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<sst xmlns="http://schemas.openxmlformats.org/spreadsheetml/2006/main" count="1081" uniqueCount="559">
  <si>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</si>
  <si>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</si>
  <si>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</si>
  <si>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</si>
  <si>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</si>
  <si>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</si>
  <si>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</si>
  <si>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</si>
  <si>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</si>
  <si>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</si>
  <si>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</si>
  <si>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</si>
  <si>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</si>
  <si>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</si>
  <si>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</si>
  <si>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</si>
  <si>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</si>
  <si>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</si>
  <si>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</si>
  <si>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</si>
  <si>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</si>
  <si>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</si>
  <si>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</si>
  <si>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</si>
  <si>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</si>
  <si>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</si>
  <si>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</si>
  <si>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</si>
  <si>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</si>
  <si>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</si>
  <si>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</si>
  <si>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</si>
  <si>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</si>
  <si>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</si>
  <si>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</si>
  <si>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</si>
  <si>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</si>
  <si>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</si>
  <si>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</si>
  <si>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</si>
  <si>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</si>
  <si>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</si>
  <si>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</si>
  <si>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</si>
  <si>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</si>
  <si>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</si>
  <si>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</si>
  <si>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</si>
  <si>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</si>
  <si>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</si>
  <si>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</si>
  <si>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</si>
  <si>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</si>
  <si>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</si>
  <si>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</si>
  <si>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</si>
  <si>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</si>
  <si>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</si>
  <si>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</si>
  <si>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</si>
  <si>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</si>
  <si>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</si>
  <si>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</si>
  <si>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</si>
  <si>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</si>
  <si>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</si>
  <si>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</si>
  <si>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</si>
  <si>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</si>
  <si>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</si>
  <si>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</si>
  <si>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</si>
  <si>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</si>
  <si>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</si>
  <si>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</si>
  <si>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</si>
  <si>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</si>
  <si>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</si>
  <si>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</si>
  <si>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</si>
  <si>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</si>
  <si>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</si>
  <si>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</si>
  <si>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</si>
  <si>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</si>
  <si>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</si>
  <si>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</si>
  <si>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</si>
  <si>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</si>
  <si>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</si>
  <si>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</si>
  <si>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</si>
  <si>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</si>
  <si>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</si>
  <si>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嘉島町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</si>
  <si>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</si>
  <si>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</si>
  <si>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</si>
  <si>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</si>
  <si>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</si>
  <si>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</si>
  <si>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</si>
  <si>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</si>
  <si>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</si>
  <si>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</si>
  <si>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</si>
  <si>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</si>
  <si>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</si>
  <si>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</si>
  <si>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</si>
  <si>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</si>
  <si>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</si>
  <si>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</si>
  <si>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</si>
  <si>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</si>
  <si>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</si>
  <si>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</si>
  <si>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</si>
  <si>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</si>
  <si>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</si>
  <si>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</si>
  <si>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</si>
  <si>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</si>
  <si>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</si>
  <si>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</si>
  <si>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</si>
  <si>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</si>
  <si>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</si>
  <si>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</si>
  <si>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</si>
  <si>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</si>
  <si>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</si>
  <si>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</si>
  <si>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</si>
  <si>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</si>
  <si>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</si>
  <si>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</si>
  <si>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</si>
  <si>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</si>
  <si>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</si>
  <si>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</si>
  <si>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</si>
  <si>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</si>
  <si>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</si>
  <si>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</si>
  <si>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</si>
  <si>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</si>
  <si>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</si>
  <si>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</si>
  <si>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</si>
  <si>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</si>
  <si>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</si>
  <si>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</si>
  <si>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</si>
  <si>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</si>
  <si>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</si>
  <si>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</si>
  <si>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</si>
  <si>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</si>
  <si>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</si>
  <si>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</si>
  <si>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</si>
  <si>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</si>
  <si>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</si>
  <si>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</si>
  <si>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</si>
  <si>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</si>
  <si>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</si>
  <si>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</si>
  <si>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</si>
  <si>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</si>
  <si>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</si>
  <si>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</si>
  <si>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</si>
  <si>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</si>
  <si>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</si>
  <si>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</si>
  <si>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</si>
  <si>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</si>
  <si>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</si>
  <si>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</si>
  <si>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</si>
  <si>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</si>
  <si>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</si>
  <si>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</si>
  <si>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</si>
  <si>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</si>
  <si>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</si>
  <si>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</si>
  <si>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</si>
  <si>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</si>
  <si>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</si>
  <si>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</si>
  <si>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</si>
  <si>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</si>
  <si>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</si>
  <si>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</si>
  <si>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</si>
  <si>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</si>
  <si>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</si>
  <si>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</si>
  <si>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</si>
  <si>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</si>
  <si>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熊本県嘉島町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</si>
  <si>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</si>
  <si>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</si>
  <si>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</si>
  <si>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</si>
  <si>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</si>
  <si>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</si>
  <si>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</si>
  <si>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</si>
  <si>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</si>
  <si>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</si>
  <si>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</si>
  <si>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</si>
  <si>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</si>
  <si>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</si>
  <si>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</si>
  <si>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</si>
  <si>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</si>
  <si>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</si>
  <si>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</si>
  <si>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</si>
  <si>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</si>
  <si>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</si>
  <si>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</si>
  <si>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</si>
  <si>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</si>
  <si>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</si>
  <si>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</si>
  <si>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</si>
  <si>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</si>
  <si>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</si>
  <si>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</si>
  <si>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</si>
  <si>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</si>
  <si>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</si>
  <si>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</si>
  <si>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</si>
  <si>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</si>
  <si>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</si>
  <si>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</si>
  <si>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</si>
  <si>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</si>
  <si>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</si>
  <si>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</si>
  <si>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</si>
  <si>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</si>
  <si>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</si>
  <si>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</si>
  <si>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</si>
  <si>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</si>
  <si>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</si>
  <si>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</si>
  <si>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</si>
  <si>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</si>
  <si>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</si>
  <si>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</si>
  <si>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</si>
  <si>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</si>
  <si>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</si>
  <si>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</si>
  <si>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</si>
  <si>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</si>
  <si>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</si>
  <si>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</si>
  <si>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</si>
  <si>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</si>
  <si>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</si>
  <si>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</si>
  <si>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</si>
  <si>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</si>
  <si>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</si>
  <si>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</si>
  <si>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</si>
  <si>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</si>
  <si>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</si>
  <si>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</si>
  <si>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</si>
  <si>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</si>
  <si>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</si>
  <si>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</si>
  <si>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</si>
  <si>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</si>
  <si>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</si>
  <si>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</si>
  <si>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</si>
  <si>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</si>
  <si>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</si>
  <si>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</si>
  <si>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</si>
  <si>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</si>
  <si>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</si>
  <si>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</si>
  <si>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</si>
  <si>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</si>
  <si>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</si>
  <si>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</si>
  <si>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</si>
  <si>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</si>
  <si>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</si>
  <si>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</si>
  <si>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</si>
  <si>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</si>
  <si>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</si>
  <si>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</si>
  <si>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</si>
  <si>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</si>
  <si>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</si>
  <si>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</si>
  <si>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</si>
  <si>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</si>
  <si>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</si>
  <si>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</si>
  <si>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</si>
  <si>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</si>
  <si>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</si>
  <si>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</si>
  <si>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</si>
  <si>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</si>
  <si>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</si>
  <si>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</si>
  <si>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</si>
  <si>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</si>
  <si>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</si>
  <si>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</si>
  <si>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</si>
  <si>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</si>
  <si>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</si>
  <si>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</si>
  <si>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</si>
  <si>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</si>
  <si>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</si>
  <si>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</si>
  <si>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</si>
  <si>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</si>
  <si>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</si>
  <si>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</si>
  <si>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</si>
  <si>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</si>
  <si>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</si>
  <si>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</si>
  <si>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</si>
  <si>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</si>
  <si>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</si>
  <si>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</si>
  <si>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</si>
  <si>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</si>
  <si>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</si>
  <si>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</si>
  <si>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</si>
  <si>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</si>
  <si>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</si>
  <si>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熊本県嘉島町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</si>
  <si>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</si>
  <si>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</si>
  <si>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</si>
  <si>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</si>
  <si>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</si>
  <si>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</si>
  <si>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</si>
  <si>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</si>
  <si>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</si>
  <si>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</si>
  <si>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</si>
  <si>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</si>
  <si>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</si>
  <si>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</si>
  <si>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</si>
  <si>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</si>
  <si>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</si>
  <si>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</si>
  <si>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</si>
  <si>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</si>
  <si>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</si>
  <si>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</si>
  <si>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</si>
  <si>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</si>
  <si>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</si>
  <si>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</si>
  <si>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</si>
  <si>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</si>
  <si>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</si>
  <si>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</si>
  <si>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</si>
  <si>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</si>
  <si>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</si>
  <si>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</si>
  <si>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</si>
  <si>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</si>
  <si>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</si>
  <si>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</si>
  <si>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</si>
  <si>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</si>
  <si>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</si>
  <si>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</si>
  <si>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</si>
  <si>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</si>
  <si>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</si>
  <si>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</si>
  <si>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</si>
  <si>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</si>
  <si>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</si>
  <si>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</si>
  <si>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</si>
  <si>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</si>
  <si>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</si>
  <si>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</si>
  <si>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</si>
  <si>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</si>
  <si>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</si>
  <si>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</si>
  <si>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</si>
  <si>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</si>
  <si>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</si>
  <si>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</si>
  <si>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</si>
  <si>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</si>
  <si>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</si>
  <si>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</si>
  <si>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</si>
  <si>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</si>
  <si>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</si>
  <si>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</si>
  <si>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</si>
  <si>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</si>
  <si>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</si>
  <si>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</si>
  <si>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</si>
  <si>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</si>
  <si>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</si>
  <si>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</si>
  <si>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</si>
  <si>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</si>
  <si>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</si>
  <si>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</si>
  <si>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</si>
  <si>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</si>
  <si>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</si>
  <si>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</si>
  <si>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</si>
  <si>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</si>
  <si>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</si>
  <si>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</si>
  <si>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</si>
  <si>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</si>
  <si>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</si>
  <si>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</si>
  <si>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</si>
  <si>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</si>
  <si>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</si>
  <si>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</si>
  <si>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</si>
  <si>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</si>
  <si>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</si>
  <si>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</si>
  <si>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</si>
  <si>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</si>
  <si>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</si>
  <si>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</si>
  <si>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</si>
  <si>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</si>
  <si>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</si>
  <si>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</si>
  <si>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</si>
  <si>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</si>
  <si>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</si>
  <si>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</si>
  <si>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</si>
  <si>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</si>
  <si>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</si>
  <si>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</si>
  <si>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</si>
  <si>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</si>
  <si>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</si>
  <si>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</si>
  <si>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</si>
  <si>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</si>
  <si>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</si>
  <si>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</si>
  <si>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</si>
  <si>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</si>
  <si>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</si>
  <si>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</si>
  <si>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</si>
  <si>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</si>
  <si>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</si>
  <si>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</si>
  <si>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</si>
  <si>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</si>
  <si>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</si>
  <si>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</si>
  <si>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</si>
  <si>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</si>
  <si>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</si>
  <si>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</si>
  <si>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</si>
  <si>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</si>
  <si>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</si>
  <si>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</si>
  <si>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</si>
  <si>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</si>
  <si>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</si>
  <si>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</si>
  <si>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</si>
  <si>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</si>
  <si>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</si>
  <si>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</si>
  <si>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</si>
  <si>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</si>
  <si>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</si>
  <si>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</si>
  <si>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</si>
  <si>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</si>
  <si>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</si>
  <si>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</si>
  <si>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</si>
  <si>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</si>
  <si>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</si>
  <si>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</si>
  <si>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</si>
  <si>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</si>
  <si>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</si>
  <si>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</si>
  <si>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</si>
  <si>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</si>
  <si>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</si>
  <si>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</si>
  <si>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</si>
  <si>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8.58</t>
  </si>
  <si>
    <t>▲ 0.17</t>
  </si>
  <si>
    <t>介護保険特別会計</t>
  </si>
  <si>
    <t>簡易水道事業会計</t>
  </si>
  <si>
    <t>下水道事業会計</t>
  </si>
  <si>
    <t>一般会計</t>
  </si>
  <si>
    <t>国民健康保険特別会計</t>
  </si>
  <si>
    <t>後期高齢者医療特別会計</t>
  </si>
  <si>
    <t>住宅新築資金等貸付特別会計</t>
  </si>
  <si>
    <t>その他会計（赤字）</t>
  </si>
  <si>
    <t>その他会計（黒字）</t>
  </si>
  <si>
    <t>R01</t>
    <phoneticPr fontId="5"/>
  </si>
  <si>
    <t>R02</t>
    <phoneticPr fontId="5"/>
  </si>
  <si>
    <t>R03</t>
    <phoneticPr fontId="5"/>
  </si>
  <si>
    <t>R04</t>
    <phoneticPr fontId="5"/>
  </si>
  <si>
    <t>R05</t>
    <phoneticPr fontId="5"/>
  </si>
  <si>
    <t>熊本県市町村総合事務組合</t>
    <rPh sb="0" eb="3">
      <t>クマモトケン</t>
    </rPh>
    <rPh sb="3" eb="6">
      <t>シチョウソン</t>
    </rPh>
    <rPh sb="6" eb="8">
      <t>ソウゴウ</t>
    </rPh>
    <rPh sb="8" eb="10">
      <t>ジム</t>
    </rPh>
    <rPh sb="10" eb="12">
      <t>クミアイ</t>
    </rPh>
    <phoneticPr fontId="10"/>
  </si>
  <si>
    <t>御船地区衛生施設組合</t>
    <rPh sb="0" eb="2">
      <t>ミフネ</t>
    </rPh>
    <rPh sb="2" eb="4">
      <t>チク</t>
    </rPh>
    <rPh sb="4" eb="6">
      <t>エイセイ</t>
    </rPh>
    <rPh sb="6" eb="8">
      <t>シセツ</t>
    </rPh>
    <rPh sb="8" eb="10">
      <t>クミアイ</t>
    </rPh>
    <phoneticPr fontId="10"/>
  </si>
  <si>
    <t>益城、嘉島、西原環境衛生施設組合</t>
    <rPh sb="0" eb="2">
      <t>マシキ</t>
    </rPh>
    <rPh sb="3" eb="5">
      <t>カシマ</t>
    </rPh>
    <rPh sb="6" eb="8">
      <t>ニシハラ</t>
    </rPh>
    <rPh sb="8" eb="10">
      <t>カンキョウ</t>
    </rPh>
    <rPh sb="10" eb="12">
      <t>エイセイ</t>
    </rPh>
    <rPh sb="12" eb="14">
      <t>シセツ</t>
    </rPh>
    <rPh sb="14" eb="16">
      <t>クミアイ</t>
    </rPh>
    <phoneticPr fontId="10"/>
  </si>
  <si>
    <t>上益城消防組合</t>
    <rPh sb="0" eb="3">
      <t>カミマシキ</t>
    </rPh>
    <rPh sb="3" eb="5">
      <t>ショウボウ</t>
    </rPh>
    <rPh sb="5" eb="7">
      <t>クミアイ</t>
    </rPh>
    <phoneticPr fontId="10"/>
  </si>
  <si>
    <t>上益城広域連合</t>
    <rPh sb="0" eb="3">
      <t>カミマシキ</t>
    </rPh>
    <rPh sb="3" eb="5">
      <t>コウイキ</t>
    </rPh>
    <rPh sb="5" eb="7">
      <t>レンゴウ</t>
    </rPh>
    <phoneticPr fontId="1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</si>
  <si>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10"/>
  </si>
  <si>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10"/>
  </si>
  <si>
    <t>-</t>
    <phoneticPr fontId="2"/>
  </si>
  <si>
    <t>ふるさと応援寄附基金</t>
    <rPh sb="4" eb="6">
      <t>オウエン</t>
    </rPh>
    <rPh sb="6" eb="8">
      <t>キフ</t>
    </rPh>
    <rPh sb="8" eb="10">
      <t>キキン</t>
    </rPh>
    <phoneticPr fontId="5"/>
  </si>
  <si>
    <t>公共施設等整備基金</t>
    <rPh sb="0" eb="2">
      <t>コウキョウ</t>
    </rPh>
    <rPh sb="2" eb="4">
      <t>シセツ</t>
    </rPh>
    <rPh sb="4" eb="5">
      <t>トウ</t>
    </rPh>
    <rPh sb="5" eb="7">
      <t>セイビ</t>
    </rPh>
    <rPh sb="7" eb="9">
      <t>キキン</t>
    </rPh>
    <phoneticPr fontId="5"/>
  </si>
  <si>
    <t>地域福祉基金</t>
    <rPh sb="0" eb="2">
      <t>チイキ</t>
    </rPh>
    <rPh sb="2" eb="4">
      <t>フクシ</t>
    </rPh>
    <rPh sb="4" eb="6">
      <t>キキン</t>
    </rPh>
    <phoneticPr fontId="5"/>
  </si>
  <si>
    <t>平成２８年熊本地震復興基金</t>
    <rPh sb="0" eb="2">
      <t>ヘイセイ</t>
    </rPh>
    <rPh sb="4" eb="5">
      <t>ネン</t>
    </rPh>
    <rPh sb="5" eb="7">
      <t>クマモト</t>
    </rPh>
    <rPh sb="7" eb="9">
      <t>ジシン</t>
    </rPh>
    <rPh sb="9" eb="11">
      <t>フッコウ</t>
    </rPh>
    <rPh sb="11" eb="13">
      <t>キキン</t>
    </rPh>
    <phoneticPr fontId="5"/>
  </si>
  <si>
    <t>中山間ふるさと水と土保全基金</t>
    <rPh sb="0" eb="2">
      <t>ナカヤマ</t>
    </rPh>
    <rPh sb="2" eb="3">
      <t>カン</t>
    </rPh>
    <rPh sb="7" eb="8">
      <t>ミズ</t>
    </rPh>
    <rPh sb="9" eb="10">
      <t>ツチ</t>
    </rPh>
    <rPh sb="10" eb="12">
      <t>ホゼン</t>
    </rPh>
    <rPh sb="12" eb="14">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</si>
</sst>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4888-445D-8C7A-22216EC4D5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371900</c:v>
                </c:pt>
                <c:pt idx="1">
                  <c:v>118560</c:v>
                </c:pt>
                <c:pt idx="2">
                  <c:v>192611</c:v>
                </c:pt>
                <c:pt idx="3">
                  <c:v>211878</c:v>
                </c:pt>
                <c:pt idx="4">
                  <c:v>82721</c:v>
                </c:pt>
              </c:numCache>
            </c:numRef>
          </c:val>
          <c:smooth val="0"/>
          <c:extLst>
            <c:ext xmlns:c16="http://schemas.microsoft.com/office/drawing/2014/chart" uri="{C3380CC4-5D6E-409C-BE32-E72D297353CC}">
              <c16:uniqueId val="{00000001-4888-445D-8C7A-22216EC4D5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1.71</c:v>
                </c:pt>
                <c:pt idx="1">
                  <c:v>4.03</c:v>
                </c:pt>
                <c:pt idx="2">
                  <c:v>1.03</c:v>
                </c:pt>
                <c:pt idx="3">
                  <c:v>6.19</c:v>
                </c:pt>
                <c:pt idx="4">
                  <c:v>1.37</c:v>
                </c:pt>
              </c:numCache>
            </c:numRef>
          </c:val>
          <c:extLst>
            <c:ext xmlns:c16="http://schemas.microsoft.com/office/drawing/2014/chart" uri="{C3380CC4-5D6E-409C-BE32-E72D297353CC}">
              <c16:uniqueId val="{00000000-DA8A-47C0-8CEF-52F3113DE6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50.6</c:v>
                </c:pt>
                <c:pt idx="1">
                  <c:v>46.1</c:v>
                </c:pt>
                <c:pt idx="2">
                  <c:v>47.71</c:v>
                </c:pt>
                <c:pt idx="3">
                  <c:v>52.72</c:v>
                </c:pt>
                <c:pt idx="4">
                  <c:v>55.57</c:v>
                </c:pt>
              </c:numCache>
            </c:numRef>
          </c:val>
          <c:extLst>
            <c:ext xmlns:c16="http://schemas.microsoft.com/office/drawing/2014/chart" uri="{C3380CC4-5D6E-409C-BE32-E72D297353CC}">
              <c16:uniqueId val="{00000001-DA8A-47C0-8CEF-52F3113DE6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-8.58</c:v>
                </c:pt>
                <c:pt idx="1">
                  <c:v>2.4700000000000002</c:v>
                </c:pt>
                <c:pt idx="2">
                  <c:v>0.72</c:v>
                </c:pt>
                <c:pt idx="3">
                  <c:v>9.6999999999999993</c:v>
                </c:pt>
                <c:pt idx="4">
                  <c:v>-0.17</c:v>
                </c:pt>
              </c:numCache>
            </c:numRef>
          </c:val>
          <c:smooth val="0"/>
          <c:extLst>
            <c:ext xmlns:c16="http://schemas.microsoft.com/office/drawing/2014/chart" uri="{C3380CC4-5D6E-409C-BE32-E72D297353CC}">
              <c16:uniqueId val="{00000002-DA8A-47C0-8CEF-52F3113DE6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0.66</c:v>
                </c:pt>
                <c:pt idx="2">
                  <c:v>#N/A</c:v>
                </c:pt>
                <c:pt idx="3">
                  <c:v>0.72</c:v>
                </c:pt>
                <c:pt idx="4">
                  <c:v>#N/A</c:v>
                </c:pt>
                <c:pt idx="5">
                  <c:v>0.57999999999999996</c:v>
                </c:pt>
                <c:pt idx="6">
                  <c:v>#N/A</c:v>
                </c:pt>
                <c:pt idx="7">
                  <c:v>0.7</c:v>
                </c:pt>
                <c:pt idx="8">
                  <c:v>0</c:v>
                </c:pt>
                <c:pt idx="9">
                  <c:v>0</c:v>
                </c:pt>
              </c:numCache>
            </c:numRef>
          </c:val>
          <c:extLst>
            <c:ext xmlns:c16="http://schemas.microsoft.com/office/drawing/2014/chart" uri="{C3380CC4-5D6E-409C-BE32-E72D297353CC}">
              <c16:uniqueId val="{00000000-BC21-4422-937D-06ECD37DBE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21-4422-937D-06ECD37DBE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21-4422-937D-06ECD37DBE3A}"/>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BC21-4422-937D-06ECD37DBE3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0.22</c:v>
                </c:pt>
                <c:pt idx="2">
                  <c:v>#N/A</c:v>
                </c:pt>
                <c:pt idx="3">
                  <c:v>0.2</c:v>
                </c:pt>
                <c:pt idx="4">
                  <c:v>#N/A</c:v>
                </c:pt>
                <c:pt idx="5">
                  <c:v>0.12</c:v>
                </c:pt>
                <c:pt idx="6">
                  <c:v>#N/A</c:v>
                </c:pt>
                <c:pt idx="7">
                  <c:v>0.15</c:v>
                </c:pt>
                <c:pt idx="8">
                  <c:v>#N/A</c:v>
                </c:pt>
                <c:pt idx="9">
                  <c:v>0.16</c:v>
                </c:pt>
              </c:numCache>
            </c:numRef>
          </c:val>
          <c:extLst>
            <c:ext xmlns:c16="http://schemas.microsoft.com/office/drawing/2014/chart" uri="{C3380CC4-5D6E-409C-BE32-E72D297353CC}">
              <c16:uniqueId val="{00000004-BC21-4422-937D-06ECD37DBE3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0.98</c:v>
                </c:pt>
                <c:pt idx="2">
                  <c:v>#N/A</c:v>
                </c:pt>
                <c:pt idx="3">
                  <c:v>1.02</c:v>
                </c:pt>
                <c:pt idx="4">
                  <c:v>#N/A</c:v>
                </c:pt>
                <c:pt idx="5">
                  <c:v>0.96</c:v>
                </c:pt>
                <c:pt idx="6">
                  <c:v>#N/A</c:v>
                </c:pt>
                <c:pt idx="7">
                  <c:v>0.87</c:v>
                </c:pt>
                <c:pt idx="8">
                  <c:v>#N/A</c:v>
                </c:pt>
                <c:pt idx="9">
                  <c:v>0.73</c:v>
                </c:pt>
              </c:numCache>
            </c:numRef>
          </c:val>
          <c:extLst>
            <c:ext xmlns:c16="http://schemas.microsoft.com/office/drawing/2014/chart" uri="{C3380CC4-5D6E-409C-BE32-E72D297353CC}">
              <c16:uniqueId val="{00000005-BC21-4422-937D-06ECD37DBE3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1.69</c:v>
                </c:pt>
                <c:pt idx="2">
                  <c:v>#N/A</c:v>
                </c:pt>
                <c:pt idx="3">
                  <c:v>8.4</c:v>
                </c:pt>
                <c:pt idx="4">
                  <c:v>#N/A</c:v>
                </c:pt>
                <c:pt idx="5">
                  <c:v>1.01</c:v>
                </c:pt>
                <c:pt idx="6">
                  <c:v>#N/A</c:v>
                </c:pt>
                <c:pt idx="7">
                  <c:v>6.17</c:v>
                </c:pt>
                <c:pt idx="8">
                  <c:v>#N/A</c:v>
                </c:pt>
                <c:pt idx="9">
                  <c:v>1.34</c:v>
                </c:pt>
              </c:numCache>
            </c:numRef>
          </c:val>
          <c:extLst>
            <c:ext xmlns:c16="http://schemas.microsoft.com/office/drawing/2014/chart" uri="{C3380CC4-5D6E-409C-BE32-E72D297353CC}">
              <c16:uniqueId val="{00000006-BC21-4422-937D-06ECD37DBE3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2.2599999999999998</c:v>
                </c:pt>
              </c:numCache>
            </c:numRef>
          </c:val>
          <c:extLst>
            <c:ext xmlns:c16="http://schemas.microsoft.com/office/drawing/2014/chart" uri="{C3380CC4-5D6E-409C-BE32-E72D297353CC}">
              <c16:uniqueId val="{00000007-BC21-4422-937D-06ECD37DBE3A}"/>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#N/A</c:v>
                </c:pt>
                <c:pt idx="5">
                  <c:v>1.71</c:v>
                </c:pt>
                <c:pt idx="6">
                  <c:v>#N/A</c:v>
                </c:pt>
                <c:pt idx="7">
                  <c:v>2.2599999999999998</c:v>
                </c:pt>
                <c:pt idx="8">
                  <c:v>#N/A</c:v>
                </c:pt>
                <c:pt idx="9">
                  <c:v>2.39</c:v>
                </c:pt>
              </c:numCache>
            </c:numRef>
          </c:val>
          <c:extLst>
            <c:ext xmlns:c16="http://schemas.microsoft.com/office/drawing/2014/chart" uri="{C3380CC4-5D6E-409C-BE32-E72D297353CC}">
              <c16:uniqueId val="{00000008-BC21-4422-937D-06ECD37DBE3A}"/>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2.08</c:v>
                </c:pt>
                <c:pt idx="2">
                  <c:v>#N/A</c:v>
                </c:pt>
                <c:pt idx="3">
                  <c:v>1.79</c:v>
                </c:pt>
                <c:pt idx="4">
                  <c:v>#N/A</c:v>
                </c:pt>
                <c:pt idx="5">
                  <c:v>1.69</c:v>
                </c:pt>
                <c:pt idx="6">
                  <c:v>#N/A</c:v>
                </c:pt>
                <c:pt idx="7">
                  <c:v>1.79</c:v>
                </c:pt>
                <c:pt idx="8">
                  <c:v>#N/A</c:v>
                </c:pt>
                <c:pt idx="9">
                  <c:v>3.05</c:v>
                </c:pt>
              </c:numCache>
            </c:numRef>
          </c:val>
          <c:extLst>
            <c:ext xmlns:c16="http://schemas.microsoft.com/office/drawing/2014/chart" uri="{C3380CC4-5D6E-409C-BE32-E72D297353CC}">
              <c16:uniqueId val="{00000009-BC21-4422-937D-06ECD37DBE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327</c:v>
                </c:pt>
                <c:pt idx="5">
                  <c:v>442</c:v>
                </c:pt>
                <c:pt idx="8">
                  <c:v>497</c:v>
                </c:pt>
                <c:pt idx="11">
                  <c:v>544</c:v>
                </c:pt>
                <c:pt idx="14">
                  <c:v>549</c:v>
                </c:pt>
              </c:numCache>
            </c:numRef>
          </c:val>
          <c:extLst>
            <c:ext xmlns:c16="http://schemas.microsoft.com/office/drawing/2014/chart" uri="{C3380CC4-5D6E-409C-BE32-E72D297353CC}">
              <c16:uniqueId val="{00000000-3A2E-4470-9BCA-C7DF992F1F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2E-4470-9BCA-C7DF992F1F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2E-4470-9BCA-C7DF992F1F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20</c:v>
                </c:pt>
                <c:pt idx="6">
                  <c:v>22</c:v>
                </c:pt>
                <c:pt idx="9">
                  <c:v>25</c:v>
                </c:pt>
                <c:pt idx="12">
                  <c:v>27</c:v>
                </c:pt>
              </c:numCache>
            </c:numRef>
          </c:val>
          <c:extLst>
            <c:ext xmlns:c16="http://schemas.microsoft.com/office/drawing/2014/chart" uri="{C3380CC4-5D6E-409C-BE32-E72D297353CC}">
              <c16:uniqueId val="{00000003-3A2E-4470-9BCA-C7DF992F1F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112</c:v>
                </c:pt>
                <c:pt idx="3">
                  <c:v>145</c:v>
                </c:pt>
                <c:pt idx="6">
                  <c:v>152</c:v>
                </c:pt>
                <c:pt idx="9">
                  <c:v>152</c:v>
                </c:pt>
                <c:pt idx="12">
                  <c:v>173</c:v>
                </c:pt>
              </c:numCache>
            </c:numRef>
          </c:val>
          <c:extLst>
            <c:ext xmlns:c16="http://schemas.microsoft.com/office/drawing/2014/chart" uri="{C3380CC4-5D6E-409C-BE32-E72D297353CC}">
              <c16:uniqueId val="{00000004-3A2E-4470-9BCA-C7DF992F1F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2E-4470-9BCA-C7DF992F1F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2E-4470-9BCA-C7DF992F1F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387</c:v>
                </c:pt>
                <c:pt idx="3">
                  <c:v>521</c:v>
                </c:pt>
                <c:pt idx="6">
                  <c:v>624</c:v>
                </c:pt>
                <c:pt idx="9">
                  <c:v>648</c:v>
                </c:pt>
                <c:pt idx="12">
                  <c:v>684</c:v>
                </c:pt>
              </c:numCache>
            </c:numRef>
          </c:val>
          <c:extLst>
            <c:ext xmlns:c16="http://schemas.microsoft.com/office/drawing/2014/chart" uri="{C3380CC4-5D6E-409C-BE32-E72D297353CC}">
              <c16:uniqueId val="{00000007-3A2E-4470-9BCA-C7DF992F1F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191</c:v>
                </c:pt>
                <c:pt idx="2">
                  <c:v>#N/A</c:v>
                </c:pt>
                <c:pt idx="3">
                  <c:v>#N/A</c:v>
                </c:pt>
                <c:pt idx="4">
                  <c:v>244</c:v>
                </c:pt>
                <c:pt idx="5">
                  <c:v>#N/A</c:v>
                </c:pt>
                <c:pt idx="6">
                  <c:v>#N/A</c:v>
                </c:pt>
                <c:pt idx="7">
                  <c:v>301</c:v>
                </c:pt>
                <c:pt idx="8">
                  <c:v>#N/A</c:v>
                </c:pt>
                <c:pt idx="9">
                  <c:v>#N/A</c:v>
                </c:pt>
                <c:pt idx="10">
                  <c:v>281</c:v>
                </c:pt>
                <c:pt idx="11">
                  <c:v>#N/A</c:v>
                </c:pt>
                <c:pt idx="12">
                  <c:v>#N/A</c:v>
                </c:pt>
                <c:pt idx="13">
                  <c:v>335</c:v>
                </c:pt>
                <c:pt idx="14">
                  <c:v>#N/A</c:v>
                </c:pt>
              </c:numCache>
            </c:numRef>
          </c:val>
          <c:smooth val="0"/>
          <c:extLst>
            <c:ext xmlns:c16="http://schemas.microsoft.com/office/drawing/2014/chart" uri="{C3380CC4-5D6E-409C-BE32-E72D297353CC}">
              <c16:uniqueId val="{00000008-3A2E-4470-9BCA-C7DF992F1F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6678</c:v>
                </c:pt>
                <c:pt idx="5">
                  <c:v>6773</c:v>
                </c:pt>
                <c:pt idx="8">
                  <c:v>6668</c:v>
                </c:pt>
                <c:pt idx="11">
                  <c:v>6168</c:v>
                </c:pt>
                <c:pt idx="14">
                  <c:v>5905</c:v>
                </c:pt>
              </c:numCache>
            </c:numRef>
          </c:val>
          <c:extLst>
            <c:ext xmlns:c16="http://schemas.microsoft.com/office/drawing/2014/chart" uri="{C3380CC4-5D6E-409C-BE32-E72D297353CC}">
              <c16:uniqueId val="{00000000-2576-4B82-A9DD-8B11FE6AD5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177</c:v>
                </c:pt>
                <c:pt idx="14">
                  <c:v>332</c:v>
                </c:pt>
              </c:numCache>
            </c:numRef>
          </c:val>
          <c:extLst>
            <c:ext xmlns:c16="http://schemas.microsoft.com/office/drawing/2014/chart" uri="{C3380CC4-5D6E-409C-BE32-E72D297353CC}">
              <c16:uniqueId val="{00000001-2576-4B82-A9DD-8B11FE6AD5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2363</c:v>
                </c:pt>
                <c:pt idx="5">
                  <c:v>2489</c:v>
                </c:pt>
                <c:pt idx="8">
                  <c:v>2709</c:v>
                </c:pt>
                <c:pt idx="11">
                  <c:v>2891</c:v>
                </c:pt>
                <c:pt idx="14">
                  <c:v>3435</c:v>
                </c:pt>
              </c:numCache>
            </c:numRef>
          </c:val>
          <c:extLst>
            <c:ext xmlns:c16="http://schemas.microsoft.com/office/drawing/2014/chart" uri="{C3380CC4-5D6E-409C-BE32-E72D297353CC}">
              <c16:uniqueId val="{00000002-2576-4B82-A9DD-8B11FE6AD5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76-4B82-A9DD-8B11FE6AD5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76-4B82-A9DD-8B11FE6AD5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76-4B82-A9DD-8B11FE6AD5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416</c:v>
                </c:pt>
                <c:pt idx="3">
                  <c:v>388</c:v>
                </c:pt>
                <c:pt idx="6">
                  <c:v>417</c:v>
                </c:pt>
                <c:pt idx="9">
                  <c:v>268</c:v>
                </c:pt>
                <c:pt idx="12">
                  <c:v>297</c:v>
                </c:pt>
              </c:numCache>
            </c:numRef>
          </c:val>
          <c:extLst>
            <c:ext xmlns:c16="http://schemas.microsoft.com/office/drawing/2014/chart" uri="{C3380CC4-5D6E-409C-BE32-E72D297353CC}">
              <c16:uniqueId val="{00000006-2576-4B82-A9DD-8B11FE6AD5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81</c:v>
                </c:pt>
                <c:pt idx="3">
                  <c:v>115</c:v>
                </c:pt>
                <c:pt idx="6">
                  <c:v>110</c:v>
                </c:pt>
                <c:pt idx="9">
                  <c:v>99</c:v>
                </c:pt>
                <c:pt idx="12">
                  <c:v>77</c:v>
                </c:pt>
              </c:numCache>
            </c:numRef>
          </c:val>
          <c:extLst>
            <c:ext xmlns:c16="http://schemas.microsoft.com/office/drawing/2014/chart" uri="{C3380CC4-5D6E-409C-BE32-E72D297353CC}">
              <c16:uniqueId val="{00000007-2576-4B82-A9DD-8B11FE6AD5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2259</c:v>
                </c:pt>
                <c:pt idx="3">
                  <c:v>2334</c:v>
                </c:pt>
                <c:pt idx="6">
                  <c:v>2702</c:v>
                </c:pt>
                <c:pt idx="9">
                  <c:v>2886</c:v>
                </c:pt>
                <c:pt idx="12">
                  <c:v>2876</c:v>
                </c:pt>
              </c:numCache>
            </c:numRef>
          </c:val>
          <c:extLst>
            <c:ext xmlns:c16="http://schemas.microsoft.com/office/drawing/2014/chart" uri="{C3380CC4-5D6E-409C-BE32-E72D297353CC}">
              <c16:uniqueId val="{00000008-2576-4B82-A9DD-8B11FE6AD5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76-4B82-A9DD-8B11FE6AD5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7931</c:v>
                </c:pt>
                <c:pt idx="3">
                  <c:v>8003</c:v>
                </c:pt>
                <c:pt idx="6">
                  <c:v>8327</c:v>
                </c:pt>
                <c:pt idx="9">
                  <c:v>8627</c:v>
                </c:pt>
                <c:pt idx="12">
                  <c:v>8353</c:v>
                </c:pt>
              </c:numCache>
            </c:numRef>
          </c:val>
          <c:extLst>
            <c:ext xmlns:c16="http://schemas.microsoft.com/office/drawing/2014/chart" uri="{C3380CC4-5D6E-409C-BE32-E72D297353CC}">
              <c16:uniqueId val="{0000000A-2576-4B82-A9DD-8B11FE6AD5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1645</c:v>
                </c:pt>
                <c:pt idx="2">
                  <c:v>#N/A</c:v>
                </c:pt>
                <c:pt idx="3">
                  <c:v>#N/A</c:v>
                </c:pt>
                <c:pt idx="4">
                  <c:v>1579</c:v>
                </c:pt>
                <c:pt idx="5">
                  <c:v>#N/A</c:v>
                </c:pt>
                <c:pt idx="6">
                  <c:v>#N/A</c:v>
                </c:pt>
                <c:pt idx="7">
                  <c:v>2179</c:v>
                </c:pt>
                <c:pt idx="8">
                  <c:v>#N/A</c:v>
                </c:pt>
                <c:pt idx="9">
                  <c:v>#N/A</c:v>
                </c:pt>
                <c:pt idx="10">
                  <c:v>2646</c:v>
                </c:pt>
                <c:pt idx="11">
                  <c:v>#N/A</c:v>
                </c:pt>
                <c:pt idx="12">
                  <c:v>#N/A</c:v>
                </c:pt>
                <c:pt idx="13">
                  <c:v>1931</c:v>
                </c:pt>
                <c:pt idx="14">
                  <c:v>#N/A</c:v>
                </c:pt>
              </c:numCache>
            </c:numRef>
          </c:val>
          <c:smooth val="0"/>
          <c:extLst>
            <c:ext xmlns:c16="http://schemas.microsoft.com/office/drawing/2014/chart" uri="{C3380CC4-5D6E-409C-BE32-E72D297353CC}">
              <c16:uniqueId val="{0000000B-2576-4B82-A9DD-8B11FE6AD5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1589</c:v>
                </c:pt>
                <c:pt idx="1">
                  <c:v>1739</c:v>
                </c:pt>
                <c:pt idx="2">
                  <c:v>1891</c:v>
                </c:pt>
              </c:numCache>
            </c:numRef>
          </c:val>
          <c:extLst>
            <c:ext xmlns:c16="http://schemas.microsoft.com/office/drawing/2014/chart" uri="{C3380CC4-5D6E-409C-BE32-E72D297353CC}">
              <c16:uniqueId val="{00000000-C3AB-4B14-BFB6-0515CC8A44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129</c:v>
                </c:pt>
                <c:pt idx="1">
                  <c:v>129</c:v>
                </c:pt>
                <c:pt idx="2">
                  <c:v>189</c:v>
                </c:pt>
              </c:numCache>
            </c:numRef>
          </c:val>
          <c:extLst>
            <c:ext xmlns:c16="http://schemas.microsoft.com/office/drawing/2014/chart" uri="{C3380CC4-5D6E-409C-BE32-E72D297353CC}">
              <c16:uniqueId val="{00000001-C3AB-4B14-BFB6-0515CC8A44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664</c:v>
                </c:pt>
                <c:pt idx="1">
                  <c:v>675</c:v>
                </c:pt>
                <c:pt idx="2">
                  <c:v>1043</c:v>
                </c:pt>
              </c:numCache>
            </c:numRef>
          </c:val>
          <c:extLst>
            <c:ext xmlns:c16="http://schemas.microsoft.com/office/drawing/2014/chart" uri="{C3380CC4-5D6E-409C-BE32-E72D297353CC}">
              <c16:uniqueId val="{00000002-C3AB-4B14-BFB6-0515CC8A44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10,159
10,014
16.65
6,841,349
6,668,851
46,522
3,402,429
8,353,175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積極的な企業誘致や土地区画整理事業による定住促進対策により、人口は増加傾向にあり、一定の財政基盤は確保している。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と近年横ばい傾向にあるものの、類似団体内平均値を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上回っている。引き続き、企業誘致及び定住促進対策を推進し、課税客体の増加を図りたい。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年度の町税の徴収率は現年度で</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99.6</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％、全体で</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99.0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％と、県下でも高い収納率を維持しており、今後においても収納率の更なる向上を目指し、取組みをしていきたい。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113595</xdr:rowOff>
    </xdr:to>
    <xdr:cxnSp macro="">
      <xdr:nvCxnSpPr>
        <xdr:cNvPr id="68" name="直線コネクタ 67"/>
        <xdr:cNvCxnSpPr/>
      </xdr:nvCxnSpPr>
      <xdr:spPr>
        <a:xfrm>
          <a:off x="4114800" y="69447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86783</xdr:rowOff>
    </xdr:to>
    <xdr:cxnSp macro="">
      <xdr:nvCxnSpPr>
        <xdr:cNvPr id="71" name="直線コネクタ 70"/>
        <xdr:cNvCxnSpPr/>
      </xdr:nvCxnSpPr>
      <xdr:spPr>
        <a:xfrm>
          <a:off x="3225800" y="68911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164395</xdr:rowOff>
    </xdr:from>
    <xdr:to>
      <xdr:col>15</xdr:col>
      <xdr:colOff>82550</xdr:colOff>
      <xdr:row>40</xdr:row>
      <xdr:rowOff>33161</xdr:rowOff>
    </xdr:to>
    <xdr:cxnSp macro="">
      <xdr:nvCxnSpPr>
        <xdr:cNvPr id="74" name="直線コネクタ 73"/>
        <xdr:cNvCxnSpPr/>
      </xdr:nvCxnSpPr>
      <xdr:spPr>
        <a:xfrm>
          <a:off x="2336800" y="685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40</xdr:row>
      <xdr:rowOff>6350</xdr:rowOff>
    </xdr:to>
    <xdr:cxnSp macro="">
      <xdr:nvCxnSpPr>
        <xdr:cNvPr id="77" name="直線コネクタ 76"/>
        <xdr:cNvCxnSpPr/>
      </xdr:nvCxnSpPr>
      <xdr:spPr>
        <a:xfrm flipV="1">
          <a:off x="1447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7" name="楕円 86"/>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8"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89" name="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1" name="楕円 90"/>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2" name="テキスト ボックス 91"/>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3" name="楕円 92"/>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4" name="テキスト ボックス 93"/>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5" name="楕円 94"/>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6" name="テキスト ボックス 95"/>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が条例で定めている職員の定員は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人で、令和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人減の</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人の職員となっている</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職員の定員管理により</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新規職員採用により増員を予定している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人件費、物件費の抑制</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に努めており、</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、近年の人口増に伴う児童</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生徒</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数の</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により、福祉関係や保育施設等への扶助費の額が増加</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傾向にあり、</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熊本地震に伴う地方債の元金償還時期も重なり</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経常的な経費は増加しているものの</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年度決算において分子要因で公共施設の光熱水費などの物件費、公営企業への補助金の増加、分母要因では地方税、地方交付税等の経常的な収入の増加などにより、前年度から</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％増加の</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86.3</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％下回る結果となった</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、継続して人件費の維持に努め、扶助費の事業見直し</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や起債の抑制等</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に努め、より弾力性のある財政構造になるよう努める。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123402</xdr:rowOff>
    </xdr:from>
    <xdr:to>
      <xdr:col>23</xdr:col>
      <xdr:colOff>133350</xdr:colOff>
      <xdr:row>62</xdr:row>
      <xdr:rowOff>16298</xdr:rowOff>
    </xdr:to>
    <xdr:cxnSp macro="">
      <xdr:nvCxnSpPr>
        <xdr:cNvPr id="131" name="直線コネクタ 130"/>
        <xdr:cNvCxnSpPr/>
      </xdr:nvCxnSpPr>
      <xdr:spPr>
        <a:xfrm>
          <a:off x="4114800" y="10581852"/>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123402</xdr:rowOff>
    </xdr:from>
    <xdr:to>
      <xdr:col>19</xdr:col>
      <xdr:colOff>133350</xdr:colOff>
      <xdr:row>61</xdr:row>
      <xdr:rowOff>123402</xdr:rowOff>
    </xdr:to>
    <xdr:cxnSp macro="">
      <xdr:nvCxnSpPr>
        <xdr:cNvPr id="134" name="直線コネクタ 133"/>
        <xdr:cNvCxnSpPr/>
      </xdr:nvCxnSpPr>
      <xdr:spPr>
        <a:xfrm>
          <a:off x="3225800" y="10581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123402</xdr:rowOff>
    </xdr:from>
    <xdr:to>
      <xdr:col>15</xdr:col>
      <xdr:colOff>82550</xdr:colOff>
      <xdr:row>64</xdr:row>
      <xdr:rowOff>151977</xdr:rowOff>
    </xdr:to>
    <xdr:cxnSp macro="">
      <xdr:nvCxnSpPr>
        <xdr:cNvPr id="137" name="直線コネクタ 136"/>
        <xdr:cNvCxnSpPr/>
      </xdr:nvCxnSpPr>
      <xdr:spPr>
        <a:xfrm flipV="1">
          <a:off x="2336800" y="10581852"/>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83608</xdr:rowOff>
    </xdr:from>
    <xdr:to>
      <xdr:col>11</xdr:col>
      <xdr:colOff>31750</xdr:colOff>
      <xdr:row>64</xdr:row>
      <xdr:rowOff>151977</xdr:rowOff>
    </xdr:to>
    <xdr:cxnSp macro="">
      <xdr:nvCxnSpPr>
        <xdr:cNvPr id="140" name="直線コネクタ 139"/>
        <xdr:cNvCxnSpPr/>
      </xdr:nvCxnSpPr>
      <xdr:spPr>
        <a:xfrm>
          <a:off x="1447800" y="11056408"/>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136948</xdr:rowOff>
    </xdr:from>
    <xdr:to>
      <xdr:col>23</xdr:col>
      <xdr:colOff>184150</xdr:colOff>
      <xdr:row>62</xdr:row>
      <xdr:rowOff>67098</xdr:rowOff>
    </xdr:to>
    <xdr:sp macro="" textlink="">
      <xdr:nvSpPr>
        <xdr:cNvPr id="150" name="楕円 149"/>
        <xdr:cNvSpPr/>
      </xdr:nvSpPr>
      <xdr:spPr>
        <a:xfrm>
          <a:off x="4902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153475</xdr:rowOff>
    </xdr:from>
    <xdr:ext cx="762000" cy="259045"/>
    <xdr:sp macro="" textlink="">
      <xdr:nvSpPr>
        <xdr:cNvPr id="151" name="財政構造の弾力性該当値テキスト"/>
        <xdr:cNvSpPr txBox="1"/>
      </xdr:nvSpPr>
      <xdr:spPr>
        <a:xfrm>
          <a:off x="50419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72602</xdr:rowOff>
    </xdr:from>
    <xdr:to>
      <xdr:col>19</xdr:col>
      <xdr:colOff>184150</xdr:colOff>
      <xdr:row>62</xdr:row>
      <xdr:rowOff>2752</xdr:rowOff>
    </xdr:to>
    <xdr:sp macro="" textlink="">
      <xdr:nvSpPr>
        <xdr:cNvPr id="152" name="楕円 151"/>
        <xdr:cNvSpPr/>
      </xdr:nvSpPr>
      <xdr:spPr>
        <a:xfrm>
          <a:off x="4064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12929</xdr:rowOff>
    </xdr:from>
    <xdr:ext cx="736600" cy="259045"/>
    <xdr:sp macro="" textlink="">
      <xdr:nvSpPr>
        <xdr:cNvPr id="153" name="テキスト ボックス 152"/>
        <xdr:cNvSpPr txBox="1"/>
      </xdr:nvSpPr>
      <xdr:spPr>
        <a:xfrm>
          <a:off x="3733800" y="1029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72602</xdr:rowOff>
    </xdr:from>
    <xdr:to>
      <xdr:col>15</xdr:col>
      <xdr:colOff>133350</xdr:colOff>
      <xdr:row>62</xdr:row>
      <xdr:rowOff>2752</xdr:rowOff>
    </xdr:to>
    <xdr:sp macro="" textlink="">
      <xdr:nvSpPr>
        <xdr:cNvPr id="154" name="楕円 153"/>
        <xdr:cNvSpPr/>
      </xdr:nvSpPr>
      <xdr:spPr>
        <a:xfrm>
          <a:off x="3175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158979</xdr:rowOff>
    </xdr:from>
    <xdr:ext cx="762000" cy="259045"/>
    <xdr:sp macro="" textlink="">
      <xdr:nvSpPr>
        <xdr:cNvPr id="155" name="テキスト ボックス 154"/>
        <xdr:cNvSpPr txBox="1"/>
      </xdr:nvSpPr>
      <xdr:spPr>
        <a:xfrm>
          <a:off x="2844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6" name="楕円 155"/>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7" name="テキスト ボックス 156"/>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32808</xdr:rowOff>
    </xdr:from>
    <xdr:to>
      <xdr:col>7</xdr:col>
      <xdr:colOff>31750</xdr:colOff>
      <xdr:row>64</xdr:row>
      <xdr:rowOff>134408</xdr:rowOff>
    </xdr:to>
    <xdr:sp macro="" textlink="">
      <xdr:nvSpPr>
        <xdr:cNvPr id="158" name="楕円 157"/>
        <xdr:cNvSpPr/>
      </xdr:nvSpPr>
      <xdr:spPr>
        <a:xfrm>
          <a:off x="1397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119185</xdr:rowOff>
    </xdr:from>
    <xdr:ext cx="762000" cy="259045"/>
    <xdr:sp macro="" textlink="">
      <xdr:nvSpPr>
        <xdr:cNvPr id="159" name="テキスト ボックス 158"/>
        <xdr:cNvSpPr txBox="1"/>
      </xdr:nvSpPr>
      <xdr:spPr>
        <a:xfrm>
          <a:off x="1066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人口１人当たりの人件費・物件費等決算額は、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165,273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円であり、昨年度より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5,061</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円増加しているものの、類似団体内平均と比較すると</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135,380</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これは、コロナ禍</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に減少していた</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町主催のイベント</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などの再開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により、それに充てるべき委員報酬や職員の出張</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費、公共施設等の管理費用の増加</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などが要因としてあげられる。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また、ふるさと寄附金が増加したことによる代行業務委託やシステム手数料が大幅に増えたことや、物価高騰による施設の光熱水費等の維持管理費の増加等も影響している。</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一部事務組合の人件費や物件費等に充てる繰出金</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上昇傾向にあり、人口１人当たりの金額は増加している。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今後は、これらの経費について抑制していく必要があるが、現状は厳しい状況と思われる。郡内での話し合い等で少しでも抑制に努めたい。</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127989</xdr:rowOff>
    </xdr:from>
    <xdr:to>
      <xdr:col>23</xdr:col>
      <xdr:colOff>133350</xdr:colOff>
      <xdr:row>81</xdr:row>
      <xdr:rowOff>134775</xdr:rowOff>
    </xdr:to>
    <xdr:cxnSp macro="">
      <xdr:nvCxnSpPr>
        <xdr:cNvPr id="193" name="直線コネクタ 192"/>
        <xdr:cNvCxnSpPr/>
      </xdr:nvCxnSpPr>
      <xdr:spPr>
        <a:xfrm>
          <a:off x="4114800" y="14015439"/>
          <a:ext cx="8382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125941</xdr:rowOff>
    </xdr:from>
    <xdr:to>
      <xdr:col>19</xdr:col>
      <xdr:colOff>133350</xdr:colOff>
      <xdr:row>81</xdr:row>
      <xdr:rowOff>127989</xdr:rowOff>
    </xdr:to>
    <xdr:cxnSp macro="">
      <xdr:nvCxnSpPr>
        <xdr:cNvPr id="196" name="直線コネクタ 195"/>
        <xdr:cNvCxnSpPr/>
      </xdr:nvCxnSpPr>
      <xdr:spPr>
        <a:xfrm>
          <a:off x="3225800" y="14013391"/>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125172</xdr:rowOff>
    </xdr:from>
    <xdr:to>
      <xdr:col>15</xdr:col>
      <xdr:colOff>82550</xdr:colOff>
      <xdr:row>81</xdr:row>
      <xdr:rowOff>125941</xdr:rowOff>
    </xdr:to>
    <xdr:cxnSp macro="">
      <xdr:nvCxnSpPr>
        <xdr:cNvPr id="199" name="直線コネクタ 198"/>
        <xdr:cNvCxnSpPr/>
      </xdr:nvCxnSpPr>
      <xdr:spPr>
        <a:xfrm>
          <a:off x="2336800" y="14012622"/>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108941</xdr:rowOff>
    </xdr:from>
    <xdr:to>
      <xdr:col>11</xdr:col>
      <xdr:colOff>31750</xdr:colOff>
      <xdr:row>81</xdr:row>
      <xdr:rowOff>125172</xdr:rowOff>
    </xdr:to>
    <xdr:cxnSp macro="">
      <xdr:nvCxnSpPr>
        <xdr:cNvPr id="202" name="直線コネクタ 201"/>
        <xdr:cNvCxnSpPr/>
      </xdr:nvCxnSpPr>
      <xdr:spPr>
        <a:xfrm>
          <a:off x="1447800" y="13996391"/>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83975</xdr:rowOff>
    </xdr:from>
    <xdr:to>
      <xdr:col>23</xdr:col>
      <xdr:colOff>184150</xdr:colOff>
      <xdr:row>82</xdr:row>
      <xdr:rowOff>14125</xdr:rowOff>
    </xdr:to>
    <xdr:sp macro="" textlink="">
      <xdr:nvSpPr>
        <xdr:cNvPr id="212" name="楕円 211"/>
        <xdr:cNvSpPr/>
      </xdr:nvSpPr>
      <xdr:spPr>
        <a:xfrm>
          <a:off x="4902200" y="139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5252</xdr:rowOff>
    </xdr:from>
    <xdr:ext cx="762000" cy="259045"/>
    <xdr:sp macro="" textlink="">
      <xdr:nvSpPr>
        <xdr:cNvPr id="213" name="人件費・物件費等の状況該当値テキスト"/>
        <xdr:cNvSpPr txBox="1"/>
      </xdr:nvSpPr>
      <xdr:spPr>
        <a:xfrm>
          <a:off x="5041900" y="1389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77189</xdr:rowOff>
    </xdr:from>
    <xdr:to>
      <xdr:col>19</xdr:col>
      <xdr:colOff>184150</xdr:colOff>
      <xdr:row>82</xdr:row>
      <xdr:rowOff>7339</xdr:rowOff>
    </xdr:to>
    <xdr:sp macro="" textlink="">
      <xdr:nvSpPr>
        <xdr:cNvPr id="214" name="楕円 213"/>
        <xdr:cNvSpPr/>
      </xdr:nvSpPr>
      <xdr:spPr>
        <a:xfrm>
          <a:off x="4064000" y="139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17516</xdr:rowOff>
    </xdr:from>
    <xdr:ext cx="736600" cy="259045"/>
    <xdr:sp macro="" textlink="">
      <xdr:nvSpPr>
        <xdr:cNvPr id="215" name="テキスト ボックス 214"/>
        <xdr:cNvSpPr txBox="1"/>
      </xdr:nvSpPr>
      <xdr:spPr>
        <a:xfrm>
          <a:off x="3733800" y="1373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75141</xdr:rowOff>
    </xdr:from>
    <xdr:to>
      <xdr:col>15</xdr:col>
      <xdr:colOff>133350</xdr:colOff>
      <xdr:row>82</xdr:row>
      <xdr:rowOff>5291</xdr:rowOff>
    </xdr:to>
    <xdr:sp macro="" textlink="">
      <xdr:nvSpPr>
        <xdr:cNvPr id="216" name="楕円 215"/>
        <xdr:cNvSpPr/>
      </xdr:nvSpPr>
      <xdr:spPr>
        <a:xfrm>
          <a:off x="3175000" y="13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15468</xdr:rowOff>
    </xdr:from>
    <xdr:ext cx="762000" cy="259045"/>
    <xdr:sp macro="" textlink="">
      <xdr:nvSpPr>
        <xdr:cNvPr id="217" name="テキスト ボックス 216"/>
        <xdr:cNvSpPr txBox="1"/>
      </xdr:nvSpPr>
      <xdr:spPr>
        <a:xfrm>
          <a:off x="2844800" y="1373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74372</xdr:rowOff>
    </xdr:from>
    <xdr:to>
      <xdr:col>11</xdr:col>
      <xdr:colOff>82550</xdr:colOff>
      <xdr:row>82</xdr:row>
      <xdr:rowOff>4522</xdr:rowOff>
    </xdr:to>
    <xdr:sp macro="" textlink="">
      <xdr:nvSpPr>
        <xdr:cNvPr id="218" name="楕円 217"/>
        <xdr:cNvSpPr/>
      </xdr:nvSpPr>
      <xdr:spPr>
        <a:xfrm>
          <a:off x="2286000" y="139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14699</xdr:rowOff>
    </xdr:from>
    <xdr:ext cx="762000" cy="259045"/>
    <xdr:sp macro="" textlink="">
      <xdr:nvSpPr>
        <xdr:cNvPr id="219" name="テキスト ボックス 218"/>
        <xdr:cNvSpPr txBox="1"/>
      </xdr:nvSpPr>
      <xdr:spPr>
        <a:xfrm>
          <a:off x="1955800" y="1373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58141</xdr:rowOff>
    </xdr:from>
    <xdr:to>
      <xdr:col>7</xdr:col>
      <xdr:colOff>31750</xdr:colOff>
      <xdr:row>81</xdr:row>
      <xdr:rowOff>159741</xdr:rowOff>
    </xdr:to>
    <xdr:sp macro="" textlink="">
      <xdr:nvSpPr>
        <xdr:cNvPr id="220" name="楕円 219"/>
        <xdr:cNvSpPr/>
      </xdr:nvSpPr>
      <xdr:spPr>
        <a:xfrm>
          <a:off x="1397000" y="1394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169918</xdr:rowOff>
    </xdr:from>
    <xdr:ext cx="762000" cy="259045"/>
    <xdr:sp macro="" textlink="">
      <xdr:nvSpPr>
        <xdr:cNvPr id="221" name="テキスト ボックス 220"/>
        <xdr:cNvSpPr txBox="1"/>
      </xdr:nvSpPr>
      <xdr:spPr>
        <a:xfrm>
          <a:off x="1066800" y="137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従来の職員採用においては「高卒程度」を実施しており、また、採用者の大半を占める「大卒者」の初任給が抑えられているため、類似団体内平均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今後は、国の水準を踏まえ給与の適正化を図っていきたい。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157238</xdr:rowOff>
    </xdr:to>
    <xdr:cxnSp macro="">
      <xdr:nvCxnSpPr>
        <xdr:cNvPr id="257" name="直線コネクタ 256"/>
        <xdr:cNvCxnSpPr/>
      </xdr:nvCxnSpPr>
      <xdr:spPr>
        <a:xfrm flipV="1">
          <a:off x="16179800" y="1452456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157238</xdr:rowOff>
    </xdr:to>
    <xdr:cxnSp macro="">
      <xdr:nvCxnSpPr>
        <xdr:cNvPr id="260" name="直線コネクタ 259"/>
        <xdr:cNvCxnSpPr/>
      </xdr:nvCxnSpPr>
      <xdr:spPr>
        <a:xfrm>
          <a:off x="15290800" y="1444413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53823</xdr:rowOff>
    </xdr:to>
    <xdr:cxnSp macro="">
      <xdr:nvCxnSpPr>
        <xdr:cNvPr id="263" name="直線コネクタ 262"/>
        <xdr:cNvCxnSpPr/>
      </xdr:nvCxnSpPr>
      <xdr:spPr>
        <a:xfrm flipV="1">
          <a:off x="14401800" y="144441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156332</xdr:rowOff>
    </xdr:from>
    <xdr:to>
      <xdr:col>68</xdr:col>
      <xdr:colOff>152400</xdr:colOff>
      <xdr:row>84</xdr:row>
      <xdr:rowOff>53823</xdr:rowOff>
    </xdr:to>
    <xdr:cxnSp macro="">
      <xdr:nvCxnSpPr>
        <xdr:cNvPr id="266" name="直線コネクタ 265"/>
        <xdr:cNvCxnSpPr/>
      </xdr:nvCxnSpPr>
      <xdr:spPr>
        <a:xfrm>
          <a:off x="13512800" y="143866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6" name="楕円 275"/>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7"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78" name="楕円 277"/>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46765</xdr:rowOff>
    </xdr:from>
    <xdr:ext cx="736600" cy="259045"/>
    <xdr:sp macro="" textlink="">
      <xdr:nvSpPr>
        <xdr:cNvPr id="279" name="テキスト ボックス 278"/>
        <xdr:cNvSpPr txBox="1"/>
      </xdr:nvSpPr>
      <xdr:spPr>
        <a:xfrm>
          <a:off x="15798800" y="1427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0" name="楕円 279"/>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1" name="テキスト ボックス 280"/>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2" name="楕円 281"/>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3" name="テキスト ボックス 282"/>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105532</xdr:rowOff>
    </xdr:from>
    <xdr:to>
      <xdr:col>64</xdr:col>
      <xdr:colOff>152400</xdr:colOff>
      <xdr:row>84</xdr:row>
      <xdr:rowOff>35682</xdr:rowOff>
    </xdr:to>
    <xdr:sp macro="" textlink="">
      <xdr:nvSpPr>
        <xdr:cNvPr id="284" name="楕円 283"/>
        <xdr:cNvSpPr/>
      </xdr:nvSpPr>
      <xdr:spPr>
        <a:xfrm>
          <a:off x="13462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45859</xdr:rowOff>
    </xdr:from>
    <xdr:ext cx="762000" cy="259045"/>
    <xdr:sp macro="" textlink="">
      <xdr:nvSpPr>
        <xdr:cNvPr id="285" name="テキスト ボックス 284"/>
        <xdr:cNvSpPr txBox="1"/>
      </xdr:nvSpPr>
      <xdr:spPr>
        <a:xfrm>
          <a:off x="13131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これまで、課の統廃合や退職者補充のための新規採用職員を抑制してきたが、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職員の条例定数を改正し新規採用を増やしたり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再任用制度の活用により昨年度より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職員数は増傾向にあるものの、人口増加により昨年度比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近年は、急激な人口増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や物価高騰対策等の新たな事務の発生等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により事務量が増加傾向である。更なる事務の効率化や組織の見直し、人員の配置等を行っていきたい。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また、国・県からの権限移譲の事務により事務量は増えてきている。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これらを鑑みると、職員数の更なる抑制は難しい状況であると思われる。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現在の推移を維持しつつも住民のニーズに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応え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らえる体制を整えていきたい。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122047</xdr:rowOff>
    </xdr:from>
    <xdr:to>
      <xdr:col>81</xdr:col>
      <xdr:colOff>44450</xdr:colOff>
      <xdr:row>59</xdr:row>
      <xdr:rowOff>143764</xdr:rowOff>
    </xdr:to>
    <xdr:cxnSp macro="">
      <xdr:nvCxnSpPr>
        <xdr:cNvPr id="320" name="直線コネクタ 319"/>
        <xdr:cNvCxnSpPr/>
      </xdr:nvCxnSpPr>
      <xdr:spPr>
        <a:xfrm flipV="1">
          <a:off x="16179800" y="10237597"/>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143764</xdr:rowOff>
    </xdr:from>
    <xdr:to>
      <xdr:col>77</xdr:col>
      <xdr:colOff>44450</xdr:colOff>
      <xdr:row>59</xdr:row>
      <xdr:rowOff>147786</xdr:rowOff>
    </xdr:to>
    <xdr:cxnSp macro="">
      <xdr:nvCxnSpPr>
        <xdr:cNvPr id="323" name="直線コネクタ 322"/>
        <xdr:cNvCxnSpPr/>
      </xdr:nvCxnSpPr>
      <xdr:spPr>
        <a:xfrm flipV="1">
          <a:off x="15290800" y="102593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147786</xdr:rowOff>
    </xdr:from>
    <xdr:to>
      <xdr:col>72</xdr:col>
      <xdr:colOff>203200</xdr:colOff>
      <xdr:row>59</xdr:row>
      <xdr:rowOff>156633</xdr:rowOff>
    </xdr:to>
    <xdr:cxnSp macro="">
      <xdr:nvCxnSpPr>
        <xdr:cNvPr id="326" name="直線コネクタ 325"/>
        <xdr:cNvCxnSpPr/>
      </xdr:nvCxnSpPr>
      <xdr:spPr>
        <a:xfrm flipV="1">
          <a:off x="14401800" y="10263336"/>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155829</xdr:rowOff>
    </xdr:from>
    <xdr:to>
      <xdr:col>68</xdr:col>
      <xdr:colOff>152400</xdr:colOff>
      <xdr:row>59</xdr:row>
      <xdr:rowOff>156633</xdr:rowOff>
    </xdr:to>
    <xdr:cxnSp macro="">
      <xdr:nvCxnSpPr>
        <xdr:cNvPr id="329" name="直線コネクタ 328"/>
        <xdr:cNvCxnSpPr/>
      </xdr:nvCxnSpPr>
      <xdr:spPr>
        <a:xfrm>
          <a:off x="13512800" y="10271379"/>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71247</xdr:rowOff>
    </xdr:from>
    <xdr:to>
      <xdr:col>81</xdr:col>
      <xdr:colOff>95250</xdr:colOff>
      <xdr:row>60</xdr:row>
      <xdr:rowOff>1397</xdr:rowOff>
    </xdr:to>
    <xdr:sp macro="" textlink="">
      <xdr:nvSpPr>
        <xdr:cNvPr id="339" name="楕円 338"/>
        <xdr:cNvSpPr/>
      </xdr:nvSpPr>
      <xdr:spPr>
        <a:xfrm>
          <a:off x="169672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163974</xdr:rowOff>
    </xdr:from>
    <xdr:ext cx="762000" cy="259045"/>
    <xdr:sp macro="" textlink="">
      <xdr:nvSpPr>
        <xdr:cNvPr id="340" name="定員管理の状況該当値テキスト"/>
        <xdr:cNvSpPr txBox="1"/>
      </xdr:nvSpPr>
      <xdr:spPr>
        <a:xfrm>
          <a:off x="17106900" y="1010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92964</xdr:rowOff>
    </xdr:from>
    <xdr:to>
      <xdr:col>77</xdr:col>
      <xdr:colOff>95250</xdr:colOff>
      <xdr:row>60</xdr:row>
      <xdr:rowOff>23114</xdr:rowOff>
    </xdr:to>
    <xdr:sp macro="" textlink="">
      <xdr:nvSpPr>
        <xdr:cNvPr id="341" name="楕円 340"/>
        <xdr:cNvSpPr/>
      </xdr:nvSpPr>
      <xdr:spPr>
        <a:xfrm>
          <a:off x="16129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33291</xdr:rowOff>
    </xdr:from>
    <xdr:ext cx="736600" cy="259045"/>
    <xdr:sp macro="" textlink="">
      <xdr:nvSpPr>
        <xdr:cNvPr id="342" name="テキスト ボックス 341"/>
        <xdr:cNvSpPr txBox="1"/>
      </xdr:nvSpPr>
      <xdr:spPr>
        <a:xfrm>
          <a:off x="15798800" y="9977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96986</xdr:rowOff>
    </xdr:from>
    <xdr:to>
      <xdr:col>73</xdr:col>
      <xdr:colOff>44450</xdr:colOff>
      <xdr:row>60</xdr:row>
      <xdr:rowOff>27136</xdr:rowOff>
    </xdr:to>
    <xdr:sp macro="" textlink="">
      <xdr:nvSpPr>
        <xdr:cNvPr id="343" name="楕円 342"/>
        <xdr:cNvSpPr/>
      </xdr:nvSpPr>
      <xdr:spPr>
        <a:xfrm>
          <a:off x="15240000" y="102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37313</xdr:rowOff>
    </xdr:from>
    <xdr:ext cx="762000" cy="259045"/>
    <xdr:sp macro="" textlink="">
      <xdr:nvSpPr>
        <xdr:cNvPr id="344" name="テキスト ボックス 343"/>
        <xdr:cNvSpPr txBox="1"/>
      </xdr:nvSpPr>
      <xdr:spPr>
        <a:xfrm>
          <a:off x="14909800" y="998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105833</xdr:rowOff>
    </xdr:from>
    <xdr:to>
      <xdr:col>68</xdr:col>
      <xdr:colOff>203200</xdr:colOff>
      <xdr:row>60</xdr:row>
      <xdr:rowOff>35983</xdr:rowOff>
    </xdr:to>
    <xdr:sp macro="" textlink="">
      <xdr:nvSpPr>
        <xdr:cNvPr id="345" name="楕円 344"/>
        <xdr:cNvSpPr/>
      </xdr:nvSpPr>
      <xdr:spPr>
        <a:xfrm>
          <a:off x="14351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46160</xdr:rowOff>
    </xdr:from>
    <xdr:ext cx="762000" cy="259045"/>
    <xdr:sp macro="" textlink="">
      <xdr:nvSpPr>
        <xdr:cNvPr id="346" name="テキスト ボックス 345"/>
        <xdr:cNvSpPr txBox="1"/>
      </xdr:nvSpPr>
      <xdr:spPr>
        <a:xfrm>
          <a:off x="14020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105029</xdr:rowOff>
    </xdr:from>
    <xdr:to>
      <xdr:col>64</xdr:col>
      <xdr:colOff>152400</xdr:colOff>
      <xdr:row>60</xdr:row>
      <xdr:rowOff>35179</xdr:rowOff>
    </xdr:to>
    <xdr:sp macro="" textlink="">
      <xdr:nvSpPr>
        <xdr:cNvPr id="347" name="楕円 346"/>
        <xdr:cNvSpPr/>
      </xdr:nvSpPr>
      <xdr:spPr>
        <a:xfrm>
          <a:off x="13462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45356</xdr:rowOff>
    </xdr:from>
    <xdr:ext cx="762000" cy="259045"/>
    <xdr:sp macro="" textlink="">
      <xdr:nvSpPr>
        <xdr:cNvPr id="348" name="テキスト ボックス 347"/>
        <xdr:cNvSpPr txBox="1"/>
      </xdr:nvSpPr>
      <xdr:spPr>
        <a:xfrm>
          <a:off x="13131800" y="998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過去からの起債抑制対策により類似団体平均を下回ってきたが、令和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年度は更に上昇し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％上回る結果</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これは、人口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に伴う児童数増に対応するため、学校施設の整備や土地区画整理事業に関連する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土地造成や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道路整備によるものが大きいと思われる。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今後も、学校関連施設の整備に係る比率が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上昇する見込みのため、今後予定されている大規模な事業を再検討し、緊急性や住民のニーズ等を主に反映した事業の選択により、起債に大きく頼ることない財政運営に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92964</xdr:rowOff>
    </xdr:to>
    <xdr:cxnSp macro="">
      <xdr:nvCxnSpPr>
        <xdr:cNvPr id="380" name="直線コネクタ 379"/>
        <xdr:cNvCxnSpPr/>
      </xdr:nvCxnSpPr>
      <xdr:spPr>
        <a:xfrm>
          <a:off x="16179800" y="723595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42</xdr:row>
      <xdr:rowOff>35052</xdr:rowOff>
    </xdr:to>
    <xdr:cxnSp macro="">
      <xdr:nvCxnSpPr>
        <xdr:cNvPr id="383" name="直線コネクタ 382"/>
        <xdr:cNvCxnSpPr/>
      </xdr:nvCxnSpPr>
      <xdr:spPr>
        <a:xfrm>
          <a:off x="15290800" y="71683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138938</xdr:rowOff>
    </xdr:to>
    <xdr:cxnSp macro="">
      <xdr:nvCxnSpPr>
        <xdr:cNvPr id="386" name="直線コネクタ 385"/>
        <xdr:cNvCxnSpPr/>
      </xdr:nvCxnSpPr>
      <xdr:spPr>
        <a:xfrm>
          <a:off x="14401800" y="70815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52070</xdr:rowOff>
    </xdr:to>
    <xdr:cxnSp macro="">
      <xdr:nvCxnSpPr>
        <xdr:cNvPr id="389" name="直線コネクタ 388"/>
        <xdr:cNvCxnSpPr/>
      </xdr:nvCxnSpPr>
      <xdr:spPr>
        <a:xfrm>
          <a:off x="13512800" y="69946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42164</xdr:rowOff>
    </xdr:from>
    <xdr:to>
      <xdr:col>81</xdr:col>
      <xdr:colOff>95250</xdr:colOff>
      <xdr:row>42</xdr:row>
      <xdr:rowOff>143764</xdr:rowOff>
    </xdr:to>
    <xdr:sp macro="" textlink="">
      <xdr:nvSpPr>
        <xdr:cNvPr id="399" name="楕円 398"/>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14241</xdr:rowOff>
    </xdr:from>
    <xdr:ext cx="762000" cy="259045"/>
    <xdr:sp macro="" textlink="">
      <xdr:nvSpPr>
        <xdr:cNvPr id="400"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401" name="楕円 400"/>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402" name="テキスト ボックス 401"/>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3" name="楕円 402"/>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4" name="テキスト ボックス 403"/>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5" name="楕円 404"/>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6" name="テキスト ボックス 40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7" name="楕円 406"/>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8" name="テキスト ボックス 407"/>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年度から発生した将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来</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が、ここ数年間は年々増加傾向にあり、昨年度は平成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年熊本地震で発生した災害廃棄物処理事業に係る起債の償還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始まり、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について公共施設の整備及び学校教育施設改修事業等の起債発行により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上昇する結果となった。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年度については年度償還額が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起債額を上回ったことにより、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％に減少した。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は小中学校校舎の整備が予定されており、将来負担の増加が見込まれるため、さらに厳しい財政状況が予想されるので、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より一層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事業実施の適正化を図り、財政の健全化に努めていく。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33836</xdr:rowOff>
    </xdr:from>
    <xdr:to>
      <xdr:col>81</xdr:col>
      <xdr:colOff>44450</xdr:colOff>
      <xdr:row>23</xdr:row>
      <xdr:rowOff>363</xdr:rowOff>
    </xdr:to>
    <xdr:cxnSp macro="">
      <xdr:nvCxnSpPr>
        <xdr:cNvPr id="444" name="直線コネクタ 443"/>
        <xdr:cNvCxnSpPr/>
      </xdr:nvCxnSpPr>
      <xdr:spPr>
        <a:xfrm flipV="1">
          <a:off x="16179800" y="3462836"/>
          <a:ext cx="838200" cy="48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38191</xdr:rowOff>
    </xdr:from>
    <xdr:to>
      <xdr:col>77</xdr:col>
      <xdr:colOff>44450</xdr:colOff>
      <xdr:row>23</xdr:row>
      <xdr:rowOff>363</xdr:rowOff>
    </xdr:to>
    <xdr:cxnSp macro="">
      <xdr:nvCxnSpPr>
        <xdr:cNvPr id="447" name="直線コネクタ 446"/>
        <xdr:cNvCxnSpPr/>
      </xdr:nvCxnSpPr>
      <xdr:spPr>
        <a:xfrm>
          <a:off x="15290800" y="3638641"/>
          <a:ext cx="889000" cy="30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124278</xdr:rowOff>
    </xdr:from>
    <xdr:to>
      <xdr:col>72</xdr:col>
      <xdr:colOff>203200</xdr:colOff>
      <xdr:row>21</xdr:row>
      <xdr:rowOff>38191</xdr:rowOff>
    </xdr:to>
    <xdr:cxnSp macro="">
      <xdr:nvCxnSpPr>
        <xdr:cNvPr id="450" name="直線コネクタ 449"/>
        <xdr:cNvCxnSpPr/>
      </xdr:nvCxnSpPr>
      <xdr:spPr>
        <a:xfrm>
          <a:off x="14401800" y="3381828"/>
          <a:ext cx="889000" cy="25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124278</xdr:rowOff>
    </xdr:from>
    <xdr:to>
      <xdr:col>68</xdr:col>
      <xdr:colOff>152400</xdr:colOff>
      <xdr:row>20</xdr:row>
      <xdr:rowOff>68308</xdr:rowOff>
    </xdr:to>
    <xdr:cxnSp macro="">
      <xdr:nvCxnSpPr>
        <xdr:cNvPr id="453" name="直線コネクタ 452"/>
        <xdr:cNvCxnSpPr/>
      </xdr:nvCxnSpPr>
      <xdr:spPr>
        <a:xfrm flipV="1">
          <a:off x="13512800" y="3381828"/>
          <a:ext cx="889000" cy="1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154486</xdr:rowOff>
    </xdr:from>
    <xdr:to>
      <xdr:col>81</xdr:col>
      <xdr:colOff>95250</xdr:colOff>
      <xdr:row>20</xdr:row>
      <xdr:rowOff>84636</xdr:rowOff>
    </xdr:to>
    <xdr:sp macro="" textlink="">
      <xdr:nvSpPr>
        <xdr:cNvPr id="463" name="楕円 462"/>
        <xdr:cNvSpPr/>
      </xdr:nvSpPr>
      <xdr:spPr>
        <a:xfrm>
          <a:off x="16967200" y="34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126563</xdr:rowOff>
    </xdr:from>
    <xdr:ext cx="762000" cy="259045"/>
    <xdr:sp macro="" textlink="">
      <xdr:nvSpPr>
        <xdr:cNvPr id="464" name="将来負担の状況該当値テキスト"/>
        <xdr:cNvSpPr txBox="1"/>
      </xdr:nvSpPr>
      <xdr:spPr>
        <a:xfrm>
          <a:off x="17106900" y="338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121013</xdr:rowOff>
    </xdr:from>
    <xdr:to>
      <xdr:col>77</xdr:col>
      <xdr:colOff>95250</xdr:colOff>
      <xdr:row>23</xdr:row>
      <xdr:rowOff>51163</xdr:rowOff>
    </xdr:to>
    <xdr:sp macro="" textlink="">
      <xdr:nvSpPr>
        <xdr:cNvPr id="465" name="楕円 464"/>
        <xdr:cNvSpPr/>
      </xdr:nvSpPr>
      <xdr:spPr>
        <a:xfrm>
          <a:off x="16129000" y="38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35940</xdr:rowOff>
    </xdr:from>
    <xdr:ext cx="736600" cy="259045"/>
    <xdr:sp macro="" textlink="">
      <xdr:nvSpPr>
        <xdr:cNvPr id="466" name="テキスト ボックス 465"/>
        <xdr:cNvSpPr txBox="1"/>
      </xdr:nvSpPr>
      <xdr:spPr>
        <a:xfrm>
          <a:off x="15798800" y="3979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158841</xdr:rowOff>
    </xdr:from>
    <xdr:to>
      <xdr:col>73</xdr:col>
      <xdr:colOff>44450</xdr:colOff>
      <xdr:row>21</xdr:row>
      <xdr:rowOff>88991</xdr:rowOff>
    </xdr:to>
    <xdr:sp macro="" textlink="">
      <xdr:nvSpPr>
        <xdr:cNvPr id="467" name="楕円 466"/>
        <xdr:cNvSpPr/>
      </xdr:nvSpPr>
      <xdr:spPr>
        <a:xfrm>
          <a:off x="15240000" y="358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73768</xdr:rowOff>
    </xdr:from>
    <xdr:ext cx="762000" cy="259045"/>
    <xdr:sp macro="" textlink="">
      <xdr:nvSpPr>
        <xdr:cNvPr id="468" name="テキスト ボックス 467"/>
        <xdr:cNvSpPr txBox="1"/>
      </xdr:nvSpPr>
      <xdr:spPr>
        <a:xfrm>
          <a:off x="14909800" y="367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73478</xdr:rowOff>
    </xdr:from>
    <xdr:to>
      <xdr:col>68</xdr:col>
      <xdr:colOff>203200</xdr:colOff>
      <xdr:row>20</xdr:row>
      <xdr:rowOff>3628</xdr:rowOff>
    </xdr:to>
    <xdr:sp macro="" textlink="">
      <xdr:nvSpPr>
        <xdr:cNvPr id="469" name="楕円 468"/>
        <xdr:cNvSpPr/>
      </xdr:nvSpPr>
      <xdr:spPr>
        <a:xfrm>
          <a:off x="14351000" y="33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159855</xdr:rowOff>
    </xdr:from>
    <xdr:ext cx="762000" cy="259045"/>
    <xdr:sp macro="" textlink="">
      <xdr:nvSpPr>
        <xdr:cNvPr id="470" name="テキスト ボックス 469"/>
        <xdr:cNvSpPr txBox="1"/>
      </xdr:nvSpPr>
      <xdr:spPr>
        <a:xfrm>
          <a:off x="14020800" y="341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17508</xdr:rowOff>
    </xdr:from>
    <xdr:to>
      <xdr:col>64</xdr:col>
      <xdr:colOff>152400</xdr:colOff>
      <xdr:row>20</xdr:row>
      <xdr:rowOff>119108</xdr:rowOff>
    </xdr:to>
    <xdr:sp macro="" textlink="">
      <xdr:nvSpPr>
        <xdr:cNvPr id="471" name="楕円 470"/>
        <xdr:cNvSpPr/>
      </xdr:nvSpPr>
      <xdr:spPr>
        <a:xfrm>
          <a:off x="13462000" y="34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103885</xdr:rowOff>
    </xdr:from>
    <xdr:ext cx="762000" cy="259045"/>
    <xdr:sp macro="" textlink="">
      <xdr:nvSpPr>
        <xdr:cNvPr id="472" name="テキスト ボックス 471"/>
        <xdr:cNvSpPr txBox="1"/>
      </xdr:nvSpPr>
      <xdr:spPr>
        <a:xfrm>
          <a:off x="13131800" y="353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10,159
10,014
16.65
6,841,349
6,668,851
46,522
3,402,429
8,353,175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類似団体と同程度に推移していたが、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減少し、若干</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差が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膨らみ</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は、ごみ処理施設や消防業務を一部事務組合で行っており、一部事務組合の人件費に充てる繰出金といった人件費に準ずる経費を合計した場合、人口１人当たりの割合は大きい。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、退職手当負担金の負担率の変更等に伴い、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人件費の割合が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今後も、諸経費について抑制していきたい。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34</xdr:row>
      <xdr:rowOff>134620</xdr:rowOff>
    </xdr:to>
    <xdr:cxnSp macro="">
      <xdr:nvCxnSpPr>
        <xdr:cNvPr id="66" name="直線コネクタ 65"/>
        <xdr:cNvCxnSpPr/>
      </xdr:nvCxnSpPr>
      <xdr:spPr>
        <a:xfrm flipV="1">
          <a:off x="3987800" y="58496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134620</xdr:rowOff>
    </xdr:to>
    <xdr:cxnSp macro="">
      <xdr:nvCxnSpPr>
        <xdr:cNvPr id="69" name="直線コネクタ 68"/>
        <xdr:cNvCxnSpPr/>
      </xdr:nvCxnSpPr>
      <xdr:spPr>
        <a:xfrm>
          <a:off x="3098800" y="591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35</xdr:row>
      <xdr:rowOff>69850</xdr:rowOff>
    </xdr:to>
    <xdr:cxnSp macro="">
      <xdr:nvCxnSpPr>
        <xdr:cNvPr id="72" name="直線コネクタ 71"/>
        <xdr:cNvCxnSpPr/>
      </xdr:nvCxnSpPr>
      <xdr:spPr>
        <a:xfrm flipV="1">
          <a:off x="2209800" y="59105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123190</xdr:rowOff>
    </xdr:to>
    <xdr:cxnSp macro="">
      <xdr:nvCxnSpPr>
        <xdr:cNvPr id="75" name="直線コネクタ 74"/>
        <xdr:cNvCxnSpPr/>
      </xdr:nvCxnSpPr>
      <xdr:spPr>
        <a:xfrm flipV="1">
          <a:off x="1320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140970</xdr:rowOff>
    </xdr:from>
    <xdr:to>
      <xdr:col>24</xdr:col>
      <xdr:colOff>76200</xdr:colOff>
      <xdr:row>34</xdr:row>
      <xdr:rowOff>71120</xdr:rowOff>
    </xdr:to>
    <xdr:sp macro="" textlink="">
      <xdr:nvSpPr>
        <xdr:cNvPr id="85" name="楕円 84"/>
        <xdr:cNvSpPr/>
      </xdr:nvSpPr>
      <xdr:spPr>
        <a:xfrm>
          <a:off x="4775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49547</xdr:rowOff>
    </xdr:from>
    <xdr:ext cx="762000" cy="259045"/>
    <xdr:sp macro="" textlink="">
      <xdr:nvSpPr>
        <xdr:cNvPr id="86" name="人件費該当値テキスト"/>
        <xdr:cNvSpPr txBox="1"/>
      </xdr:nvSpPr>
      <xdr:spPr>
        <a:xfrm>
          <a:off x="4914900" y="57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本町は、類似団体と同推移を維持して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年度に類似団体を上回り、令和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年度には類似団体との差が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これは、物価高騰対策等による需用費の増加、施設の老朽化による維持管理に伴う修繕費等に費用かかったためである。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また、今後は更に物価高騰対策等経費の増加や、老朽化が進んでいる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管理費用等の増加が見込まれるため、各施設において適正な運営管理を行っていく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165862</xdr:rowOff>
    </xdr:to>
    <xdr:cxnSp macro="">
      <xdr:nvCxnSpPr>
        <xdr:cNvPr id="124" name="直線コネクタ 123"/>
        <xdr:cNvCxnSpPr/>
      </xdr:nvCxnSpPr>
      <xdr:spPr>
        <a:xfrm>
          <a:off x="15671800" y="295249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138430</xdr:rowOff>
    </xdr:to>
    <xdr:cxnSp macro="">
      <xdr:nvCxnSpPr>
        <xdr:cNvPr id="127" name="直線コネクタ 126"/>
        <xdr:cNvCxnSpPr/>
      </xdr:nvCxnSpPr>
      <xdr:spPr>
        <a:xfrm flipV="1">
          <a:off x="14782800" y="29524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19</xdr:row>
      <xdr:rowOff>37846</xdr:rowOff>
    </xdr:to>
    <xdr:cxnSp macro="">
      <xdr:nvCxnSpPr>
        <xdr:cNvPr id="130" name="直線コネクタ 129"/>
        <xdr:cNvCxnSpPr/>
      </xdr:nvCxnSpPr>
      <xdr:spPr>
        <a:xfrm flipV="1">
          <a:off x="13893800" y="305308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19</xdr:row>
      <xdr:rowOff>37846</xdr:rowOff>
    </xdr:to>
    <xdr:cxnSp macro="">
      <xdr:nvCxnSpPr>
        <xdr:cNvPr id="133" name="直線コネクタ 132"/>
        <xdr:cNvCxnSpPr/>
      </xdr:nvCxnSpPr>
      <xdr:spPr>
        <a:xfrm>
          <a:off x="13004800" y="298450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115062</xdr:rowOff>
    </xdr:from>
    <xdr:to>
      <xdr:col>82</xdr:col>
      <xdr:colOff>158750</xdr:colOff>
      <xdr:row>18</xdr:row>
      <xdr:rowOff>45212</xdr:rowOff>
    </xdr:to>
    <xdr:sp macro="" textlink="">
      <xdr:nvSpPr>
        <xdr:cNvPr id="143" name="楕円 142"/>
        <xdr:cNvSpPr/>
      </xdr:nvSpPr>
      <xdr:spPr>
        <a:xfrm>
          <a:off x="164592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87139</xdr:rowOff>
    </xdr:from>
    <xdr:ext cx="762000" cy="259045"/>
    <xdr:sp macro="" textlink="">
      <xdr:nvSpPr>
        <xdr:cNvPr id="144" name="物件費該当値テキスト"/>
        <xdr:cNvSpPr txBox="1"/>
      </xdr:nvSpPr>
      <xdr:spPr>
        <a:xfrm>
          <a:off x="165989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5" name="楕円 144"/>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46" name="テキスト ボックス 145"/>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7" name="楕円 146"/>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8" name="テキスト ボックス 147"/>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158496</xdr:rowOff>
    </xdr:from>
    <xdr:to>
      <xdr:col>69</xdr:col>
      <xdr:colOff>142875</xdr:colOff>
      <xdr:row>19</xdr:row>
      <xdr:rowOff>88646</xdr:rowOff>
    </xdr:to>
    <xdr:sp macro="" textlink="">
      <xdr:nvSpPr>
        <xdr:cNvPr id="149" name="楕円 148"/>
        <xdr:cNvSpPr/>
      </xdr:nvSpPr>
      <xdr:spPr>
        <a:xfrm>
          <a:off x="13843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73423</xdr:rowOff>
    </xdr:from>
    <xdr:ext cx="762000" cy="259045"/>
    <xdr:sp macro="" textlink="">
      <xdr:nvSpPr>
        <xdr:cNvPr id="150" name="テキスト ボックス 149"/>
        <xdr:cNvSpPr txBox="1"/>
      </xdr:nvSpPr>
      <xdr:spPr>
        <a:xfrm>
          <a:off x="13512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1" name="楕円 150"/>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2" name="テキスト ボックス 151"/>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年間の類似団体との割合を比較しても、扶助費の本町に占める割合は大きい。</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年度については、減少傾向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るが、それでも割合が大きい。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要因としては、近年の人口増加があげられるが、それに伴う児童数増加による保育施設等への施設型給付費扶助や児童手当扶助等の増が主な要因となる。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人口増による扶助費の増は今後も続く見込みであり、削減できることろは削減しつつ、社会保障費の確保も継続しながら、現在の比率を維持又は改善していく。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59</xdr:row>
      <xdr:rowOff>9978</xdr:rowOff>
    </xdr:to>
    <xdr:cxnSp macro="">
      <xdr:nvCxnSpPr>
        <xdr:cNvPr id="181" name="直線コネクタ 180"/>
        <xdr:cNvCxnSpPr/>
      </xdr:nvCxnSpPr>
      <xdr:spPr>
        <a:xfrm flipV="1">
          <a:off x="4826000" y="9200243"/>
          <a:ext cx="0" cy="92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153505</xdr:rowOff>
    </xdr:from>
    <xdr:ext cx="762000" cy="259045"/>
    <xdr:sp macro="" textlink="">
      <xdr:nvSpPr>
        <xdr:cNvPr id="182" name="扶助費最小値テキスト"/>
        <xdr:cNvSpPr txBox="1"/>
      </xdr:nvSpPr>
      <xdr:spPr>
        <a:xfrm>
          <a:off x="4914900" y="1009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9978</xdr:rowOff>
    </xdr:from>
    <xdr:to>
      <xdr:col>24</xdr:col>
      <xdr:colOff>114300</xdr:colOff>
      <xdr:row>59</xdr:row>
      <xdr:rowOff>9978</xdr:rowOff>
    </xdr:to>
    <xdr:cxnSp macro="">
      <xdr:nvCxnSpPr>
        <xdr:cNvPr id="183" name="直線コネクタ 182"/>
        <xdr:cNvCxnSpPr/>
      </xdr:nvCxnSpPr>
      <xdr:spPr>
        <a:xfrm>
          <a:off x="4737100" y="1012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84" name="扶助費最大値テキスト"/>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85" name="直線コネクタ 184"/>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91622</xdr:rowOff>
    </xdr:to>
    <xdr:cxnSp macro="">
      <xdr:nvCxnSpPr>
        <xdr:cNvPr id="186" name="直線コネクタ 185"/>
        <xdr:cNvCxnSpPr/>
      </xdr:nvCxnSpPr>
      <xdr:spPr>
        <a:xfrm flipV="1">
          <a:off x="3987800" y="97118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7"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88" name="フローチャート: 判断 187"/>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57</xdr:row>
      <xdr:rowOff>156935</xdr:rowOff>
    </xdr:to>
    <xdr:cxnSp macro="">
      <xdr:nvCxnSpPr>
        <xdr:cNvPr id="189" name="直線コネクタ 188"/>
        <xdr:cNvCxnSpPr/>
      </xdr:nvCxnSpPr>
      <xdr:spPr>
        <a:xfrm flipV="1">
          <a:off x="3098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90" name="フローチャート: 判断 189"/>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91" name="テキスト ボックス 190"/>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156935</xdr:rowOff>
    </xdr:from>
    <xdr:to>
      <xdr:col>15</xdr:col>
      <xdr:colOff>98425</xdr:colOff>
      <xdr:row>58</xdr:row>
      <xdr:rowOff>18143</xdr:rowOff>
    </xdr:to>
    <xdr:cxnSp macro="">
      <xdr:nvCxnSpPr>
        <xdr:cNvPr id="192" name="直線コネクタ 191"/>
        <xdr:cNvCxnSpPr/>
      </xdr:nvCxnSpPr>
      <xdr:spPr>
        <a:xfrm flipV="1">
          <a:off x="2209800" y="9929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3" name="フローチャート: 判断 192"/>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194" name="テキスト ボックス 193"/>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18143</xdr:rowOff>
    </xdr:from>
    <xdr:to>
      <xdr:col>11</xdr:col>
      <xdr:colOff>9525</xdr:colOff>
      <xdr:row>60</xdr:row>
      <xdr:rowOff>132443</xdr:rowOff>
    </xdr:to>
    <xdr:cxnSp macro="">
      <xdr:nvCxnSpPr>
        <xdr:cNvPr id="195" name="直線コネクタ 194"/>
        <xdr:cNvCxnSpPr/>
      </xdr:nvCxnSpPr>
      <xdr:spPr>
        <a:xfrm flipV="1">
          <a:off x="1320800" y="9962243"/>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6" name="フローチャート: 判断 195"/>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7" name="テキスト ボックス 196"/>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8" name="フローチャート: 判断 197"/>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9" name="テキスト ボックス 198"/>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5" name="楕円 204"/>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6"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07" name="楕円 206"/>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08" name="テキスト ボックス 207"/>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09" name="楕円 208"/>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0" name="テキスト ボックス 209"/>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138793</xdr:rowOff>
    </xdr:from>
    <xdr:to>
      <xdr:col>11</xdr:col>
      <xdr:colOff>60325</xdr:colOff>
      <xdr:row>58</xdr:row>
      <xdr:rowOff>68943</xdr:rowOff>
    </xdr:to>
    <xdr:sp macro="" textlink="">
      <xdr:nvSpPr>
        <xdr:cNvPr id="211" name="楕円 210"/>
        <xdr:cNvSpPr/>
      </xdr:nvSpPr>
      <xdr:spPr>
        <a:xfrm>
          <a:off x="2159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53720</xdr:rowOff>
    </xdr:from>
    <xdr:ext cx="762000" cy="259045"/>
    <xdr:sp macro="" textlink="">
      <xdr:nvSpPr>
        <xdr:cNvPr id="212" name="テキスト ボックス 211"/>
        <xdr:cNvSpPr txBox="1"/>
      </xdr:nvSpPr>
      <xdr:spPr>
        <a:xfrm>
          <a:off x="1828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81643</xdr:rowOff>
    </xdr:from>
    <xdr:to>
      <xdr:col>6</xdr:col>
      <xdr:colOff>171450</xdr:colOff>
      <xdr:row>61</xdr:row>
      <xdr:rowOff>11793</xdr:rowOff>
    </xdr:to>
    <xdr:sp macro="" textlink="">
      <xdr:nvSpPr>
        <xdr:cNvPr id="213" name="楕円 212"/>
        <xdr:cNvSpPr/>
      </xdr:nvSpPr>
      <xdr:spPr>
        <a:xfrm>
          <a:off x="1270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168020</xdr:rowOff>
    </xdr:from>
    <xdr:ext cx="762000" cy="259045"/>
    <xdr:sp macro="" textlink="">
      <xdr:nvSpPr>
        <xdr:cNvPr id="214" name="テキスト ボックス 213"/>
        <xdr:cNvSpPr txBox="1"/>
      </xdr:nvSpPr>
      <xdr:spPr>
        <a:xfrm>
          <a:off x="939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は、令和元年度に類似団体と開きがでたが、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例年、類似団体と同程度で推移して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全般的に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他会計への繰出金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増加傾向にあり、特に公営企業会計（下水道・簡易水道）への繰出金の額が増加している。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簡易水道事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業については、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これから共用開始が本格化していくため、次年度以降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繰出等が増加する見込みである。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2" name="直線コネクタ 241"/>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3"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4" name="直線コネクタ 243"/>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5"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6" name="直線コネクタ 245"/>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56</xdr:row>
      <xdr:rowOff>104140</xdr:rowOff>
    </xdr:to>
    <xdr:cxnSp macro="">
      <xdr:nvCxnSpPr>
        <xdr:cNvPr id="247" name="直線コネクタ 246"/>
        <xdr:cNvCxnSpPr/>
      </xdr:nvCxnSpPr>
      <xdr:spPr>
        <a:xfrm flipV="1">
          <a:off x="15671800" y="946150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8"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9" name="フローチャート: 判断 248"/>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104140</xdr:rowOff>
    </xdr:to>
    <xdr:cxnSp macro="">
      <xdr:nvCxnSpPr>
        <xdr:cNvPr id="250" name="直線コネクタ 249"/>
        <xdr:cNvCxnSpPr/>
      </xdr:nvCxnSpPr>
      <xdr:spPr>
        <a:xfrm>
          <a:off x="14782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1" name="フローチャート: 判断 250"/>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2" name="テキスト ボックス 251"/>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104140</xdr:rowOff>
    </xdr:to>
    <xdr:cxnSp macro="">
      <xdr:nvCxnSpPr>
        <xdr:cNvPr id="253" name="直線コネクタ 252"/>
        <xdr:cNvCxnSpPr/>
      </xdr:nvCxnSpPr>
      <xdr:spPr>
        <a:xfrm flipV="1">
          <a:off x="13893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4" name="フローチャート: 判断 253"/>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5" name="テキスト ボックス 254"/>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58</xdr:row>
      <xdr:rowOff>66040</xdr:rowOff>
    </xdr:to>
    <xdr:cxnSp macro="">
      <xdr:nvCxnSpPr>
        <xdr:cNvPr id="256" name="直線コネクタ 255"/>
        <xdr:cNvCxnSpPr/>
      </xdr:nvCxnSpPr>
      <xdr:spPr>
        <a:xfrm flipV="1">
          <a:off x="13004800" y="970534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7" name="フローチャート: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9" name="フローチャート: 判断 258"/>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0" name="テキスト ボックス 259"/>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6" name="楕円 265"/>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7"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8" name="楕円 267"/>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9" name="テキスト ボックス 268"/>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0" name="楕円 269"/>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71" name="テキスト ボックス 270"/>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2" name="楕円 271"/>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3" name="テキスト ボックス 272"/>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4" name="楕円 273"/>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75" name="テキスト ボックス 274"/>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類似団体と同程度で推移して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年度については下水道事業会計の公営企業会計移行による補助金の発生により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への補助金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の精査を各課ごとに行い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、各種団体等の活動内容や実績に見合う補助金額等を算出するなど、事業の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化をはかりたい。</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300" name="直線コネクタ 299"/>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1" name="補助費等最小値テキスト"/>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2" name="直線コネクタ 301"/>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3"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4" name="直線コネクタ 303"/>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37</xdr:row>
      <xdr:rowOff>138430</xdr:rowOff>
    </xdr:to>
    <xdr:cxnSp macro="">
      <xdr:nvCxnSpPr>
        <xdr:cNvPr id="305" name="直線コネクタ 304"/>
        <xdr:cNvCxnSpPr/>
      </xdr:nvCxnSpPr>
      <xdr:spPr>
        <a:xfrm>
          <a:off x="15671800" y="6271768"/>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122428</xdr:rowOff>
    </xdr:to>
    <xdr:cxnSp macro="">
      <xdr:nvCxnSpPr>
        <xdr:cNvPr id="308" name="直線コネクタ 307"/>
        <xdr:cNvCxnSpPr/>
      </xdr:nvCxnSpPr>
      <xdr:spPr>
        <a:xfrm flipV="1">
          <a:off x="14782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9" name="フローチャート: 判断 308"/>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0" name="テキスト ボックス 309"/>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143002</xdr:rowOff>
    </xdr:to>
    <xdr:cxnSp macro="">
      <xdr:nvCxnSpPr>
        <xdr:cNvPr id="311" name="直線コネクタ 310"/>
        <xdr:cNvCxnSpPr/>
      </xdr:nvCxnSpPr>
      <xdr:spPr>
        <a:xfrm flipV="1">
          <a:off x="13893800" y="629462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2" name="フローチャート: 判断 311"/>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3" name="テキスト ボックス 312"/>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143002</xdr:rowOff>
    </xdr:to>
    <xdr:cxnSp macro="">
      <xdr:nvCxnSpPr>
        <xdr:cNvPr id="314" name="直線コネクタ 313"/>
        <xdr:cNvCxnSpPr/>
      </xdr:nvCxnSpPr>
      <xdr:spPr>
        <a:xfrm>
          <a:off x="13004800" y="6482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5" name="フローチャート: 判断 314"/>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6" name="テキスト ボックス 315"/>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7" name="フローチャート: 判断 316"/>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8" name="テキスト ボックス 317"/>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4" name="楕円 323"/>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5"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6" name="楕円 325"/>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7" name="テキスト ボックス 326"/>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8" name="楕円 327"/>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9" name="テキスト ボックス 328"/>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0" name="楕円 329"/>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1" name="テキスト ボックス 330"/>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2" name="楕円 331"/>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3" name="テキスト ボックス 332"/>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過去からの起債抑制により、</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を下回っていたが、令和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年度にかけて普通建設事業費の増加により上昇し、現在は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熊本地震関連の起債の</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学校教育施設の整備事業等による新規起債発行などによるもので、</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増加する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見込で</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また、公共下水道事業、簡易水道事業や土地区画整理事業、</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小中学校増築</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事業など、今後起債発行が見込まれる事業も多い。</a:t>
          </a:r>
          <a:endPar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今後は、住民のニーズを優先した事業の選択に重点を置き、起債の発行に</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60" name="直線コネクタ 359"/>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1" name="公債費最小値テキスト"/>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2" name="直線コネクタ 361"/>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3"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4" name="直線コネクタ 363"/>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xdr:rowOff>
    </xdr:from>
    <xdr:to>
      <xdr:col>24</xdr:col>
      <xdr:colOff>25400</xdr:colOff>
      <xdr:row>77</xdr:row>
      <xdr:rowOff>24130</xdr:rowOff>
    </xdr:to>
    <xdr:cxnSp macro="">
      <xdr:nvCxnSpPr>
        <xdr:cNvPr id="365" name="直線コネクタ 364"/>
        <xdr:cNvCxnSpPr/>
      </xdr:nvCxnSpPr>
      <xdr:spPr>
        <a:xfrm>
          <a:off x="3987800" y="13214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6"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7" name="フローチャート: 判断 366"/>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77</xdr:row>
      <xdr:rowOff>12700</xdr:rowOff>
    </xdr:to>
    <xdr:cxnSp macro="">
      <xdr:nvCxnSpPr>
        <xdr:cNvPr id="368" name="直線コネクタ 367"/>
        <xdr:cNvCxnSpPr/>
      </xdr:nvCxnSpPr>
      <xdr:spPr>
        <a:xfrm>
          <a:off x="3098800" y="131343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9" name="フローチャート: 判断 368"/>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0" name="テキスト ボックス 369"/>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146050</xdr:rowOff>
    </xdr:to>
    <xdr:cxnSp macro="">
      <xdr:nvCxnSpPr>
        <xdr:cNvPr id="371" name="直線コネクタ 370"/>
        <xdr:cNvCxnSpPr/>
      </xdr:nvCxnSpPr>
      <xdr:spPr>
        <a:xfrm flipV="1">
          <a:off x="2209800" y="131343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2" name="フローチャート: 判断 371"/>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3" name="テキスト ボックス 372"/>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146050</xdr:rowOff>
    </xdr:to>
    <xdr:cxnSp macro="">
      <xdr:nvCxnSpPr>
        <xdr:cNvPr id="374" name="直線コネクタ 373"/>
        <xdr:cNvCxnSpPr/>
      </xdr:nvCxnSpPr>
      <xdr:spPr>
        <a:xfrm>
          <a:off x="1320800" y="130352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5" name="フローチャート: 判断 374"/>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6" name="テキスト ボックス 375"/>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7" name="フローチャート: 判断 376"/>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8" name="テキスト ボックス 377"/>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4" name="楕円 383"/>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5"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133350</xdr:rowOff>
    </xdr:from>
    <xdr:to>
      <xdr:col>20</xdr:col>
      <xdr:colOff>38100</xdr:colOff>
      <xdr:row>77</xdr:row>
      <xdr:rowOff>63500</xdr:rowOff>
    </xdr:to>
    <xdr:sp macro="" textlink="">
      <xdr:nvSpPr>
        <xdr:cNvPr id="386" name="楕円 385"/>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7" name="テキスト ボックス 386"/>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8" name="楕円 387"/>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9" name="テキスト ボックス 388"/>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90" name="楕円 389"/>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91" name="テキスト ボックス 390"/>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2" name="楕円 391"/>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3" name="テキスト ボックス 392"/>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％と昨年度より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下回る結果</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基金への積立金の大幅な増加や物価高騰対応重点支援交付金事業による臨時的な補助費及び</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したことがあげられる。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今後は、自主財源の確保に努めるほか、事務の効率化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経費の削減に努めたい。</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1" name="直線コネクタ 420"/>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4"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5" name="直線コネクタ 424"/>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76</xdr:row>
      <xdr:rowOff>146050</xdr:rowOff>
    </xdr:to>
    <xdr:cxnSp macro="">
      <xdr:nvCxnSpPr>
        <xdr:cNvPr id="426" name="直線コネクタ 425"/>
        <xdr:cNvCxnSpPr/>
      </xdr:nvCxnSpPr>
      <xdr:spPr>
        <a:xfrm>
          <a:off x="15671800" y="131267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7"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8" name="フローチャート: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77</xdr:row>
      <xdr:rowOff>5080</xdr:rowOff>
    </xdr:to>
    <xdr:cxnSp macro="">
      <xdr:nvCxnSpPr>
        <xdr:cNvPr id="429" name="直線コネクタ 428"/>
        <xdr:cNvCxnSpPr/>
      </xdr:nvCxnSpPr>
      <xdr:spPr>
        <a:xfrm flipV="1">
          <a:off x="14782800" y="131267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30" name="フローチャート: 判断 429"/>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1" name="テキスト ボックス 430"/>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79</xdr:row>
      <xdr:rowOff>134620</xdr:rowOff>
    </xdr:to>
    <xdr:cxnSp macro="">
      <xdr:nvCxnSpPr>
        <xdr:cNvPr id="432" name="直線コネクタ 431"/>
        <xdr:cNvCxnSpPr/>
      </xdr:nvCxnSpPr>
      <xdr:spPr>
        <a:xfrm flipV="1">
          <a:off x="13893800" y="1320673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3" name="フローチャート: 判断 432"/>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4" name="テキスト ボックス 433"/>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134620</xdr:rowOff>
    </xdr:from>
    <xdr:to>
      <xdr:col>69</xdr:col>
      <xdr:colOff>92075</xdr:colOff>
      <xdr:row>80</xdr:row>
      <xdr:rowOff>39370</xdr:rowOff>
    </xdr:to>
    <xdr:cxnSp macro="">
      <xdr:nvCxnSpPr>
        <xdr:cNvPr id="435" name="直線コネクタ 434"/>
        <xdr:cNvCxnSpPr/>
      </xdr:nvCxnSpPr>
      <xdr:spPr>
        <a:xfrm flipV="1">
          <a:off x="13004800" y="136791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6" name="フローチャート: 判断 435"/>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7" name="テキスト ボックス 436"/>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8" name="フローチャート: 判断 437"/>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9" name="テキスト ボックス 438"/>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95250</xdr:rowOff>
    </xdr:from>
    <xdr:to>
      <xdr:col>82</xdr:col>
      <xdr:colOff>158750</xdr:colOff>
      <xdr:row>77</xdr:row>
      <xdr:rowOff>25400</xdr:rowOff>
    </xdr:to>
    <xdr:sp macro="" textlink="">
      <xdr:nvSpPr>
        <xdr:cNvPr id="445" name="楕円 444"/>
        <xdr:cNvSpPr/>
      </xdr:nvSpPr>
      <xdr:spPr>
        <a:xfrm>
          <a:off x="16459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111777</xdr:rowOff>
    </xdr:from>
    <xdr:ext cx="762000" cy="259045"/>
    <xdr:sp macro="" textlink="">
      <xdr:nvSpPr>
        <xdr:cNvPr id="446" name="公債費以外該当値テキスト"/>
        <xdr:cNvSpPr txBox="1"/>
      </xdr:nvSpPr>
      <xdr:spPr>
        <a:xfrm>
          <a:off x="16598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45720</xdr:rowOff>
    </xdr:from>
    <xdr:to>
      <xdr:col>78</xdr:col>
      <xdr:colOff>120650</xdr:colOff>
      <xdr:row>76</xdr:row>
      <xdr:rowOff>147320</xdr:rowOff>
    </xdr:to>
    <xdr:sp macro="" textlink="">
      <xdr:nvSpPr>
        <xdr:cNvPr id="447" name="楕円 446"/>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157497</xdr:rowOff>
    </xdr:from>
    <xdr:ext cx="736600" cy="259045"/>
    <xdr:sp macro="" textlink="">
      <xdr:nvSpPr>
        <xdr:cNvPr id="448" name="テキスト ボックス 447"/>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49" name="楕円 448"/>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40657</xdr:rowOff>
    </xdr:from>
    <xdr:ext cx="762000" cy="259045"/>
    <xdr:sp macro="" textlink="">
      <xdr:nvSpPr>
        <xdr:cNvPr id="450" name="テキスト ボックス 449"/>
        <xdr:cNvSpPr txBox="1"/>
      </xdr:nvSpPr>
      <xdr:spPr>
        <a:xfrm>
          <a:off x="14401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83820</xdr:rowOff>
    </xdr:from>
    <xdr:to>
      <xdr:col>69</xdr:col>
      <xdr:colOff>142875</xdr:colOff>
      <xdr:row>80</xdr:row>
      <xdr:rowOff>13970</xdr:rowOff>
    </xdr:to>
    <xdr:sp macro="" textlink="">
      <xdr:nvSpPr>
        <xdr:cNvPr id="451" name="楕円 450"/>
        <xdr:cNvSpPr/>
      </xdr:nvSpPr>
      <xdr:spPr>
        <a:xfrm>
          <a:off x="13843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170197</xdr:rowOff>
    </xdr:from>
    <xdr:ext cx="762000" cy="259045"/>
    <xdr:sp macro="" textlink="">
      <xdr:nvSpPr>
        <xdr:cNvPr id="452" name="テキスト ボックス 451"/>
        <xdr:cNvSpPr txBox="1"/>
      </xdr:nvSpPr>
      <xdr:spPr>
        <a:xfrm>
          <a:off x="13512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160020</xdr:rowOff>
    </xdr:from>
    <xdr:to>
      <xdr:col>65</xdr:col>
      <xdr:colOff>53975</xdr:colOff>
      <xdr:row>80</xdr:row>
      <xdr:rowOff>90170</xdr:rowOff>
    </xdr:to>
    <xdr:sp macro="" textlink="">
      <xdr:nvSpPr>
        <xdr:cNvPr id="453" name="楕円 452"/>
        <xdr:cNvSpPr/>
      </xdr:nvSpPr>
      <xdr:spPr>
        <a:xfrm>
          <a:off x="12954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74947</xdr:rowOff>
    </xdr:from>
    <xdr:ext cx="762000" cy="259045"/>
    <xdr:sp macro="" textlink="">
      <xdr:nvSpPr>
        <xdr:cNvPr id="454" name="テキスト ボックス 453"/>
        <xdr:cNvSpPr txBox="1"/>
      </xdr:nvSpPr>
      <xdr:spPr>
        <a:xfrm>
          <a:off x="12623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64590</xdr:rowOff>
    </xdr:from>
    <xdr:to>
      <xdr:col>29</xdr:col>
      <xdr:colOff>127000</xdr:colOff>
      <xdr:row>19</xdr:row>
      <xdr:rowOff>57360</xdr:rowOff>
    </xdr:to>
    <xdr:cxnSp macro="">
      <xdr:nvCxnSpPr>
        <xdr:cNvPr id="47" name="直線コネクタ 46"/>
        <xdr:cNvCxnSpPr/>
      </xdr:nvCxnSpPr>
      <xdr:spPr bwMode="auto">
        <a:xfrm flipV="1">
          <a:off x="5651500" y="2169615"/>
          <a:ext cx="0" cy="1192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67537</xdr:rowOff>
    </xdr:from>
    <xdr:ext cx="762000" cy="259045"/>
    <xdr:sp macro="" textlink="">
      <xdr:nvSpPr>
        <xdr:cNvPr id="48" name="人口1人当たり決算額の推移最小値テキスト130"/>
        <xdr:cNvSpPr txBox="1"/>
      </xdr:nvSpPr>
      <xdr:spPr>
        <a:xfrm>
          <a:off x="5740400" y="337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57360</xdr:rowOff>
    </xdr:from>
    <xdr:to>
      <xdr:col>30</xdr:col>
      <xdr:colOff>25400</xdr:colOff>
      <xdr:row>19</xdr:row>
      <xdr:rowOff>57360</xdr:rowOff>
    </xdr:to>
    <xdr:cxnSp macro="">
      <xdr:nvCxnSpPr>
        <xdr:cNvPr id="49" name="直線コネクタ 48"/>
        <xdr:cNvCxnSpPr/>
      </xdr:nvCxnSpPr>
      <xdr:spPr bwMode="auto">
        <a:xfrm>
          <a:off x="5562600" y="3362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150967</xdr:rowOff>
    </xdr:from>
    <xdr:ext cx="762000" cy="259045"/>
    <xdr:sp macro="" textlink="">
      <xdr:nvSpPr>
        <xdr:cNvPr id="50" name="人口1人当たり決算額の推移最大値テキスト130"/>
        <xdr:cNvSpPr txBox="1"/>
      </xdr:nvSpPr>
      <xdr:spPr>
        <a:xfrm>
          <a:off x="5740400" y="19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64590</xdr:rowOff>
    </xdr:from>
    <xdr:to>
      <xdr:col>30</xdr:col>
      <xdr:colOff>25400</xdr:colOff>
      <xdr:row>12</xdr:row>
      <xdr:rowOff>64590</xdr:rowOff>
    </xdr:to>
    <xdr:cxnSp macro="">
      <xdr:nvCxnSpPr>
        <xdr:cNvPr id="51" name="直線コネクタ 50"/>
        <xdr:cNvCxnSpPr/>
      </xdr:nvCxnSpPr>
      <xdr:spPr bwMode="auto">
        <a:xfrm>
          <a:off x="5562600" y="2169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57360</xdr:rowOff>
    </xdr:from>
    <xdr:to>
      <xdr:col>29</xdr:col>
      <xdr:colOff>127000</xdr:colOff>
      <xdr:row>19</xdr:row>
      <xdr:rowOff>69933</xdr:rowOff>
    </xdr:to>
    <xdr:cxnSp macro="">
      <xdr:nvCxnSpPr>
        <xdr:cNvPr id="52" name="直線コネクタ 51"/>
        <xdr:cNvCxnSpPr/>
      </xdr:nvCxnSpPr>
      <xdr:spPr bwMode="auto">
        <a:xfrm flipV="1">
          <a:off x="5003800" y="3362535"/>
          <a:ext cx="6477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41852</xdr:rowOff>
    </xdr:from>
    <xdr:ext cx="762000" cy="259045"/>
    <xdr:sp macro="" textlink="">
      <xdr:nvSpPr>
        <xdr:cNvPr id="53" name="人口1人当たり決算額の推移平均値テキスト130"/>
        <xdr:cNvSpPr txBox="1"/>
      </xdr:nvSpPr>
      <xdr:spPr>
        <a:xfrm>
          <a:off x="5740400" y="26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25325</xdr:rowOff>
    </xdr:from>
    <xdr:to>
      <xdr:col>29</xdr:col>
      <xdr:colOff>177800</xdr:colOff>
      <xdr:row>16</xdr:row>
      <xdr:rowOff>126925</xdr:rowOff>
    </xdr:to>
    <xdr:sp macro="" textlink="">
      <xdr:nvSpPr>
        <xdr:cNvPr id="54" name="フローチャート: 判断 53"/>
        <xdr:cNvSpPr/>
      </xdr:nvSpPr>
      <xdr:spPr bwMode="auto">
        <a:xfrm>
          <a:off x="5600700" y="281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69933</xdr:rowOff>
    </xdr:from>
    <xdr:to>
      <xdr:col>26</xdr:col>
      <xdr:colOff>50800</xdr:colOff>
      <xdr:row>19</xdr:row>
      <xdr:rowOff>74342</xdr:rowOff>
    </xdr:to>
    <xdr:cxnSp macro="">
      <xdr:nvCxnSpPr>
        <xdr:cNvPr id="55" name="直線コネクタ 54"/>
        <xdr:cNvCxnSpPr/>
      </xdr:nvCxnSpPr>
      <xdr:spPr bwMode="auto">
        <a:xfrm flipV="1">
          <a:off x="4305300" y="3375108"/>
          <a:ext cx="698500" cy="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70489</xdr:rowOff>
    </xdr:from>
    <xdr:to>
      <xdr:col>26</xdr:col>
      <xdr:colOff>101600</xdr:colOff>
      <xdr:row>17</xdr:row>
      <xdr:rowOff>639</xdr:rowOff>
    </xdr:to>
    <xdr:sp macro="" textlink="">
      <xdr:nvSpPr>
        <xdr:cNvPr id="56" name="フローチャート: 判断 55"/>
        <xdr:cNvSpPr/>
      </xdr:nvSpPr>
      <xdr:spPr bwMode="auto">
        <a:xfrm>
          <a:off x="4953000" y="2861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10816</xdr:rowOff>
    </xdr:from>
    <xdr:ext cx="736600" cy="259045"/>
    <xdr:sp macro="" textlink="">
      <xdr:nvSpPr>
        <xdr:cNvPr id="57" name="テキスト ボックス 56"/>
        <xdr:cNvSpPr txBox="1"/>
      </xdr:nvSpPr>
      <xdr:spPr>
        <a:xfrm>
          <a:off x="4622800" y="263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74342</xdr:rowOff>
    </xdr:from>
    <xdr:to>
      <xdr:col>22</xdr:col>
      <xdr:colOff>114300</xdr:colOff>
      <xdr:row>19</xdr:row>
      <xdr:rowOff>86020</xdr:rowOff>
    </xdr:to>
    <xdr:cxnSp macro="">
      <xdr:nvCxnSpPr>
        <xdr:cNvPr id="58" name="直線コネクタ 57"/>
        <xdr:cNvCxnSpPr/>
      </xdr:nvCxnSpPr>
      <xdr:spPr bwMode="auto">
        <a:xfrm flipV="1">
          <a:off x="3606800" y="3379517"/>
          <a:ext cx="698500" cy="11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85616</xdr:rowOff>
    </xdr:from>
    <xdr:to>
      <xdr:col>22</xdr:col>
      <xdr:colOff>165100</xdr:colOff>
      <xdr:row>17</xdr:row>
      <xdr:rowOff>15766</xdr:rowOff>
    </xdr:to>
    <xdr:sp macro="" textlink="">
      <xdr:nvSpPr>
        <xdr:cNvPr id="59" name="フローチャート: 判断 58"/>
        <xdr:cNvSpPr/>
      </xdr:nvSpPr>
      <xdr:spPr bwMode="auto">
        <a:xfrm>
          <a:off x="4254500" y="287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25943</xdr:rowOff>
    </xdr:from>
    <xdr:ext cx="762000" cy="259045"/>
    <xdr:sp macro="" textlink="">
      <xdr:nvSpPr>
        <xdr:cNvPr id="60" name="テキスト ボックス 59"/>
        <xdr:cNvSpPr txBox="1"/>
      </xdr:nvSpPr>
      <xdr:spPr>
        <a:xfrm>
          <a:off x="3924300" y="264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47066</xdr:rowOff>
    </xdr:from>
    <xdr:to>
      <xdr:col>18</xdr:col>
      <xdr:colOff>177800</xdr:colOff>
      <xdr:row>19</xdr:row>
      <xdr:rowOff>86020</xdr:rowOff>
    </xdr:to>
    <xdr:cxnSp macro="">
      <xdr:nvCxnSpPr>
        <xdr:cNvPr id="61" name="直線コネクタ 60"/>
        <xdr:cNvCxnSpPr/>
      </xdr:nvCxnSpPr>
      <xdr:spPr bwMode="auto">
        <a:xfrm>
          <a:off x="2908300" y="3352241"/>
          <a:ext cx="698500" cy="38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118508</xdr:rowOff>
    </xdr:from>
    <xdr:to>
      <xdr:col>19</xdr:col>
      <xdr:colOff>38100</xdr:colOff>
      <xdr:row>17</xdr:row>
      <xdr:rowOff>48658</xdr:rowOff>
    </xdr:to>
    <xdr:sp macro="" textlink="">
      <xdr:nvSpPr>
        <xdr:cNvPr id="62" name="フローチャート: 判断 61"/>
        <xdr:cNvSpPr/>
      </xdr:nvSpPr>
      <xdr:spPr bwMode="auto">
        <a:xfrm>
          <a:off x="3556000" y="2909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58835</xdr:rowOff>
    </xdr:from>
    <xdr:ext cx="762000" cy="259045"/>
    <xdr:sp macro="" textlink="">
      <xdr:nvSpPr>
        <xdr:cNvPr id="63" name="テキスト ボックス 62"/>
        <xdr:cNvSpPr txBox="1"/>
      </xdr:nvSpPr>
      <xdr:spPr>
        <a:xfrm>
          <a:off x="3225800" y="267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113701</xdr:rowOff>
    </xdr:from>
    <xdr:to>
      <xdr:col>15</xdr:col>
      <xdr:colOff>101600</xdr:colOff>
      <xdr:row>17</xdr:row>
      <xdr:rowOff>43851</xdr:rowOff>
    </xdr:to>
    <xdr:sp macro="" textlink="">
      <xdr:nvSpPr>
        <xdr:cNvPr id="64" name="フローチャート: 判断 63"/>
        <xdr:cNvSpPr/>
      </xdr:nvSpPr>
      <xdr:spPr bwMode="auto">
        <a:xfrm>
          <a:off x="2857500" y="2904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54028</xdr:rowOff>
    </xdr:from>
    <xdr:ext cx="762000" cy="259045"/>
    <xdr:sp macro="" textlink="">
      <xdr:nvSpPr>
        <xdr:cNvPr id="65" name="テキスト ボックス 64"/>
        <xdr:cNvSpPr txBox="1"/>
      </xdr:nvSpPr>
      <xdr:spPr>
        <a:xfrm>
          <a:off x="2527300" y="267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6560</xdr:rowOff>
    </xdr:from>
    <xdr:to>
      <xdr:col>29</xdr:col>
      <xdr:colOff>177800</xdr:colOff>
      <xdr:row>19</xdr:row>
      <xdr:rowOff>108160</xdr:rowOff>
    </xdr:to>
    <xdr:sp macro="" textlink="">
      <xdr:nvSpPr>
        <xdr:cNvPr id="71" name="楕円 70"/>
        <xdr:cNvSpPr/>
      </xdr:nvSpPr>
      <xdr:spPr bwMode="auto">
        <a:xfrm>
          <a:off x="5600700" y="3311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86587</xdr:rowOff>
    </xdr:from>
    <xdr:ext cx="762000" cy="259045"/>
    <xdr:sp macro="" textlink="">
      <xdr:nvSpPr>
        <xdr:cNvPr id="72" name="人口1人当たり決算額の推移該当値テキスト130"/>
        <xdr:cNvSpPr txBox="1"/>
      </xdr:nvSpPr>
      <xdr:spPr>
        <a:xfrm>
          <a:off x="5740400" y="32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19133</xdr:rowOff>
    </xdr:from>
    <xdr:to>
      <xdr:col>26</xdr:col>
      <xdr:colOff>101600</xdr:colOff>
      <xdr:row>19</xdr:row>
      <xdr:rowOff>120733</xdr:rowOff>
    </xdr:to>
    <xdr:sp macro="" textlink="">
      <xdr:nvSpPr>
        <xdr:cNvPr id="73" name="楕円 72"/>
        <xdr:cNvSpPr/>
      </xdr:nvSpPr>
      <xdr:spPr bwMode="auto">
        <a:xfrm>
          <a:off x="4953000" y="3324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105510</xdr:rowOff>
    </xdr:from>
    <xdr:ext cx="736600" cy="259045"/>
    <xdr:sp macro="" textlink="">
      <xdr:nvSpPr>
        <xdr:cNvPr id="74" name="テキスト ボックス 73"/>
        <xdr:cNvSpPr txBox="1"/>
      </xdr:nvSpPr>
      <xdr:spPr>
        <a:xfrm>
          <a:off x="4622800" y="34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23542</xdr:rowOff>
    </xdr:from>
    <xdr:to>
      <xdr:col>22</xdr:col>
      <xdr:colOff>165100</xdr:colOff>
      <xdr:row>19</xdr:row>
      <xdr:rowOff>125142</xdr:rowOff>
    </xdr:to>
    <xdr:sp macro="" textlink="">
      <xdr:nvSpPr>
        <xdr:cNvPr id="75" name="楕円 74"/>
        <xdr:cNvSpPr/>
      </xdr:nvSpPr>
      <xdr:spPr bwMode="auto">
        <a:xfrm>
          <a:off x="4254500" y="332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109919</xdr:rowOff>
    </xdr:from>
    <xdr:ext cx="762000" cy="259045"/>
    <xdr:sp macro="" textlink="">
      <xdr:nvSpPr>
        <xdr:cNvPr id="76" name="テキスト ボックス 75"/>
        <xdr:cNvSpPr txBox="1"/>
      </xdr:nvSpPr>
      <xdr:spPr>
        <a:xfrm>
          <a:off x="3924300" y="341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35220</xdr:rowOff>
    </xdr:from>
    <xdr:to>
      <xdr:col>19</xdr:col>
      <xdr:colOff>38100</xdr:colOff>
      <xdr:row>19</xdr:row>
      <xdr:rowOff>136820</xdr:rowOff>
    </xdr:to>
    <xdr:sp macro="" textlink="">
      <xdr:nvSpPr>
        <xdr:cNvPr id="77" name="楕円 76"/>
        <xdr:cNvSpPr/>
      </xdr:nvSpPr>
      <xdr:spPr bwMode="auto">
        <a:xfrm>
          <a:off x="3556000" y="3340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121597</xdr:rowOff>
    </xdr:from>
    <xdr:ext cx="762000" cy="259045"/>
    <xdr:sp macro="" textlink="">
      <xdr:nvSpPr>
        <xdr:cNvPr id="78" name="テキスト ボックス 77"/>
        <xdr:cNvSpPr txBox="1"/>
      </xdr:nvSpPr>
      <xdr:spPr>
        <a:xfrm>
          <a:off x="3225800" y="342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167716</xdr:rowOff>
    </xdr:from>
    <xdr:to>
      <xdr:col>15</xdr:col>
      <xdr:colOff>101600</xdr:colOff>
      <xdr:row>19</xdr:row>
      <xdr:rowOff>97866</xdr:rowOff>
    </xdr:to>
    <xdr:sp macro="" textlink="">
      <xdr:nvSpPr>
        <xdr:cNvPr id="79" name="楕円 78"/>
        <xdr:cNvSpPr/>
      </xdr:nvSpPr>
      <xdr:spPr bwMode="auto">
        <a:xfrm>
          <a:off x="2857500" y="3301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82643</xdr:rowOff>
    </xdr:from>
    <xdr:ext cx="762000" cy="259045"/>
    <xdr:sp macro="" textlink="">
      <xdr:nvSpPr>
        <xdr:cNvPr id="80" name="テキスト ボックス 79"/>
        <xdr:cNvSpPr txBox="1"/>
      </xdr:nvSpPr>
      <xdr:spPr>
        <a:xfrm>
          <a:off x="2527300" y="338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11" name="直線コネクタ 110"/>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2" name="人口1人当たり決算額の推移最小値テキスト445"/>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3" name="直線コネクタ 112"/>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4" name="人口1人当たり決算額の推移最大値テキスト445"/>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5" name="直線コネクタ 114"/>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121824</xdr:rowOff>
    </xdr:from>
    <xdr:to>
      <xdr:col>29</xdr:col>
      <xdr:colOff>127000</xdr:colOff>
      <xdr:row>37</xdr:row>
      <xdr:rowOff>28931</xdr:rowOff>
    </xdr:to>
    <xdr:cxnSp macro="">
      <xdr:nvCxnSpPr>
        <xdr:cNvPr id="116" name="直線コネクタ 115"/>
        <xdr:cNvCxnSpPr/>
      </xdr:nvCxnSpPr>
      <xdr:spPr bwMode="auto">
        <a:xfrm flipV="1">
          <a:off x="5003800" y="7075074"/>
          <a:ext cx="647700" cy="7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7" name="人口1人当たり決算額の推移平均値テキスト445"/>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8" name="フローチャート: 判断 117"/>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160294</xdr:rowOff>
    </xdr:from>
    <xdr:to>
      <xdr:col>26</xdr:col>
      <xdr:colOff>50800</xdr:colOff>
      <xdr:row>37</xdr:row>
      <xdr:rowOff>28931</xdr:rowOff>
    </xdr:to>
    <xdr:cxnSp macro="">
      <xdr:nvCxnSpPr>
        <xdr:cNvPr id="119" name="直線コネクタ 118"/>
        <xdr:cNvCxnSpPr/>
      </xdr:nvCxnSpPr>
      <xdr:spPr bwMode="auto">
        <a:xfrm>
          <a:off x="4305300" y="7113544"/>
          <a:ext cx="698500" cy="40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20" name="フローチャート: 判断 119"/>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21" name="テキスト ボックス 120"/>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160294</xdr:rowOff>
    </xdr:from>
    <xdr:to>
      <xdr:col>22</xdr:col>
      <xdr:colOff>114300</xdr:colOff>
      <xdr:row>37</xdr:row>
      <xdr:rowOff>77965</xdr:rowOff>
    </xdr:to>
    <xdr:cxnSp macro="">
      <xdr:nvCxnSpPr>
        <xdr:cNvPr id="122" name="直線コネクタ 121"/>
        <xdr:cNvCxnSpPr/>
      </xdr:nvCxnSpPr>
      <xdr:spPr bwMode="auto">
        <a:xfrm flipV="1">
          <a:off x="3606800" y="7113544"/>
          <a:ext cx="698500" cy="89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3" name="フローチャート: 判断 122"/>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4" name="テキスト ボックス 123"/>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77965</xdr:rowOff>
    </xdr:from>
    <xdr:to>
      <xdr:col>18</xdr:col>
      <xdr:colOff>177800</xdr:colOff>
      <xdr:row>37</xdr:row>
      <xdr:rowOff>159902</xdr:rowOff>
    </xdr:to>
    <xdr:cxnSp macro="">
      <xdr:nvCxnSpPr>
        <xdr:cNvPr id="125" name="直線コネクタ 124"/>
        <xdr:cNvCxnSpPr/>
      </xdr:nvCxnSpPr>
      <xdr:spPr bwMode="auto">
        <a:xfrm flipV="1">
          <a:off x="2908300" y="7202665"/>
          <a:ext cx="698500" cy="81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6" name="フローチャート: 判断 125"/>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7" name="テキスト ボックス 126"/>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8" name="フローチャート: 判断 127"/>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9" name="テキスト ボックス 128"/>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71024</xdr:rowOff>
    </xdr:from>
    <xdr:to>
      <xdr:col>29</xdr:col>
      <xdr:colOff>177800</xdr:colOff>
      <xdr:row>37</xdr:row>
      <xdr:rowOff>1174</xdr:rowOff>
    </xdr:to>
    <xdr:sp macro="" textlink="">
      <xdr:nvSpPr>
        <xdr:cNvPr id="135" name="楕円 134"/>
        <xdr:cNvSpPr/>
      </xdr:nvSpPr>
      <xdr:spPr bwMode="auto">
        <a:xfrm>
          <a:off x="5600700" y="702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43101</xdr:rowOff>
    </xdr:from>
    <xdr:ext cx="762000" cy="259045"/>
    <xdr:sp macro="" textlink="">
      <xdr:nvSpPr>
        <xdr:cNvPr id="136" name="人口1人当たり決算額の推移該当値テキスト445"/>
        <xdr:cNvSpPr txBox="1"/>
      </xdr:nvSpPr>
      <xdr:spPr>
        <a:xfrm>
          <a:off x="5740400" y="699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149581</xdr:rowOff>
    </xdr:from>
    <xdr:to>
      <xdr:col>26</xdr:col>
      <xdr:colOff>101600</xdr:colOff>
      <xdr:row>37</xdr:row>
      <xdr:rowOff>79731</xdr:rowOff>
    </xdr:to>
    <xdr:sp macro="" textlink="">
      <xdr:nvSpPr>
        <xdr:cNvPr id="137" name="楕円 136"/>
        <xdr:cNvSpPr/>
      </xdr:nvSpPr>
      <xdr:spPr bwMode="auto">
        <a:xfrm>
          <a:off x="4953000" y="710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64508</xdr:rowOff>
    </xdr:from>
    <xdr:ext cx="736600" cy="259045"/>
    <xdr:sp macro="" textlink="">
      <xdr:nvSpPr>
        <xdr:cNvPr id="138" name="テキスト ボックス 137"/>
        <xdr:cNvSpPr txBox="1"/>
      </xdr:nvSpPr>
      <xdr:spPr>
        <a:xfrm>
          <a:off x="4622800" y="7189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109494</xdr:rowOff>
    </xdr:from>
    <xdr:to>
      <xdr:col>22</xdr:col>
      <xdr:colOff>165100</xdr:colOff>
      <xdr:row>37</xdr:row>
      <xdr:rowOff>39644</xdr:rowOff>
    </xdr:to>
    <xdr:sp macro="" textlink="">
      <xdr:nvSpPr>
        <xdr:cNvPr id="139" name="楕円 138"/>
        <xdr:cNvSpPr/>
      </xdr:nvSpPr>
      <xdr:spPr bwMode="auto">
        <a:xfrm>
          <a:off x="4254500" y="706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24421</xdr:rowOff>
    </xdr:from>
    <xdr:ext cx="762000" cy="259045"/>
    <xdr:sp macro="" textlink="">
      <xdr:nvSpPr>
        <xdr:cNvPr id="140" name="テキスト ボックス 139"/>
        <xdr:cNvSpPr txBox="1"/>
      </xdr:nvSpPr>
      <xdr:spPr>
        <a:xfrm>
          <a:off x="3924300" y="714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27165</xdr:rowOff>
    </xdr:from>
    <xdr:to>
      <xdr:col>19</xdr:col>
      <xdr:colOff>38100</xdr:colOff>
      <xdr:row>37</xdr:row>
      <xdr:rowOff>128765</xdr:rowOff>
    </xdr:to>
    <xdr:sp macro="" textlink="">
      <xdr:nvSpPr>
        <xdr:cNvPr id="141" name="楕円 140"/>
        <xdr:cNvSpPr/>
      </xdr:nvSpPr>
      <xdr:spPr bwMode="auto">
        <a:xfrm>
          <a:off x="3556000" y="715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113542</xdr:rowOff>
    </xdr:from>
    <xdr:ext cx="762000" cy="259045"/>
    <xdr:sp macro="" textlink="">
      <xdr:nvSpPr>
        <xdr:cNvPr id="142" name="テキスト ボックス 141"/>
        <xdr:cNvSpPr txBox="1"/>
      </xdr:nvSpPr>
      <xdr:spPr>
        <a:xfrm>
          <a:off x="3225800" y="723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109102</xdr:rowOff>
    </xdr:from>
    <xdr:to>
      <xdr:col>15</xdr:col>
      <xdr:colOff>101600</xdr:colOff>
      <xdr:row>37</xdr:row>
      <xdr:rowOff>210702</xdr:rowOff>
    </xdr:to>
    <xdr:sp macro="" textlink="">
      <xdr:nvSpPr>
        <xdr:cNvPr id="143" name="楕円 142"/>
        <xdr:cNvSpPr/>
      </xdr:nvSpPr>
      <xdr:spPr bwMode="auto">
        <a:xfrm>
          <a:off x="2857500" y="7233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195479</xdr:rowOff>
    </xdr:from>
    <xdr:ext cx="762000" cy="259045"/>
    <xdr:sp macro="" textlink="">
      <xdr:nvSpPr>
        <xdr:cNvPr id="144" name="テキスト ボックス 143"/>
        <xdr:cNvSpPr txBox="1"/>
      </xdr:nvSpPr>
      <xdr:spPr>
        <a:xfrm>
          <a:off x="2527300" y="732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10,159
10,014
16.65
6,841,349
6,668,851
46,522
3,402,429
8,353,175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54600</xdr:rowOff>
    </xdr:from>
    <xdr:to>
      <xdr:col>24</xdr:col>
      <xdr:colOff>63500</xdr:colOff>
      <xdr:row>38</xdr:row>
      <xdr:rowOff>73254</xdr:rowOff>
    </xdr:to>
    <xdr:cxnSp macro="">
      <xdr:nvCxnSpPr>
        <xdr:cNvPr id="61" name="直線コネクタ 60"/>
        <xdr:cNvCxnSpPr/>
      </xdr:nvCxnSpPr>
      <xdr:spPr>
        <a:xfrm>
          <a:off x="3797300" y="6569700"/>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54600</xdr:rowOff>
    </xdr:from>
    <xdr:to>
      <xdr:col>19</xdr:col>
      <xdr:colOff>177800</xdr:colOff>
      <xdr:row>38</xdr:row>
      <xdr:rowOff>58996</xdr:rowOff>
    </xdr:to>
    <xdr:cxnSp macro="">
      <xdr:nvCxnSpPr>
        <xdr:cNvPr id="64" name="直線コネクタ 63"/>
        <xdr:cNvCxnSpPr/>
      </xdr:nvCxnSpPr>
      <xdr:spPr>
        <a:xfrm flipV="1">
          <a:off x="2908300" y="6569700"/>
          <a:ext cx="889000" cy="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58996</xdr:rowOff>
    </xdr:from>
    <xdr:to>
      <xdr:col>15</xdr:col>
      <xdr:colOff>50800</xdr:colOff>
      <xdr:row>38</xdr:row>
      <xdr:rowOff>61984</xdr:rowOff>
    </xdr:to>
    <xdr:cxnSp macro="">
      <xdr:nvCxnSpPr>
        <xdr:cNvPr id="67" name="直線コネクタ 66"/>
        <xdr:cNvCxnSpPr/>
      </xdr:nvCxnSpPr>
      <xdr:spPr>
        <a:xfrm flipV="1">
          <a:off x="2019300" y="6574096"/>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43147</xdr:rowOff>
    </xdr:from>
    <xdr:to>
      <xdr:col>10</xdr:col>
      <xdr:colOff>114300</xdr:colOff>
      <xdr:row>38</xdr:row>
      <xdr:rowOff>61984</xdr:rowOff>
    </xdr:to>
    <xdr:cxnSp macro="">
      <xdr:nvCxnSpPr>
        <xdr:cNvPr id="70" name="直線コネクタ 69"/>
        <xdr:cNvCxnSpPr/>
      </xdr:nvCxnSpPr>
      <xdr:spPr>
        <a:xfrm>
          <a:off x="1130300" y="6558247"/>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22454</xdr:rowOff>
    </xdr:from>
    <xdr:to>
      <xdr:col>24</xdr:col>
      <xdr:colOff>114300</xdr:colOff>
      <xdr:row>38</xdr:row>
      <xdr:rowOff>124054</xdr:rowOff>
    </xdr:to>
    <xdr:sp macro="" textlink="">
      <xdr:nvSpPr>
        <xdr:cNvPr id="80" name="楕円 79"/>
        <xdr:cNvSpPr/>
      </xdr:nvSpPr>
      <xdr:spPr>
        <a:xfrm>
          <a:off x="4584700" y="65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108831</xdr:rowOff>
    </xdr:from>
    <xdr:ext cx="534377" cy="259045"/>
    <xdr:sp macro="" textlink="">
      <xdr:nvSpPr>
        <xdr:cNvPr id="81" name="人件費該当値テキスト"/>
        <xdr:cNvSpPr txBox="1"/>
      </xdr:nvSpPr>
      <xdr:spPr>
        <a:xfrm>
          <a:off x="4686300" y="64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3800</xdr:rowOff>
    </xdr:from>
    <xdr:to>
      <xdr:col>20</xdr:col>
      <xdr:colOff>38100</xdr:colOff>
      <xdr:row>38</xdr:row>
      <xdr:rowOff>105400</xdr:rowOff>
    </xdr:to>
    <xdr:sp macro="" textlink="">
      <xdr:nvSpPr>
        <xdr:cNvPr id="82" name="楕円 81"/>
        <xdr:cNvSpPr/>
      </xdr:nvSpPr>
      <xdr:spPr>
        <a:xfrm>
          <a:off x="3746500" y="65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96527</xdr:rowOff>
    </xdr:from>
    <xdr:ext cx="534377" cy="259045"/>
    <xdr:sp macro="" textlink="">
      <xdr:nvSpPr>
        <xdr:cNvPr id="83" name="テキスト ボックス 82"/>
        <xdr:cNvSpPr txBox="1"/>
      </xdr:nvSpPr>
      <xdr:spPr>
        <a:xfrm>
          <a:off x="3530111" y="66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8196</xdr:rowOff>
    </xdr:from>
    <xdr:to>
      <xdr:col>15</xdr:col>
      <xdr:colOff>101600</xdr:colOff>
      <xdr:row>38</xdr:row>
      <xdr:rowOff>109796</xdr:rowOff>
    </xdr:to>
    <xdr:sp macro="" textlink="">
      <xdr:nvSpPr>
        <xdr:cNvPr id="84" name="楕円 83"/>
        <xdr:cNvSpPr/>
      </xdr:nvSpPr>
      <xdr:spPr>
        <a:xfrm>
          <a:off x="2857500" y="652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100923</xdr:rowOff>
    </xdr:from>
    <xdr:ext cx="534377" cy="259045"/>
    <xdr:sp macro="" textlink="">
      <xdr:nvSpPr>
        <xdr:cNvPr id="85" name="テキスト ボックス 84"/>
        <xdr:cNvSpPr txBox="1"/>
      </xdr:nvSpPr>
      <xdr:spPr>
        <a:xfrm>
          <a:off x="2641111" y="66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11184</xdr:rowOff>
    </xdr:from>
    <xdr:to>
      <xdr:col>10</xdr:col>
      <xdr:colOff>165100</xdr:colOff>
      <xdr:row>38</xdr:row>
      <xdr:rowOff>112784</xdr:rowOff>
    </xdr:to>
    <xdr:sp macro="" textlink="">
      <xdr:nvSpPr>
        <xdr:cNvPr id="86" name="楕円 85"/>
        <xdr:cNvSpPr/>
      </xdr:nvSpPr>
      <xdr:spPr>
        <a:xfrm>
          <a:off x="1968500" y="65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103911</xdr:rowOff>
    </xdr:from>
    <xdr:ext cx="534377" cy="259045"/>
    <xdr:sp macro="" textlink="">
      <xdr:nvSpPr>
        <xdr:cNvPr id="87" name="テキスト ボックス 86"/>
        <xdr:cNvSpPr txBox="1"/>
      </xdr:nvSpPr>
      <xdr:spPr>
        <a:xfrm>
          <a:off x="1752111" y="66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163797</xdr:rowOff>
    </xdr:from>
    <xdr:to>
      <xdr:col>6</xdr:col>
      <xdr:colOff>38100</xdr:colOff>
      <xdr:row>38</xdr:row>
      <xdr:rowOff>93947</xdr:rowOff>
    </xdr:to>
    <xdr:sp macro="" textlink="">
      <xdr:nvSpPr>
        <xdr:cNvPr id="88" name="楕円 87"/>
        <xdr:cNvSpPr/>
      </xdr:nvSpPr>
      <xdr:spPr>
        <a:xfrm>
          <a:off x="1079500" y="65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85074</xdr:rowOff>
    </xdr:from>
    <xdr:ext cx="534377" cy="259045"/>
    <xdr:sp macro="" textlink="">
      <xdr:nvSpPr>
        <xdr:cNvPr id="89" name="テキスト ボックス 88"/>
        <xdr:cNvSpPr txBox="1"/>
      </xdr:nvSpPr>
      <xdr:spPr>
        <a:xfrm>
          <a:off x="863111" y="66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125786</xdr:rowOff>
    </xdr:from>
    <xdr:to>
      <xdr:col>24</xdr:col>
      <xdr:colOff>63500</xdr:colOff>
      <xdr:row>58</xdr:row>
      <xdr:rowOff>132941</xdr:rowOff>
    </xdr:to>
    <xdr:cxnSp macro="">
      <xdr:nvCxnSpPr>
        <xdr:cNvPr id="120" name="直線コネクタ 119"/>
        <xdr:cNvCxnSpPr/>
      </xdr:nvCxnSpPr>
      <xdr:spPr>
        <a:xfrm flipV="1">
          <a:off x="3797300" y="10069886"/>
          <a:ext cx="8382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132941</xdr:rowOff>
    </xdr:from>
    <xdr:to>
      <xdr:col>19</xdr:col>
      <xdr:colOff>177800</xdr:colOff>
      <xdr:row>58</xdr:row>
      <xdr:rowOff>134674</xdr:rowOff>
    </xdr:to>
    <xdr:cxnSp macro="">
      <xdr:nvCxnSpPr>
        <xdr:cNvPr id="123" name="直線コネクタ 122"/>
        <xdr:cNvCxnSpPr/>
      </xdr:nvCxnSpPr>
      <xdr:spPr>
        <a:xfrm flipV="1">
          <a:off x="2908300" y="10077041"/>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122113</xdr:rowOff>
    </xdr:from>
    <xdr:to>
      <xdr:col>15</xdr:col>
      <xdr:colOff>50800</xdr:colOff>
      <xdr:row>58</xdr:row>
      <xdr:rowOff>134674</xdr:rowOff>
    </xdr:to>
    <xdr:cxnSp macro="">
      <xdr:nvCxnSpPr>
        <xdr:cNvPr id="126" name="直線コネクタ 125"/>
        <xdr:cNvCxnSpPr/>
      </xdr:nvCxnSpPr>
      <xdr:spPr>
        <a:xfrm>
          <a:off x="2019300" y="10066213"/>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122113</xdr:rowOff>
    </xdr:from>
    <xdr:to>
      <xdr:col>10</xdr:col>
      <xdr:colOff>114300</xdr:colOff>
      <xdr:row>58</xdr:row>
      <xdr:rowOff>155034</xdr:rowOff>
    </xdr:to>
    <xdr:cxnSp macro="">
      <xdr:nvCxnSpPr>
        <xdr:cNvPr id="129" name="直線コネクタ 128"/>
        <xdr:cNvCxnSpPr/>
      </xdr:nvCxnSpPr>
      <xdr:spPr>
        <a:xfrm flipV="1">
          <a:off x="1130300" y="10066213"/>
          <a:ext cx="889000" cy="3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74986</xdr:rowOff>
    </xdr:from>
    <xdr:to>
      <xdr:col>24</xdr:col>
      <xdr:colOff>114300</xdr:colOff>
      <xdr:row>59</xdr:row>
      <xdr:rowOff>5136</xdr:rowOff>
    </xdr:to>
    <xdr:sp macro="" textlink="">
      <xdr:nvSpPr>
        <xdr:cNvPr id="139" name="楕円 138"/>
        <xdr:cNvSpPr/>
      </xdr:nvSpPr>
      <xdr:spPr>
        <a:xfrm>
          <a:off x="4584700" y="100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161363</xdr:rowOff>
    </xdr:from>
    <xdr:ext cx="534377" cy="259045"/>
    <xdr:sp macro="" textlink="">
      <xdr:nvSpPr>
        <xdr:cNvPr id="140" name="物件費該当値テキスト"/>
        <xdr:cNvSpPr txBox="1"/>
      </xdr:nvSpPr>
      <xdr:spPr>
        <a:xfrm>
          <a:off x="4686300" y="993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82141</xdr:rowOff>
    </xdr:from>
    <xdr:to>
      <xdr:col>20</xdr:col>
      <xdr:colOff>38100</xdr:colOff>
      <xdr:row>59</xdr:row>
      <xdr:rowOff>12291</xdr:rowOff>
    </xdr:to>
    <xdr:sp macro="" textlink="">
      <xdr:nvSpPr>
        <xdr:cNvPr id="141" name="楕円 140"/>
        <xdr:cNvSpPr/>
      </xdr:nvSpPr>
      <xdr:spPr>
        <a:xfrm>
          <a:off x="3746500" y="100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3418</xdr:rowOff>
    </xdr:from>
    <xdr:ext cx="534377" cy="259045"/>
    <xdr:sp macro="" textlink="">
      <xdr:nvSpPr>
        <xdr:cNvPr id="142" name="テキスト ボックス 141"/>
        <xdr:cNvSpPr txBox="1"/>
      </xdr:nvSpPr>
      <xdr:spPr>
        <a:xfrm>
          <a:off x="3530111" y="101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83874</xdr:rowOff>
    </xdr:from>
    <xdr:to>
      <xdr:col>15</xdr:col>
      <xdr:colOff>101600</xdr:colOff>
      <xdr:row>59</xdr:row>
      <xdr:rowOff>14024</xdr:rowOff>
    </xdr:to>
    <xdr:sp macro="" textlink="">
      <xdr:nvSpPr>
        <xdr:cNvPr id="143" name="楕円 142"/>
        <xdr:cNvSpPr/>
      </xdr:nvSpPr>
      <xdr:spPr>
        <a:xfrm>
          <a:off x="2857500" y="1002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5151</xdr:rowOff>
    </xdr:from>
    <xdr:ext cx="534377" cy="259045"/>
    <xdr:sp macro="" textlink="">
      <xdr:nvSpPr>
        <xdr:cNvPr id="144" name="テキスト ボックス 143"/>
        <xdr:cNvSpPr txBox="1"/>
      </xdr:nvSpPr>
      <xdr:spPr>
        <a:xfrm>
          <a:off x="2641111" y="101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71313</xdr:rowOff>
    </xdr:from>
    <xdr:to>
      <xdr:col>10</xdr:col>
      <xdr:colOff>165100</xdr:colOff>
      <xdr:row>59</xdr:row>
      <xdr:rowOff>1463</xdr:rowOff>
    </xdr:to>
    <xdr:sp macro="" textlink="">
      <xdr:nvSpPr>
        <xdr:cNvPr id="145" name="楕円 144"/>
        <xdr:cNvSpPr/>
      </xdr:nvSpPr>
      <xdr:spPr>
        <a:xfrm>
          <a:off x="1968500" y="100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164040</xdr:rowOff>
    </xdr:from>
    <xdr:ext cx="534377" cy="259045"/>
    <xdr:sp macro="" textlink="">
      <xdr:nvSpPr>
        <xdr:cNvPr id="146" name="テキスト ボックス 145"/>
        <xdr:cNvSpPr txBox="1"/>
      </xdr:nvSpPr>
      <xdr:spPr>
        <a:xfrm>
          <a:off x="1752111" y="101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104234</xdr:rowOff>
    </xdr:from>
    <xdr:to>
      <xdr:col>6</xdr:col>
      <xdr:colOff>38100</xdr:colOff>
      <xdr:row>59</xdr:row>
      <xdr:rowOff>34384</xdr:rowOff>
    </xdr:to>
    <xdr:sp macro="" textlink="">
      <xdr:nvSpPr>
        <xdr:cNvPr id="147" name="楕円 146"/>
        <xdr:cNvSpPr/>
      </xdr:nvSpPr>
      <xdr:spPr>
        <a:xfrm>
          <a:off x="1079500" y="100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25511</xdr:rowOff>
    </xdr:from>
    <xdr:ext cx="534377" cy="259045"/>
    <xdr:sp macro="" textlink="">
      <xdr:nvSpPr>
        <xdr:cNvPr id="148" name="テキスト ボックス 147"/>
        <xdr:cNvSpPr txBox="1"/>
      </xdr:nvSpPr>
      <xdr:spPr>
        <a:xfrm>
          <a:off x="863111" y="101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84703</xdr:rowOff>
    </xdr:from>
    <xdr:to>
      <xdr:col>24</xdr:col>
      <xdr:colOff>63500</xdr:colOff>
      <xdr:row>78</xdr:row>
      <xdr:rowOff>100171</xdr:rowOff>
    </xdr:to>
    <xdr:cxnSp macro="">
      <xdr:nvCxnSpPr>
        <xdr:cNvPr id="177" name="直線コネクタ 176"/>
        <xdr:cNvCxnSpPr/>
      </xdr:nvCxnSpPr>
      <xdr:spPr>
        <a:xfrm>
          <a:off x="3797300" y="13457803"/>
          <a:ext cx="8382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83922</xdr:rowOff>
    </xdr:from>
    <xdr:to>
      <xdr:col>19</xdr:col>
      <xdr:colOff>177800</xdr:colOff>
      <xdr:row>78</xdr:row>
      <xdr:rowOff>84703</xdr:rowOff>
    </xdr:to>
    <xdr:cxnSp macro="">
      <xdr:nvCxnSpPr>
        <xdr:cNvPr id="180" name="直線コネクタ 179"/>
        <xdr:cNvCxnSpPr/>
      </xdr:nvCxnSpPr>
      <xdr:spPr>
        <a:xfrm>
          <a:off x="2908300" y="13457022"/>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83922</xdr:rowOff>
    </xdr:from>
    <xdr:to>
      <xdr:col>15</xdr:col>
      <xdr:colOff>50800</xdr:colOff>
      <xdr:row>79</xdr:row>
      <xdr:rowOff>25609</xdr:rowOff>
    </xdr:to>
    <xdr:cxnSp macro="">
      <xdr:nvCxnSpPr>
        <xdr:cNvPr id="183" name="直線コネクタ 182"/>
        <xdr:cNvCxnSpPr/>
      </xdr:nvCxnSpPr>
      <xdr:spPr>
        <a:xfrm flipV="1">
          <a:off x="2019300" y="13457022"/>
          <a:ext cx="889000" cy="1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138309</xdr:rowOff>
    </xdr:from>
    <xdr:to>
      <xdr:col>10</xdr:col>
      <xdr:colOff>114300</xdr:colOff>
      <xdr:row>79</xdr:row>
      <xdr:rowOff>25609</xdr:rowOff>
    </xdr:to>
    <xdr:cxnSp macro="">
      <xdr:nvCxnSpPr>
        <xdr:cNvPr id="186" name="直線コネクタ 185"/>
        <xdr:cNvCxnSpPr/>
      </xdr:nvCxnSpPr>
      <xdr:spPr>
        <a:xfrm>
          <a:off x="1130300" y="13511409"/>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49371</xdr:rowOff>
    </xdr:from>
    <xdr:to>
      <xdr:col>24</xdr:col>
      <xdr:colOff>114300</xdr:colOff>
      <xdr:row>78</xdr:row>
      <xdr:rowOff>150971</xdr:rowOff>
    </xdr:to>
    <xdr:sp macro="" textlink="">
      <xdr:nvSpPr>
        <xdr:cNvPr id="196" name="楕円 195"/>
        <xdr:cNvSpPr/>
      </xdr:nvSpPr>
      <xdr:spPr>
        <a:xfrm>
          <a:off x="4584700" y="134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135748</xdr:rowOff>
    </xdr:from>
    <xdr:ext cx="469744" cy="259045"/>
    <xdr:sp macro="" textlink="">
      <xdr:nvSpPr>
        <xdr:cNvPr id="197" name="維持補修費該当値テキスト"/>
        <xdr:cNvSpPr txBox="1"/>
      </xdr:nvSpPr>
      <xdr:spPr>
        <a:xfrm>
          <a:off x="4686300" y="133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33903</xdr:rowOff>
    </xdr:from>
    <xdr:to>
      <xdr:col>20</xdr:col>
      <xdr:colOff>38100</xdr:colOff>
      <xdr:row>78</xdr:row>
      <xdr:rowOff>135503</xdr:rowOff>
    </xdr:to>
    <xdr:sp macro="" textlink="">
      <xdr:nvSpPr>
        <xdr:cNvPr id="198" name="楕円 197"/>
        <xdr:cNvSpPr/>
      </xdr:nvSpPr>
      <xdr:spPr>
        <a:xfrm>
          <a:off x="3746500" y="134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126630</xdr:rowOff>
    </xdr:from>
    <xdr:ext cx="469744" cy="259045"/>
    <xdr:sp macro="" textlink="">
      <xdr:nvSpPr>
        <xdr:cNvPr id="199" name="テキスト ボックス 198"/>
        <xdr:cNvSpPr txBox="1"/>
      </xdr:nvSpPr>
      <xdr:spPr>
        <a:xfrm>
          <a:off x="3562428" y="1349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33122</xdr:rowOff>
    </xdr:from>
    <xdr:to>
      <xdr:col>15</xdr:col>
      <xdr:colOff>101600</xdr:colOff>
      <xdr:row>78</xdr:row>
      <xdr:rowOff>134722</xdr:rowOff>
    </xdr:to>
    <xdr:sp macro="" textlink="">
      <xdr:nvSpPr>
        <xdr:cNvPr id="200" name="楕円 199"/>
        <xdr:cNvSpPr/>
      </xdr:nvSpPr>
      <xdr:spPr>
        <a:xfrm>
          <a:off x="2857500" y="134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125849</xdr:rowOff>
    </xdr:from>
    <xdr:ext cx="469744" cy="259045"/>
    <xdr:sp macro="" textlink="">
      <xdr:nvSpPr>
        <xdr:cNvPr id="201" name="テキスト ボックス 200"/>
        <xdr:cNvSpPr txBox="1"/>
      </xdr:nvSpPr>
      <xdr:spPr>
        <a:xfrm>
          <a:off x="2673428" y="1349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146259</xdr:rowOff>
    </xdr:from>
    <xdr:to>
      <xdr:col>10</xdr:col>
      <xdr:colOff>165100</xdr:colOff>
      <xdr:row>79</xdr:row>
      <xdr:rowOff>76409</xdr:rowOff>
    </xdr:to>
    <xdr:sp macro="" textlink="">
      <xdr:nvSpPr>
        <xdr:cNvPr id="202" name="楕円 201"/>
        <xdr:cNvSpPr/>
      </xdr:nvSpPr>
      <xdr:spPr>
        <a:xfrm>
          <a:off x="1968500" y="135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67536</xdr:rowOff>
    </xdr:from>
    <xdr:ext cx="378565" cy="259045"/>
    <xdr:sp macro="" textlink="">
      <xdr:nvSpPr>
        <xdr:cNvPr id="203" name="テキスト ボックス 202"/>
        <xdr:cNvSpPr txBox="1"/>
      </xdr:nvSpPr>
      <xdr:spPr>
        <a:xfrm>
          <a:off x="1830017" y="1361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87509</xdr:rowOff>
    </xdr:from>
    <xdr:to>
      <xdr:col>6</xdr:col>
      <xdr:colOff>38100</xdr:colOff>
      <xdr:row>79</xdr:row>
      <xdr:rowOff>17659</xdr:rowOff>
    </xdr:to>
    <xdr:sp macro="" textlink="">
      <xdr:nvSpPr>
        <xdr:cNvPr id="204" name="楕円 203"/>
        <xdr:cNvSpPr/>
      </xdr:nvSpPr>
      <xdr:spPr>
        <a:xfrm>
          <a:off x="1079500" y="134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8786</xdr:rowOff>
    </xdr:from>
    <xdr:ext cx="469744" cy="259045"/>
    <xdr:sp macro="" textlink="">
      <xdr:nvSpPr>
        <xdr:cNvPr id="205" name="テキスト ボックス 204"/>
        <xdr:cNvSpPr txBox="1"/>
      </xdr:nvSpPr>
      <xdr:spPr>
        <a:xfrm>
          <a:off x="895428" y="1355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24595</xdr:rowOff>
    </xdr:from>
    <xdr:to>
      <xdr:col>24</xdr:col>
      <xdr:colOff>63500</xdr:colOff>
      <xdr:row>94</xdr:row>
      <xdr:rowOff>131736</xdr:rowOff>
    </xdr:to>
    <xdr:cxnSp macro="">
      <xdr:nvCxnSpPr>
        <xdr:cNvPr id="233" name="直線コネクタ 232"/>
        <xdr:cNvCxnSpPr/>
      </xdr:nvCxnSpPr>
      <xdr:spPr>
        <a:xfrm flipV="1">
          <a:off x="3797300" y="16140895"/>
          <a:ext cx="838200" cy="10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109096</xdr:rowOff>
    </xdr:from>
    <xdr:to>
      <xdr:col>19</xdr:col>
      <xdr:colOff>177800</xdr:colOff>
      <xdr:row>94</xdr:row>
      <xdr:rowOff>131736</xdr:rowOff>
    </xdr:to>
    <xdr:cxnSp macro="">
      <xdr:nvCxnSpPr>
        <xdr:cNvPr id="236" name="直線コネクタ 235"/>
        <xdr:cNvCxnSpPr/>
      </xdr:nvCxnSpPr>
      <xdr:spPr>
        <a:xfrm>
          <a:off x="2908300" y="16053946"/>
          <a:ext cx="889000" cy="19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109096</xdr:rowOff>
    </xdr:from>
    <xdr:to>
      <xdr:col>15</xdr:col>
      <xdr:colOff>50800</xdr:colOff>
      <xdr:row>95</xdr:row>
      <xdr:rowOff>31307</xdr:rowOff>
    </xdr:to>
    <xdr:cxnSp macro="">
      <xdr:nvCxnSpPr>
        <xdr:cNvPr id="239" name="直線コネクタ 238"/>
        <xdr:cNvCxnSpPr/>
      </xdr:nvCxnSpPr>
      <xdr:spPr>
        <a:xfrm flipV="1">
          <a:off x="2019300" y="16053946"/>
          <a:ext cx="889000" cy="26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31307</xdr:rowOff>
    </xdr:from>
    <xdr:to>
      <xdr:col>10</xdr:col>
      <xdr:colOff>114300</xdr:colOff>
      <xdr:row>96</xdr:row>
      <xdr:rowOff>39884</xdr:rowOff>
    </xdr:to>
    <xdr:cxnSp macro="">
      <xdr:nvCxnSpPr>
        <xdr:cNvPr id="242" name="直線コネクタ 241"/>
        <xdr:cNvCxnSpPr/>
      </xdr:nvCxnSpPr>
      <xdr:spPr>
        <a:xfrm flipV="1">
          <a:off x="1130300" y="16319057"/>
          <a:ext cx="889000" cy="18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145245</xdr:rowOff>
    </xdr:from>
    <xdr:to>
      <xdr:col>24</xdr:col>
      <xdr:colOff>114300</xdr:colOff>
      <xdr:row>94</xdr:row>
      <xdr:rowOff>75395</xdr:rowOff>
    </xdr:to>
    <xdr:sp macro="" textlink="">
      <xdr:nvSpPr>
        <xdr:cNvPr id="252" name="楕円 251"/>
        <xdr:cNvSpPr/>
      </xdr:nvSpPr>
      <xdr:spPr>
        <a:xfrm>
          <a:off x="4584700" y="160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168122</xdr:rowOff>
    </xdr:from>
    <xdr:ext cx="599010" cy="259045"/>
    <xdr:sp macro="" textlink="">
      <xdr:nvSpPr>
        <xdr:cNvPr id="253" name="扶助費該当値テキスト"/>
        <xdr:cNvSpPr txBox="1"/>
      </xdr:nvSpPr>
      <xdr:spPr>
        <a:xfrm>
          <a:off x="4686300" y="1594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80936</xdr:rowOff>
    </xdr:from>
    <xdr:to>
      <xdr:col>20</xdr:col>
      <xdr:colOff>38100</xdr:colOff>
      <xdr:row>95</xdr:row>
      <xdr:rowOff>11086</xdr:rowOff>
    </xdr:to>
    <xdr:sp macro="" textlink="">
      <xdr:nvSpPr>
        <xdr:cNvPr id="254" name="楕円 253"/>
        <xdr:cNvSpPr/>
      </xdr:nvSpPr>
      <xdr:spPr>
        <a:xfrm>
          <a:off x="3746500" y="161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27613</xdr:rowOff>
    </xdr:from>
    <xdr:ext cx="599010" cy="259045"/>
    <xdr:sp macro="" textlink="">
      <xdr:nvSpPr>
        <xdr:cNvPr id="255" name="テキスト ボックス 254"/>
        <xdr:cNvSpPr txBox="1"/>
      </xdr:nvSpPr>
      <xdr:spPr>
        <a:xfrm>
          <a:off x="3497795" y="1597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58296</xdr:rowOff>
    </xdr:from>
    <xdr:to>
      <xdr:col>15</xdr:col>
      <xdr:colOff>101600</xdr:colOff>
      <xdr:row>93</xdr:row>
      <xdr:rowOff>159896</xdr:rowOff>
    </xdr:to>
    <xdr:sp macro="" textlink="">
      <xdr:nvSpPr>
        <xdr:cNvPr id="256" name="楕円 255"/>
        <xdr:cNvSpPr/>
      </xdr:nvSpPr>
      <xdr:spPr>
        <a:xfrm>
          <a:off x="2857500" y="160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4973</xdr:rowOff>
    </xdr:from>
    <xdr:ext cx="599010" cy="259045"/>
    <xdr:sp macro="" textlink="">
      <xdr:nvSpPr>
        <xdr:cNvPr id="257" name="テキスト ボックス 256"/>
        <xdr:cNvSpPr txBox="1"/>
      </xdr:nvSpPr>
      <xdr:spPr>
        <a:xfrm>
          <a:off x="2608795" y="1577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151957</xdr:rowOff>
    </xdr:from>
    <xdr:to>
      <xdr:col>10</xdr:col>
      <xdr:colOff>165100</xdr:colOff>
      <xdr:row>95</xdr:row>
      <xdr:rowOff>82107</xdr:rowOff>
    </xdr:to>
    <xdr:sp macro="" textlink="">
      <xdr:nvSpPr>
        <xdr:cNvPr id="258" name="楕円 257"/>
        <xdr:cNvSpPr/>
      </xdr:nvSpPr>
      <xdr:spPr>
        <a:xfrm>
          <a:off x="1968500" y="162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98634</xdr:rowOff>
    </xdr:from>
    <xdr:ext cx="599010" cy="259045"/>
    <xdr:sp macro="" textlink="">
      <xdr:nvSpPr>
        <xdr:cNvPr id="259" name="テキスト ボックス 258"/>
        <xdr:cNvSpPr txBox="1"/>
      </xdr:nvSpPr>
      <xdr:spPr>
        <a:xfrm>
          <a:off x="1719795" y="160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160534</xdr:rowOff>
    </xdr:from>
    <xdr:to>
      <xdr:col>6</xdr:col>
      <xdr:colOff>38100</xdr:colOff>
      <xdr:row>96</xdr:row>
      <xdr:rowOff>90684</xdr:rowOff>
    </xdr:to>
    <xdr:sp macro="" textlink="">
      <xdr:nvSpPr>
        <xdr:cNvPr id="260" name="楕円 259"/>
        <xdr:cNvSpPr/>
      </xdr:nvSpPr>
      <xdr:spPr>
        <a:xfrm>
          <a:off x="1079500" y="164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107211</xdr:rowOff>
    </xdr:from>
    <xdr:ext cx="534377" cy="259045"/>
    <xdr:sp macro="" textlink="">
      <xdr:nvSpPr>
        <xdr:cNvPr id="261" name="テキスト ボックス 260"/>
        <xdr:cNvSpPr txBox="1"/>
      </xdr:nvSpPr>
      <xdr:spPr>
        <a:xfrm>
          <a:off x="863111" y="162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2151</xdr:rowOff>
    </xdr:from>
    <xdr:to>
      <xdr:col>55</xdr:col>
      <xdr:colOff>0</xdr:colOff>
      <xdr:row>38</xdr:row>
      <xdr:rowOff>49805</xdr:rowOff>
    </xdr:to>
    <xdr:cxnSp macro="">
      <xdr:nvCxnSpPr>
        <xdr:cNvPr id="292" name="直線コネクタ 291"/>
        <xdr:cNvCxnSpPr/>
      </xdr:nvCxnSpPr>
      <xdr:spPr>
        <a:xfrm flipV="1">
          <a:off x="9639300" y="6517251"/>
          <a:ext cx="838200" cy="4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42931</xdr:rowOff>
    </xdr:from>
    <xdr:to>
      <xdr:col>50</xdr:col>
      <xdr:colOff>114300</xdr:colOff>
      <xdr:row>38</xdr:row>
      <xdr:rowOff>49805</xdr:rowOff>
    </xdr:to>
    <xdr:cxnSp macro="">
      <xdr:nvCxnSpPr>
        <xdr:cNvPr id="295" name="直線コネクタ 294"/>
        <xdr:cNvCxnSpPr/>
      </xdr:nvCxnSpPr>
      <xdr:spPr>
        <a:xfrm>
          <a:off x="8750300" y="6558031"/>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2168</xdr:rowOff>
    </xdr:from>
    <xdr:to>
      <xdr:col>45</xdr:col>
      <xdr:colOff>177800</xdr:colOff>
      <xdr:row>38</xdr:row>
      <xdr:rowOff>42931</xdr:rowOff>
    </xdr:to>
    <xdr:cxnSp macro="">
      <xdr:nvCxnSpPr>
        <xdr:cNvPr id="298" name="直線コネクタ 297"/>
        <xdr:cNvCxnSpPr/>
      </xdr:nvCxnSpPr>
      <xdr:spPr>
        <a:xfrm>
          <a:off x="7861300" y="6174368"/>
          <a:ext cx="889000" cy="38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2168</xdr:rowOff>
    </xdr:from>
    <xdr:to>
      <xdr:col>41</xdr:col>
      <xdr:colOff>50800</xdr:colOff>
      <xdr:row>38</xdr:row>
      <xdr:rowOff>27725</xdr:rowOff>
    </xdr:to>
    <xdr:cxnSp macro="">
      <xdr:nvCxnSpPr>
        <xdr:cNvPr id="301" name="直線コネクタ 300"/>
        <xdr:cNvCxnSpPr/>
      </xdr:nvCxnSpPr>
      <xdr:spPr>
        <a:xfrm flipV="1">
          <a:off x="6972300" y="6174368"/>
          <a:ext cx="889000" cy="36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122801</xdr:rowOff>
    </xdr:from>
    <xdr:to>
      <xdr:col>55</xdr:col>
      <xdr:colOff>50800</xdr:colOff>
      <xdr:row>38</xdr:row>
      <xdr:rowOff>52952</xdr:rowOff>
    </xdr:to>
    <xdr:sp macro="" textlink="">
      <xdr:nvSpPr>
        <xdr:cNvPr id="311" name="楕円 310"/>
        <xdr:cNvSpPr/>
      </xdr:nvSpPr>
      <xdr:spPr>
        <a:xfrm>
          <a:off x="10426700" y="64664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37728</xdr:rowOff>
    </xdr:from>
    <xdr:ext cx="534377" cy="259045"/>
    <xdr:sp macro="" textlink="">
      <xdr:nvSpPr>
        <xdr:cNvPr id="312" name="補助費等該当値テキスト"/>
        <xdr:cNvSpPr txBox="1"/>
      </xdr:nvSpPr>
      <xdr:spPr>
        <a:xfrm>
          <a:off x="10528300" y="63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170455</xdr:rowOff>
    </xdr:from>
    <xdr:to>
      <xdr:col>50</xdr:col>
      <xdr:colOff>165100</xdr:colOff>
      <xdr:row>38</xdr:row>
      <xdr:rowOff>100605</xdr:rowOff>
    </xdr:to>
    <xdr:sp macro="" textlink="">
      <xdr:nvSpPr>
        <xdr:cNvPr id="313" name="楕円 312"/>
        <xdr:cNvSpPr/>
      </xdr:nvSpPr>
      <xdr:spPr>
        <a:xfrm>
          <a:off x="9588500" y="651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91732</xdr:rowOff>
    </xdr:from>
    <xdr:ext cx="534377" cy="259045"/>
    <xdr:sp macro="" textlink="">
      <xdr:nvSpPr>
        <xdr:cNvPr id="314" name="テキスト ボックス 313"/>
        <xdr:cNvSpPr txBox="1"/>
      </xdr:nvSpPr>
      <xdr:spPr>
        <a:xfrm>
          <a:off x="9372111" y="660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163581</xdr:rowOff>
    </xdr:from>
    <xdr:to>
      <xdr:col>46</xdr:col>
      <xdr:colOff>38100</xdr:colOff>
      <xdr:row>38</xdr:row>
      <xdr:rowOff>93731</xdr:rowOff>
    </xdr:to>
    <xdr:sp macro="" textlink="">
      <xdr:nvSpPr>
        <xdr:cNvPr id="315" name="楕円 314"/>
        <xdr:cNvSpPr/>
      </xdr:nvSpPr>
      <xdr:spPr>
        <a:xfrm>
          <a:off x="8699500" y="65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84858</xdr:rowOff>
    </xdr:from>
    <xdr:ext cx="534377" cy="259045"/>
    <xdr:sp macro="" textlink="">
      <xdr:nvSpPr>
        <xdr:cNvPr id="316" name="テキスト ボックス 315"/>
        <xdr:cNvSpPr txBox="1"/>
      </xdr:nvSpPr>
      <xdr:spPr>
        <a:xfrm>
          <a:off x="8483111" y="65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122818</xdr:rowOff>
    </xdr:from>
    <xdr:to>
      <xdr:col>41</xdr:col>
      <xdr:colOff>101600</xdr:colOff>
      <xdr:row>36</xdr:row>
      <xdr:rowOff>52968</xdr:rowOff>
    </xdr:to>
    <xdr:sp macro="" textlink="">
      <xdr:nvSpPr>
        <xdr:cNvPr id="317" name="楕円 316"/>
        <xdr:cNvSpPr/>
      </xdr:nvSpPr>
      <xdr:spPr>
        <a:xfrm>
          <a:off x="7810500" y="61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44095</xdr:rowOff>
    </xdr:from>
    <xdr:ext cx="599010" cy="259045"/>
    <xdr:sp macro="" textlink="">
      <xdr:nvSpPr>
        <xdr:cNvPr id="318" name="テキスト ボックス 317"/>
        <xdr:cNvSpPr txBox="1"/>
      </xdr:nvSpPr>
      <xdr:spPr>
        <a:xfrm>
          <a:off x="7561795" y="621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148375</xdr:rowOff>
    </xdr:from>
    <xdr:to>
      <xdr:col>36</xdr:col>
      <xdr:colOff>165100</xdr:colOff>
      <xdr:row>38</xdr:row>
      <xdr:rowOff>78525</xdr:rowOff>
    </xdr:to>
    <xdr:sp macro="" textlink="">
      <xdr:nvSpPr>
        <xdr:cNvPr id="319" name="楕円 318"/>
        <xdr:cNvSpPr/>
      </xdr:nvSpPr>
      <xdr:spPr>
        <a:xfrm>
          <a:off x="6921500" y="64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69652</xdr:rowOff>
    </xdr:from>
    <xdr:ext cx="534377" cy="259045"/>
    <xdr:sp macro="" textlink="">
      <xdr:nvSpPr>
        <xdr:cNvPr id="320" name="テキスト ボックス 319"/>
        <xdr:cNvSpPr txBox="1"/>
      </xdr:nvSpPr>
      <xdr:spPr>
        <a:xfrm>
          <a:off x="6705111" y="65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42829</xdr:rowOff>
    </xdr:from>
    <xdr:to>
      <xdr:col>55</xdr:col>
      <xdr:colOff>0</xdr:colOff>
      <xdr:row>58</xdr:row>
      <xdr:rowOff>101880</xdr:rowOff>
    </xdr:to>
    <xdr:cxnSp macro="">
      <xdr:nvCxnSpPr>
        <xdr:cNvPr id="347" name="直線コネクタ 346"/>
        <xdr:cNvCxnSpPr/>
      </xdr:nvCxnSpPr>
      <xdr:spPr>
        <a:xfrm>
          <a:off x="9639300" y="9986929"/>
          <a:ext cx="838200" cy="5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42829</xdr:rowOff>
    </xdr:from>
    <xdr:to>
      <xdr:col>50</xdr:col>
      <xdr:colOff>114300</xdr:colOff>
      <xdr:row>58</xdr:row>
      <xdr:rowOff>51638</xdr:rowOff>
    </xdr:to>
    <xdr:cxnSp macro="">
      <xdr:nvCxnSpPr>
        <xdr:cNvPr id="350" name="直線コネクタ 349"/>
        <xdr:cNvCxnSpPr/>
      </xdr:nvCxnSpPr>
      <xdr:spPr>
        <a:xfrm flipV="1">
          <a:off x="8750300" y="9986929"/>
          <a:ext cx="889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51638</xdr:rowOff>
    </xdr:from>
    <xdr:to>
      <xdr:col>45</xdr:col>
      <xdr:colOff>177800</xdr:colOff>
      <xdr:row>58</xdr:row>
      <xdr:rowOff>85494</xdr:rowOff>
    </xdr:to>
    <xdr:cxnSp macro="">
      <xdr:nvCxnSpPr>
        <xdr:cNvPr id="353" name="直線コネクタ 352"/>
        <xdr:cNvCxnSpPr/>
      </xdr:nvCxnSpPr>
      <xdr:spPr>
        <a:xfrm flipV="1">
          <a:off x="7861300" y="9995738"/>
          <a:ext cx="8890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141117</xdr:rowOff>
    </xdr:from>
    <xdr:to>
      <xdr:col>41</xdr:col>
      <xdr:colOff>50800</xdr:colOff>
      <xdr:row>58</xdr:row>
      <xdr:rowOff>85494</xdr:rowOff>
    </xdr:to>
    <xdr:cxnSp macro="">
      <xdr:nvCxnSpPr>
        <xdr:cNvPr id="356" name="直線コネクタ 355"/>
        <xdr:cNvCxnSpPr/>
      </xdr:nvCxnSpPr>
      <xdr:spPr>
        <a:xfrm>
          <a:off x="6972300" y="9913767"/>
          <a:ext cx="889000" cy="1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51080</xdr:rowOff>
    </xdr:from>
    <xdr:to>
      <xdr:col>55</xdr:col>
      <xdr:colOff>50800</xdr:colOff>
      <xdr:row>58</xdr:row>
      <xdr:rowOff>152680</xdr:rowOff>
    </xdr:to>
    <xdr:sp macro="" textlink="">
      <xdr:nvSpPr>
        <xdr:cNvPr id="366" name="楕円 365"/>
        <xdr:cNvSpPr/>
      </xdr:nvSpPr>
      <xdr:spPr>
        <a:xfrm>
          <a:off x="10426700" y="99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163479</xdr:rowOff>
    </xdr:from>
    <xdr:to>
      <xdr:col>50</xdr:col>
      <xdr:colOff>165100</xdr:colOff>
      <xdr:row>58</xdr:row>
      <xdr:rowOff>93629</xdr:rowOff>
    </xdr:to>
    <xdr:sp macro="" textlink="">
      <xdr:nvSpPr>
        <xdr:cNvPr id="368" name="楕円 367"/>
        <xdr:cNvSpPr/>
      </xdr:nvSpPr>
      <xdr:spPr>
        <a:xfrm>
          <a:off x="9588500" y="99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110156</xdr:rowOff>
    </xdr:from>
    <xdr:ext cx="599010" cy="259045"/>
    <xdr:sp macro="" textlink="">
      <xdr:nvSpPr>
        <xdr:cNvPr id="369" name="テキスト ボックス 368"/>
        <xdr:cNvSpPr txBox="1"/>
      </xdr:nvSpPr>
      <xdr:spPr>
        <a:xfrm>
          <a:off x="9339795" y="971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838</xdr:rowOff>
    </xdr:from>
    <xdr:to>
      <xdr:col>46</xdr:col>
      <xdr:colOff>38100</xdr:colOff>
      <xdr:row>58</xdr:row>
      <xdr:rowOff>102438</xdr:rowOff>
    </xdr:to>
    <xdr:sp macro="" textlink="">
      <xdr:nvSpPr>
        <xdr:cNvPr id="370" name="楕円 369"/>
        <xdr:cNvSpPr/>
      </xdr:nvSpPr>
      <xdr:spPr>
        <a:xfrm>
          <a:off x="8699500" y="99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118965</xdr:rowOff>
    </xdr:from>
    <xdr:ext cx="599010" cy="259045"/>
    <xdr:sp macro="" textlink="">
      <xdr:nvSpPr>
        <xdr:cNvPr id="371" name="テキスト ボックス 370"/>
        <xdr:cNvSpPr txBox="1"/>
      </xdr:nvSpPr>
      <xdr:spPr>
        <a:xfrm>
          <a:off x="8450795" y="972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34694</xdr:rowOff>
    </xdr:from>
    <xdr:to>
      <xdr:col>41</xdr:col>
      <xdr:colOff>101600</xdr:colOff>
      <xdr:row>58</xdr:row>
      <xdr:rowOff>136294</xdr:rowOff>
    </xdr:to>
    <xdr:sp macro="" textlink="">
      <xdr:nvSpPr>
        <xdr:cNvPr id="372" name="楕円 371"/>
        <xdr:cNvSpPr/>
      </xdr:nvSpPr>
      <xdr:spPr>
        <a:xfrm>
          <a:off x="7810500" y="99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127421</xdr:rowOff>
    </xdr:from>
    <xdr:ext cx="599010" cy="259045"/>
    <xdr:sp macro="" textlink="">
      <xdr:nvSpPr>
        <xdr:cNvPr id="373" name="テキスト ボックス 372"/>
        <xdr:cNvSpPr txBox="1"/>
      </xdr:nvSpPr>
      <xdr:spPr>
        <a:xfrm>
          <a:off x="7561795" y="1007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90317</xdr:rowOff>
    </xdr:from>
    <xdr:to>
      <xdr:col>36</xdr:col>
      <xdr:colOff>165100</xdr:colOff>
      <xdr:row>58</xdr:row>
      <xdr:rowOff>20467</xdr:rowOff>
    </xdr:to>
    <xdr:sp macro="" textlink="">
      <xdr:nvSpPr>
        <xdr:cNvPr id="374" name="楕円 373"/>
        <xdr:cNvSpPr/>
      </xdr:nvSpPr>
      <xdr:spPr>
        <a:xfrm>
          <a:off x="6921500" y="98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36994</xdr:rowOff>
    </xdr:from>
    <xdr:ext cx="599010" cy="259045"/>
    <xdr:sp macro="" textlink="">
      <xdr:nvSpPr>
        <xdr:cNvPr id="375" name="テキスト ボックス 374"/>
        <xdr:cNvSpPr txBox="1"/>
      </xdr:nvSpPr>
      <xdr:spPr>
        <a:xfrm>
          <a:off x="6672795" y="963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98551</xdr:rowOff>
    </xdr:from>
    <xdr:to>
      <xdr:col>55</xdr:col>
      <xdr:colOff>0</xdr:colOff>
      <xdr:row>78</xdr:row>
      <xdr:rowOff>135889</xdr:rowOff>
    </xdr:to>
    <xdr:cxnSp macro="">
      <xdr:nvCxnSpPr>
        <xdr:cNvPr id="402" name="直線コネクタ 401"/>
        <xdr:cNvCxnSpPr/>
      </xdr:nvCxnSpPr>
      <xdr:spPr>
        <a:xfrm>
          <a:off x="9639300" y="13471651"/>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98551</xdr:rowOff>
    </xdr:from>
    <xdr:to>
      <xdr:col>50</xdr:col>
      <xdr:colOff>114300</xdr:colOff>
      <xdr:row>78</xdr:row>
      <xdr:rowOff>105497</xdr:rowOff>
    </xdr:to>
    <xdr:cxnSp macro="">
      <xdr:nvCxnSpPr>
        <xdr:cNvPr id="405" name="直線コネクタ 404"/>
        <xdr:cNvCxnSpPr/>
      </xdr:nvCxnSpPr>
      <xdr:spPr>
        <a:xfrm flipV="1">
          <a:off x="8750300" y="13471651"/>
          <a:ext cx="8890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155973</xdr:rowOff>
    </xdr:from>
    <xdr:ext cx="534377" cy="259045"/>
    <xdr:sp macro="" textlink="">
      <xdr:nvSpPr>
        <xdr:cNvPr id="407" name="テキスト ボックス 406"/>
        <xdr:cNvSpPr txBox="1"/>
      </xdr:nvSpPr>
      <xdr:spPr>
        <a:xfrm>
          <a:off x="9372111" y="135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105497</xdr:rowOff>
    </xdr:from>
    <xdr:to>
      <xdr:col>45</xdr:col>
      <xdr:colOff>177800</xdr:colOff>
      <xdr:row>78</xdr:row>
      <xdr:rowOff>113466</xdr:rowOff>
    </xdr:to>
    <xdr:cxnSp macro="">
      <xdr:nvCxnSpPr>
        <xdr:cNvPr id="408" name="直線コネクタ 407"/>
        <xdr:cNvCxnSpPr/>
      </xdr:nvCxnSpPr>
      <xdr:spPr>
        <a:xfrm flipV="1">
          <a:off x="7861300" y="13478597"/>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113466</xdr:rowOff>
    </xdr:from>
    <xdr:to>
      <xdr:col>41</xdr:col>
      <xdr:colOff>50800</xdr:colOff>
      <xdr:row>78</xdr:row>
      <xdr:rowOff>134507</xdr:rowOff>
    </xdr:to>
    <xdr:cxnSp macro="">
      <xdr:nvCxnSpPr>
        <xdr:cNvPr id="411" name="直線コネクタ 410"/>
        <xdr:cNvCxnSpPr/>
      </xdr:nvCxnSpPr>
      <xdr:spPr>
        <a:xfrm flipV="1">
          <a:off x="6972300" y="13486566"/>
          <a:ext cx="889000" cy="2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85089</xdr:rowOff>
    </xdr:from>
    <xdr:to>
      <xdr:col>55</xdr:col>
      <xdr:colOff>50800</xdr:colOff>
      <xdr:row>79</xdr:row>
      <xdr:rowOff>15239</xdr:rowOff>
    </xdr:to>
    <xdr:sp macro="" textlink="">
      <xdr:nvSpPr>
        <xdr:cNvPr id="421" name="楕円 420"/>
        <xdr:cNvSpPr/>
      </xdr:nvSpPr>
      <xdr:spPr>
        <a:xfrm>
          <a:off x="10426700" y="134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469744" cy="259045"/>
    <xdr:sp macro="" textlink="">
      <xdr:nvSpPr>
        <xdr:cNvPr id="422" name="普通建設事業費 （ うち新規整備　）該当値テキスト"/>
        <xdr:cNvSpPr txBox="1"/>
      </xdr:nvSpPr>
      <xdr:spPr>
        <a:xfrm>
          <a:off x="10528300" y="134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47751</xdr:rowOff>
    </xdr:from>
    <xdr:to>
      <xdr:col>50</xdr:col>
      <xdr:colOff>165100</xdr:colOff>
      <xdr:row>78</xdr:row>
      <xdr:rowOff>149351</xdr:rowOff>
    </xdr:to>
    <xdr:sp macro="" textlink="">
      <xdr:nvSpPr>
        <xdr:cNvPr id="423" name="楕円 422"/>
        <xdr:cNvSpPr/>
      </xdr:nvSpPr>
      <xdr:spPr>
        <a:xfrm>
          <a:off x="9588500" y="134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165878</xdr:rowOff>
    </xdr:from>
    <xdr:ext cx="534377" cy="259045"/>
    <xdr:sp macro="" textlink="">
      <xdr:nvSpPr>
        <xdr:cNvPr id="424" name="テキスト ボックス 423"/>
        <xdr:cNvSpPr txBox="1"/>
      </xdr:nvSpPr>
      <xdr:spPr>
        <a:xfrm>
          <a:off x="9372111" y="1319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54697</xdr:rowOff>
    </xdr:from>
    <xdr:to>
      <xdr:col>46</xdr:col>
      <xdr:colOff>38100</xdr:colOff>
      <xdr:row>78</xdr:row>
      <xdr:rowOff>156297</xdr:rowOff>
    </xdr:to>
    <xdr:sp macro="" textlink="">
      <xdr:nvSpPr>
        <xdr:cNvPr id="425" name="楕円 424"/>
        <xdr:cNvSpPr/>
      </xdr:nvSpPr>
      <xdr:spPr>
        <a:xfrm>
          <a:off x="8699500" y="1342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1374</xdr:rowOff>
    </xdr:from>
    <xdr:ext cx="534377" cy="259045"/>
    <xdr:sp macro="" textlink="">
      <xdr:nvSpPr>
        <xdr:cNvPr id="426" name="テキスト ボックス 425"/>
        <xdr:cNvSpPr txBox="1"/>
      </xdr:nvSpPr>
      <xdr:spPr>
        <a:xfrm>
          <a:off x="8483111" y="1320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62666</xdr:rowOff>
    </xdr:from>
    <xdr:to>
      <xdr:col>41</xdr:col>
      <xdr:colOff>101600</xdr:colOff>
      <xdr:row>78</xdr:row>
      <xdr:rowOff>164266</xdr:rowOff>
    </xdr:to>
    <xdr:sp macro="" textlink="">
      <xdr:nvSpPr>
        <xdr:cNvPr id="427" name="楕円 426"/>
        <xdr:cNvSpPr/>
      </xdr:nvSpPr>
      <xdr:spPr>
        <a:xfrm>
          <a:off x="7810500" y="134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9343</xdr:rowOff>
    </xdr:from>
    <xdr:ext cx="534377" cy="259045"/>
    <xdr:sp macro="" textlink="">
      <xdr:nvSpPr>
        <xdr:cNvPr id="428" name="テキスト ボックス 427"/>
        <xdr:cNvSpPr txBox="1"/>
      </xdr:nvSpPr>
      <xdr:spPr>
        <a:xfrm>
          <a:off x="7594111" y="132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83707</xdr:rowOff>
    </xdr:from>
    <xdr:to>
      <xdr:col>36</xdr:col>
      <xdr:colOff>165100</xdr:colOff>
      <xdr:row>79</xdr:row>
      <xdr:rowOff>13857</xdr:rowOff>
    </xdr:to>
    <xdr:sp macro="" textlink="">
      <xdr:nvSpPr>
        <xdr:cNvPr id="429" name="楕円 428"/>
        <xdr:cNvSpPr/>
      </xdr:nvSpPr>
      <xdr:spPr>
        <a:xfrm>
          <a:off x="6921500" y="134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4984</xdr:rowOff>
    </xdr:from>
    <xdr:ext cx="534377" cy="259045"/>
    <xdr:sp macro="" textlink="">
      <xdr:nvSpPr>
        <xdr:cNvPr id="430" name="テキスト ボックス 429"/>
        <xdr:cNvSpPr txBox="1"/>
      </xdr:nvSpPr>
      <xdr:spPr>
        <a:xfrm>
          <a:off x="6705111" y="135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61323</xdr:rowOff>
    </xdr:from>
    <xdr:to>
      <xdr:col>55</xdr:col>
      <xdr:colOff>0</xdr:colOff>
      <xdr:row>98</xdr:row>
      <xdr:rowOff>51908</xdr:rowOff>
    </xdr:to>
    <xdr:cxnSp macro="">
      <xdr:nvCxnSpPr>
        <xdr:cNvPr id="461" name="直線コネクタ 460"/>
        <xdr:cNvCxnSpPr/>
      </xdr:nvCxnSpPr>
      <xdr:spPr>
        <a:xfrm>
          <a:off x="9639300" y="16691973"/>
          <a:ext cx="838200" cy="16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61323</xdr:rowOff>
    </xdr:from>
    <xdr:to>
      <xdr:col>50</xdr:col>
      <xdr:colOff>114300</xdr:colOff>
      <xdr:row>97</xdr:row>
      <xdr:rowOff>73944</xdr:rowOff>
    </xdr:to>
    <xdr:cxnSp macro="">
      <xdr:nvCxnSpPr>
        <xdr:cNvPr id="464" name="直線コネクタ 463"/>
        <xdr:cNvCxnSpPr/>
      </xdr:nvCxnSpPr>
      <xdr:spPr>
        <a:xfrm flipV="1">
          <a:off x="8750300" y="16691973"/>
          <a:ext cx="8890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73944</xdr:rowOff>
    </xdr:from>
    <xdr:to>
      <xdr:col>45</xdr:col>
      <xdr:colOff>177800</xdr:colOff>
      <xdr:row>98</xdr:row>
      <xdr:rowOff>97617</xdr:rowOff>
    </xdr:to>
    <xdr:cxnSp macro="">
      <xdr:nvCxnSpPr>
        <xdr:cNvPr id="467" name="直線コネクタ 466"/>
        <xdr:cNvCxnSpPr/>
      </xdr:nvCxnSpPr>
      <xdr:spPr>
        <a:xfrm flipV="1">
          <a:off x="7861300" y="16704594"/>
          <a:ext cx="889000" cy="1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60902</xdr:rowOff>
    </xdr:from>
    <xdr:to>
      <xdr:col>41</xdr:col>
      <xdr:colOff>50800</xdr:colOff>
      <xdr:row>98</xdr:row>
      <xdr:rowOff>97617</xdr:rowOff>
    </xdr:to>
    <xdr:cxnSp macro="">
      <xdr:nvCxnSpPr>
        <xdr:cNvPr id="470" name="直線コネクタ 469"/>
        <xdr:cNvCxnSpPr/>
      </xdr:nvCxnSpPr>
      <xdr:spPr>
        <a:xfrm>
          <a:off x="6972300" y="16005752"/>
          <a:ext cx="889000" cy="89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1108</xdr:rowOff>
    </xdr:from>
    <xdr:to>
      <xdr:col>55</xdr:col>
      <xdr:colOff>50800</xdr:colOff>
      <xdr:row>98</xdr:row>
      <xdr:rowOff>102708</xdr:rowOff>
    </xdr:to>
    <xdr:sp macro="" textlink="">
      <xdr:nvSpPr>
        <xdr:cNvPr id="480" name="楕円 479"/>
        <xdr:cNvSpPr/>
      </xdr:nvSpPr>
      <xdr:spPr>
        <a:xfrm>
          <a:off x="10426700" y="1680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150985</xdr:rowOff>
    </xdr:from>
    <xdr:ext cx="534377" cy="259045"/>
    <xdr:sp macro="" textlink="">
      <xdr:nvSpPr>
        <xdr:cNvPr id="481" name="普通建設事業費 （ うち更新整備　）該当値テキスト"/>
        <xdr:cNvSpPr txBox="1"/>
      </xdr:nvSpPr>
      <xdr:spPr>
        <a:xfrm>
          <a:off x="10528300" y="1678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10523</xdr:rowOff>
    </xdr:from>
    <xdr:to>
      <xdr:col>50</xdr:col>
      <xdr:colOff>165100</xdr:colOff>
      <xdr:row>97</xdr:row>
      <xdr:rowOff>112123</xdr:rowOff>
    </xdr:to>
    <xdr:sp macro="" textlink="">
      <xdr:nvSpPr>
        <xdr:cNvPr id="482" name="楕円 481"/>
        <xdr:cNvSpPr/>
      </xdr:nvSpPr>
      <xdr:spPr>
        <a:xfrm>
          <a:off x="9588500" y="166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128650</xdr:rowOff>
    </xdr:from>
    <xdr:ext cx="599010" cy="259045"/>
    <xdr:sp macro="" textlink="">
      <xdr:nvSpPr>
        <xdr:cNvPr id="483" name="テキスト ボックス 482"/>
        <xdr:cNvSpPr txBox="1"/>
      </xdr:nvSpPr>
      <xdr:spPr>
        <a:xfrm>
          <a:off x="9339795" y="164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23144</xdr:rowOff>
    </xdr:from>
    <xdr:to>
      <xdr:col>46</xdr:col>
      <xdr:colOff>38100</xdr:colOff>
      <xdr:row>97</xdr:row>
      <xdr:rowOff>124744</xdr:rowOff>
    </xdr:to>
    <xdr:sp macro="" textlink="">
      <xdr:nvSpPr>
        <xdr:cNvPr id="484" name="楕円 483"/>
        <xdr:cNvSpPr/>
      </xdr:nvSpPr>
      <xdr:spPr>
        <a:xfrm>
          <a:off x="8699500" y="1665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141271</xdr:rowOff>
    </xdr:from>
    <xdr:ext cx="599010" cy="259045"/>
    <xdr:sp macro="" textlink="">
      <xdr:nvSpPr>
        <xdr:cNvPr id="485" name="テキスト ボックス 484"/>
        <xdr:cNvSpPr txBox="1"/>
      </xdr:nvSpPr>
      <xdr:spPr>
        <a:xfrm>
          <a:off x="8450795" y="164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46817</xdr:rowOff>
    </xdr:from>
    <xdr:to>
      <xdr:col>41</xdr:col>
      <xdr:colOff>101600</xdr:colOff>
      <xdr:row>98</xdr:row>
      <xdr:rowOff>148417</xdr:rowOff>
    </xdr:to>
    <xdr:sp macro="" textlink="">
      <xdr:nvSpPr>
        <xdr:cNvPr id="486" name="楕円 485"/>
        <xdr:cNvSpPr/>
      </xdr:nvSpPr>
      <xdr:spPr>
        <a:xfrm>
          <a:off x="7810500" y="168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139544</xdr:rowOff>
    </xdr:from>
    <xdr:ext cx="534377" cy="259045"/>
    <xdr:sp macro="" textlink="">
      <xdr:nvSpPr>
        <xdr:cNvPr id="487" name="テキスト ボックス 486"/>
        <xdr:cNvSpPr txBox="1"/>
      </xdr:nvSpPr>
      <xdr:spPr>
        <a:xfrm>
          <a:off x="7594111" y="1694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10102</xdr:rowOff>
    </xdr:from>
    <xdr:to>
      <xdr:col>36</xdr:col>
      <xdr:colOff>165100</xdr:colOff>
      <xdr:row>93</xdr:row>
      <xdr:rowOff>111702</xdr:rowOff>
    </xdr:to>
    <xdr:sp macro="" textlink="">
      <xdr:nvSpPr>
        <xdr:cNvPr id="488" name="楕円 487"/>
        <xdr:cNvSpPr/>
      </xdr:nvSpPr>
      <xdr:spPr>
        <a:xfrm>
          <a:off x="6921500" y="159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128229</xdr:rowOff>
    </xdr:from>
    <xdr:ext cx="599010" cy="259045"/>
    <xdr:sp macro="" textlink="">
      <xdr:nvSpPr>
        <xdr:cNvPr id="489" name="テキスト ボックス 488"/>
        <xdr:cNvSpPr txBox="1"/>
      </xdr:nvSpPr>
      <xdr:spPr>
        <a:xfrm>
          <a:off x="6672795" y="1573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94100</xdr:rowOff>
    </xdr:from>
    <xdr:to>
      <xdr:col>81</xdr:col>
      <xdr:colOff>50800</xdr:colOff>
      <xdr:row>39</xdr:row>
      <xdr:rowOff>98878</xdr:rowOff>
    </xdr:to>
    <xdr:cxnSp macro="">
      <xdr:nvCxnSpPr>
        <xdr:cNvPr id="523" name="直線コネクタ 522"/>
        <xdr:cNvCxnSpPr/>
      </xdr:nvCxnSpPr>
      <xdr:spPr>
        <a:xfrm>
          <a:off x="14592300" y="6780650"/>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94100</xdr:rowOff>
    </xdr:from>
    <xdr:to>
      <xdr:col>76</xdr:col>
      <xdr:colOff>114300</xdr:colOff>
      <xdr:row>39</xdr:row>
      <xdr:rowOff>98878</xdr:rowOff>
    </xdr:to>
    <xdr:cxnSp macro="">
      <xdr:nvCxnSpPr>
        <xdr:cNvPr id="526" name="直線コネクタ 525"/>
        <xdr:cNvCxnSpPr/>
      </xdr:nvCxnSpPr>
      <xdr:spPr>
        <a:xfrm flipV="1">
          <a:off x="13703300" y="6780650"/>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148844</xdr:rowOff>
    </xdr:from>
    <xdr:to>
      <xdr:col>71</xdr:col>
      <xdr:colOff>177800</xdr:colOff>
      <xdr:row>39</xdr:row>
      <xdr:rowOff>98878</xdr:rowOff>
    </xdr:to>
    <xdr:cxnSp macro="">
      <xdr:nvCxnSpPr>
        <xdr:cNvPr id="529" name="直線コネクタ 528"/>
        <xdr:cNvCxnSpPr/>
      </xdr:nvCxnSpPr>
      <xdr:spPr>
        <a:xfrm>
          <a:off x="12814300" y="6492494"/>
          <a:ext cx="889000" cy="29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2981</xdr:rowOff>
    </xdr:from>
    <xdr:ext cx="534377" cy="259045"/>
    <xdr:sp macro="" textlink="">
      <xdr:nvSpPr>
        <xdr:cNvPr id="533" name="テキスト ボックス 532"/>
        <xdr:cNvSpPr txBox="1"/>
      </xdr:nvSpPr>
      <xdr:spPr>
        <a:xfrm>
          <a:off x="12547111" y="66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43300</xdr:rowOff>
    </xdr:from>
    <xdr:to>
      <xdr:col>76</xdr:col>
      <xdr:colOff>165100</xdr:colOff>
      <xdr:row>39</xdr:row>
      <xdr:rowOff>144900</xdr:rowOff>
    </xdr:to>
    <xdr:sp macro="" textlink="">
      <xdr:nvSpPr>
        <xdr:cNvPr id="543" name="楕円 542"/>
        <xdr:cNvSpPr/>
      </xdr:nvSpPr>
      <xdr:spPr>
        <a:xfrm>
          <a:off x="14541500" y="67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136027</xdr:rowOff>
    </xdr:from>
    <xdr:ext cx="378565" cy="259045"/>
    <xdr:sp macro="" textlink="">
      <xdr:nvSpPr>
        <xdr:cNvPr id="544" name="テキスト ボックス 543"/>
        <xdr:cNvSpPr txBox="1"/>
      </xdr:nvSpPr>
      <xdr:spPr>
        <a:xfrm>
          <a:off x="14403017" y="682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98044</xdr:rowOff>
    </xdr:from>
    <xdr:to>
      <xdr:col>67</xdr:col>
      <xdr:colOff>101600</xdr:colOff>
      <xdr:row>38</xdr:row>
      <xdr:rowOff>28194</xdr:rowOff>
    </xdr:to>
    <xdr:sp macro="" textlink="">
      <xdr:nvSpPr>
        <xdr:cNvPr id="547" name="楕円 546"/>
        <xdr:cNvSpPr/>
      </xdr:nvSpPr>
      <xdr:spPr>
        <a:xfrm>
          <a:off x="12763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44721</xdr:rowOff>
    </xdr:from>
    <xdr:ext cx="534377" cy="259045"/>
    <xdr:sp macro="" textlink="">
      <xdr:nvSpPr>
        <xdr:cNvPr id="548" name="テキスト ボックス 547"/>
        <xdr:cNvSpPr txBox="1"/>
      </xdr:nvSpPr>
      <xdr:spPr>
        <a:xfrm>
          <a:off x="12547111" y="62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130986</xdr:rowOff>
    </xdr:from>
    <xdr:to>
      <xdr:col>85</xdr:col>
      <xdr:colOff>127000</xdr:colOff>
      <xdr:row>77</xdr:row>
      <xdr:rowOff>142382</xdr:rowOff>
    </xdr:to>
    <xdr:cxnSp macro="">
      <xdr:nvCxnSpPr>
        <xdr:cNvPr id="626" name="直線コネクタ 625"/>
        <xdr:cNvCxnSpPr/>
      </xdr:nvCxnSpPr>
      <xdr:spPr>
        <a:xfrm flipV="1">
          <a:off x="15481300" y="13332636"/>
          <a:ext cx="8382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142382</xdr:rowOff>
    </xdr:from>
    <xdr:to>
      <xdr:col>81</xdr:col>
      <xdr:colOff>50800</xdr:colOff>
      <xdr:row>77</xdr:row>
      <xdr:rowOff>146980</xdr:rowOff>
    </xdr:to>
    <xdr:cxnSp macro="">
      <xdr:nvCxnSpPr>
        <xdr:cNvPr id="629" name="直線コネクタ 628"/>
        <xdr:cNvCxnSpPr/>
      </xdr:nvCxnSpPr>
      <xdr:spPr>
        <a:xfrm flipV="1">
          <a:off x="14592300" y="13344032"/>
          <a:ext cx="8890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146980</xdr:rowOff>
    </xdr:from>
    <xdr:to>
      <xdr:col>76</xdr:col>
      <xdr:colOff>114300</xdr:colOff>
      <xdr:row>77</xdr:row>
      <xdr:rowOff>166686</xdr:rowOff>
    </xdr:to>
    <xdr:cxnSp macro="">
      <xdr:nvCxnSpPr>
        <xdr:cNvPr id="632" name="直線コネクタ 631"/>
        <xdr:cNvCxnSpPr/>
      </xdr:nvCxnSpPr>
      <xdr:spPr>
        <a:xfrm flipV="1">
          <a:off x="13703300" y="13348630"/>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166686</xdr:rowOff>
    </xdr:from>
    <xdr:to>
      <xdr:col>71</xdr:col>
      <xdr:colOff>177800</xdr:colOff>
      <xdr:row>78</xdr:row>
      <xdr:rowOff>61226</xdr:rowOff>
    </xdr:to>
    <xdr:cxnSp macro="">
      <xdr:nvCxnSpPr>
        <xdr:cNvPr id="635" name="直線コネクタ 634"/>
        <xdr:cNvCxnSpPr/>
      </xdr:nvCxnSpPr>
      <xdr:spPr>
        <a:xfrm flipV="1">
          <a:off x="12814300" y="13368336"/>
          <a:ext cx="8890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80186</xdr:rowOff>
    </xdr:from>
    <xdr:to>
      <xdr:col>85</xdr:col>
      <xdr:colOff>177800</xdr:colOff>
      <xdr:row>78</xdr:row>
      <xdr:rowOff>10336</xdr:rowOff>
    </xdr:to>
    <xdr:sp macro="" textlink="">
      <xdr:nvSpPr>
        <xdr:cNvPr id="645" name="楕円 644"/>
        <xdr:cNvSpPr/>
      </xdr:nvSpPr>
      <xdr:spPr>
        <a:xfrm>
          <a:off x="16268700" y="132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58613</xdr:rowOff>
    </xdr:from>
    <xdr:ext cx="534377" cy="259045"/>
    <xdr:sp macro="" textlink="">
      <xdr:nvSpPr>
        <xdr:cNvPr id="646" name="公債費該当値テキスト"/>
        <xdr:cNvSpPr txBox="1"/>
      </xdr:nvSpPr>
      <xdr:spPr>
        <a:xfrm>
          <a:off x="16370300" y="1326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91582</xdr:rowOff>
    </xdr:from>
    <xdr:to>
      <xdr:col>81</xdr:col>
      <xdr:colOff>101600</xdr:colOff>
      <xdr:row>78</xdr:row>
      <xdr:rowOff>21732</xdr:rowOff>
    </xdr:to>
    <xdr:sp macro="" textlink="">
      <xdr:nvSpPr>
        <xdr:cNvPr id="647" name="楕円 646"/>
        <xdr:cNvSpPr/>
      </xdr:nvSpPr>
      <xdr:spPr>
        <a:xfrm>
          <a:off x="15430500" y="132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12859</xdr:rowOff>
    </xdr:from>
    <xdr:ext cx="534377" cy="259045"/>
    <xdr:sp macro="" textlink="">
      <xdr:nvSpPr>
        <xdr:cNvPr id="648" name="テキスト ボックス 647"/>
        <xdr:cNvSpPr txBox="1"/>
      </xdr:nvSpPr>
      <xdr:spPr>
        <a:xfrm>
          <a:off x="15214111" y="133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96180</xdr:rowOff>
    </xdr:from>
    <xdr:to>
      <xdr:col>76</xdr:col>
      <xdr:colOff>165100</xdr:colOff>
      <xdr:row>78</xdr:row>
      <xdr:rowOff>26330</xdr:rowOff>
    </xdr:to>
    <xdr:sp macro="" textlink="">
      <xdr:nvSpPr>
        <xdr:cNvPr id="649" name="楕円 648"/>
        <xdr:cNvSpPr/>
      </xdr:nvSpPr>
      <xdr:spPr>
        <a:xfrm>
          <a:off x="14541500" y="132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17457</xdr:rowOff>
    </xdr:from>
    <xdr:ext cx="534377" cy="259045"/>
    <xdr:sp macro="" textlink="">
      <xdr:nvSpPr>
        <xdr:cNvPr id="650" name="テキスト ボックス 649"/>
        <xdr:cNvSpPr txBox="1"/>
      </xdr:nvSpPr>
      <xdr:spPr>
        <a:xfrm>
          <a:off x="14325111" y="1339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115886</xdr:rowOff>
    </xdr:from>
    <xdr:to>
      <xdr:col>72</xdr:col>
      <xdr:colOff>38100</xdr:colOff>
      <xdr:row>78</xdr:row>
      <xdr:rowOff>46036</xdr:rowOff>
    </xdr:to>
    <xdr:sp macro="" textlink="">
      <xdr:nvSpPr>
        <xdr:cNvPr id="651" name="楕円 650"/>
        <xdr:cNvSpPr/>
      </xdr:nvSpPr>
      <xdr:spPr>
        <a:xfrm>
          <a:off x="13652500" y="133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37163</xdr:rowOff>
    </xdr:from>
    <xdr:ext cx="534377" cy="259045"/>
    <xdr:sp macro="" textlink="">
      <xdr:nvSpPr>
        <xdr:cNvPr id="652" name="テキスト ボックス 651"/>
        <xdr:cNvSpPr txBox="1"/>
      </xdr:nvSpPr>
      <xdr:spPr>
        <a:xfrm>
          <a:off x="13436111" y="1341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10426</xdr:rowOff>
    </xdr:from>
    <xdr:to>
      <xdr:col>67</xdr:col>
      <xdr:colOff>101600</xdr:colOff>
      <xdr:row>78</xdr:row>
      <xdr:rowOff>112026</xdr:rowOff>
    </xdr:to>
    <xdr:sp macro="" textlink="">
      <xdr:nvSpPr>
        <xdr:cNvPr id="653" name="楕円 652"/>
        <xdr:cNvSpPr/>
      </xdr:nvSpPr>
      <xdr:spPr>
        <a:xfrm>
          <a:off x="12763500" y="133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103153</xdr:rowOff>
    </xdr:from>
    <xdr:ext cx="534377" cy="259045"/>
    <xdr:sp macro="" textlink="">
      <xdr:nvSpPr>
        <xdr:cNvPr id="654" name="テキスト ボックス 653"/>
        <xdr:cNvSpPr txBox="1"/>
      </xdr:nvSpPr>
      <xdr:spPr>
        <a:xfrm>
          <a:off x="12547111" y="1347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116570</xdr:rowOff>
    </xdr:from>
    <xdr:to>
      <xdr:col>85</xdr:col>
      <xdr:colOff>127000</xdr:colOff>
      <xdr:row>98</xdr:row>
      <xdr:rowOff>29480</xdr:rowOff>
    </xdr:to>
    <xdr:cxnSp macro="">
      <xdr:nvCxnSpPr>
        <xdr:cNvPr id="681" name="直線コネクタ 680"/>
        <xdr:cNvCxnSpPr/>
      </xdr:nvCxnSpPr>
      <xdr:spPr>
        <a:xfrm flipV="1">
          <a:off x="15481300" y="16747220"/>
          <a:ext cx="838200" cy="8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107573</xdr:rowOff>
    </xdr:from>
    <xdr:to>
      <xdr:col>81</xdr:col>
      <xdr:colOff>50800</xdr:colOff>
      <xdr:row>98</xdr:row>
      <xdr:rowOff>29480</xdr:rowOff>
    </xdr:to>
    <xdr:cxnSp macro="">
      <xdr:nvCxnSpPr>
        <xdr:cNvPr id="684" name="直線コネクタ 683"/>
        <xdr:cNvCxnSpPr/>
      </xdr:nvCxnSpPr>
      <xdr:spPr>
        <a:xfrm>
          <a:off x="14592300" y="16738223"/>
          <a:ext cx="889000" cy="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107573</xdr:rowOff>
    </xdr:from>
    <xdr:to>
      <xdr:col>76</xdr:col>
      <xdr:colOff>114300</xdr:colOff>
      <xdr:row>98</xdr:row>
      <xdr:rowOff>47304</xdr:rowOff>
    </xdr:to>
    <xdr:cxnSp macro="">
      <xdr:nvCxnSpPr>
        <xdr:cNvPr id="687" name="直線コネクタ 686"/>
        <xdr:cNvCxnSpPr/>
      </xdr:nvCxnSpPr>
      <xdr:spPr>
        <a:xfrm flipV="1">
          <a:off x="13703300" y="16738223"/>
          <a:ext cx="889000" cy="11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47304</xdr:rowOff>
    </xdr:from>
    <xdr:to>
      <xdr:col>71</xdr:col>
      <xdr:colOff>177800</xdr:colOff>
      <xdr:row>98</xdr:row>
      <xdr:rowOff>61426</xdr:rowOff>
    </xdr:to>
    <xdr:cxnSp macro="">
      <xdr:nvCxnSpPr>
        <xdr:cNvPr id="690" name="直線コネクタ 689"/>
        <xdr:cNvCxnSpPr/>
      </xdr:nvCxnSpPr>
      <xdr:spPr>
        <a:xfrm flipV="1">
          <a:off x="12814300" y="16849404"/>
          <a:ext cx="889000" cy="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65770</xdr:rowOff>
    </xdr:from>
    <xdr:to>
      <xdr:col>85</xdr:col>
      <xdr:colOff>177800</xdr:colOff>
      <xdr:row>97</xdr:row>
      <xdr:rowOff>167370</xdr:rowOff>
    </xdr:to>
    <xdr:sp macro="" textlink="">
      <xdr:nvSpPr>
        <xdr:cNvPr id="700" name="楕円 699"/>
        <xdr:cNvSpPr/>
      </xdr:nvSpPr>
      <xdr:spPr>
        <a:xfrm>
          <a:off x="16268700" y="1669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88647</xdr:rowOff>
    </xdr:from>
    <xdr:ext cx="534377" cy="259045"/>
    <xdr:sp macro="" textlink="">
      <xdr:nvSpPr>
        <xdr:cNvPr id="701" name="積立金該当値テキスト"/>
        <xdr:cNvSpPr txBox="1"/>
      </xdr:nvSpPr>
      <xdr:spPr>
        <a:xfrm>
          <a:off x="16370300" y="165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150130</xdr:rowOff>
    </xdr:from>
    <xdr:to>
      <xdr:col>81</xdr:col>
      <xdr:colOff>101600</xdr:colOff>
      <xdr:row>98</xdr:row>
      <xdr:rowOff>80280</xdr:rowOff>
    </xdr:to>
    <xdr:sp macro="" textlink="">
      <xdr:nvSpPr>
        <xdr:cNvPr id="702" name="楕円 701"/>
        <xdr:cNvSpPr/>
      </xdr:nvSpPr>
      <xdr:spPr>
        <a:xfrm>
          <a:off x="15430500" y="1678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71407</xdr:rowOff>
    </xdr:from>
    <xdr:ext cx="534377" cy="259045"/>
    <xdr:sp macro="" textlink="">
      <xdr:nvSpPr>
        <xdr:cNvPr id="703" name="テキスト ボックス 702"/>
        <xdr:cNvSpPr txBox="1"/>
      </xdr:nvSpPr>
      <xdr:spPr>
        <a:xfrm>
          <a:off x="15214111" y="1687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56773</xdr:rowOff>
    </xdr:from>
    <xdr:to>
      <xdr:col>76</xdr:col>
      <xdr:colOff>165100</xdr:colOff>
      <xdr:row>97</xdr:row>
      <xdr:rowOff>158373</xdr:rowOff>
    </xdr:to>
    <xdr:sp macro="" textlink="">
      <xdr:nvSpPr>
        <xdr:cNvPr id="704" name="楕円 703"/>
        <xdr:cNvSpPr/>
      </xdr:nvSpPr>
      <xdr:spPr>
        <a:xfrm>
          <a:off x="14541500" y="166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3450</xdr:rowOff>
    </xdr:from>
    <xdr:ext cx="534377" cy="259045"/>
    <xdr:sp macro="" textlink="">
      <xdr:nvSpPr>
        <xdr:cNvPr id="705" name="テキスト ボックス 704"/>
        <xdr:cNvSpPr txBox="1"/>
      </xdr:nvSpPr>
      <xdr:spPr>
        <a:xfrm>
          <a:off x="14325111" y="1646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167954</xdr:rowOff>
    </xdr:from>
    <xdr:to>
      <xdr:col>72</xdr:col>
      <xdr:colOff>38100</xdr:colOff>
      <xdr:row>98</xdr:row>
      <xdr:rowOff>98104</xdr:rowOff>
    </xdr:to>
    <xdr:sp macro="" textlink="">
      <xdr:nvSpPr>
        <xdr:cNvPr id="706" name="楕円 705"/>
        <xdr:cNvSpPr/>
      </xdr:nvSpPr>
      <xdr:spPr>
        <a:xfrm>
          <a:off x="13652500" y="1679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89231</xdr:rowOff>
    </xdr:from>
    <xdr:ext cx="534377" cy="259045"/>
    <xdr:sp macro="" textlink="">
      <xdr:nvSpPr>
        <xdr:cNvPr id="707" name="テキスト ボックス 706"/>
        <xdr:cNvSpPr txBox="1"/>
      </xdr:nvSpPr>
      <xdr:spPr>
        <a:xfrm>
          <a:off x="13436111" y="1689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10626</xdr:rowOff>
    </xdr:from>
    <xdr:to>
      <xdr:col>67</xdr:col>
      <xdr:colOff>101600</xdr:colOff>
      <xdr:row>98</xdr:row>
      <xdr:rowOff>112226</xdr:rowOff>
    </xdr:to>
    <xdr:sp macro="" textlink="">
      <xdr:nvSpPr>
        <xdr:cNvPr id="708" name="楕円 707"/>
        <xdr:cNvSpPr/>
      </xdr:nvSpPr>
      <xdr:spPr>
        <a:xfrm>
          <a:off x="12763500" y="168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103353</xdr:rowOff>
    </xdr:from>
    <xdr:ext cx="534377" cy="259045"/>
    <xdr:sp macro="" textlink="">
      <xdr:nvSpPr>
        <xdr:cNvPr id="709" name="テキスト ボックス 708"/>
        <xdr:cNvSpPr txBox="1"/>
      </xdr:nvSpPr>
      <xdr:spPr>
        <a:xfrm>
          <a:off x="12547111" y="1690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76926</xdr:rowOff>
    </xdr:from>
    <xdr:to>
      <xdr:col>116</xdr:col>
      <xdr:colOff>63500</xdr:colOff>
      <xdr:row>38</xdr:row>
      <xdr:rowOff>128224</xdr:rowOff>
    </xdr:to>
    <xdr:cxnSp macro="">
      <xdr:nvCxnSpPr>
        <xdr:cNvPr id="736" name="直線コネクタ 735"/>
        <xdr:cNvCxnSpPr/>
      </xdr:nvCxnSpPr>
      <xdr:spPr>
        <a:xfrm flipV="1">
          <a:off x="21323300" y="6592026"/>
          <a:ext cx="8382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128224</xdr:rowOff>
    </xdr:from>
    <xdr:to>
      <xdr:col>111</xdr:col>
      <xdr:colOff>177800</xdr:colOff>
      <xdr:row>38</xdr:row>
      <xdr:rowOff>132979</xdr:rowOff>
    </xdr:to>
    <xdr:cxnSp macro="">
      <xdr:nvCxnSpPr>
        <xdr:cNvPr id="739" name="直線コネクタ 738"/>
        <xdr:cNvCxnSpPr/>
      </xdr:nvCxnSpPr>
      <xdr:spPr>
        <a:xfrm flipV="1">
          <a:off x="20434300" y="6643324"/>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132979</xdr:rowOff>
    </xdr:from>
    <xdr:to>
      <xdr:col>107</xdr:col>
      <xdr:colOff>50800</xdr:colOff>
      <xdr:row>38</xdr:row>
      <xdr:rowOff>139700</xdr:rowOff>
    </xdr:to>
    <xdr:cxnSp macro="">
      <xdr:nvCxnSpPr>
        <xdr:cNvPr id="742" name="直線コネクタ 741"/>
        <xdr:cNvCxnSpPr/>
      </xdr:nvCxnSpPr>
      <xdr:spPr>
        <a:xfrm flipV="1">
          <a:off x="19545300" y="6648079"/>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26126</xdr:rowOff>
    </xdr:from>
    <xdr:to>
      <xdr:col>116</xdr:col>
      <xdr:colOff>114300</xdr:colOff>
      <xdr:row>38</xdr:row>
      <xdr:rowOff>127726</xdr:rowOff>
    </xdr:to>
    <xdr:sp macro="" textlink="">
      <xdr:nvSpPr>
        <xdr:cNvPr id="755" name="楕円 754"/>
        <xdr:cNvSpPr/>
      </xdr:nvSpPr>
      <xdr:spPr>
        <a:xfrm>
          <a:off x="221107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162127</xdr:rowOff>
    </xdr:from>
    <xdr:ext cx="469744" cy="259045"/>
    <xdr:sp macro="" textlink="">
      <xdr:nvSpPr>
        <xdr:cNvPr id="756" name="投資及び出資金該当値テキスト"/>
        <xdr:cNvSpPr txBox="1"/>
      </xdr:nvSpPr>
      <xdr:spPr>
        <a:xfrm>
          <a:off x="22212300" y="650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77424</xdr:rowOff>
    </xdr:from>
    <xdr:to>
      <xdr:col>112</xdr:col>
      <xdr:colOff>38100</xdr:colOff>
      <xdr:row>39</xdr:row>
      <xdr:rowOff>7574</xdr:rowOff>
    </xdr:to>
    <xdr:sp macro="" textlink="">
      <xdr:nvSpPr>
        <xdr:cNvPr id="757" name="楕円 756"/>
        <xdr:cNvSpPr/>
      </xdr:nvSpPr>
      <xdr:spPr>
        <a:xfrm>
          <a:off x="21272500" y="65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170151</xdr:rowOff>
    </xdr:from>
    <xdr:ext cx="378565" cy="259045"/>
    <xdr:sp macro="" textlink="">
      <xdr:nvSpPr>
        <xdr:cNvPr id="758" name="テキスト ボックス 757"/>
        <xdr:cNvSpPr txBox="1"/>
      </xdr:nvSpPr>
      <xdr:spPr>
        <a:xfrm>
          <a:off x="21134017" y="668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82179</xdr:rowOff>
    </xdr:from>
    <xdr:to>
      <xdr:col>107</xdr:col>
      <xdr:colOff>101600</xdr:colOff>
      <xdr:row>39</xdr:row>
      <xdr:rowOff>12329</xdr:rowOff>
    </xdr:to>
    <xdr:sp macro="" textlink="">
      <xdr:nvSpPr>
        <xdr:cNvPr id="759" name="楕円 758"/>
        <xdr:cNvSpPr/>
      </xdr:nvSpPr>
      <xdr:spPr>
        <a:xfrm>
          <a:off x="20383500" y="65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3456</xdr:rowOff>
    </xdr:from>
    <xdr:ext cx="378565" cy="259045"/>
    <xdr:sp macro="" textlink="">
      <xdr:nvSpPr>
        <xdr:cNvPr id="760" name="テキスト ボックス 759"/>
        <xdr:cNvSpPr txBox="1"/>
      </xdr:nvSpPr>
      <xdr:spPr>
        <a:xfrm>
          <a:off x="20245017" y="6690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115494</xdr:rowOff>
    </xdr:from>
    <xdr:to>
      <xdr:col>116</xdr:col>
      <xdr:colOff>63500</xdr:colOff>
      <xdr:row>78</xdr:row>
      <xdr:rowOff>145377</xdr:rowOff>
    </xdr:to>
    <xdr:cxnSp macro="">
      <xdr:nvCxnSpPr>
        <xdr:cNvPr id="849" name="直線コネクタ 848"/>
        <xdr:cNvCxnSpPr/>
      </xdr:nvCxnSpPr>
      <xdr:spPr>
        <a:xfrm>
          <a:off x="21323300" y="13317144"/>
          <a:ext cx="838200" cy="20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89255</xdr:rowOff>
    </xdr:from>
    <xdr:to>
      <xdr:col>111</xdr:col>
      <xdr:colOff>177800</xdr:colOff>
      <xdr:row>77</xdr:row>
      <xdr:rowOff>115494</xdr:rowOff>
    </xdr:to>
    <xdr:cxnSp macro="">
      <xdr:nvCxnSpPr>
        <xdr:cNvPr id="852" name="直線コネクタ 851"/>
        <xdr:cNvCxnSpPr/>
      </xdr:nvCxnSpPr>
      <xdr:spPr>
        <a:xfrm>
          <a:off x="20434300" y="13290905"/>
          <a:ext cx="8890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33007</xdr:rowOff>
    </xdr:from>
    <xdr:to>
      <xdr:col>107</xdr:col>
      <xdr:colOff>50800</xdr:colOff>
      <xdr:row>77</xdr:row>
      <xdr:rowOff>89255</xdr:rowOff>
    </xdr:to>
    <xdr:cxnSp macro="">
      <xdr:nvCxnSpPr>
        <xdr:cNvPr id="855" name="直線コネクタ 854"/>
        <xdr:cNvCxnSpPr/>
      </xdr:nvCxnSpPr>
      <xdr:spPr>
        <a:xfrm>
          <a:off x="19545300" y="13234657"/>
          <a:ext cx="889000" cy="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33007</xdr:rowOff>
    </xdr:from>
    <xdr:to>
      <xdr:col>102</xdr:col>
      <xdr:colOff>114300</xdr:colOff>
      <xdr:row>77</xdr:row>
      <xdr:rowOff>93396</xdr:rowOff>
    </xdr:to>
    <xdr:cxnSp macro="">
      <xdr:nvCxnSpPr>
        <xdr:cNvPr id="858" name="直線コネクタ 857"/>
        <xdr:cNvCxnSpPr/>
      </xdr:nvCxnSpPr>
      <xdr:spPr>
        <a:xfrm flipV="1">
          <a:off x="18656300" y="13234657"/>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94577</xdr:rowOff>
    </xdr:from>
    <xdr:to>
      <xdr:col>116</xdr:col>
      <xdr:colOff>114300</xdr:colOff>
      <xdr:row>79</xdr:row>
      <xdr:rowOff>24727</xdr:rowOff>
    </xdr:to>
    <xdr:sp macro="" textlink="">
      <xdr:nvSpPr>
        <xdr:cNvPr id="868" name="楕円 867"/>
        <xdr:cNvSpPr/>
      </xdr:nvSpPr>
      <xdr:spPr>
        <a:xfrm>
          <a:off x="22110700" y="134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9504</xdr:rowOff>
    </xdr:from>
    <xdr:ext cx="534377" cy="259045"/>
    <xdr:sp macro="" textlink="">
      <xdr:nvSpPr>
        <xdr:cNvPr id="869" name="繰出金該当値テキスト"/>
        <xdr:cNvSpPr txBox="1"/>
      </xdr:nvSpPr>
      <xdr:spPr>
        <a:xfrm>
          <a:off x="22212300" y="1338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64694</xdr:rowOff>
    </xdr:from>
    <xdr:to>
      <xdr:col>112</xdr:col>
      <xdr:colOff>38100</xdr:colOff>
      <xdr:row>77</xdr:row>
      <xdr:rowOff>166294</xdr:rowOff>
    </xdr:to>
    <xdr:sp macro="" textlink="">
      <xdr:nvSpPr>
        <xdr:cNvPr id="870" name="楕円 869"/>
        <xdr:cNvSpPr/>
      </xdr:nvSpPr>
      <xdr:spPr>
        <a:xfrm>
          <a:off x="21272500" y="132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157421</xdr:rowOff>
    </xdr:from>
    <xdr:ext cx="534377" cy="259045"/>
    <xdr:sp macro="" textlink="">
      <xdr:nvSpPr>
        <xdr:cNvPr id="871" name="テキスト ボックス 870"/>
        <xdr:cNvSpPr txBox="1"/>
      </xdr:nvSpPr>
      <xdr:spPr>
        <a:xfrm>
          <a:off x="21056111" y="1335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38455</xdr:rowOff>
    </xdr:from>
    <xdr:to>
      <xdr:col>107</xdr:col>
      <xdr:colOff>101600</xdr:colOff>
      <xdr:row>77</xdr:row>
      <xdr:rowOff>140055</xdr:rowOff>
    </xdr:to>
    <xdr:sp macro="" textlink="">
      <xdr:nvSpPr>
        <xdr:cNvPr id="872" name="楕円 871"/>
        <xdr:cNvSpPr/>
      </xdr:nvSpPr>
      <xdr:spPr>
        <a:xfrm>
          <a:off x="20383500" y="132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131182</xdr:rowOff>
    </xdr:from>
    <xdr:ext cx="534377" cy="259045"/>
    <xdr:sp macro="" textlink="">
      <xdr:nvSpPr>
        <xdr:cNvPr id="873" name="テキスト ボックス 872"/>
        <xdr:cNvSpPr txBox="1"/>
      </xdr:nvSpPr>
      <xdr:spPr>
        <a:xfrm>
          <a:off x="20167111" y="133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153657</xdr:rowOff>
    </xdr:from>
    <xdr:to>
      <xdr:col>102</xdr:col>
      <xdr:colOff>165100</xdr:colOff>
      <xdr:row>77</xdr:row>
      <xdr:rowOff>83807</xdr:rowOff>
    </xdr:to>
    <xdr:sp macro="" textlink="">
      <xdr:nvSpPr>
        <xdr:cNvPr id="874" name="楕円 873"/>
        <xdr:cNvSpPr/>
      </xdr:nvSpPr>
      <xdr:spPr>
        <a:xfrm>
          <a:off x="19494500" y="131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74934</xdr:rowOff>
    </xdr:from>
    <xdr:ext cx="534377" cy="259045"/>
    <xdr:sp macro="" textlink="">
      <xdr:nvSpPr>
        <xdr:cNvPr id="875" name="テキスト ボックス 874"/>
        <xdr:cNvSpPr txBox="1"/>
      </xdr:nvSpPr>
      <xdr:spPr>
        <a:xfrm>
          <a:off x="19278111" y="132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42596</xdr:rowOff>
    </xdr:from>
    <xdr:to>
      <xdr:col>98</xdr:col>
      <xdr:colOff>38100</xdr:colOff>
      <xdr:row>77</xdr:row>
      <xdr:rowOff>144196</xdr:rowOff>
    </xdr:to>
    <xdr:sp macro="" textlink="">
      <xdr:nvSpPr>
        <xdr:cNvPr id="876" name="楕円 875"/>
        <xdr:cNvSpPr/>
      </xdr:nvSpPr>
      <xdr:spPr>
        <a:xfrm>
          <a:off x="18605500" y="132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135323</xdr:rowOff>
    </xdr:from>
    <xdr:ext cx="534377" cy="259045"/>
    <xdr:sp macro="" textlink="">
      <xdr:nvSpPr>
        <xdr:cNvPr id="877" name="テキスト ボックス 876"/>
        <xdr:cNvSpPr txBox="1"/>
      </xdr:nvSpPr>
      <xdr:spPr>
        <a:xfrm>
          <a:off x="18389111" y="1333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性質別の歳出は、例年類似団体と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同程度で推移している。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人件費においては類似団体と比較しても</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74,687</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円下回っており、住民一人当たりのコストが抑えられている。</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扶助費については、類似団体を大幅に上回っている。扶助費は年々上昇傾向にあり、人口増に伴う児童数の増による児童手当の増や保育施設等への扶助が増加しているためである。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また、普通建設事業費（うち更新整備）については令和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年度において給食センター建設事業、学校教育施設改修事業、土地区画整理事業の進捗等により類似団体の数値を上回っていたが、令和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年度決算においては事業完了に伴い減少したため類似団体数値を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22,384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円下回った。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今後数年間は学校施設等の整備や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運動公園整備事業</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土地区画整理事業の拡充</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により事業費増加の見込みであるため、事業の優先順位等を考え、また、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・各種事業費</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の見直し等も含めて原課と調整していきたい。</a:t>
          </a: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10,159
10,014
16.65
6,841,349
6,668,851
46,522
3,402,429
8,353,175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52505</xdr:rowOff>
    </xdr:from>
    <xdr:to>
      <xdr:col>24</xdr:col>
      <xdr:colOff>63500</xdr:colOff>
      <xdr:row>39</xdr:row>
      <xdr:rowOff>99205</xdr:rowOff>
    </xdr:to>
    <xdr:cxnSp macro="">
      <xdr:nvCxnSpPr>
        <xdr:cNvPr id="63" name="直線コネクタ 62"/>
        <xdr:cNvCxnSpPr/>
      </xdr:nvCxnSpPr>
      <xdr:spPr>
        <a:xfrm>
          <a:off x="3797300" y="6739055"/>
          <a:ext cx="8382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52505</xdr:rowOff>
    </xdr:from>
    <xdr:to>
      <xdr:col>19</xdr:col>
      <xdr:colOff>177800</xdr:colOff>
      <xdr:row>39</xdr:row>
      <xdr:rowOff>86306</xdr:rowOff>
    </xdr:to>
    <xdr:cxnSp macro="">
      <xdr:nvCxnSpPr>
        <xdr:cNvPr id="66" name="直線コネクタ 65"/>
        <xdr:cNvCxnSpPr/>
      </xdr:nvCxnSpPr>
      <xdr:spPr>
        <a:xfrm flipV="1">
          <a:off x="2908300" y="6739055"/>
          <a:ext cx="889000" cy="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59037</xdr:rowOff>
    </xdr:from>
    <xdr:to>
      <xdr:col>15</xdr:col>
      <xdr:colOff>50800</xdr:colOff>
      <xdr:row>39</xdr:row>
      <xdr:rowOff>86306</xdr:rowOff>
    </xdr:to>
    <xdr:cxnSp macro="">
      <xdr:nvCxnSpPr>
        <xdr:cNvPr id="69" name="直線コネクタ 68"/>
        <xdr:cNvCxnSpPr/>
      </xdr:nvCxnSpPr>
      <xdr:spPr>
        <a:xfrm>
          <a:off x="2019300" y="6745587"/>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161090</xdr:rowOff>
    </xdr:from>
    <xdr:to>
      <xdr:col>10</xdr:col>
      <xdr:colOff>114300</xdr:colOff>
      <xdr:row>39</xdr:row>
      <xdr:rowOff>59037</xdr:rowOff>
    </xdr:to>
    <xdr:cxnSp macro="">
      <xdr:nvCxnSpPr>
        <xdr:cNvPr id="72" name="直線コネクタ 71"/>
        <xdr:cNvCxnSpPr/>
      </xdr:nvCxnSpPr>
      <xdr:spPr>
        <a:xfrm>
          <a:off x="1130300" y="6676190"/>
          <a:ext cx="889000" cy="6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48405</xdr:rowOff>
    </xdr:from>
    <xdr:to>
      <xdr:col>24</xdr:col>
      <xdr:colOff>114300</xdr:colOff>
      <xdr:row>39</xdr:row>
      <xdr:rowOff>150005</xdr:rowOff>
    </xdr:to>
    <xdr:sp macro="" textlink="">
      <xdr:nvSpPr>
        <xdr:cNvPr id="82" name="楕円 81"/>
        <xdr:cNvSpPr/>
      </xdr:nvSpPr>
      <xdr:spPr>
        <a:xfrm>
          <a:off x="4584700" y="67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134782</xdr:rowOff>
    </xdr:from>
    <xdr:ext cx="469744" cy="259045"/>
    <xdr:sp macro="" textlink="">
      <xdr:nvSpPr>
        <xdr:cNvPr id="83" name="議会費該当値テキスト"/>
        <xdr:cNvSpPr txBox="1"/>
      </xdr:nvSpPr>
      <xdr:spPr>
        <a:xfrm>
          <a:off x="4686300" y="664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1705</xdr:rowOff>
    </xdr:from>
    <xdr:to>
      <xdr:col>20</xdr:col>
      <xdr:colOff>38100</xdr:colOff>
      <xdr:row>39</xdr:row>
      <xdr:rowOff>103305</xdr:rowOff>
    </xdr:to>
    <xdr:sp macro="" textlink="">
      <xdr:nvSpPr>
        <xdr:cNvPr id="84" name="楕円 83"/>
        <xdr:cNvSpPr/>
      </xdr:nvSpPr>
      <xdr:spPr>
        <a:xfrm>
          <a:off x="3746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94432</xdr:rowOff>
    </xdr:from>
    <xdr:ext cx="469744" cy="259045"/>
    <xdr:sp macro="" textlink="">
      <xdr:nvSpPr>
        <xdr:cNvPr id="85" name="テキスト ボックス 84"/>
        <xdr:cNvSpPr txBox="1"/>
      </xdr:nvSpPr>
      <xdr:spPr>
        <a:xfrm>
          <a:off x="3562428" y="67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35506</xdr:rowOff>
    </xdr:from>
    <xdr:to>
      <xdr:col>15</xdr:col>
      <xdr:colOff>101600</xdr:colOff>
      <xdr:row>39</xdr:row>
      <xdr:rowOff>137106</xdr:rowOff>
    </xdr:to>
    <xdr:sp macro="" textlink="">
      <xdr:nvSpPr>
        <xdr:cNvPr id="86" name="楕円 85"/>
        <xdr:cNvSpPr/>
      </xdr:nvSpPr>
      <xdr:spPr>
        <a:xfrm>
          <a:off x="2857500" y="67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128233</xdr:rowOff>
    </xdr:from>
    <xdr:ext cx="469744" cy="259045"/>
    <xdr:sp macro="" textlink="">
      <xdr:nvSpPr>
        <xdr:cNvPr id="87" name="テキスト ボックス 86"/>
        <xdr:cNvSpPr txBox="1"/>
      </xdr:nvSpPr>
      <xdr:spPr>
        <a:xfrm>
          <a:off x="2673428" y="681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8237</xdr:rowOff>
    </xdr:from>
    <xdr:to>
      <xdr:col>10</xdr:col>
      <xdr:colOff>165100</xdr:colOff>
      <xdr:row>39</xdr:row>
      <xdr:rowOff>109837</xdr:rowOff>
    </xdr:to>
    <xdr:sp macro="" textlink="">
      <xdr:nvSpPr>
        <xdr:cNvPr id="88" name="楕円 87"/>
        <xdr:cNvSpPr/>
      </xdr:nvSpPr>
      <xdr:spPr>
        <a:xfrm>
          <a:off x="1968500" y="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100964</xdr:rowOff>
    </xdr:from>
    <xdr:ext cx="469744" cy="259045"/>
    <xdr:sp macro="" textlink="">
      <xdr:nvSpPr>
        <xdr:cNvPr id="89" name="テキスト ボックス 88"/>
        <xdr:cNvSpPr txBox="1"/>
      </xdr:nvSpPr>
      <xdr:spPr>
        <a:xfrm>
          <a:off x="1784428" y="678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110290</xdr:rowOff>
    </xdr:from>
    <xdr:to>
      <xdr:col>6</xdr:col>
      <xdr:colOff>38100</xdr:colOff>
      <xdr:row>39</xdr:row>
      <xdr:rowOff>40440</xdr:rowOff>
    </xdr:to>
    <xdr:sp macro="" textlink="">
      <xdr:nvSpPr>
        <xdr:cNvPr id="90" name="楕円 89"/>
        <xdr:cNvSpPr/>
      </xdr:nvSpPr>
      <xdr:spPr>
        <a:xfrm>
          <a:off x="1079500" y="66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31567</xdr:rowOff>
    </xdr:from>
    <xdr:ext cx="469744" cy="259045"/>
    <xdr:sp macro="" textlink="">
      <xdr:nvSpPr>
        <xdr:cNvPr id="91" name="テキスト ボックス 90"/>
        <xdr:cNvSpPr txBox="1"/>
      </xdr:nvSpPr>
      <xdr:spPr>
        <a:xfrm>
          <a:off x="895428" y="671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102469</xdr:rowOff>
    </xdr:from>
    <xdr:to>
      <xdr:col>24</xdr:col>
      <xdr:colOff>63500</xdr:colOff>
      <xdr:row>58</xdr:row>
      <xdr:rowOff>123189</xdr:rowOff>
    </xdr:to>
    <xdr:cxnSp macro="">
      <xdr:nvCxnSpPr>
        <xdr:cNvPr id="122" name="直線コネクタ 121"/>
        <xdr:cNvCxnSpPr/>
      </xdr:nvCxnSpPr>
      <xdr:spPr>
        <a:xfrm flipV="1">
          <a:off x="3797300" y="10046569"/>
          <a:ext cx="8382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93461</xdr:rowOff>
    </xdr:from>
    <xdr:to>
      <xdr:col>19</xdr:col>
      <xdr:colOff>177800</xdr:colOff>
      <xdr:row>58</xdr:row>
      <xdr:rowOff>123189</xdr:rowOff>
    </xdr:to>
    <xdr:cxnSp macro="">
      <xdr:nvCxnSpPr>
        <xdr:cNvPr id="125" name="直線コネクタ 124"/>
        <xdr:cNvCxnSpPr/>
      </xdr:nvCxnSpPr>
      <xdr:spPr>
        <a:xfrm>
          <a:off x="2908300" y="10037561"/>
          <a:ext cx="889000" cy="2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27898</xdr:rowOff>
    </xdr:from>
    <xdr:to>
      <xdr:col>15</xdr:col>
      <xdr:colOff>50800</xdr:colOff>
      <xdr:row>58</xdr:row>
      <xdr:rowOff>93461</xdr:rowOff>
    </xdr:to>
    <xdr:cxnSp macro="">
      <xdr:nvCxnSpPr>
        <xdr:cNvPr id="128" name="直線コネクタ 127"/>
        <xdr:cNvCxnSpPr/>
      </xdr:nvCxnSpPr>
      <xdr:spPr>
        <a:xfrm>
          <a:off x="2019300" y="9971998"/>
          <a:ext cx="889000" cy="6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27898</xdr:rowOff>
    </xdr:from>
    <xdr:to>
      <xdr:col>10</xdr:col>
      <xdr:colOff>114300</xdr:colOff>
      <xdr:row>58</xdr:row>
      <xdr:rowOff>165418</xdr:rowOff>
    </xdr:to>
    <xdr:cxnSp macro="">
      <xdr:nvCxnSpPr>
        <xdr:cNvPr id="131" name="直線コネクタ 130"/>
        <xdr:cNvCxnSpPr/>
      </xdr:nvCxnSpPr>
      <xdr:spPr>
        <a:xfrm flipV="1">
          <a:off x="1130300" y="9971998"/>
          <a:ext cx="889000" cy="13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51669</xdr:rowOff>
    </xdr:from>
    <xdr:to>
      <xdr:col>24</xdr:col>
      <xdr:colOff>114300</xdr:colOff>
      <xdr:row>58</xdr:row>
      <xdr:rowOff>153269</xdr:rowOff>
    </xdr:to>
    <xdr:sp macro="" textlink="">
      <xdr:nvSpPr>
        <xdr:cNvPr id="141" name="楕円 140"/>
        <xdr:cNvSpPr/>
      </xdr:nvSpPr>
      <xdr:spPr>
        <a:xfrm>
          <a:off x="4584700" y="99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138046</xdr:rowOff>
    </xdr:from>
    <xdr:ext cx="599010" cy="259045"/>
    <xdr:sp macro="" textlink="">
      <xdr:nvSpPr>
        <xdr:cNvPr id="142" name="総務費該当値テキスト"/>
        <xdr:cNvSpPr txBox="1"/>
      </xdr:nvSpPr>
      <xdr:spPr>
        <a:xfrm>
          <a:off x="4686300" y="991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72389</xdr:rowOff>
    </xdr:from>
    <xdr:to>
      <xdr:col>20</xdr:col>
      <xdr:colOff>38100</xdr:colOff>
      <xdr:row>59</xdr:row>
      <xdr:rowOff>2539</xdr:rowOff>
    </xdr:to>
    <xdr:sp macro="" textlink="">
      <xdr:nvSpPr>
        <xdr:cNvPr id="143" name="楕円 142"/>
        <xdr:cNvSpPr/>
      </xdr:nvSpPr>
      <xdr:spPr>
        <a:xfrm>
          <a:off x="3746500" y="1001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165116</xdr:rowOff>
    </xdr:from>
    <xdr:ext cx="599010" cy="259045"/>
    <xdr:sp macro="" textlink="">
      <xdr:nvSpPr>
        <xdr:cNvPr id="144" name="テキスト ボックス 143"/>
        <xdr:cNvSpPr txBox="1"/>
      </xdr:nvSpPr>
      <xdr:spPr>
        <a:xfrm>
          <a:off x="3497795" y="1010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42661</xdr:rowOff>
    </xdr:from>
    <xdr:to>
      <xdr:col>15</xdr:col>
      <xdr:colOff>101600</xdr:colOff>
      <xdr:row>58</xdr:row>
      <xdr:rowOff>144261</xdr:rowOff>
    </xdr:to>
    <xdr:sp macro="" textlink="">
      <xdr:nvSpPr>
        <xdr:cNvPr id="145" name="楕円 144"/>
        <xdr:cNvSpPr/>
      </xdr:nvSpPr>
      <xdr:spPr>
        <a:xfrm>
          <a:off x="2857500" y="99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135388</xdr:rowOff>
    </xdr:from>
    <xdr:ext cx="599010" cy="259045"/>
    <xdr:sp macro="" textlink="">
      <xdr:nvSpPr>
        <xdr:cNvPr id="146" name="テキスト ボックス 145"/>
        <xdr:cNvSpPr txBox="1"/>
      </xdr:nvSpPr>
      <xdr:spPr>
        <a:xfrm>
          <a:off x="2608795" y="1007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148548</xdr:rowOff>
    </xdr:from>
    <xdr:to>
      <xdr:col>10</xdr:col>
      <xdr:colOff>165100</xdr:colOff>
      <xdr:row>58</xdr:row>
      <xdr:rowOff>78698</xdr:rowOff>
    </xdr:to>
    <xdr:sp macro="" textlink="">
      <xdr:nvSpPr>
        <xdr:cNvPr id="147" name="楕円 146"/>
        <xdr:cNvSpPr/>
      </xdr:nvSpPr>
      <xdr:spPr>
        <a:xfrm>
          <a:off x="1968500" y="99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69825</xdr:rowOff>
    </xdr:from>
    <xdr:ext cx="599010" cy="259045"/>
    <xdr:sp macro="" textlink="">
      <xdr:nvSpPr>
        <xdr:cNvPr id="148" name="テキスト ボックス 147"/>
        <xdr:cNvSpPr txBox="1"/>
      </xdr:nvSpPr>
      <xdr:spPr>
        <a:xfrm>
          <a:off x="1719795" y="1001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114618</xdr:rowOff>
    </xdr:from>
    <xdr:to>
      <xdr:col>6</xdr:col>
      <xdr:colOff>38100</xdr:colOff>
      <xdr:row>59</xdr:row>
      <xdr:rowOff>44768</xdr:rowOff>
    </xdr:to>
    <xdr:sp macro="" textlink="">
      <xdr:nvSpPr>
        <xdr:cNvPr id="149" name="楕円 148"/>
        <xdr:cNvSpPr/>
      </xdr:nvSpPr>
      <xdr:spPr>
        <a:xfrm>
          <a:off x="1079500" y="100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35895</xdr:rowOff>
    </xdr:from>
    <xdr:ext cx="534377" cy="259045"/>
    <xdr:sp macro="" textlink="">
      <xdr:nvSpPr>
        <xdr:cNvPr id="150" name="テキスト ボックス 149"/>
        <xdr:cNvSpPr txBox="1"/>
      </xdr:nvSpPr>
      <xdr:spPr>
        <a:xfrm>
          <a:off x="863111" y="101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32758</xdr:rowOff>
    </xdr:from>
    <xdr:to>
      <xdr:col>24</xdr:col>
      <xdr:colOff>63500</xdr:colOff>
      <xdr:row>77</xdr:row>
      <xdr:rowOff>75803</xdr:rowOff>
    </xdr:to>
    <xdr:cxnSp macro="">
      <xdr:nvCxnSpPr>
        <xdr:cNvPr id="180" name="直線コネクタ 179"/>
        <xdr:cNvCxnSpPr/>
      </xdr:nvCxnSpPr>
      <xdr:spPr>
        <a:xfrm flipV="1">
          <a:off x="3797300" y="13234408"/>
          <a:ext cx="8382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151473</xdr:rowOff>
    </xdr:from>
    <xdr:to>
      <xdr:col>19</xdr:col>
      <xdr:colOff>177800</xdr:colOff>
      <xdr:row>77</xdr:row>
      <xdr:rowOff>75803</xdr:rowOff>
    </xdr:to>
    <xdr:cxnSp macro="">
      <xdr:nvCxnSpPr>
        <xdr:cNvPr id="183" name="直線コネクタ 182"/>
        <xdr:cNvCxnSpPr/>
      </xdr:nvCxnSpPr>
      <xdr:spPr>
        <a:xfrm>
          <a:off x="2908300" y="13181673"/>
          <a:ext cx="889000" cy="9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151473</xdr:rowOff>
    </xdr:from>
    <xdr:to>
      <xdr:col>15</xdr:col>
      <xdr:colOff>50800</xdr:colOff>
      <xdr:row>77</xdr:row>
      <xdr:rowOff>30780</xdr:rowOff>
    </xdr:to>
    <xdr:cxnSp macro="">
      <xdr:nvCxnSpPr>
        <xdr:cNvPr id="186" name="直線コネクタ 185"/>
        <xdr:cNvCxnSpPr/>
      </xdr:nvCxnSpPr>
      <xdr:spPr>
        <a:xfrm flipV="1">
          <a:off x="2019300" y="13181673"/>
          <a:ext cx="889000" cy="5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30780</xdr:rowOff>
    </xdr:from>
    <xdr:to>
      <xdr:col>10</xdr:col>
      <xdr:colOff>114300</xdr:colOff>
      <xdr:row>77</xdr:row>
      <xdr:rowOff>72910</xdr:rowOff>
    </xdr:to>
    <xdr:cxnSp macro="">
      <xdr:nvCxnSpPr>
        <xdr:cNvPr id="189" name="直線コネクタ 188"/>
        <xdr:cNvCxnSpPr/>
      </xdr:nvCxnSpPr>
      <xdr:spPr>
        <a:xfrm flipV="1">
          <a:off x="1130300" y="13232430"/>
          <a:ext cx="889000" cy="4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153408</xdr:rowOff>
    </xdr:from>
    <xdr:to>
      <xdr:col>24</xdr:col>
      <xdr:colOff>114300</xdr:colOff>
      <xdr:row>77</xdr:row>
      <xdr:rowOff>83558</xdr:rowOff>
    </xdr:to>
    <xdr:sp macro="" textlink="">
      <xdr:nvSpPr>
        <xdr:cNvPr id="199" name="楕円 198"/>
        <xdr:cNvSpPr/>
      </xdr:nvSpPr>
      <xdr:spPr>
        <a:xfrm>
          <a:off x="4584700" y="1318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131835</xdr:rowOff>
    </xdr:from>
    <xdr:ext cx="599010" cy="259045"/>
    <xdr:sp macro="" textlink="">
      <xdr:nvSpPr>
        <xdr:cNvPr id="200" name="民生費該当値テキスト"/>
        <xdr:cNvSpPr txBox="1"/>
      </xdr:nvSpPr>
      <xdr:spPr>
        <a:xfrm>
          <a:off x="4686300" y="1316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25003</xdr:rowOff>
    </xdr:from>
    <xdr:to>
      <xdr:col>20</xdr:col>
      <xdr:colOff>38100</xdr:colOff>
      <xdr:row>77</xdr:row>
      <xdr:rowOff>126603</xdr:rowOff>
    </xdr:to>
    <xdr:sp macro="" textlink="">
      <xdr:nvSpPr>
        <xdr:cNvPr id="201" name="楕円 200"/>
        <xdr:cNvSpPr/>
      </xdr:nvSpPr>
      <xdr:spPr>
        <a:xfrm>
          <a:off x="3746500" y="1322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117730</xdr:rowOff>
    </xdr:from>
    <xdr:ext cx="599010" cy="259045"/>
    <xdr:sp macro="" textlink="">
      <xdr:nvSpPr>
        <xdr:cNvPr id="202" name="テキスト ボックス 201"/>
        <xdr:cNvSpPr txBox="1"/>
      </xdr:nvSpPr>
      <xdr:spPr>
        <a:xfrm>
          <a:off x="3497795" y="1331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100673</xdr:rowOff>
    </xdr:from>
    <xdr:to>
      <xdr:col>15</xdr:col>
      <xdr:colOff>101600</xdr:colOff>
      <xdr:row>77</xdr:row>
      <xdr:rowOff>30823</xdr:rowOff>
    </xdr:to>
    <xdr:sp macro="" textlink="">
      <xdr:nvSpPr>
        <xdr:cNvPr id="203" name="楕円 202"/>
        <xdr:cNvSpPr/>
      </xdr:nvSpPr>
      <xdr:spPr>
        <a:xfrm>
          <a:off x="2857500" y="131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47350</xdr:rowOff>
    </xdr:from>
    <xdr:ext cx="599010" cy="259045"/>
    <xdr:sp macro="" textlink="">
      <xdr:nvSpPr>
        <xdr:cNvPr id="204" name="テキスト ボックス 203"/>
        <xdr:cNvSpPr txBox="1"/>
      </xdr:nvSpPr>
      <xdr:spPr>
        <a:xfrm>
          <a:off x="2608795" y="1290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151430</xdr:rowOff>
    </xdr:from>
    <xdr:to>
      <xdr:col>10</xdr:col>
      <xdr:colOff>165100</xdr:colOff>
      <xdr:row>77</xdr:row>
      <xdr:rowOff>81580</xdr:rowOff>
    </xdr:to>
    <xdr:sp macro="" textlink="">
      <xdr:nvSpPr>
        <xdr:cNvPr id="205" name="楕円 204"/>
        <xdr:cNvSpPr/>
      </xdr:nvSpPr>
      <xdr:spPr>
        <a:xfrm>
          <a:off x="1968500" y="131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98107</xdr:rowOff>
    </xdr:from>
    <xdr:ext cx="599010" cy="259045"/>
    <xdr:sp macro="" textlink="">
      <xdr:nvSpPr>
        <xdr:cNvPr id="206" name="テキスト ボックス 205"/>
        <xdr:cNvSpPr txBox="1"/>
      </xdr:nvSpPr>
      <xdr:spPr>
        <a:xfrm>
          <a:off x="1719795" y="1295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22110</xdr:rowOff>
    </xdr:from>
    <xdr:to>
      <xdr:col>6</xdr:col>
      <xdr:colOff>38100</xdr:colOff>
      <xdr:row>77</xdr:row>
      <xdr:rowOff>123710</xdr:rowOff>
    </xdr:to>
    <xdr:sp macro="" textlink="">
      <xdr:nvSpPr>
        <xdr:cNvPr id="207" name="楕円 206"/>
        <xdr:cNvSpPr/>
      </xdr:nvSpPr>
      <xdr:spPr>
        <a:xfrm>
          <a:off x="1079500" y="13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140237</xdr:rowOff>
    </xdr:from>
    <xdr:ext cx="599010" cy="259045"/>
    <xdr:sp macro="" textlink="">
      <xdr:nvSpPr>
        <xdr:cNvPr id="208" name="テキスト ボックス 207"/>
        <xdr:cNvSpPr txBox="1"/>
      </xdr:nvSpPr>
      <xdr:spPr>
        <a:xfrm>
          <a:off x="830795" y="1299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119712</xdr:rowOff>
    </xdr:from>
    <xdr:to>
      <xdr:col>24</xdr:col>
      <xdr:colOff>63500</xdr:colOff>
      <xdr:row>98</xdr:row>
      <xdr:rowOff>119881</xdr:rowOff>
    </xdr:to>
    <xdr:cxnSp macro="">
      <xdr:nvCxnSpPr>
        <xdr:cNvPr id="235" name="直線コネクタ 234"/>
        <xdr:cNvCxnSpPr/>
      </xdr:nvCxnSpPr>
      <xdr:spPr>
        <a:xfrm flipV="1">
          <a:off x="3797300" y="16921812"/>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119439</xdr:rowOff>
    </xdr:from>
    <xdr:to>
      <xdr:col>19</xdr:col>
      <xdr:colOff>177800</xdr:colOff>
      <xdr:row>98</xdr:row>
      <xdr:rowOff>119881</xdr:rowOff>
    </xdr:to>
    <xdr:cxnSp macro="">
      <xdr:nvCxnSpPr>
        <xdr:cNvPr id="238" name="直線コネクタ 237"/>
        <xdr:cNvCxnSpPr/>
      </xdr:nvCxnSpPr>
      <xdr:spPr>
        <a:xfrm>
          <a:off x="2908300" y="16921539"/>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119439</xdr:rowOff>
    </xdr:from>
    <xdr:to>
      <xdr:col>15</xdr:col>
      <xdr:colOff>50800</xdr:colOff>
      <xdr:row>98</xdr:row>
      <xdr:rowOff>123718</xdr:rowOff>
    </xdr:to>
    <xdr:cxnSp macro="">
      <xdr:nvCxnSpPr>
        <xdr:cNvPr id="241" name="直線コネクタ 240"/>
        <xdr:cNvCxnSpPr/>
      </xdr:nvCxnSpPr>
      <xdr:spPr>
        <a:xfrm flipV="1">
          <a:off x="2019300" y="16921539"/>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119160</xdr:rowOff>
    </xdr:from>
    <xdr:to>
      <xdr:col>10</xdr:col>
      <xdr:colOff>114300</xdr:colOff>
      <xdr:row>98</xdr:row>
      <xdr:rowOff>123718</xdr:rowOff>
    </xdr:to>
    <xdr:cxnSp macro="">
      <xdr:nvCxnSpPr>
        <xdr:cNvPr id="244" name="直線コネクタ 243"/>
        <xdr:cNvCxnSpPr/>
      </xdr:nvCxnSpPr>
      <xdr:spPr>
        <a:xfrm>
          <a:off x="1130300" y="16921260"/>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68912</xdr:rowOff>
    </xdr:from>
    <xdr:to>
      <xdr:col>24</xdr:col>
      <xdr:colOff>114300</xdr:colOff>
      <xdr:row>98</xdr:row>
      <xdr:rowOff>170512</xdr:rowOff>
    </xdr:to>
    <xdr:sp macro="" textlink="">
      <xdr:nvSpPr>
        <xdr:cNvPr id="254" name="楕円 253"/>
        <xdr:cNvSpPr/>
      </xdr:nvSpPr>
      <xdr:spPr>
        <a:xfrm>
          <a:off x="4584700" y="168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69081</xdr:rowOff>
    </xdr:from>
    <xdr:to>
      <xdr:col>20</xdr:col>
      <xdr:colOff>38100</xdr:colOff>
      <xdr:row>98</xdr:row>
      <xdr:rowOff>170681</xdr:rowOff>
    </xdr:to>
    <xdr:sp macro="" textlink="">
      <xdr:nvSpPr>
        <xdr:cNvPr id="256" name="楕円 255"/>
        <xdr:cNvSpPr/>
      </xdr:nvSpPr>
      <xdr:spPr>
        <a:xfrm>
          <a:off x="3746500" y="1687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161808</xdr:rowOff>
    </xdr:from>
    <xdr:ext cx="534377" cy="259045"/>
    <xdr:sp macro="" textlink="">
      <xdr:nvSpPr>
        <xdr:cNvPr id="257" name="テキスト ボックス 256"/>
        <xdr:cNvSpPr txBox="1"/>
      </xdr:nvSpPr>
      <xdr:spPr>
        <a:xfrm>
          <a:off x="3530111" y="169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68639</xdr:rowOff>
    </xdr:from>
    <xdr:to>
      <xdr:col>15</xdr:col>
      <xdr:colOff>101600</xdr:colOff>
      <xdr:row>98</xdr:row>
      <xdr:rowOff>170239</xdr:rowOff>
    </xdr:to>
    <xdr:sp macro="" textlink="">
      <xdr:nvSpPr>
        <xdr:cNvPr id="258" name="楕円 257"/>
        <xdr:cNvSpPr/>
      </xdr:nvSpPr>
      <xdr:spPr>
        <a:xfrm>
          <a:off x="2857500" y="168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161366</xdr:rowOff>
    </xdr:from>
    <xdr:ext cx="534377" cy="259045"/>
    <xdr:sp macro="" textlink="">
      <xdr:nvSpPr>
        <xdr:cNvPr id="259" name="テキスト ボックス 258"/>
        <xdr:cNvSpPr txBox="1"/>
      </xdr:nvSpPr>
      <xdr:spPr>
        <a:xfrm>
          <a:off x="2641111" y="1696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72918</xdr:rowOff>
    </xdr:from>
    <xdr:to>
      <xdr:col>10</xdr:col>
      <xdr:colOff>165100</xdr:colOff>
      <xdr:row>99</xdr:row>
      <xdr:rowOff>3068</xdr:rowOff>
    </xdr:to>
    <xdr:sp macro="" textlink="">
      <xdr:nvSpPr>
        <xdr:cNvPr id="260" name="楕円 259"/>
        <xdr:cNvSpPr/>
      </xdr:nvSpPr>
      <xdr:spPr>
        <a:xfrm>
          <a:off x="1968500" y="168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165645</xdr:rowOff>
    </xdr:from>
    <xdr:ext cx="534377" cy="259045"/>
    <xdr:sp macro="" textlink="">
      <xdr:nvSpPr>
        <xdr:cNvPr id="261" name="テキスト ボックス 260"/>
        <xdr:cNvSpPr txBox="1"/>
      </xdr:nvSpPr>
      <xdr:spPr>
        <a:xfrm>
          <a:off x="1752111" y="16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68360</xdr:rowOff>
    </xdr:from>
    <xdr:to>
      <xdr:col>6</xdr:col>
      <xdr:colOff>38100</xdr:colOff>
      <xdr:row>98</xdr:row>
      <xdr:rowOff>169960</xdr:rowOff>
    </xdr:to>
    <xdr:sp macro="" textlink="">
      <xdr:nvSpPr>
        <xdr:cNvPr id="262" name="楕円 261"/>
        <xdr:cNvSpPr/>
      </xdr:nvSpPr>
      <xdr:spPr>
        <a:xfrm>
          <a:off x="1079500" y="168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161087</xdr:rowOff>
    </xdr:from>
    <xdr:ext cx="534377" cy="259045"/>
    <xdr:sp macro="" textlink="">
      <xdr:nvSpPr>
        <xdr:cNvPr id="263" name="テキスト ボックス 262"/>
        <xdr:cNvSpPr txBox="1"/>
      </xdr:nvSpPr>
      <xdr:spPr>
        <a:xfrm>
          <a:off x="863111" y="169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30580</xdr:rowOff>
    </xdr:from>
    <xdr:to>
      <xdr:col>55</xdr:col>
      <xdr:colOff>0</xdr:colOff>
      <xdr:row>58</xdr:row>
      <xdr:rowOff>44319</xdr:rowOff>
    </xdr:to>
    <xdr:cxnSp macro="">
      <xdr:nvCxnSpPr>
        <xdr:cNvPr id="343" name="直線コネクタ 342"/>
        <xdr:cNvCxnSpPr/>
      </xdr:nvCxnSpPr>
      <xdr:spPr>
        <a:xfrm flipV="1">
          <a:off x="9639300" y="9974680"/>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17852</xdr:rowOff>
    </xdr:from>
    <xdr:to>
      <xdr:col>50</xdr:col>
      <xdr:colOff>114300</xdr:colOff>
      <xdr:row>58</xdr:row>
      <xdr:rowOff>44319</xdr:rowOff>
    </xdr:to>
    <xdr:cxnSp macro="">
      <xdr:nvCxnSpPr>
        <xdr:cNvPr id="346" name="直線コネクタ 345"/>
        <xdr:cNvCxnSpPr/>
      </xdr:nvCxnSpPr>
      <xdr:spPr>
        <a:xfrm>
          <a:off x="8750300" y="9961952"/>
          <a:ext cx="889000" cy="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138968</xdr:rowOff>
    </xdr:from>
    <xdr:to>
      <xdr:col>45</xdr:col>
      <xdr:colOff>177800</xdr:colOff>
      <xdr:row>58</xdr:row>
      <xdr:rowOff>17852</xdr:rowOff>
    </xdr:to>
    <xdr:cxnSp macro="">
      <xdr:nvCxnSpPr>
        <xdr:cNvPr id="349" name="直線コネクタ 348"/>
        <xdr:cNvCxnSpPr/>
      </xdr:nvCxnSpPr>
      <xdr:spPr>
        <a:xfrm>
          <a:off x="7861300" y="9911618"/>
          <a:ext cx="889000" cy="5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138968</xdr:rowOff>
    </xdr:from>
    <xdr:to>
      <xdr:col>41</xdr:col>
      <xdr:colOff>50800</xdr:colOff>
      <xdr:row>58</xdr:row>
      <xdr:rowOff>50203</xdr:rowOff>
    </xdr:to>
    <xdr:cxnSp macro="">
      <xdr:nvCxnSpPr>
        <xdr:cNvPr id="352" name="直線コネクタ 351"/>
        <xdr:cNvCxnSpPr/>
      </xdr:nvCxnSpPr>
      <xdr:spPr>
        <a:xfrm flipV="1">
          <a:off x="6972300" y="9911618"/>
          <a:ext cx="889000" cy="8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151230</xdr:rowOff>
    </xdr:from>
    <xdr:to>
      <xdr:col>55</xdr:col>
      <xdr:colOff>50800</xdr:colOff>
      <xdr:row>58</xdr:row>
      <xdr:rowOff>81380</xdr:rowOff>
    </xdr:to>
    <xdr:sp macro="" textlink="">
      <xdr:nvSpPr>
        <xdr:cNvPr id="362" name="楕円 361"/>
        <xdr:cNvSpPr/>
      </xdr:nvSpPr>
      <xdr:spPr>
        <a:xfrm>
          <a:off x="10426700" y="99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66157</xdr:rowOff>
    </xdr:from>
    <xdr:ext cx="534377" cy="259045"/>
    <xdr:sp macro="" textlink="">
      <xdr:nvSpPr>
        <xdr:cNvPr id="363" name="農林水産業費該当値テキスト"/>
        <xdr:cNvSpPr txBox="1"/>
      </xdr:nvSpPr>
      <xdr:spPr>
        <a:xfrm>
          <a:off x="10528300" y="98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164969</xdr:rowOff>
    </xdr:from>
    <xdr:to>
      <xdr:col>50</xdr:col>
      <xdr:colOff>165100</xdr:colOff>
      <xdr:row>58</xdr:row>
      <xdr:rowOff>95119</xdr:rowOff>
    </xdr:to>
    <xdr:sp macro="" textlink="">
      <xdr:nvSpPr>
        <xdr:cNvPr id="364" name="楕円 363"/>
        <xdr:cNvSpPr/>
      </xdr:nvSpPr>
      <xdr:spPr>
        <a:xfrm>
          <a:off x="9588500" y="993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86246</xdr:rowOff>
    </xdr:from>
    <xdr:ext cx="534377" cy="259045"/>
    <xdr:sp macro="" textlink="">
      <xdr:nvSpPr>
        <xdr:cNvPr id="365" name="テキスト ボックス 364"/>
        <xdr:cNvSpPr txBox="1"/>
      </xdr:nvSpPr>
      <xdr:spPr>
        <a:xfrm>
          <a:off x="9372111" y="1003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138502</xdr:rowOff>
    </xdr:from>
    <xdr:to>
      <xdr:col>46</xdr:col>
      <xdr:colOff>38100</xdr:colOff>
      <xdr:row>58</xdr:row>
      <xdr:rowOff>68652</xdr:rowOff>
    </xdr:to>
    <xdr:sp macro="" textlink="">
      <xdr:nvSpPr>
        <xdr:cNvPr id="366" name="楕円 365"/>
        <xdr:cNvSpPr/>
      </xdr:nvSpPr>
      <xdr:spPr>
        <a:xfrm>
          <a:off x="8699500" y="99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59779</xdr:rowOff>
    </xdr:from>
    <xdr:ext cx="534377" cy="259045"/>
    <xdr:sp macro="" textlink="">
      <xdr:nvSpPr>
        <xdr:cNvPr id="367" name="テキスト ボックス 366"/>
        <xdr:cNvSpPr txBox="1"/>
      </xdr:nvSpPr>
      <xdr:spPr>
        <a:xfrm>
          <a:off x="8483111" y="1000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88168</xdr:rowOff>
    </xdr:from>
    <xdr:to>
      <xdr:col>41</xdr:col>
      <xdr:colOff>101600</xdr:colOff>
      <xdr:row>58</xdr:row>
      <xdr:rowOff>18318</xdr:rowOff>
    </xdr:to>
    <xdr:sp macro="" textlink="">
      <xdr:nvSpPr>
        <xdr:cNvPr id="368" name="楕円 367"/>
        <xdr:cNvSpPr/>
      </xdr:nvSpPr>
      <xdr:spPr>
        <a:xfrm>
          <a:off x="7810500" y="986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9445</xdr:rowOff>
    </xdr:from>
    <xdr:ext cx="534377" cy="259045"/>
    <xdr:sp macro="" textlink="">
      <xdr:nvSpPr>
        <xdr:cNvPr id="369" name="テキスト ボックス 368"/>
        <xdr:cNvSpPr txBox="1"/>
      </xdr:nvSpPr>
      <xdr:spPr>
        <a:xfrm>
          <a:off x="7594111" y="995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170853</xdr:rowOff>
    </xdr:from>
    <xdr:to>
      <xdr:col>36</xdr:col>
      <xdr:colOff>165100</xdr:colOff>
      <xdr:row>58</xdr:row>
      <xdr:rowOff>101003</xdr:rowOff>
    </xdr:to>
    <xdr:sp macro="" textlink="">
      <xdr:nvSpPr>
        <xdr:cNvPr id="370" name="楕円 369"/>
        <xdr:cNvSpPr/>
      </xdr:nvSpPr>
      <xdr:spPr>
        <a:xfrm>
          <a:off x="6921500" y="99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92130</xdr:rowOff>
    </xdr:from>
    <xdr:ext cx="534377" cy="259045"/>
    <xdr:sp macro="" textlink="">
      <xdr:nvSpPr>
        <xdr:cNvPr id="371" name="テキスト ボックス 370"/>
        <xdr:cNvSpPr txBox="1"/>
      </xdr:nvSpPr>
      <xdr:spPr>
        <a:xfrm>
          <a:off x="6705111" y="1003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17734</xdr:rowOff>
    </xdr:from>
    <xdr:to>
      <xdr:col>55</xdr:col>
      <xdr:colOff>0</xdr:colOff>
      <xdr:row>79</xdr:row>
      <xdr:rowOff>24352</xdr:rowOff>
    </xdr:to>
    <xdr:cxnSp macro="">
      <xdr:nvCxnSpPr>
        <xdr:cNvPr id="400" name="直線コネクタ 399"/>
        <xdr:cNvCxnSpPr/>
      </xdr:nvCxnSpPr>
      <xdr:spPr>
        <a:xfrm>
          <a:off x="9639300" y="13562284"/>
          <a:ext cx="8382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17064</xdr:rowOff>
    </xdr:from>
    <xdr:to>
      <xdr:col>50</xdr:col>
      <xdr:colOff>114300</xdr:colOff>
      <xdr:row>79</xdr:row>
      <xdr:rowOff>17734</xdr:rowOff>
    </xdr:to>
    <xdr:cxnSp macro="">
      <xdr:nvCxnSpPr>
        <xdr:cNvPr id="403" name="直線コネクタ 402"/>
        <xdr:cNvCxnSpPr/>
      </xdr:nvCxnSpPr>
      <xdr:spPr>
        <a:xfrm>
          <a:off x="8750300" y="13561614"/>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17064</xdr:rowOff>
    </xdr:from>
    <xdr:to>
      <xdr:col>45</xdr:col>
      <xdr:colOff>177800</xdr:colOff>
      <xdr:row>79</xdr:row>
      <xdr:rowOff>40731</xdr:rowOff>
    </xdr:to>
    <xdr:cxnSp macro="">
      <xdr:nvCxnSpPr>
        <xdr:cNvPr id="406" name="直線コネクタ 405"/>
        <xdr:cNvCxnSpPr/>
      </xdr:nvCxnSpPr>
      <xdr:spPr>
        <a:xfrm flipV="1">
          <a:off x="7861300" y="13561614"/>
          <a:ext cx="889000" cy="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38007</xdr:rowOff>
    </xdr:from>
    <xdr:to>
      <xdr:col>41</xdr:col>
      <xdr:colOff>50800</xdr:colOff>
      <xdr:row>79</xdr:row>
      <xdr:rowOff>40731</xdr:rowOff>
    </xdr:to>
    <xdr:cxnSp macro="">
      <xdr:nvCxnSpPr>
        <xdr:cNvPr id="409" name="直線コネクタ 408"/>
        <xdr:cNvCxnSpPr/>
      </xdr:nvCxnSpPr>
      <xdr:spPr>
        <a:xfrm>
          <a:off x="6972300" y="13582557"/>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145002</xdr:rowOff>
    </xdr:from>
    <xdr:to>
      <xdr:col>55</xdr:col>
      <xdr:colOff>50800</xdr:colOff>
      <xdr:row>79</xdr:row>
      <xdr:rowOff>75152</xdr:rowOff>
    </xdr:to>
    <xdr:sp macro="" textlink="">
      <xdr:nvSpPr>
        <xdr:cNvPr id="419" name="楕円 418"/>
        <xdr:cNvSpPr/>
      </xdr:nvSpPr>
      <xdr:spPr>
        <a:xfrm>
          <a:off x="10426700" y="135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59929</xdr:rowOff>
    </xdr:from>
    <xdr:ext cx="469744" cy="259045"/>
    <xdr:sp macro="" textlink="">
      <xdr:nvSpPr>
        <xdr:cNvPr id="420" name="商工費該当値テキスト"/>
        <xdr:cNvSpPr txBox="1"/>
      </xdr:nvSpPr>
      <xdr:spPr>
        <a:xfrm>
          <a:off x="10528300" y="1343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138384</xdr:rowOff>
    </xdr:from>
    <xdr:to>
      <xdr:col>50</xdr:col>
      <xdr:colOff>165100</xdr:colOff>
      <xdr:row>79</xdr:row>
      <xdr:rowOff>68534</xdr:rowOff>
    </xdr:to>
    <xdr:sp macro="" textlink="">
      <xdr:nvSpPr>
        <xdr:cNvPr id="421" name="楕円 420"/>
        <xdr:cNvSpPr/>
      </xdr:nvSpPr>
      <xdr:spPr>
        <a:xfrm>
          <a:off x="9588500" y="1351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59661</xdr:rowOff>
    </xdr:from>
    <xdr:ext cx="469744" cy="259045"/>
    <xdr:sp macro="" textlink="">
      <xdr:nvSpPr>
        <xdr:cNvPr id="422" name="テキスト ボックス 421"/>
        <xdr:cNvSpPr txBox="1"/>
      </xdr:nvSpPr>
      <xdr:spPr>
        <a:xfrm>
          <a:off x="9404428" y="1360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137714</xdr:rowOff>
    </xdr:from>
    <xdr:to>
      <xdr:col>46</xdr:col>
      <xdr:colOff>38100</xdr:colOff>
      <xdr:row>79</xdr:row>
      <xdr:rowOff>67864</xdr:rowOff>
    </xdr:to>
    <xdr:sp macro="" textlink="">
      <xdr:nvSpPr>
        <xdr:cNvPr id="423" name="楕円 422"/>
        <xdr:cNvSpPr/>
      </xdr:nvSpPr>
      <xdr:spPr>
        <a:xfrm>
          <a:off x="8699500" y="135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58991</xdr:rowOff>
    </xdr:from>
    <xdr:ext cx="469744" cy="259045"/>
    <xdr:sp macro="" textlink="">
      <xdr:nvSpPr>
        <xdr:cNvPr id="424" name="テキスト ボックス 423"/>
        <xdr:cNvSpPr txBox="1"/>
      </xdr:nvSpPr>
      <xdr:spPr>
        <a:xfrm>
          <a:off x="8515428" y="1360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161381</xdr:rowOff>
    </xdr:from>
    <xdr:to>
      <xdr:col>41</xdr:col>
      <xdr:colOff>101600</xdr:colOff>
      <xdr:row>79</xdr:row>
      <xdr:rowOff>91531</xdr:rowOff>
    </xdr:to>
    <xdr:sp macro="" textlink="">
      <xdr:nvSpPr>
        <xdr:cNvPr id="425" name="楕円 424"/>
        <xdr:cNvSpPr/>
      </xdr:nvSpPr>
      <xdr:spPr>
        <a:xfrm>
          <a:off x="7810500" y="135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82658</xdr:rowOff>
    </xdr:from>
    <xdr:ext cx="378565" cy="259045"/>
    <xdr:sp macro="" textlink="">
      <xdr:nvSpPr>
        <xdr:cNvPr id="426" name="テキスト ボックス 425"/>
        <xdr:cNvSpPr txBox="1"/>
      </xdr:nvSpPr>
      <xdr:spPr>
        <a:xfrm>
          <a:off x="7672017" y="1362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158657</xdr:rowOff>
    </xdr:from>
    <xdr:to>
      <xdr:col>36</xdr:col>
      <xdr:colOff>165100</xdr:colOff>
      <xdr:row>79</xdr:row>
      <xdr:rowOff>88807</xdr:rowOff>
    </xdr:to>
    <xdr:sp macro="" textlink="">
      <xdr:nvSpPr>
        <xdr:cNvPr id="427" name="楕円 426"/>
        <xdr:cNvSpPr/>
      </xdr:nvSpPr>
      <xdr:spPr>
        <a:xfrm>
          <a:off x="6921500" y="135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79934</xdr:rowOff>
    </xdr:from>
    <xdr:ext cx="469744" cy="259045"/>
    <xdr:sp macro="" textlink="">
      <xdr:nvSpPr>
        <xdr:cNvPr id="428" name="テキスト ボックス 427"/>
        <xdr:cNvSpPr txBox="1"/>
      </xdr:nvSpPr>
      <xdr:spPr>
        <a:xfrm>
          <a:off x="6737428" y="136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147824</xdr:rowOff>
    </xdr:from>
    <xdr:to>
      <xdr:col>54</xdr:col>
      <xdr:colOff>189865</xdr:colOff>
      <xdr:row>98</xdr:row>
      <xdr:rowOff>144951</xdr:rowOff>
    </xdr:to>
    <xdr:cxnSp macro="">
      <xdr:nvCxnSpPr>
        <xdr:cNvPr id="452" name="直線コネクタ 451"/>
        <xdr:cNvCxnSpPr/>
      </xdr:nvCxnSpPr>
      <xdr:spPr>
        <a:xfrm flipV="1">
          <a:off x="10475595" y="15921224"/>
          <a:ext cx="1270" cy="102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148778</xdr:rowOff>
    </xdr:from>
    <xdr:ext cx="534377" cy="259045"/>
    <xdr:sp macro="" textlink="">
      <xdr:nvSpPr>
        <xdr:cNvPr id="453" name="土木費最小値テキスト"/>
        <xdr:cNvSpPr txBox="1"/>
      </xdr:nvSpPr>
      <xdr:spPr>
        <a:xfrm>
          <a:off x="10528300" y="1695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144951</xdr:rowOff>
    </xdr:from>
    <xdr:to>
      <xdr:col>55</xdr:col>
      <xdr:colOff>88900</xdr:colOff>
      <xdr:row>98</xdr:row>
      <xdr:rowOff>144951</xdr:rowOff>
    </xdr:to>
    <xdr:cxnSp macro="">
      <xdr:nvCxnSpPr>
        <xdr:cNvPr id="454" name="直線コネクタ 453"/>
        <xdr:cNvCxnSpPr/>
      </xdr:nvCxnSpPr>
      <xdr:spPr>
        <a:xfrm>
          <a:off x="10388600" y="1694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94501</xdr:rowOff>
    </xdr:from>
    <xdr:ext cx="599010" cy="259045"/>
    <xdr:sp macro="" textlink="">
      <xdr:nvSpPr>
        <xdr:cNvPr id="455" name="土木費最大値テキスト"/>
        <xdr:cNvSpPr txBox="1"/>
      </xdr:nvSpPr>
      <xdr:spPr>
        <a:xfrm>
          <a:off x="10528300" y="1569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147824</xdr:rowOff>
    </xdr:from>
    <xdr:to>
      <xdr:col>55</xdr:col>
      <xdr:colOff>88900</xdr:colOff>
      <xdr:row>92</xdr:row>
      <xdr:rowOff>147824</xdr:rowOff>
    </xdr:to>
    <xdr:cxnSp macro="">
      <xdr:nvCxnSpPr>
        <xdr:cNvPr id="456" name="直線コネクタ 455"/>
        <xdr:cNvCxnSpPr/>
      </xdr:nvCxnSpPr>
      <xdr:spPr>
        <a:xfrm>
          <a:off x="10388600" y="1592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166877</xdr:rowOff>
    </xdr:from>
    <xdr:to>
      <xdr:col>55</xdr:col>
      <xdr:colOff>0</xdr:colOff>
      <xdr:row>97</xdr:row>
      <xdr:rowOff>119453</xdr:rowOff>
    </xdr:to>
    <xdr:cxnSp macro="">
      <xdr:nvCxnSpPr>
        <xdr:cNvPr id="457" name="直線コネクタ 456"/>
        <xdr:cNvCxnSpPr/>
      </xdr:nvCxnSpPr>
      <xdr:spPr>
        <a:xfrm>
          <a:off x="9639300" y="16626077"/>
          <a:ext cx="838200" cy="1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25759</xdr:rowOff>
    </xdr:from>
    <xdr:ext cx="534377" cy="259045"/>
    <xdr:sp macro="" textlink="">
      <xdr:nvSpPr>
        <xdr:cNvPr id="458" name="土木費平均値テキスト"/>
        <xdr:cNvSpPr txBox="1"/>
      </xdr:nvSpPr>
      <xdr:spPr>
        <a:xfrm>
          <a:off x="10528300" y="1648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2882</xdr:rowOff>
    </xdr:from>
    <xdr:to>
      <xdr:col>55</xdr:col>
      <xdr:colOff>50800</xdr:colOff>
      <xdr:row>97</xdr:row>
      <xdr:rowOff>104482</xdr:rowOff>
    </xdr:to>
    <xdr:sp macro="" textlink="">
      <xdr:nvSpPr>
        <xdr:cNvPr id="459" name="フローチャート: 判断 458"/>
        <xdr:cNvSpPr/>
      </xdr:nvSpPr>
      <xdr:spPr>
        <a:xfrm>
          <a:off x="10426700" y="166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169208</xdr:rowOff>
    </xdr:from>
    <xdr:to>
      <xdr:col>50</xdr:col>
      <xdr:colOff>114300</xdr:colOff>
      <xdr:row>96</xdr:row>
      <xdr:rowOff>166877</xdr:rowOff>
    </xdr:to>
    <xdr:cxnSp macro="">
      <xdr:nvCxnSpPr>
        <xdr:cNvPr id="460" name="直線コネクタ 459"/>
        <xdr:cNvCxnSpPr/>
      </xdr:nvCxnSpPr>
      <xdr:spPr>
        <a:xfrm>
          <a:off x="8750300" y="16456958"/>
          <a:ext cx="889000" cy="16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24233</xdr:rowOff>
    </xdr:from>
    <xdr:to>
      <xdr:col>50</xdr:col>
      <xdr:colOff>165100</xdr:colOff>
      <xdr:row>97</xdr:row>
      <xdr:rowOff>125833</xdr:rowOff>
    </xdr:to>
    <xdr:sp macro="" textlink="">
      <xdr:nvSpPr>
        <xdr:cNvPr id="461" name="フローチャート: 判断 460"/>
        <xdr:cNvSpPr/>
      </xdr:nvSpPr>
      <xdr:spPr>
        <a:xfrm>
          <a:off x="9588500" y="166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116960</xdr:rowOff>
    </xdr:from>
    <xdr:ext cx="534377" cy="259045"/>
    <xdr:sp macro="" textlink="">
      <xdr:nvSpPr>
        <xdr:cNvPr id="462" name="テキスト ボックス 461"/>
        <xdr:cNvSpPr txBox="1"/>
      </xdr:nvSpPr>
      <xdr:spPr>
        <a:xfrm>
          <a:off x="9372111" y="1674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169208</xdr:rowOff>
    </xdr:from>
    <xdr:to>
      <xdr:col>45</xdr:col>
      <xdr:colOff>177800</xdr:colOff>
      <xdr:row>97</xdr:row>
      <xdr:rowOff>898</xdr:rowOff>
    </xdr:to>
    <xdr:cxnSp macro="">
      <xdr:nvCxnSpPr>
        <xdr:cNvPr id="463" name="直線コネクタ 462"/>
        <xdr:cNvCxnSpPr/>
      </xdr:nvCxnSpPr>
      <xdr:spPr>
        <a:xfrm flipV="1">
          <a:off x="7861300" y="16456958"/>
          <a:ext cx="889000" cy="17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21211</xdr:rowOff>
    </xdr:from>
    <xdr:to>
      <xdr:col>46</xdr:col>
      <xdr:colOff>38100</xdr:colOff>
      <xdr:row>97</xdr:row>
      <xdr:rowOff>122811</xdr:rowOff>
    </xdr:to>
    <xdr:sp macro="" textlink="">
      <xdr:nvSpPr>
        <xdr:cNvPr id="464" name="フローチャート: 判断 463"/>
        <xdr:cNvSpPr/>
      </xdr:nvSpPr>
      <xdr:spPr>
        <a:xfrm>
          <a:off x="8699500" y="1665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113938</xdr:rowOff>
    </xdr:from>
    <xdr:ext cx="534377" cy="259045"/>
    <xdr:sp macro="" textlink="">
      <xdr:nvSpPr>
        <xdr:cNvPr id="465" name="テキスト ボックス 464"/>
        <xdr:cNvSpPr txBox="1"/>
      </xdr:nvSpPr>
      <xdr:spPr>
        <a:xfrm>
          <a:off x="8483111" y="16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58223</xdr:rowOff>
    </xdr:from>
    <xdr:to>
      <xdr:col>41</xdr:col>
      <xdr:colOff>50800</xdr:colOff>
      <xdr:row>97</xdr:row>
      <xdr:rowOff>898</xdr:rowOff>
    </xdr:to>
    <xdr:cxnSp macro="">
      <xdr:nvCxnSpPr>
        <xdr:cNvPr id="466" name="直線コネクタ 465"/>
        <xdr:cNvCxnSpPr/>
      </xdr:nvCxnSpPr>
      <xdr:spPr>
        <a:xfrm>
          <a:off x="6972300" y="15660173"/>
          <a:ext cx="889000" cy="97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38086</xdr:rowOff>
    </xdr:from>
    <xdr:to>
      <xdr:col>41</xdr:col>
      <xdr:colOff>101600</xdr:colOff>
      <xdr:row>97</xdr:row>
      <xdr:rowOff>139686</xdr:rowOff>
    </xdr:to>
    <xdr:sp macro="" textlink="">
      <xdr:nvSpPr>
        <xdr:cNvPr id="467" name="フローチャート: 判断 466"/>
        <xdr:cNvSpPr/>
      </xdr:nvSpPr>
      <xdr:spPr>
        <a:xfrm>
          <a:off x="7810500" y="1666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130813</xdr:rowOff>
    </xdr:from>
    <xdr:ext cx="534377" cy="259045"/>
    <xdr:sp macro="" textlink="">
      <xdr:nvSpPr>
        <xdr:cNvPr id="468" name="テキスト ボックス 467"/>
        <xdr:cNvSpPr txBox="1"/>
      </xdr:nvSpPr>
      <xdr:spPr>
        <a:xfrm>
          <a:off x="7594111" y="167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159606</xdr:rowOff>
    </xdr:from>
    <xdr:to>
      <xdr:col>36</xdr:col>
      <xdr:colOff>165100</xdr:colOff>
      <xdr:row>97</xdr:row>
      <xdr:rowOff>89756</xdr:rowOff>
    </xdr:to>
    <xdr:sp macro="" textlink="">
      <xdr:nvSpPr>
        <xdr:cNvPr id="469" name="フローチャート: 判断 468"/>
        <xdr:cNvSpPr/>
      </xdr:nvSpPr>
      <xdr:spPr>
        <a:xfrm>
          <a:off x="6921500" y="166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80883</xdr:rowOff>
    </xdr:from>
    <xdr:ext cx="534377" cy="259045"/>
    <xdr:sp macro="" textlink="">
      <xdr:nvSpPr>
        <xdr:cNvPr id="470" name="テキスト ボックス 469"/>
        <xdr:cNvSpPr txBox="1"/>
      </xdr:nvSpPr>
      <xdr:spPr>
        <a:xfrm>
          <a:off x="6705111" y="167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68653</xdr:rowOff>
    </xdr:from>
    <xdr:to>
      <xdr:col>55</xdr:col>
      <xdr:colOff>50800</xdr:colOff>
      <xdr:row>97</xdr:row>
      <xdr:rowOff>170253</xdr:rowOff>
    </xdr:to>
    <xdr:sp macro="" textlink="">
      <xdr:nvSpPr>
        <xdr:cNvPr id="476" name="楕円 475"/>
        <xdr:cNvSpPr/>
      </xdr:nvSpPr>
      <xdr:spPr>
        <a:xfrm>
          <a:off x="10426700" y="166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47080</xdr:rowOff>
    </xdr:from>
    <xdr:ext cx="534377" cy="259045"/>
    <xdr:sp macro="" textlink="">
      <xdr:nvSpPr>
        <xdr:cNvPr id="477" name="土木費該当値テキスト"/>
        <xdr:cNvSpPr txBox="1"/>
      </xdr:nvSpPr>
      <xdr:spPr>
        <a:xfrm>
          <a:off x="10528300" y="166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116077</xdr:rowOff>
    </xdr:from>
    <xdr:to>
      <xdr:col>50</xdr:col>
      <xdr:colOff>165100</xdr:colOff>
      <xdr:row>97</xdr:row>
      <xdr:rowOff>46227</xdr:rowOff>
    </xdr:to>
    <xdr:sp macro="" textlink="">
      <xdr:nvSpPr>
        <xdr:cNvPr id="478" name="楕円 477"/>
        <xdr:cNvSpPr/>
      </xdr:nvSpPr>
      <xdr:spPr>
        <a:xfrm>
          <a:off x="9588500" y="1657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62754</xdr:rowOff>
    </xdr:from>
    <xdr:ext cx="599010" cy="259045"/>
    <xdr:sp macro="" textlink="">
      <xdr:nvSpPr>
        <xdr:cNvPr id="479" name="テキスト ボックス 478"/>
        <xdr:cNvSpPr txBox="1"/>
      </xdr:nvSpPr>
      <xdr:spPr>
        <a:xfrm>
          <a:off x="9339795" y="1635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118408</xdr:rowOff>
    </xdr:from>
    <xdr:to>
      <xdr:col>46</xdr:col>
      <xdr:colOff>38100</xdr:colOff>
      <xdr:row>96</xdr:row>
      <xdr:rowOff>48558</xdr:rowOff>
    </xdr:to>
    <xdr:sp macro="" textlink="">
      <xdr:nvSpPr>
        <xdr:cNvPr id="480" name="楕円 479"/>
        <xdr:cNvSpPr/>
      </xdr:nvSpPr>
      <xdr:spPr>
        <a:xfrm>
          <a:off x="8699500" y="164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65085</xdr:rowOff>
    </xdr:from>
    <xdr:ext cx="599010" cy="259045"/>
    <xdr:sp macro="" textlink="">
      <xdr:nvSpPr>
        <xdr:cNvPr id="481" name="テキスト ボックス 480"/>
        <xdr:cNvSpPr txBox="1"/>
      </xdr:nvSpPr>
      <xdr:spPr>
        <a:xfrm>
          <a:off x="8450795" y="1618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121548</xdr:rowOff>
    </xdr:from>
    <xdr:to>
      <xdr:col>41</xdr:col>
      <xdr:colOff>101600</xdr:colOff>
      <xdr:row>97</xdr:row>
      <xdr:rowOff>51698</xdr:rowOff>
    </xdr:to>
    <xdr:sp macro="" textlink="">
      <xdr:nvSpPr>
        <xdr:cNvPr id="482" name="楕円 481"/>
        <xdr:cNvSpPr/>
      </xdr:nvSpPr>
      <xdr:spPr>
        <a:xfrm>
          <a:off x="7810500" y="165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68225</xdr:rowOff>
    </xdr:from>
    <xdr:ext cx="599010" cy="259045"/>
    <xdr:sp macro="" textlink="">
      <xdr:nvSpPr>
        <xdr:cNvPr id="483" name="テキスト ボックス 482"/>
        <xdr:cNvSpPr txBox="1"/>
      </xdr:nvSpPr>
      <xdr:spPr>
        <a:xfrm>
          <a:off x="7561795" y="1635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7423</xdr:rowOff>
    </xdr:from>
    <xdr:to>
      <xdr:col>36</xdr:col>
      <xdr:colOff>165100</xdr:colOff>
      <xdr:row>91</xdr:row>
      <xdr:rowOff>109023</xdr:rowOff>
    </xdr:to>
    <xdr:sp macro="" textlink="">
      <xdr:nvSpPr>
        <xdr:cNvPr id="484" name="楕円 483"/>
        <xdr:cNvSpPr/>
      </xdr:nvSpPr>
      <xdr:spPr>
        <a:xfrm>
          <a:off x="6921500" y="156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125550</xdr:rowOff>
    </xdr:from>
    <xdr:ext cx="599010" cy="259045"/>
    <xdr:sp macro="" textlink="">
      <xdr:nvSpPr>
        <xdr:cNvPr id="485" name="テキスト ボックス 484"/>
        <xdr:cNvSpPr txBox="1"/>
      </xdr:nvSpPr>
      <xdr:spPr>
        <a:xfrm>
          <a:off x="6672795" y="1538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8" name="テキスト ボックス 49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2" name="直線コネクタ 511"/>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3" name="消防費最小値テキスト"/>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4" name="直線コネクタ 513"/>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5" name="消防費最大値テキスト"/>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6" name="直線コネクタ 515"/>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99352</xdr:rowOff>
    </xdr:from>
    <xdr:to>
      <xdr:col>85</xdr:col>
      <xdr:colOff>127000</xdr:colOff>
      <xdr:row>38</xdr:row>
      <xdr:rowOff>138949</xdr:rowOff>
    </xdr:to>
    <xdr:cxnSp macro="">
      <xdr:nvCxnSpPr>
        <xdr:cNvPr id="517" name="直線コネクタ 516"/>
        <xdr:cNvCxnSpPr/>
      </xdr:nvCxnSpPr>
      <xdr:spPr>
        <a:xfrm flipV="1">
          <a:off x="15481300" y="6614452"/>
          <a:ext cx="8382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8" name="消防費平均値テキスト"/>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9" name="フローチャート: 判断 518"/>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138949</xdr:rowOff>
    </xdr:from>
    <xdr:to>
      <xdr:col>81</xdr:col>
      <xdr:colOff>50800</xdr:colOff>
      <xdr:row>39</xdr:row>
      <xdr:rowOff>139030</xdr:rowOff>
    </xdr:to>
    <xdr:cxnSp macro="">
      <xdr:nvCxnSpPr>
        <xdr:cNvPr id="520" name="直線コネクタ 519"/>
        <xdr:cNvCxnSpPr/>
      </xdr:nvCxnSpPr>
      <xdr:spPr>
        <a:xfrm flipV="1">
          <a:off x="14592300" y="6654049"/>
          <a:ext cx="889000" cy="17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21" name="フローチャート: 判断 520"/>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2" name="テキスト ボックス 521"/>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135161</xdr:rowOff>
    </xdr:from>
    <xdr:to>
      <xdr:col>76</xdr:col>
      <xdr:colOff>114300</xdr:colOff>
      <xdr:row>39</xdr:row>
      <xdr:rowOff>139030</xdr:rowOff>
    </xdr:to>
    <xdr:cxnSp macro="">
      <xdr:nvCxnSpPr>
        <xdr:cNvPr id="523" name="直線コネクタ 522"/>
        <xdr:cNvCxnSpPr/>
      </xdr:nvCxnSpPr>
      <xdr:spPr>
        <a:xfrm>
          <a:off x="13703300" y="6821711"/>
          <a:ext cx="889000" cy="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4" name="フローチャート: 判断 523"/>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5" name="テキスト ボックス 524"/>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108414</xdr:rowOff>
    </xdr:from>
    <xdr:to>
      <xdr:col>71</xdr:col>
      <xdr:colOff>177800</xdr:colOff>
      <xdr:row>39</xdr:row>
      <xdr:rowOff>135161</xdr:rowOff>
    </xdr:to>
    <xdr:cxnSp macro="">
      <xdr:nvCxnSpPr>
        <xdr:cNvPr id="526" name="直線コネクタ 525"/>
        <xdr:cNvCxnSpPr/>
      </xdr:nvCxnSpPr>
      <xdr:spPr>
        <a:xfrm>
          <a:off x="12814300" y="6794964"/>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7" name="フローチャート: 判断 526"/>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8" name="テキスト ボックス 527"/>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9" name="フローチャート: 判断 528"/>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30" name="テキスト ボックス 529"/>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48552</xdr:rowOff>
    </xdr:from>
    <xdr:to>
      <xdr:col>85</xdr:col>
      <xdr:colOff>177800</xdr:colOff>
      <xdr:row>38</xdr:row>
      <xdr:rowOff>150152</xdr:rowOff>
    </xdr:to>
    <xdr:sp macro="" textlink="">
      <xdr:nvSpPr>
        <xdr:cNvPr id="536" name="楕円 535"/>
        <xdr:cNvSpPr/>
      </xdr:nvSpPr>
      <xdr:spPr>
        <a:xfrm>
          <a:off x="16268700" y="65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26979</xdr:rowOff>
    </xdr:from>
    <xdr:ext cx="534377" cy="259045"/>
    <xdr:sp macro="" textlink="">
      <xdr:nvSpPr>
        <xdr:cNvPr id="537" name="消防費該当値テキスト"/>
        <xdr:cNvSpPr txBox="1"/>
      </xdr:nvSpPr>
      <xdr:spPr>
        <a:xfrm>
          <a:off x="16370300" y="654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88149</xdr:rowOff>
    </xdr:from>
    <xdr:to>
      <xdr:col>81</xdr:col>
      <xdr:colOff>101600</xdr:colOff>
      <xdr:row>39</xdr:row>
      <xdr:rowOff>18299</xdr:rowOff>
    </xdr:to>
    <xdr:sp macro="" textlink="">
      <xdr:nvSpPr>
        <xdr:cNvPr id="538" name="楕円 537"/>
        <xdr:cNvSpPr/>
      </xdr:nvSpPr>
      <xdr:spPr>
        <a:xfrm>
          <a:off x="15430500" y="66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9426</xdr:rowOff>
    </xdr:from>
    <xdr:ext cx="534377" cy="259045"/>
    <xdr:sp macro="" textlink="">
      <xdr:nvSpPr>
        <xdr:cNvPr id="539" name="テキスト ボックス 538"/>
        <xdr:cNvSpPr txBox="1"/>
      </xdr:nvSpPr>
      <xdr:spPr>
        <a:xfrm>
          <a:off x="15214111" y="66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88230</xdr:rowOff>
    </xdr:from>
    <xdr:to>
      <xdr:col>76</xdr:col>
      <xdr:colOff>165100</xdr:colOff>
      <xdr:row>40</xdr:row>
      <xdr:rowOff>18380</xdr:rowOff>
    </xdr:to>
    <xdr:sp macro="" textlink="">
      <xdr:nvSpPr>
        <xdr:cNvPr id="540" name="楕円 539"/>
        <xdr:cNvSpPr/>
      </xdr:nvSpPr>
      <xdr:spPr>
        <a:xfrm>
          <a:off x="14541500" y="677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40</xdr:row>
      <xdr:rowOff>9507</xdr:rowOff>
    </xdr:from>
    <xdr:ext cx="534377" cy="259045"/>
    <xdr:sp macro="" textlink="">
      <xdr:nvSpPr>
        <xdr:cNvPr id="541" name="テキスト ボックス 540"/>
        <xdr:cNvSpPr txBox="1"/>
      </xdr:nvSpPr>
      <xdr:spPr>
        <a:xfrm>
          <a:off x="14325111" y="6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84361</xdr:rowOff>
    </xdr:from>
    <xdr:to>
      <xdr:col>72</xdr:col>
      <xdr:colOff>38100</xdr:colOff>
      <xdr:row>40</xdr:row>
      <xdr:rowOff>14511</xdr:rowOff>
    </xdr:to>
    <xdr:sp macro="" textlink="">
      <xdr:nvSpPr>
        <xdr:cNvPr id="542" name="楕円 541"/>
        <xdr:cNvSpPr/>
      </xdr:nvSpPr>
      <xdr:spPr>
        <a:xfrm>
          <a:off x="13652500" y="67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40</xdr:row>
      <xdr:rowOff>5638</xdr:rowOff>
    </xdr:from>
    <xdr:ext cx="534377" cy="259045"/>
    <xdr:sp macro="" textlink="">
      <xdr:nvSpPr>
        <xdr:cNvPr id="543" name="テキスト ボックス 542"/>
        <xdr:cNvSpPr txBox="1"/>
      </xdr:nvSpPr>
      <xdr:spPr>
        <a:xfrm>
          <a:off x="13436111" y="68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57614</xdr:rowOff>
    </xdr:from>
    <xdr:to>
      <xdr:col>67</xdr:col>
      <xdr:colOff>101600</xdr:colOff>
      <xdr:row>39</xdr:row>
      <xdr:rowOff>159214</xdr:rowOff>
    </xdr:to>
    <xdr:sp macro="" textlink="">
      <xdr:nvSpPr>
        <xdr:cNvPr id="544" name="楕円 543"/>
        <xdr:cNvSpPr/>
      </xdr:nvSpPr>
      <xdr:spPr>
        <a:xfrm>
          <a:off x="12763500" y="67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150341</xdr:rowOff>
    </xdr:from>
    <xdr:ext cx="534377" cy="259045"/>
    <xdr:sp macro="" textlink="">
      <xdr:nvSpPr>
        <xdr:cNvPr id="545" name="テキスト ボックス 544"/>
        <xdr:cNvSpPr txBox="1"/>
      </xdr:nvSpPr>
      <xdr:spPr>
        <a:xfrm>
          <a:off x="12547111" y="68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9" name="直線コネクタ 568"/>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70" name="教育費最小値テキスト"/>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71" name="直線コネクタ 570"/>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2" name="教育費最大値テキスト"/>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3" name="直線コネクタ 572"/>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16892</xdr:rowOff>
    </xdr:from>
    <xdr:to>
      <xdr:col>85</xdr:col>
      <xdr:colOff>127000</xdr:colOff>
      <xdr:row>57</xdr:row>
      <xdr:rowOff>150189</xdr:rowOff>
    </xdr:to>
    <xdr:cxnSp macro="">
      <xdr:nvCxnSpPr>
        <xdr:cNvPr id="574" name="直線コネクタ 573"/>
        <xdr:cNvCxnSpPr/>
      </xdr:nvCxnSpPr>
      <xdr:spPr>
        <a:xfrm>
          <a:off x="15481300" y="9618092"/>
          <a:ext cx="838200" cy="30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5" name="教育費平均値テキスト"/>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6" name="フローチャート: 判断 575"/>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16892</xdr:rowOff>
    </xdr:from>
    <xdr:to>
      <xdr:col>81</xdr:col>
      <xdr:colOff>50800</xdr:colOff>
      <xdr:row>57</xdr:row>
      <xdr:rowOff>27907</xdr:rowOff>
    </xdr:to>
    <xdr:cxnSp macro="">
      <xdr:nvCxnSpPr>
        <xdr:cNvPr id="577" name="直線コネクタ 576"/>
        <xdr:cNvCxnSpPr/>
      </xdr:nvCxnSpPr>
      <xdr:spPr>
        <a:xfrm flipV="1">
          <a:off x="14592300" y="9618092"/>
          <a:ext cx="889000" cy="18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8" name="フローチャート: 判断 577"/>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9" name="テキスト ボックス 578"/>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27907</xdr:rowOff>
    </xdr:from>
    <xdr:to>
      <xdr:col>76</xdr:col>
      <xdr:colOff>114300</xdr:colOff>
      <xdr:row>57</xdr:row>
      <xdr:rowOff>125538</xdr:rowOff>
    </xdr:to>
    <xdr:cxnSp macro="">
      <xdr:nvCxnSpPr>
        <xdr:cNvPr id="580" name="直線コネクタ 579"/>
        <xdr:cNvCxnSpPr/>
      </xdr:nvCxnSpPr>
      <xdr:spPr>
        <a:xfrm flipV="1">
          <a:off x="13703300" y="9800557"/>
          <a:ext cx="889000" cy="9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81" name="フローチャート: 判断 580"/>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2" name="テキスト ボックス 581"/>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125538</xdr:rowOff>
    </xdr:from>
    <xdr:to>
      <xdr:col>71</xdr:col>
      <xdr:colOff>177800</xdr:colOff>
      <xdr:row>58</xdr:row>
      <xdr:rowOff>18622</xdr:rowOff>
    </xdr:to>
    <xdr:cxnSp macro="">
      <xdr:nvCxnSpPr>
        <xdr:cNvPr id="583" name="直線コネクタ 582"/>
        <xdr:cNvCxnSpPr/>
      </xdr:nvCxnSpPr>
      <xdr:spPr>
        <a:xfrm flipV="1">
          <a:off x="12814300" y="9898188"/>
          <a:ext cx="889000" cy="6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4" name="フローチャート: 判断 583"/>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5" name="テキスト ボックス 584"/>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6" name="フローチャート: 判断 585"/>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7" name="テキスト ボックス 586"/>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99389</xdr:rowOff>
    </xdr:from>
    <xdr:to>
      <xdr:col>85</xdr:col>
      <xdr:colOff>177800</xdr:colOff>
      <xdr:row>58</xdr:row>
      <xdr:rowOff>29539</xdr:rowOff>
    </xdr:to>
    <xdr:sp macro="" textlink="">
      <xdr:nvSpPr>
        <xdr:cNvPr id="593" name="楕円 592"/>
        <xdr:cNvSpPr/>
      </xdr:nvSpPr>
      <xdr:spPr>
        <a:xfrm>
          <a:off x="16268700" y="98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14316</xdr:rowOff>
    </xdr:from>
    <xdr:ext cx="534377" cy="259045"/>
    <xdr:sp macro="" textlink="">
      <xdr:nvSpPr>
        <xdr:cNvPr id="594" name="教育費該当値テキスト"/>
        <xdr:cNvSpPr txBox="1"/>
      </xdr:nvSpPr>
      <xdr:spPr>
        <a:xfrm>
          <a:off x="16370300" y="978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137542</xdr:rowOff>
    </xdr:from>
    <xdr:to>
      <xdr:col>81</xdr:col>
      <xdr:colOff>101600</xdr:colOff>
      <xdr:row>56</xdr:row>
      <xdr:rowOff>67692</xdr:rowOff>
    </xdr:to>
    <xdr:sp macro="" textlink="">
      <xdr:nvSpPr>
        <xdr:cNvPr id="595" name="楕円 594"/>
        <xdr:cNvSpPr/>
      </xdr:nvSpPr>
      <xdr:spPr>
        <a:xfrm>
          <a:off x="15430500" y="956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84219</xdr:rowOff>
    </xdr:from>
    <xdr:ext cx="599010" cy="259045"/>
    <xdr:sp macro="" textlink="">
      <xdr:nvSpPr>
        <xdr:cNvPr id="596" name="テキスト ボックス 595"/>
        <xdr:cNvSpPr txBox="1"/>
      </xdr:nvSpPr>
      <xdr:spPr>
        <a:xfrm>
          <a:off x="15181795" y="934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148557</xdr:rowOff>
    </xdr:from>
    <xdr:to>
      <xdr:col>76</xdr:col>
      <xdr:colOff>165100</xdr:colOff>
      <xdr:row>57</xdr:row>
      <xdr:rowOff>78707</xdr:rowOff>
    </xdr:to>
    <xdr:sp macro="" textlink="">
      <xdr:nvSpPr>
        <xdr:cNvPr id="597" name="楕円 596"/>
        <xdr:cNvSpPr/>
      </xdr:nvSpPr>
      <xdr:spPr>
        <a:xfrm>
          <a:off x="14541500" y="97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95234</xdr:rowOff>
    </xdr:from>
    <xdr:ext cx="534377" cy="259045"/>
    <xdr:sp macro="" textlink="">
      <xdr:nvSpPr>
        <xdr:cNvPr id="598" name="テキスト ボックス 597"/>
        <xdr:cNvSpPr txBox="1"/>
      </xdr:nvSpPr>
      <xdr:spPr>
        <a:xfrm>
          <a:off x="14325111" y="952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74738</xdr:rowOff>
    </xdr:from>
    <xdr:to>
      <xdr:col>72</xdr:col>
      <xdr:colOff>38100</xdr:colOff>
      <xdr:row>58</xdr:row>
      <xdr:rowOff>4888</xdr:rowOff>
    </xdr:to>
    <xdr:sp macro="" textlink="">
      <xdr:nvSpPr>
        <xdr:cNvPr id="599" name="楕円 598"/>
        <xdr:cNvSpPr/>
      </xdr:nvSpPr>
      <xdr:spPr>
        <a:xfrm>
          <a:off x="13652500" y="984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167465</xdr:rowOff>
    </xdr:from>
    <xdr:ext cx="534377" cy="259045"/>
    <xdr:sp macro="" textlink="">
      <xdr:nvSpPr>
        <xdr:cNvPr id="600" name="テキスト ボックス 599"/>
        <xdr:cNvSpPr txBox="1"/>
      </xdr:nvSpPr>
      <xdr:spPr>
        <a:xfrm>
          <a:off x="13436111" y="994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139272</xdr:rowOff>
    </xdr:from>
    <xdr:to>
      <xdr:col>67</xdr:col>
      <xdr:colOff>101600</xdr:colOff>
      <xdr:row>58</xdr:row>
      <xdr:rowOff>69422</xdr:rowOff>
    </xdr:to>
    <xdr:sp macro="" textlink="">
      <xdr:nvSpPr>
        <xdr:cNvPr id="601" name="楕円 600"/>
        <xdr:cNvSpPr/>
      </xdr:nvSpPr>
      <xdr:spPr>
        <a:xfrm>
          <a:off x="12763500" y="99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60549</xdr:rowOff>
    </xdr:from>
    <xdr:ext cx="534377" cy="259045"/>
    <xdr:sp macro="" textlink="">
      <xdr:nvSpPr>
        <xdr:cNvPr id="602" name="テキスト ボックス 601"/>
        <xdr:cNvSpPr txBox="1"/>
      </xdr:nvSpPr>
      <xdr:spPr>
        <a:xfrm>
          <a:off x="12547111" y="100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8" name="直線コネクタ 627"/>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31" name="災害復旧費最大値テキスト"/>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2" name="直線コネクタ 631"/>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4" name="災害復旧費平均値テキスト"/>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5" name="フローチャート: 判断 634"/>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94100</xdr:rowOff>
    </xdr:from>
    <xdr:to>
      <xdr:col>81</xdr:col>
      <xdr:colOff>50800</xdr:colOff>
      <xdr:row>79</xdr:row>
      <xdr:rowOff>98879</xdr:rowOff>
    </xdr:to>
    <xdr:cxnSp macro="">
      <xdr:nvCxnSpPr>
        <xdr:cNvPr id="636" name="直線コネクタ 635"/>
        <xdr:cNvCxnSpPr/>
      </xdr:nvCxnSpPr>
      <xdr:spPr>
        <a:xfrm>
          <a:off x="14592300" y="13638650"/>
          <a:ext cx="8890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7" name="フローチャート: 判断 636"/>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8" name="テキスト ボックス 637"/>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94100</xdr:rowOff>
    </xdr:from>
    <xdr:to>
      <xdr:col>76</xdr:col>
      <xdr:colOff>114300</xdr:colOff>
      <xdr:row>79</xdr:row>
      <xdr:rowOff>98879</xdr:rowOff>
    </xdr:to>
    <xdr:cxnSp macro="">
      <xdr:nvCxnSpPr>
        <xdr:cNvPr id="639" name="直線コネクタ 638"/>
        <xdr:cNvCxnSpPr/>
      </xdr:nvCxnSpPr>
      <xdr:spPr>
        <a:xfrm flipV="1">
          <a:off x="13703300" y="13638650"/>
          <a:ext cx="8890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40" name="フローチャート: 判断 639"/>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41" name="テキスト ボックス 640"/>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148844</xdr:rowOff>
    </xdr:from>
    <xdr:to>
      <xdr:col>71</xdr:col>
      <xdr:colOff>177800</xdr:colOff>
      <xdr:row>79</xdr:row>
      <xdr:rowOff>98879</xdr:rowOff>
    </xdr:to>
    <xdr:cxnSp macro="">
      <xdr:nvCxnSpPr>
        <xdr:cNvPr id="642" name="直線コネクタ 641"/>
        <xdr:cNvCxnSpPr/>
      </xdr:nvCxnSpPr>
      <xdr:spPr>
        <a:xfrm>
          <a:off x="12814300" y="13350494"/>
          <a:ext cx="889000" cy="29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3" name="フローチャート: 判断 642"/>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4" name="テキスト ボックス 643"/>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5" name="フローチャート: 判断 644"/>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2982</xdr:rowOff>
    </xdr:from>
    <xdr:ext cx="534377" cy="259045"/>
    <xdr:sp macro="" textlink="">
      <xdr:nvSpPr>
        <xdr:cNvPr id="646" name="テキスト ボックス 645"/>
        <xdr:cNvSpPr txBox="1"/>
      </xdr:nvSpPr>
      <xdr:spPr>
        <a:xfrm>
          <a:off x="12547111" y="135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43300</xdr:rowOff>
    </xdr:from>
    <xdr:to>
      <xdr:col>76</xdr:col>
      <xdr:colOff>165100</xdr:colOff>
      <xdr:row>79</xdr:row>
      <xdr:rowOff>144900</xdr:rowOff>
    </xdr:to>
    <xdr:sp macro="" textlink="">
      <xdr:nvSpPr>
        <xdr:cNvPr id="656" name="楕円 655"/>
        <xdr:cNvSpPr/>
      </xdr:nvSpPr>
      <xdr:spPr>
        <a:xfrm>
          <a:off x="14541500" y="135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136027</xdr:rowOff>
    </xdr:from>
    <xdr:ext cx="378565" cy="259045"/>
    <xdr:sp macro="" textlink="">
      <xdr:nvSpPr>
        <xdr:cNvPr id="657" name="テキスト ボックス 656"/>
        <xdr:cNvSpPr txBox="1"/>
      </xdr:nvSpPr>
      <xdr:spPr>
        <a:xfrm>
          <a:off x="14403017" y="13680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98044</xdr:rowOff>
    </xdr:from>
    <xdr:to>
      <xdr:col>67</xdr:col>
      <xdr:colOff>101600</xdr:colOff>
      <xdr:row>78</xdr:row>
      <xdr:rowOff>28194</xdr:rowOff>
    </xdr:to>
    <xdr:sp macro="" textlink="">
      <xdr:nvSpPr>
        <xdr:cNvPr id="660" name="楕円 659"/>
        <xdr:cNvSpPr/>
      </xdr:nvSpPr>
      <xdr:spPr>
        <a:xfrm>
          <a:off x="12763500" y="132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44721</xdr:rowOff>
    </xdr:from>
    <xdr:ext cx="534377" cy="259045"/>
    <xdr:sp macro="" textlink="">
      <xdr:nvSpPr>
        <xdr:cNvPr id="661" name="テキスト ボックス 660"/>
        <xdr:cNvSpPr txBox="1"/>
      </xdr:nvSpPr>
      <xdr:spPr>
        <a:xfrm>
          <a:off x="12547111" y="130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5" name="直線コネクタ 684"/>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6" name="公債費最小値テキスト"/>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7" name="直線コネクタ 686"/>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8" name="公債費最大値テキスト"/>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9" name="直線コネクタ 688"/>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130986</xdr:rowOff>
    </xdr:from>
    <xdr:to>
      <xdr:col>85</xdr:col>
      <xdr:colOff>127000</xdr:colOff>
      <xdr:row>97</xdr:row>
      <xdr:rowOff>142382</xdr:rowOff>
    </xdr:to>
    <xdr:cxnSp macro="">
      <xdr:nvCxnSpPr>
        <xdr:cNvPr id="690" name="直線コネクタ 689"/>
        <xdr:cNvCxnSpPr/>
      </xdr:nvCxnSpPr>
      <xdr:spPr>
        <a:xfrm flipV="1">
          <a:off x="15481300" y="16761636"/>
          <a:ext cx="8382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91" name="公債費平均値テキスト"/>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2" name="フローチャート: 判断 691"/>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142382</xdr:rowOff>
    </xdr:from>
    <xdr:to>
      <xdr:col>81</xdr:col>
      <xdr:colOff>50800</xdr:colOff>
      <xdr:row>97</xdr:row>
      <xdr:rowOff>146980</xdr:rowOff>
    </xdr:to>
    <xdr:cxnSp macro="">
      <xdr:nvCxnSpPr>
        <xdr:cNvPr id="693" name="直線コネクタ 692"/>
        <xdr:cNvCxnSpPr/>
      </xdr:nvCxnSpPr>
      <xdr:spPr>
        <a:xfrm flipV="1">
          <a:off x="14592300" y="16773032"/>
          <a:ext cx="8890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4" name="フローチャート: 判断 693"/>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5" name="テキスト ボックス 694"/>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146980</xdr:rowOff>
    </xdr:from>
    <xdr:to>
      <xdr:col>76</xdr:col>
      <xdr:colOff>114300</xdr:colOff>
      <xdr:row>97</xdr:row>
      <xdr:rowOff>166686</xdr:rowOff>
    </xdr:to>
    <xdr:cxnSp macro="">
      <xdr:nvCxnSpPr>
        <xdr:cNvPr id="696" name="直線コネクタ 695"/>
        <xdr:cNvCxnSpPr/>
      </xdr:nvCxnSpPr>
      <xdr:spPr>
        <a:xfrm flipV="1">
          <a:off x="13703300" y="16777630"/>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7" name="フローチャート: 判断 696"/>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8" name="テキスト ボックス 697"/>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166686</xdr:rowOff>
    </xdr:from>
    <xdr:to>
      <xdr:col>71</xdr:col>
      <xdr:colOff>177800</xdr:colOff>
      <xdr:row>98</xdr:row>
      <xdr:rowOff>61226</xdr:rowOff>
    </xdr:to>
    <xdr:cxnSp macro="">
      <xdr:nvCxnSpPr>
        <xdr:cNvPr id="699" name="直線コネクタ 698"/>
        <xdr:cNvCxnSpPr/>
      </xdr:nvCxnSpPr>
      <xdr:spPr>
        <a:xfrm flipV="1">
          <a:off x="12814300" y="16797336"/>
          <a:ext cx="8890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700" name="フローチャート: 判断 699"/>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701" name="テキスト ボックス 700"/>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2" name="フローチャート: 判断 701"/>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3" name="テキスト ボックス 702"/>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80186</xdr:rowOff>
    </xdr:from>
    <xdr:to>
      <xdr:col>85</xdr:col>
      <xdr:colOff>177800</xdr:colOff>
      <xdr:row>98</xdr:row>
      <xdr:rowOff>10336</xdr:rowOff>
    </xdr:to>
    <xdr:sp macro="" textlink="">
      <xdr:nvSpPr>
        <xdr:cNvPr id="709" name="楕円 708"/>
        <xdr:cNvSpPr/>
      </xdr:nvSpPr>
      <xdr:spPr>
        <a:xfrm>
          <a:off x="16268700" y="1671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58613</xdr:rowOff>
    </xdr:from>
    <xdr:ext cx="534377" cy="259045"/>
    <xdr:sp macro="" textlink="">
      <xdr:nvSpPr>
        <xdr:cNvPr id="710" name="公債費該当値テキスト"/>
        <xdr:cNvSpPr txBox="1"/>
      </xdr:nvSpPr>
      <xdr:spPr>
        <a:xfrm>
          <a:off x="16370300" y="1668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91582</xdr:rowOff>
    </xdr:from>
    <xdr:to>
      <xdr:col>81</xdr:col>
      <xdr:colOff>101600</xdr:colOff>
      <xdr:row>98</xdr:row>
      <xdr:rowOff>21732</xdr:rowOff>
    </xdr:to>
    <xdr:sp macro="" textlink="">
      <xdr:nvSpPr>
        <xdr:cNvPr id="711" name="楕円 710"/>
        <xdr:cNvSpPr/>
      </xdr:nvSpPr>
      <xdr:spPr>
        <a:xfrm>
          <a:off x="15430500" y="1672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12859</xdr:rowOff>
    </xdr:from>
    <xdr:ext cx="534377" cy="259045"/>
    <xdr:sp macro="" textlink="">
      <xdr:nvSpPr>
        <xdr:cNvPr id="712" name="テキスト ボックス 711"/>
        <xdr:cNvSpPr txBox="1"/>
      </xdr:nvSpPr>
      <xdr:spPr>
        <a:xfrm>
          <a:off x="15214111" y="168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96180</xdr:rowOff>
    </xdr:from>
    <xdr:to>
      <xdr:col>76</xdr:col>
      <xdr:colOff>165100</xdr:colOff>
      <xdr:row>98</xdr:row>
      <xdr:rowOff>26330</xdr:rowOff>
    </xdr:to>
    <xdr:sp macro="" textlink="">
      <xdr:nvSpPr>
        <xdr:cNvPr id="713" name="楕円 712"/>
        <xdr:cNvSpPr/>
      </xdr:nvSpPr>
      <xdr:spPr>
        <a:xfrm>
          <a:off x="14541500" y="167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17457</xdr:rowOff>
    </xdr:from>
    <xdr:ext cx="534377" cy="259045"/>
    <xdr:sp macro="" textlink="">
      <xdr:nvSpPr>
        <xdr:cNvPr id="714" name="テキスト ボックス 713"/>
        <xdr:cNvSpPr txBox="1"/>
      </xdr:nvSpPr>
      <xdr:spPr>
        <a:xfrm>
          <a:off x="14325111" y="1681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115886</xdr:rowOff>
    </xdr:from>
    <xdr:to>
      <xdr:col>72</xdr:col>
      <xdr:colOff>38100</xdr:colOff>
      <xdr:row>98</xdr:row>
      <xdr:rowOff>46036</xdr:rowOff>
    </xdr:to>
    <xdr:sp macro="" textlink="">
      <xdr:nvSpPr>
        <xdr:cNvPr id="715" name="楕円 714"/>
        <xdr:cNvSpPr/>
      </xdr:nvSpPr>
      <xdr:spPr>
        <a:xfrm>
          <a:off x="13652500" y="167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37163</xdr:rowOff>
    </xdr:from>
    <xdr:ext cx="534377" cy="259045"/>
    <xdr:sp macro="" textlink="">
      <xdr:nvSpPr>
        <xdr:cNvPr id="716" name="テキスト ボックス 715"/>
        <xdr:cNvSpPr txBox="1"/>
      </xdr:nvSpPr>
      <xdr:spPr>
        <a:xfrm>
          <a:off x="13436111" y="168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10426</xdr:rowOff>
    </xdr:from>
    <xdr:to>
      <xdr:col>67</xdr:col>
      <xdr:colOff>101600</xdr:colOff>
      <xdr:row>98</xdr:row>
      <xdr:rowOff>112026</xdr:rowOff>
    </xdr:to>
    <xdr:sp macro="" textlink="">
      <xdr:nvSpPr>
        <xdr:cNvPr id="717" name="楕円 716"/>
        <xdr:cNvSpPr/>
      </xdr:nvSpPr>
      <xdr:spPr>
        <a:xfrm>
          <a:off x="12763500" y="168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103153</xdr:rowOff>
    </xdr:from>
    <xdr:ext cx="534377" cy="259045"/>
    <xdr:sp macro="" textlink="">
      <xdr:nvSpPr>
        <xdr:cNvPr id="718" name="テキスト ボックス 717"/>
        <xdr:cNvSpPr txBox="1"/>
      </xdr:nvSpPr>
      <xdr:spPr>
        <a:xfrm>
          <a:off x="12547111" y="1690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40" name="直線コネクタ 739"/>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41" name="諸支出金最小値テキスト"/>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3" name="諸支出金最大値テキスト"/>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4" name="直線コネクタ 743"/>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6" name="諸支出金平均値テキスト"/>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7" name="フローチャート: 判断 746"/>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9" name="フローチャート: 判断 748"/>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50" name="テキスト ボックス 749"/>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2" name="フローチャート: 判断 751"/>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3" name="テキスト ボックス 752"/>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5" name="フローチャート: 判断 754"/>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6" name="テキスト ボックス 755"/>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7" name="フローチャート: 判断 756"/>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8" name="テキスト ボックス 757"/>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5" name="諸支出金該当値テキスト"/>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目的別の歳出は、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類似団体と比較してコストが低くなって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年度決算では全ての項目で類似団体数値を下回る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土木費、教育費については類似団体を上回っていたが、令和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年度決算において、決算額が減少し類似団体を下回った。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民生費については人口増に伴う児童数の増や物価高騰対策等により、保育施設等に対する扶助費や物価高騰対策関係の扶助費の増などの影響で近年上昇傾向にある。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土木費においては、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令和元年度～令和４年度にかけて類似団体数値を上回っていたが、道路橋梁新設改良事業、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決算額の減少が要因として類似団体を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17,263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円下回った。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教育費については、給食センター建設事業、学校教育施設の改修事業により令和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年度まで事業費が大幅に増加し、類似団体の数値を上回っていたが、事業完了に伴い令和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28,407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今後は小中学校増築事業が予定されており、再度大幅に上昇していくと考えられる。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今後も人口増加による扶助費の増や土地区画整理事業の進捗による土木費の増、学校教育施設の整備による教育費の増など割合は高くなる見込みだが、現課と調整を行いながら事業を進めていく。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昨年と同様に財政調整基金を取り崩さずに積立を行ったことで、基金残高は増加し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55.57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繰越すべき財源の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大幅な増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により、実質収支の額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が大幅に減少し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実質単年度収支においては、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昨年と同様に財政調整基金を取り崩さずに積立を行ったが、土地区画整理事業、小中学校増築事業などの繰越事業費の大幅な増加により、実質収支額が大幅に減少したことに伴い▲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も児童数の増加に伴い小中学校増築事業等や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土地区画整理事業事業の更なる進捗に伴う多額の費用が発生する見込みなので、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財政調整基金の確保が重要となる。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より一層、自主財源の増及び歳出の削減を行っていきたい。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事業会計で黒字を確保している。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年度については、土地区画整理事業、学校増築事業などの繰越事業費（繰り越すべき財源）が大幅に増えたことにより、一般会計の黒字額が約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年度と同程度の黒字額となった。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一般会計からの繰出金は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り、特に公営企業会計に対する繰出金の額は次年度以降も継続</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格的に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増加の見込である。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国民健康保険特別会計以外の会計において標準財政規模比が上昇しており、今後も一般会計、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や介護保険特別会計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公共施設の使用料等の見直しや税収、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保険料の収納率向上を図るなど収入増に努めたい。</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平成２８年熊本地震に係る起債の一般会計の元金償還が令和２年度より開始され令和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年度にかけて増加し、償還金等の額が前年度と比較して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関連の償還に加え、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運動公園整備事業や土地区画整理事業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の進捗、学校施設等整備事業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償還額は年々増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える見込みである。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また、起債の借入れについても、小中学校増築事業や運動公園事業などの整備に係る費用が発生するため、増加の見込みである。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や簡易水道事業の元利償還金に係る一般会計からの繰入額が年々増加しており、令和５年度に法的化した公共下水道事業も繰入額が増加する見込みである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らのことから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今後は、緊急性や住民ニーズを的確に反映した事業の選択を行う必要があり、起債に大きく頼ることのない財政運営に努める。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一般会計等に係る地方債の現在高は年々増加傾向にある。これは、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の進捗、学校教育施設等整備事業の増加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一般会計の地方債残高が増加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今後も、運動公園整備事業及び土地区画整理事業は継続して事業が進</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み、また、児童数増加に伴い小中学校校舎増築事業を予定しており、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増が見込まれる。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事業を展開しながらも、起債に大きく頼ることのない財政運営に努め、公債費等義務的経費の削減を中心とする財政改革を進め、財政の健全化を図る。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熊本県嘉島町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財政調整基金について、町の運用方針に従い、積み立てたを行ったことにより増となった。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公共施設等整備基金については、決算状況より取り崩しを行わず、決算剰余金に応じて可能な範囲で積立を行ったため増となった。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また、ふるさと応援基金については、教育、地域振興、防災、指定なしの用途に応じて事業に充当（取り崩し</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したが、寄附額が大幅に増え、取り崩し額を上回ったため、昨年度より積立額が増加した。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小中学校増築事業に加え、</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の拡張や</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の更なる進捗など、</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今後見込まれる各施設の長寿命化に向けた改修費等で基金を取り崩すことを想定し、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の積立を計画的に行う必要がある。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各基金条例等に基づき、計画的な運用に努める。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ふるさと応援寄附基金については、寄附者の希望された使途に応じて、また平成２８年熊本地震復興基金は復興に関する事業</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及び防災力強化に関する事業</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（主に地震により壊れた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学童</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保育施設の改修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や学校施設の修繕、有事の際に防災の拠点となる施設や設備の更新</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等）、公共施設等整備基金は、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公共施設の建設や修繕に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るための基金である。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ふるさと応援寄附基金については、近年増加傾向で</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寄附者の希望用途に応じて繰入を行ったが繰入額以上の寄附があり積立額が大幅に増加したため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百円</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そのほか、平成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年熊本地震復興基金は、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年度に県より全市町村へ配分のあった創意工夫事業分の交付金を積み立てたことで、</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百万増加し、</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年度にかけて、小中学校増築事業を実施予定のため、多額の財政調整基金の取崩しを見込んでいる。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今後は、施設の長寿命化計画に向けた改修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費用も</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見込まれるので、公共施設等整備基金を活用</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ふるさと応援寄附基金が毎年増加傾向であるため、そちらの基金運用も更に拡充していくように努める。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８年熊本地震復興基金については、震災からの復旧事業が減少してきているが、使途を明確化した上で、今後は熊本地震の経験を基にした防災力向上に寄与する事業に積極的に活用し、基金の残金を運用していきたい。</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財政調整基金について、町の運用方針に従い、前年度繰越金及び決算剰余金に応じて可能な範囲で積み立てを行ったことにより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今後は、運動公園整備事業や土地区画整理事業の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事業費の増が予想されるため、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、平成２８年度熊本地震復興基金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等の目的基金を有効に活用し、財政調整</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基金の取り崩しをなるべく少なくできるよう</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調整に努めたい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年度にかけて小中学校の校舎増築事業を予定しており、多額の基金取り崩しが見込まれるため、新規事業等の優先順位を決めるなどして、事業費増の抑制を行う必要がある。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年度も取崩しは行っておらず、基金運用利子及び</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決算剰余金に応じて可能な範囲で積み立てを行っ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今後も増額が見込まれる地方債の償還に備えるため</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計画的な運用に努めるとともに、繰上償還にも対応できるよう基金の維持</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確める。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6841349</v>
      </c>
      <c r="BO4" s="449"/>
      <c r="BP4" s="449"/>
      <c r="BQ4" s="449"/>
      <c r="BR4" s="449"/>
      <c r="BS4" s="449"/>
      <c r="BT4" s="449"/>
      <c r="BU4" s="450"/>
      <c r="BV4" s="448">
        <v>7648650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1.4</v>
      </c>
      <c r="CU4" s="589"/>
      <c r="CV4" s="589"/>
      <c r="CW4" s="589"/>
      <c r="CX4" s="589"/>
      <c r="CY4" s="589"/>
      <c r="CZ4" s="589"/>
      <c r="DA4" s="590"/>
      <c r="DB4" s="588">
        <v>6.2</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6668851</v>
      </c>
      <c r="BO5" s="420"/>
      <c r="BP5" s="420"/>
      <c r="BQ5" s="420"/>
      <c r="BR5" s="420"/>
      <c r="BS5" s="420"/>
      <c r="BT5" s="420"/>
      <c r="BU5" s="421"/>
      <c r="BV5" s="419">
        <v>7371582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86.3</v>
      </c>
      <c r="CU5" s="417"/>
      <c r="CV5" s="417"/>
      <c r="CW5" s="417"/>
      <c r="CX5" s="417"/>
      <c r="CY5" s="417"/>
      <c r="CZ5" s="417"/>
      <c r="DA5" s="418"/>
      <c r="DB5" s="416">
        <v>84.7</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172498</v>
      </c>
      <c r="BO6" s="420"/>
      <c r="BP6" s="420"/>
      <c r="BQ6" s="420"/>
      <c r="BR6" s="420"/>
      <c r="BS6" s="420"/>
      <c r="BT6" s="420"/>
      <c r="BU6" s="421"/>
      <c r="BV6" s="419">
        <v>277068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87.2</v>
      </c>
      <c r="CU6" s="563"/>
      <c r="CV6" s="563"/>
      <c r="CW6" s="563"/>
      <c r="CX6" s="563"/>
      <c r="CY6" s="563"/>
      <c r="CZ6" s="563"/>
      <c r="DA6" s="564"/>
      <c r="DB6" s="562">
        <v>86.7</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125976</v>
      </c>
      <c r="BO7" s="420"/>
      <c r="BP7" s="420"/>
      <c r="BQ7" s="420"/>
      <c r="BR7" s="420"/>
      <c r="BS7" s="420"/>
      <c r="BT7" s="420"/>
      <c r="BU7" s="421"/>
      <c r="BV7" s="419">
        <v>72877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3402429</v>
      </c>
      <c r="CU7" s="420"/>
      <c r="CV7" s="420"/>
      <c r="CW7" s="420"/>
      <c r="CX7" s="420"/>
      <c r="CY7" s="420"/>
      <c r="CZ7" s="420"/>
      <c r="DA7" s="421"/>
      <c r="DB7" s="419">
        <v>3298474</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46522</v>
      </c>
      <c r="BO8" s="420"/>
      <c r="BP8" s="420"/>
      <c r="BQ8" s="420"/>
      <c r="BR8" s="420"/>
      <c r="BS8" s="420"/>
      <c r="BT8" s="420"/>
      <c r="BU8" s="421"/>
      <c r="BV8" s="419">
        <v>204191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0.61</v>
      </c>
      <c r="CU8" s="523"/>
      <c r="CV8" s="523"/>
      <c r="CW8" s="523"/>
      <c r="CX8" s="523"/>
      <c r="CY8" s="523"/>
      <c r="CZ8" s="523"/>
      <c r="DA8" s="524"/>
      <c r="DB8" s="522">
        <v>0.63</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9547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-157669</v>
      </c>
      <c r="BO9" s="420"/>
      <c r="BP9" s="420"/>
      <c r="BQ9" s="420"/>
      <c r="BR9" s="420"/>
      <c r="BS9" s="420"/>
      <c r="BT9" s="420"/>
      <c r="BU9" s="421"/>
      <c r="BV9" s="419">
        <v>169844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15.8</v>
      </c>
      <c r="CU9" s="417"/>
      <c r="CV9" s="417"/>
      <c r="CW9" s="417"/>
      <c r="CX9" s="417"/>
      <c r="CY9" s="417"/>
      <c r="CZ9" s="417"/>
      <c r="DA9" s="418"/>
      <c r="DB9" s="416">
        <v>14.9</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9054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151842</v>
      </c>
      <c r="BO10" s="420"/>
      <c r="BP10" s="420"/>
      <c r="BQ10" s="420"/>
      <c r="BR10" s="420"/>
      <c r="BS10" s="420"/>
      <c r="BT10" s="420"/>
      <c r="BU10" s="421"/>
      <c r="BV10" s="419">
        <v>150026</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c r="A12" s="181"/>
      <c r="B12" s="525" t="s">
        <v>122</v>
      </c>
      <c r="C12" s="526"/>
      <c r="D12" s="526"/>
      <c r="E12" s="526"/>
      <c r="F12" s="526"/>
      <c r="G12" s="526"/>
      <c r="H12" s="526"/>
      <c r="I12" s="526"/>
      <c r="J12" s="526"/>
      <c r="K12" s="527"/>
      <c r="L12" s="534" t="s">
        <v>123</v>
      </c>
      <c r="M12" s="535"/>
      <c r="N12" s="535"/>
      <c r="O12" s="535"/>
      <c r="P12" s="535"/>
      <c r="Q12" s="536"/>
      <c r="R12" s="537">
        <v>10159</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129</v>
      </c>
      <c r="N13" s="504"/>
      <c r="O13" s="504"/>
      <c r="P13" s="504"/>
      <c r="Q13" s="505"/>
      <c r="R13" s="506">
        <v>10014</v>
      </c>
      <c r="S13" s="507"/>
      <c r="T13" s="507"/>
      <c r="U13" s="507"/>
      <c r="V13" s="508"/>
      <c r="W13" s="509" t="s">
        <v>130</v>
      </c>
      <c r="X13" s="405"/>
      <c r="Y13" s="405"/>
      <c r="Z13" s="405"/>
      <c r="AA13" s="405"/>
      <c r="AB13" s="406"/>
      <c r="AC13" s="372">
        <v>333</v>
      </c>
      <c r="AD13" s="373"/>
      <c r="AE13" s="373"/>
      <c r="AF13" s="373"/>
      <c r="AG13" s="374"/>
      <c r="AH13" s="372">
        <v>372</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-5827</v>
      </c>
      <c r="BO13" s="420"/>
      <c r="BP13" s="420"/>
      <c r="BQ13" s="420"/>
      <c r="BR13" s="420"/>
      <c r="BS13" s="420"/>
      <c r="BT13" s="420"/>
      <c r="BU13" s="421"/>
      <c r="BV13" s="419">
        <v>319870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10.7</v>
      </c>
      <c r="CU13" s="417"/>
      <c r="CV13" s="417"/>
      <c r="CW13" s="417"/>
      <c r="CX13" s="417"/>
      <c r="CY13" s="417"/>
      <c r="CZ13" s="417"/>
      <c r="DA13" s="418"/>
      <c r="DB13" s="416">
        <v>10.1</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10072</v>
      </c>
      <c r="S14" s="507"/>
      <c r="T14" s="507"/>
      <c r="U14" s="507"/>
      <c r="V14" s="508"/>
      <c r="W14" s="510"/>
      <c r="X14" s="408"/>
      <c r="Y14" s="408"/>
      <c r="Z14" s="408"/>
      <c r="AA14" s="408"/>
      <c r="AB14" s="409"/>
      <c r="AC14" s="499">
        <v>7.3</v>
      </c>
      <c r="AD14" s="500"/>
      <c r="AE14" s="500"/>
      <c r="AF14" s="500"/>
      <c r="AG14" s="501"/>
      <c r="AH14" s="499">
        <v>8.4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66.7</v>
      </c>
      <c r="CU14" s="517"/>
      <c r="CV14" s="517"/>
      <c r="CW14" s="517"/>
      <c r="CX14" s="517"/>
      <c r="CY14" s="517"/>
      <c r="CZ14" s="517"/>
      <c r="DA14" s="518"/>
      <c r="DB14" s="516">
        <v>94.6</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129</v>
      </c>
      <c r="N15" s="504"/>
      <c r="O15" s="504"/>
      <c r="P15" s="504"/>
      <c r="Q15" s="505"/>
      <c r="R15" s="506">
        <v>9938</v>
      </c>
      <c r="S15" s="507"/>
      <c r="T15" s="507"/>
      <c r="U15" s="507"/>
      <c r="V15" s="508"/>
      <c r="W15" s="509" t="s">
        <v>137</v>
      </c>
      <c r="X15" s="405"/>
      <c r="Y15" s="405"/>
      <c r="Z15" s="405"/>
      <c r="AA15" s="405"/>
      <c r="AB15" s="406"/>
      <c r="AC15" s="372">
        <v>1031</v>
      </c>
      <c r="AD15" s="373"/>
      <c r="AE15" s="373"/>
      <c r="AF15" s="373"/>
      <c r="AG15" s="374"/>
      <c r="AH15" s="372">
        <v>957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1728302</v>
      </c>
      <c r="BO15" s="449"/>
      <c r="BP15" s="449"/>
      <c r="BQ15" s="449"/>
      <c r="BR15" s="449"/>
      <c r="BS15" s="449"/>
      <c r="BT15" s="449"/>
      <c r="BU15" s="450"/>
      <c r="BV15" s="448">
        <v>1679129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22.7</v>
      </c>
      <c r="AD16" s="500"/>
      <c r="AE16" s="500"/>
      <c r="AF16" s="500"/>
      <c r="AG16" s="501"/>
      <c r="AH16" s="499">
        <v>21.7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2897969</v>
      </c>
      <c r="BO16" s="420"/>
      <c r="BP16" s="420"/>
      <c r="BQ16" s="420"/>
      <c r="BR16" s="420"/>
      <c r="BS16" s="420"/>
      <c r="BT16" s="420"/>
      <c r="BU16" s="421"/>
      <c r="BV16" s="419">
        <v>2750345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3171</v>
      </c>
      <c r="AD17" s="373"/>
      <c r="AE17" s="373"/>
      <c r="AF17" s="373"/>
      <c r="AG17" s="374"/>
      <c r="AH17" s="372">
        <v>3075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2211173</v>
      </c>
      <c r="BO17" s="420"/>
      <c r="BP17" s="420"/>
      <c r="BQ17" s="420"/>
      <c r="BR17" s="420"/>
      <c r="BS17" s="420"/>
      <c r="BT17" s="420"/>
      <c r="BU17" s="421"/>
      <c r="BV17" s="419">
        <v>2152697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16.649999999999999</v>
      </c>
      <c r="M18" s="472"/>
      <c r="N18" s="472"/>
      <c r="O18" s="472"/>
      <c r="P18" s="472"/>
      <c r="Q18" s="472"/>
      <c r="R18" s="473"/>
      <c r="S18" s="473"/>
      <c r="T18" s="473"/>
      <c r="U18" s="473"/>
      <c r="V18" s="474"/>
      <c r="W18" s="490"/>
      <c r="X18" s="491"/>
      <c r="Y18" s="491"/>
      <c r="Z18" s="491"/>
      <c r="AA18" s="491"/>
      <c r="AB18" s="515"/>
      <c r="AC18" s="389">
        <v>69.900000000000006</v>
      </c>
      <c r="AD18" s="390"/>
      <c r="AE18" s="390"/>
      <c r="AF18" s="390"/>
      <c r="AG18" s="475"/>
      <c r="AH18" s="389">
        <v>69.8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2965420</v>
      </c>
      <c r="BO18" s="420"/>
      <c r="BP18" s="420"/>
      <c r="BQ18" s="420"/>
      <c r="BR18" s="420"/>
      <c r="BS18" s="420"/>
      <c r="BT18" s="420"/>
      <c r="BU18" s="421"/>
      <c r="BV18" s="419">
        <v>2783378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573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4084273</v>
      </c>
      <c r="BO19" s="420"/>
      <c r="BP19" s="420"/>
      <c r="BQ19" s="420"/>
      <c r="BR19" s="420"/>
      <c r="BS19" s="420"/>
      <c r="BT19" s="420"/>
      <c r="BU19" s="421"/>
      <c r="BV19" s="419">
        <v>4091212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3495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8353175</v>
      </c>
      <c r="BO22" s="449"/>
      <c r="BP22" s="449"/>
      <c r="BQ22" s="449"/>
      <c r="BR22" s="449"/>
      <c r="BS22" s="449"/>
      <c r="BT22" s="449"/>
      <c r="BU22" s="450"/>
      <c r="BV22" s="448">
        <v>8627453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6344645</v>
      </c>
      <c r="BO23" s="420"/>
      <c r="BP23" s="420"/>
      <c r="BQ23" s="420"/>
      <c r="BR23" s="420"/>
      <c r="BS23" s="420"/>
      <c r="BT23" s="420"/>
      <c r="BU23" s="421"/>
      <c r="BV23" s="419">
        <v>6744207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7419</v>
      </c>
      <c r="R24" s="373"/>
      <c r="S24" s="373"/>
      <c r="T24" s="373"/>
      <c r="U24" s="373"/>
      <c r="V24" s="374"/>
      <c r="W24" s="462"/>
      <c r="X24" s="399"/>
      <c r="Y24" s="400"/>
      <c r="Z24" s="375" t="s">
        <v>162</v>
      </c>
      <c r="AA24" s="376"/>
      <c r="AB24" s="376"/>
      <c r="AC24" s="376"/>
      <c r="AD24" s="376"/>
      <c r="AE24" s="376"/>
      <c r="AF24" s="376"/>
      <c r="AG24" s="377"/>
      <c r="AH24" s="372">
        <v>82</v>
      </c>
      <c r="AI24" s="373"/>
      <c r="AJ24" s="373"/>
      <c r="AK24" s="373"/>
      <c r="AL24" s="374"/>
      <c r="AM24" s="372">
        <v>224434</v>
      </c>
      <c r="AN24" s="373"/>
      <c r="AO24" s="373"/>
      <c r="AP24" s="373"/>
      <c r="AQ24" s="373"/>
      <c r="AR24" s="374"/>
      <c r="AS24" s="372">
        <v>2737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6291027</v>
      </c>
      <c r="BO24" s="420"/>
      <c r="BP24" s="420"/>
      <c r="BQ24" s="420"/>
      <c r="BR24" s="420"/>
      <c r="BS24" s="420"/>
      <c r="BT24" s="420"/>
      <c r="BU24" s="421"/>
      <c r="BV24" s="419">
        <v>6394278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5560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77100</v>
      </c>
      <c r="BO25" s="449"/>
      <c r="BP25" s="449"/>
      <c r="BQ25" s="449"/>
      <c r="BR25" s="449"/>
      <c r="BS25" s="449"/>
      <c r="BT25" s="449"/>
      <c r="BU25" s="450"/>
      <c r="BV25" s="448">
        <v>105540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5273</v>
      </c>
      <c r="R26" s="373"/>
      <c r="S26" s="373"/>
      <c r="T26" s="373"/>
      <c r="U26" s="373"/>
      <c r="V26" s="374"/>
      <c r="W26" s="462"/>
      <c r="X26" s="399"/>
      <c r="Y26" s="400"/>
      <c r="Z26" s="375" t="s">
        <v>168</v>
      </c>
      <c r="AA26" s="430"/>
      <c r="AB26" s="430"/>
      <c r="AC26" s="430"/>
      <c r="AD26" s="430"/>
      <c r="AE26" s="430"/>
      <c r="AF26" s="430"/>
      <c r="AG26" s="431"/>
      <c r="AH26" s="372" t="s">
        <v>121</v>
      </c>
      <c r="AI26" s="373"/>
      <c r="AJ26" s="373"/>
      <c r="AK26" s="373"/>
      <c r="AL26" s="374"/>
      <c r="AM26" s="372" t="s">
        <v>121</v>
      </c>
      <c r="AN26" s="373"/>
      <c r="AO26" s="373"/>
      <c r="AP26" s="373"/>
      <c r="AQ26" s="373"/>
      <c r="AR26" s="374"/>
      <c r="AS26" s="372" t="s">
        <v>121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2968</v>
      </c>
      <c r="R27" s="373"/>
      <c r="S27" s="373"/>
      <c r="T27" s="373"/>
      <c r="U27" s="373"/>
      <c r="V27" s="374"/>
      <c r="W27" s="462"/>
      <c r="X27" s="399"/>
      <c r="Y27" s="400"/>
      <c r="Z27" s="375" t="s">
        <v>171</v>
      </c>
      <c r="AA27" s="376"/>
      <c r="AB27" s="376"/>
      <c r="AC27" s="376"/>
      <c r="AD27" s="376"/>
      <c r="AE27" s="376"/>
      <c r="AF27" s="376"/>
      <c r="AG27" s="377"/>
      <c r="AH27" s="372" t="s">
        <v>121</v>
      </c>
      <c r="AI27" s="373"/>
      <c r="AJ27" s="373"/>
      <c r="AK27" s="373"/>
      <c r="AL27" s="374"/>
      <c r="AM27" s="372" t="s">
        <v>121</v>
      </c>
      <c r="AN27" s="373"/>
      <c r="AO27" s="373"/>
      <c r="AP27" s="373"/>
      <c r="AQ27" s="373"/>
      <c r="AR27" s="374"/>
      <c r="AS27" s="372" t="s">
        <v>121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2449</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1890761</v>
      </c>
      <c r="BO28" s="449"/>
      <c r="BP28" s="449"/>
      <c r="BQ28" s="449"/>
      <c r="BR28" s="449"/>
      <c r="BS28" s="449"/>
      <c r="BT28" s="449"/>
      <c r="BU28" s="450"/>
      <c r="BV28" s="448">
        <v>1738919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176</v>
      </c>
      <c r="F29" s="376"/>
      <c r="G29" s="376"/>
      <c r="H29" s="376"/>
      <c r="I29" s="376"/>
      <c r="J29" s="376"/>
      <c r="K29" s="377"/>
      <c r="L29" s="372">
        <v>9</v>
      </c>
      <c r="M29" s="373"/>
      <c r="N29" s="373"/>
      <c r="O29" s="373"/>
      <c r="P29" s="374"/>
      <c r="Q29" s="372">
        <v>2226</v>
      </c>
      <c r="R29" s="373"/>
      <c r="S29" s="373"/>
      <c r="T29" s="373"/>
      <c r="U29" s="373"/>
      <c r="V29" s="374"/>
      <c r="W29" s="463"/>
      <c r="X29" s="464"/>
      <c r="Y29" s="465"/>
      <c r="Z29" s="375" t="s">
        <v>177</v>
      </c>
      <c r="AA29" s="376"/>
      <c r="AB29" s="376"/>
      <c r="AC29" s="376"/>
      <c r="AD29" s="376"/>
      <c r="AE29" s="376"/>
      <c r="AF29" s="376"/>
      <c r="AG29" s="377"/>
      <c r="AH29" s="372">
        <v>82</v>
      </c>
      <c r="AI29" s="373"/>
      <c r="AJ29" s="373"/>
      <c r="AK29" s="373"/>
      <c r="AL29" s="374"/>
      <c r="AM29" s="372">
        <v>224434</v>
      </c>
      <c r="AN29" s="373"/>
      <c r="AO29" s="373"/>
      <c r="AP29" s="373"/>
      <c r="AQ29" s="373"/>
      <c r="AR29" s="374"/>
      <c r="AS29" s="372">
        <v>2737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188508</v>
      </c>
      <c r="BO29" s="420"/>
      <c r="BP29" s="420"/>
      <c r="BQ29" s="420"/>
      <c r="BR29" s="420"/>
      <c r="BS29" s="420"/>
      <c r="BT29" s="420"/>
      <c r="BU29" s="421"/>
      <c r="BV29" s="419">
        <v>128505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93.8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1042857</v>
      </c>
      <c r="BO30" s="454"/>
      <c r="BP30" s="454"/>
      <c r="BQ30" s="454"/>
      <c r="BR30" s="454"/>
      <c r="BS30" s="454"/>
      <c r="BT30" s="454"/>
      <c r="BU30" s="455"/>
      <c r="BV30" s="453">
        <v>674703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簡易水道事業会計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住宅新築資金等貸付特別会計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御船地区衛生施設組合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益城、嘉島、西原環境衛生施設組合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上益城消防組合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上益城広域連合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熊本県後期高齢者医療広域連合（一般会計）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熊本県後期高齢者医療広域連合（特別会計）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oQXzqwo67FIUpvNN4I1gFWRwLFzHlBd/DxmwdAwl7D2spHy9Df2tU1WVhPBPI+0QVucFUbmXFPk3sh49XTW2fw==" saltValue="bUdFeTqjuHv4bZZIYnDaP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c r="B5" s="676" t="s">
        <v>215</v>
      </c>
      <c r="C5" s="677"/>
      <c r="D5" s="677"/>
      <c r="E5" s="677"/>
      <c r="F5" s="677"/>
      <c r="G5" s="677"/>
      <c r="H5" s="677"/>
      <c r="I5" s="677"/>
      <c r="J5" s="677"/>
      <c r="K5" s="677"/>
      <c r="L5" s="677"/>
      <c r="M5" s="677"/>
      <c r="N5" s="677"/>
      <c r="O5" s="677"/>
      <c r="P5" s="677"/>
      <c r="Q5" s="678"/>
      <c r="R5" s="673">
        <v>1839652</v>
      </c>
      <c r="S5" s="674"/>
      <c r="T5" s="674"/>
      <c r="U5" s="674"/>
      <c r="V5" s="674"/>
      <c r="W5" s="674"/>
      <c r="X5" s="674"/>
      <c r="Y5" s="702"/>
      <c r="Z5" s="715">
        <v>26.9</v>
      </c>
      <c r="AA5" s="715"/>
      <c r="AB5" s="715"/>
      <c r="AC5" s="715"/>
      <c r="AD5" s="716">
        <v>1839652</v>
      </c>
      <c r="AE5" s="716"/>
      <c r="AF5" s="716"/>
      <c r="AG5" s="716"/>
      <c r="AH5" s="716"/>
      <c r="AI5" s="716"/>
      <c r="AJ5" s="716"/>
      <c r="AK5" s="716"/>
      <c r="AL5" s="703">
        <v>54.1</v>
      </c>
      <c r="AM5" s="685"/>
      <c r="AN5" s="685"/>
      <c r="AO5" s="704"/>
      <c r="AP5" s="676" t="s">
        <v>216</v>
      </c>
      <c r="AQ5" s="677"/>
      <c r="AR5" s="677"/>
      <c r="AS5" s="677"/>
      <c r="AT5" s="677"/>
      <c r="AU5" s="677"/>
      <c r="AV5" s="677"/>
      <c r="AW5" s="677"/>
      <c r="AX5" s="677"/>
      <c r="AY5" s="677"/>
      <c r="AZ5" s="677"/>
      <c r="BA5" s="677"/>
      <c r="BB5" s="677"/>
      <c r="BC5" s="677"/>
      <c r="BD5" s="677"/>
      <c r="BE5" s="677"/>
      <c r="BF5" s="678"/>
      <c r="BG5" s="621">
        <v>1838436</v>
      </c>
      <c r="BH5" s="622"/>
      <c r="BI5" s="622"/>
      <c r="BJ5" s="622"/>
      <c r="BK5" s="622"/>
      <c r="BL5" s="622"/>
      <c r="BM5" s="622"/>
      <c r="BN5" s="623"/>
      <c r="BO5" s="659">
        <v>99.9</v>
      </c>
      <c r="BP5" s="659"/>
      <c r="BQ5" s="659"/>
      <c r="BR5" s="659"/>
      <c r="BS5" s="660" t="s">
        <v>121</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c r="B6" s="618" t="s">
        <v>220</v>
      </c>
      <c r="C6" s="619"/>
      <c r="D6" s="619"/>
      <c r="E6" s="619"/>
      <c r="F6" s="619"/>
      <c r="G6" s="619"/>
      <c r="H6" s="619"/>
      <c r="I6" s="619"/>
      <c r="J6" s="619"/>
      <c r="K6" s="619"/>
      <c r="L6" s="619"/>
      <c r="M6" s="619"/>
      <c r="N6" s="619"/>
      <c r="O6" s="619"/>
      <c r="P6" s="619"/>
      <c r="Q6" s="620"/>
      <c r="R6" s="621">
        <v>42590</v>
      </c>
      <c r="S6" s="622"/>
      <c r="T6" s="622"/>
      <c r="U6" s="622"/>
      <c r="V6" s="622"/>
      <c r="W6" s="622"/>
      <c r="X6" s="622"/>
      <c r="Y6" s="623"/>
      <c r="Z6" s="659">
        <v>0.6</v>
      </c>
      <c r="AA6" s="659"/>
      <c r="AB6" s="659"/>
      <c r="AC6" s="659"/>
      <c r="AD6" s="660">
        <v>42590</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1838436</v>
      </c>
      <c r="BH6" s="622"/>
      <c r="BI6" s="622"/>
      <c r="BJ6" s="622"/>
      <c r="BK6" s="622"/>
      <c r="BL6" s="622"/>
      <c r="BM6" s="622"/>
      <c r="BN6" s="623"/>
      <c r="BO6" s="659">
        <v>99.9</v>
      </c>
      <c r="BP6" s="659"/>
      <c r="BQ6" s="659"/>
      <c r="BR6" s="659"/>
      <c r="BS6" s="660" t="s">
        <v>121</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60938</v>
      </c>
      <c r="CS6" s="622"/>
      <c r="CT6" s="622"/>
      <c r="CU6" s="622"/>
      <c r="CV6" s="622"/>
      <c r="CW6" s="622"/>
      <c r="CX6" s="622"/>
      <c r="CY6" s="623"/>
      <c r="CZ6" s="703">
        <v>0.9</v>
      </c>
      <c r="DA6" s="685"/>
      <c r="DB6" s="685"/>
      <c r="DC6" s="705"/>
      <c r="DD6" s="627" t="s">
        <v>121</v>
      </c>
      <c r="DE6" s="622"/>
      <c r="DF6" s="622"/>
      <c r="DG6" s="622"/>
      <c r="DH6" s="622"/>
      <c r="DI6" s="622"/>
      <c r="DJ6" s="622"/>
      <c r="DK6" s="622"/>
      <c r="DL6" s="622"/>
      <c r="DM6" s="622"/>
      <c r="DN6" s="622"/>
      <c r="DO6" s="622"/>
      <c r="DP6" s="623"/>
      <c r="DQ6" s="627">
        <v>60938</v>
      </c>
      <c r="DR6" s="622"/>
      <c r="DS6" s="622"/>
      <c r="DT6" s="622"/>
      <c r="DU6" s="622"/>
      <c r="DV6" s="622"/>
      <c r="DW6" s="622"/>
      <c r="DX6" s="622"/>
      <c r="DY6" s="622"/>
      <c r="DZ6" s="622"/>
      <c r="EA6" s="622"/>
      <c r="EB6" s="622"/>
      <c r="EC6" s="658"/>
    </row>
    <row r="7" spans="2:143" ht="11.25" customHeight="1">
      <c r="B7" s="618" t="s">
        <v>223</v>
      </c>
      <c r="C7" s="619"/>
      <c r="D7" s="619"/>
      <c r="E7" s="619"/>
      <c r="F7" s="619"/>
      <c r="G7" s="619"/>
      <c r="H7" s="619"/>
      <c r="I7" s="619"/>
      <c r="J7" s="619"/>
      <c r="K7" s="619"/>
      <c r="L7" s="619"/>
      <c r="M7" s="619"/>
      <c r="N7" s="619"/>
      <c r="O7" s="619"/>
      <c r="P7" s="619"/>
      <c r="Q7" s="620"/>
      <c r="R7" s="621">
        <v>251</v>
      </c>
      <c r="S7" s="622"/>
      <c r="T7" s="622"/>
      <c r="U7" s="622"/>
      <c r="V7" s="622"/>
      <c r="W7" s="622"/>
      <c r="X7" s="622"/>
      <c r="Y7" s="623"/>
      <c r="Z7" s="659">
        <v>0</v>
      </c>
      <c r="AA7" s="659"/>
      <c r="AB7" s="659"/>
      <c r="AC7" s="659"/>
      <c r="AD7" s="660">
        <v>251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626158</v>
      </c>
      <c r="BH7" s="622"/>
      <c r="BI7" s="622"/>
      <c r="BJ7" s="622"/>
      <c r="BK7" s="622"/>
      <c r="BL7" s="622"/>
      <c r="BM7" s="622"/>
      <c r="BN7" s="623"/>
      <c r="BO7" s="659">
        <v>34</v>
      </c>
      <c r="BP7" s="659"/>
      <c r="BQ7" s="659"/>
      <c r="BR7" s="659"/>
      <c r="BS7" s="660" t="s">
        <v>121</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1566543</v>
      </c>
      <c r="CS7" s="622"/>
      <c r="CT7" s="622"/>
      <c r="CU7" s="622"/>
      <c r="CV7" s="622"/>
      <c r="CW7" s="622"/>
      <c r="CX7" s="622"/>
      <c r="CY7" s="623"/>
      <c r="CZ7" s="659">
        <v>23.5</v>
      </c>
      <c r="DA7" s="659"/>
      <c r="DB7" s="659"/>
      <c r="DC7" s="659"/>
      <c r="DD7" s="627">
        <v>10104</v>
      </c>
      <c r="DE7" s="622"/>
      <c r="DF7" s="622"/>
      <c r="DG7" s="622"/>
      <c r="DH7" s="622"/>
      <c r="DI7" s="622"/>
      <c r="DJ7" s="622"/>
      <c r="DK7" s="622"/>
      <c r="DL7" s="622"/>
      <c r="DM7" s="622"/>
      <c r="DN7" s="622"/>
      <c r="DO7" s="622"/>
      <c r="DP7" s="623"/>
      <c r="DQ7" s="627">
        <v>1005974</v>
      </c>
      <c r="DR7" s="622"/>
      <c r="DS7" s="622"/>
      <c r="DT7" s="622"/>
      <c r="DU7" s="622"/>
      <c r="DV7" s="622"/>
      <c r="DW7" s="622"/>
      <c r="DX7" s="622"/>
      <c r="DY7" s="622"/>
      <c r="DZ7" s="622"/>
      <c r="EA7" s="622"/>
      <c r="EB7" s="622"/>
      <c r="EC7" s="658"/>
    </row>
    <row r="8" spans="2:143" ht="11.25" customHeight="1">
      <c r="B8" s="618" t="s">
        <v>226</v>
      </c>
      <c r="C8" s="619"/>
      <c r="D8" s="619"/>
      <c r="E8" s="619"/>
      <c r="F8" s="619"/>
      <c r="G8" s="619"/>
      <c r="H8" s="619"/>
      <c r="I8" s="619"/>
      <c r="J8" s="619"/>
      <c r="K8" s="619"/>
      <c r="L8" s="619"/>
      <c r="M8" s="619"/>
      <c r="N8" s="619"/>
      <c r="O8" s="619"/>
      <c r="P8" s="619"/>
      <c r="Q8" s="620"/>
      <c r="R8" s="621">
        <v>3832</v>
      </c>
      <c r="S8" s="622"/>
      <c r="T8" s="622"/>
      <c r="U8" s="622"/>
      <c r="V8" s="622"/>
      <c r="W8" s="622"/>
      <c r="X8" s="622"/>
      <c r="Y8" s="623"/>
      <c r="Z8" s="659">
        <v>0.1</v>
      </c>
      <c r="AA8" s="659"/>
      <c r="AB8" s="659"/>
      <c r="AC8" s="659"/>
      <c r="AD8" s="660">
        <v>3832</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17843</v>
      </c>
      <c r="BH8" s="622"/>
      <c r="BI8" s="622"/>
      <c r="BJ8" s="622"/>
      <c r="BK8" s="622"/>
      <c r="BL8" s="622"/>
      <c r="BM8" s="622"/>
      <c r="BN8" s="623"/>
      <c r="BO8" s="659">
        <v>1</v>
      </c>
      <c r="BP8" s="659"/>
      <c r="BQ8" s="659"/>
      <c r="BR8" s="659"/>
      <c r="BS8" s="660" t="s">
        <v>121</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1961386</v>
      </c>
      <c r="CS8" s="622"/>
      <c r="CT8" s="622"/>
      <c r="CU8" s="622"/>
      <c r="CV8" s="622"/>
      <c r="CW8" s="622"/>
      <c r="CX8" s="622"/>
      <c r="CY8" s="623"/>
      <c r="CZ8" s="659">
        <v>29.4</v>
      </c>
      <c r="DA8" s="659"/>
      <c r="DB8" s="659"/>
      <c r="DC8" s="659"/>
      <c r="DD8" s="627">
        <v>47381</v>
      </c>
      <c r="DE8" s="622"/>
      <c r="DF8" s="622"/>
      <c r="DG8" s="622"/>
      <c r="DH8" s="622"/>
      <c r="DI8" s="622"/>
      <c r="DJ8" s="622"/>
      <c r="DK8" s="622"/>
      <c r="DL8" s="622"/>
      <c r="DM8" s="622"/>
      <c r="DN8" s="622"/>
      <c r="DO8" s="622"/>
      <c r="DP8" s="623"/>
      <c r="DQ8" s="627">
        <v>714216</v>
      </c>
      <c r="DR8" s="622"/>
      <c r="DS8" s="622"/>
      <c r="DT8" s="622"/>
      <c r="DU8" s="622"/>
      <c r="DV8" s="622"/>
      <c r="DW8" s="622"/>
      <c r="DX8" s="622"/>
      <c r="DY8" s="622"/>
      <c r="DZ8" s="622"/>
      <c r="EA8" s="622"/>
      <c r="EB8" s="622"/>
      <c r="EC8" s="658"/>
    </row>
    <row r="9" spans="2:143" ht="11.25" customHeight="1">
      <c r="B9" s="618" t="s">
        <v>229</v>
      </c>
      <c r="C9" s="619"/>
      <c r="D9" s="619"/>
      <c r="E9" s="619"/>
      <c r="F9" s="619"/>
      <c r="G9" s="619"/>
      <c r="H9" s="619"/>
      <c r="I9" s="619"/>
      <c r="J9" s="619"/>
      <c r="K9" s="619"/>
      <c r="L9" s="619"/>
      <c r="M9" s="619"/>
      <c r="N9" s="619"/>
      <c r="O9" s="619"/>
      <c r="P9" s="619"/>
      <c r="Q9" s="620"/>
      <c r="R9" s="621">
        <v>3938</v>
      </c>
      <c r="S9" s="622"/>
      <c r="T9" s="622"/>
      <c r="U9" s="622"/>
      <c r="V9" s="622"/>
      <c r="W9" s="622"/>
      <c r="X9" s="622"/>
      <c r="Y9" s="623"/>
      <c r="Z9" s="659">
        <v>0.1</v>
      </c>
      <c r="AA9" s="659"/>
      <c r="AB9" s="659"/>
      <c r="AC9" s="659"/>
      <c r="AD9" s="660">
        <v>3938</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455358</v>
      </c>
      <c r="BH9" s="622"/>
      <c r="BI9" s="622"/>
      <c r="BJ9" s="622"/>
      <c r="BK9" s="622"/>
      <c r="BL9" s="622"/>
      <c r="BM9" s="622"/>
      <c r="BN9" s="623"/>
      <c r="BO9" s="659">
        <v>24.8</v>
      </c>
      <c r="BP9" s="659"/>
      <c r="BQ9" s="659"/>
      <c r="BR9" s="659"/>
      <c r="BS9" s="660" t="s">
        <v>121</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444123</v>
      </c>
      <c r="CS9" s="622"/>
      <c r="CT9" s="622"/>
      <c r="CU9" s="622"/>
      <c r="CV9" s="622"/>
      <c r="CW9" s="622"/>
      <c r="CX9" s="622"/>
      <c r="CY9" s="623"/>
      <c r="CZ9" s="659">
        <v>6.7</v>
      </c>
      <c r="DA9" s="659"/>
      <c r="DB9" s="659"/>
      <c r="DC9" s="659"/>
      <c r="DD9" s="627">
        <v>4161</v>
      </c>
      <c r="DE9" s="622"/>
      <c r="DF9" s="622"/>
      <c r="DG9" s="622"/>
      <c r="DH9" s="622"/>
      <c r="DI9" s="622"/>
      <c r="DJ9" s="622"/>
      <c r="DK9" s="622"/>
      <c r="DL9" s="622"/>
      <c r="DM9" s="622"/>
      <c r="DN9" s="622"/>
      <c r="DO9" s="622"/>
      <c r="DP9" s="623"/>
      <c r="DQ9" s="627">
        <v>293476</v>
      </c>
      <c r="DR9" s="622"/>
      <c r="DS9" s="622"/>
      <c r="DT9" s="622"/>
      <c r="DU9" s="622"/>
      <c r="DV9" s="622"/>
      <c r="DW9" s="622"/>
      <c r="DX9" s="622"/>
      <c r="DY9" s="622"/>
      <c r="DZ9" s="622"/>
      <c r="EA9" s="622"/>
      <c r="EB9" s="622"/>
      <c r="EC9" s="658"/>
    </row>
    <row r="10" spans="2:143" ht="11.25" customHeight="1">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70329</v>
      </c>
      <c r="BH10" s="622"/>
      <c r="BI10" s="622"/>
      <c r="BJ10" s="622"/>
      <c r="BK10" s="622"/>
      <c r="BL10" s="622"/>
      <c r="BM10" s="622"/>
      <c r="BN10" s="623"/>
      <c r="BO10" s="659">
        <v>3.8</v>
      </c>
      <c r="BP10" s="659"/>
      <c r="BQ10" s="659"/>
      <c r="BR10" s="659"/>
      <c r="BS10" s="660" t="s">
        <v>121</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c r="B11" s="618" t="s">
        <v>235</v>
      </c>
      <c r="C11" s="619"/>
      <c r="D11" s="619"/>
      <c r="E11" s="619"/>
      <c r="F11" s="619"/>
      <c r="G11" s="619"/>
      <c r="H11" s="619"/>
      <c r="I11" s="619"/>
      <c r="J11" s="619"/>
      <c r="K11" s="619"/>
      <c r="L11" s="619"/>
      <c r="M11" s="619"/>
      <c r="N11" s="619"/>
      <c r="O11" s="619"/>
      <c r="P11" s="619"/>
      <c r="Q11" s="620"/>
      <c r="R11" s="621">
        <v>281773</v>
      </c>
      <c r="S11" s="622"/>
      <c r="T11" s="622"/>
      <c r="U11" s="622"/>
      <c r="V11" s="622"/>
      <c r="W11" s="622"/>
      <c r="X11" s="622"/>
      <c r="Y11" s="623"/>
      <c r="Z11" s="624">
        <v>4.0999999999999996</v>
      </c>
      <c r="AA11" s="625"/>
      <c r="AB11" s="625"/>
      <c r="AC11" s="626"/>
      <c r="AD11" s="627">
        <v>281773</v>
      </c>
      <c r="AE11" s="622"/>
      <c r="AF11" s="622"/>
      <c r="AG11" s="622"/>
      <c r="AH11" s="622"/>
      <c r="AI11" s="622"/>
      <c r="AJ11" s="622"/>
      <c r="AK11" s="623"/>
      <c r="AL11" s="624">
        <v>8.3000000000000007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82628</v>
      </c>
      <c r="BH11" s="622"/>
      <c r="BI11" s="622"/>
      <c r="BJ11" s="622"/>
      <c r="BK11" s="622"/>
      <c r="BL11" s="622"/>
      <c r="BM11" s="622"/>
      <c r="BN11" s="623"/>
      <c r="BO11" s="659">
        <v>4.5</v>
      </c>
      <c r="BP11" s="659"/>
      <c r="BQ11" s="659"/>
      <c r="BR11" s="659"/>
      <c r="BS11" s="660" t="s">
        <v>121</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242461</v>
      </c>
      <c r="CS11" s="622"/>
      <c r="CT11" s="622"/>
      <c r="CU11" s="622"/>
      <c r="CV11" s="622"/>
      <c r="CW11" s="622"/>
      <c r="CX11" s="622"/>
      <c r="CY11" s="623"/>
      <c r="CZ11" s="659">
        <v>3.6</v>
      </c>
      <c r="DA11" s="659"/>
      <c r="DB11" s="659"/>
      <c r="DC11" s="659"/>
      <c r="DD11" s="627">
        <v>28060</v>
      </c>
      <c r="DE11" s="622"/>
      <c r="DF11" s="622"/>
      <c r="DG11" s="622"/>
      <c r="DH11" s="622"/>
      <c r="DI11" s="622"/>
      <c r="DJ11" s="622"/>
      <c r="DK11" s="622"/>
      <c r="DL11" s="622"/>
      <c r="DM11" s="622"/>
      <c r="DN11" s="622"/>
      <c r="DO11" s="622"/>
      <c r="DP11" s="623"/>
      <c r="DQ11" s="627">
        <v>94553</v>
      </c>
      <c r="DR11" s="622"/>
      <c r="DS11" s="622"/>
      <c r="DT11" s="622"/>
      <c r="DU11" s="622"/>
      <c r="DV11" s="622"/>
      <c r="DW11" s="622"/>
      <c r="DX11" s="622"/>
      <c r="DY11" s="622"/>
      <c r="DZ11" s="622"/>
      <c r="EA11" s="622"/>
      <c r="EB11" s="622"/>
      <c r="EC11" s="658"/>
    </row>
    <row r="12" spans="2:143" ht="11.25" customHeight="1">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1030340</v>
      </c>
      <c r="BH12" s="622"/>
      <c r="BI12" s="622"/>
      <c r="BJ12" s="622"/>
      <c r="BK12" s="622"/>
      <c r="BL12" s="622"/>
      <c r="BM12" s="622"/>
      <c r="BN12" s="623"/>
      <c r="BO12" s="659">
        <v>56</v>
      </c>
      <c r="BP12" s="659"/>
      <c r="BQ12" s="659"/>
      <c r="BR12" s="659"/>
      <c r="BS12" s="660" t="s">
        <v>121</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53587</v>
      </c>
      <c r="CS12" s="622"/>
      <c r="CT12" s="622"/>
      <c r="CU12" s="622"/>
      <c r="CV12" s="622"/>
      <c r="CW12" s="622"/>
      <c r="CX12" s="622"/>
      <c r="CY12" s="623"/>
      <c r="CZ12" s="659">
        <v>0.8</v>
      </c>
      <c r="DA12" s="659"/>
      <c r="DB12" s="659"/>
      <c r="DC12" s="659"/>
      <c r="DD12" s="627" t="s">
        <v>121</v>
      </c>
      <c r="DE12" s="622"/>
      <c r="DF12" s="622"/>
      <c r="DG12" s="622"/>
      <c r="DH12" s="622"/>
      <c r="DI12" s="622"/>
      <c r="DJ12" s="622"/>
      <c r="DK12" s="622"/>
      <c r="DL12" s="622"/>
      <c r="DM12" s="622"/>
      <c r="DN12" s="622"/>
      <c r="DO12" s="622"/>
      <c r="DP12" s="623"/>
      <c r="DQ12" s="627">
        <v>5635</v>
      </c>
      <c r="DR12" s="622"/>
      <c r="DS12" s="622"/>
      <c r="DT12" s="622"/>
      <c r="DU12" s="622"/>
      <c r="DV12" s="622"/>
      <c r="DW12" s="622"/>
      <c r="DX12" s="622"/>
      <c r="DY12" s="622"/>
      <c r="DZ12" s="622"/>
      <c r="EA12" s="622"/>
      <c r="EB12" s="622"/>
      <c r="EC12" s="658"/>
    </row>
    <row r="13" spans="2:143" ht="11.25" customHeight="1">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1030340</v>
      </c>
      <c r="BH13" s="622"/>
      <c r="BI13" s="622"/>
      <c r="BJ13" s="622"/>
      <c r="BK13" s="622"/>
      <c r="BL13" s="622"/>
      <c r="BM13" s="622"/>
      <c r="BN13" s="623"/>
      <c r="BO13" s="659">
        <v>56</v>
      </c>
      <c r="BP13" s="659"/>
      <c r="BQ13" s="659"/>
      <c r="BR13" s="659"/>
      <c r="BS13" s="660" t="s">
        <v>121</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714320</v>
      </c>
      <c r="CS13" s="622"/>
      <c r="CT13" s="622"/>
      <c r="CU13" s="622"/>
      <c r="CV13" s="622"/>
      <c r="CW13" s="622"/>
      <c r="CX13" s="622"/>
      <c r="CY13" s="623"/>
      <c r="CZ13" s="659">
        <v>10.7</v>
      </c>
      <c r="DA13" s="659"/>
      <c r="DB13" s="659"/>
      <c r="DC13" s="659"/>
      <c r="DD13" s="627">
        <v>395148</v>
      </c>
      <c r="DE13" s="622"/>
      <c r="DF13" s="622"/>
      <c r="DG13" s="622"/>
      <c r="DH13" s="622"/>
      <c r="DI13" s="622"/>
      <c r="DJ13" s="622"/>
      <c r="DK13" s="622"/>
      <c r="DL13" s="622"/>
      <c r="DM13" s="622"/>
      <c r="DN13" s="622"/>
      <c r="DO13" s="622"/>
      <c r="DP13" s="623"/>
      <c r="DQ13" s="627">
        <v>440448</v>
      </c>
      <c r="DR13" s="622"/>
      <c r="DS13" s="622"/>
      <c r="DT13" s="622"/>
      <c r="DU13" s="622"/>
      <c r="DV13" s="622"/>
      <c r="DW13" s="622"/>
      <c r="DX13" s="622"/>
      <c r="DY13" s="622"/>
      <c r="DZ13" s="622"/>
      <c r="EA13" s="622"/>
      <c r="EB13" s="622"/>
      <c r="EC13" s="658"/>
    </row>
    <row r="14" spans="2:143" ht="11.25" customHeight="1">
      <c r="B14" s="618" t="s">
        <v>244</v>
      </c>
      <c r="C14" s="619"/>
      <c r="D14" s="619"/>
      <c r="E14" s="619"/>
      <c r="F14" s="619"/>
      <c r="G14" s="619"/>
      <c r="H14" s="619"/>
      <c r="I14" s="619"/>
      <c r="J14" s="619"/>
      <c r="K14" s="619"/>
      <c r="L14" s="619"/>
      <c r="M14" s="619"/>
      <c r="N14" s="619"/>
      <c r="O14" s="619"/>
      <c r="P14" s="619"/>
      <c r="Q14" s="620"/>
      <c r="R14" s="621">
        <v>271</v>
      </c>
      <c r="S14" s="622"/>
      <c r="T14" s="622"/>
      <c r="U14" s="622"/>
      <c r="V14" s="622"/>
      <c r="W14" s="622"/>
      <c r="X14" s="622"/>
      <c r="Y14" s="623"/>
      <c r="Z14" s="659">
        <v>0</v>
      </c>
      <c r="AA14" s="659"/>
      <c r="AB14" s="659"/>
      <c r="AC14" s="659"/>
      <c r="AD14" s="660">
        <v>271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43487</v>
      </c>
      <c r="BH14" s="622"/>
      <c r="BI14" s="622"/>
      <c r="BJ14" s="622"/>
      <c r="BK14" s="622"/>
      <c r="BL14" s="622"/>
      <c r="BM14" s="622"/>
      <c r="BN14" s="623"/>
      <c r="BO14" s="659">
        <v>2.4</v>
      </c>
      <c r="BP14" s="659"/>
      <c r="BQ14" s="659"/>
      <c r="BR14" s="659"/>
      <c r="BS14" s="660" t="s">
        <v>121</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309556</v>
      </c>
      <c r="CS14" s="622"/>
      <c r="CT14" s="622"/>
      <c r="CU14" s="622"/>
      <c r="CV14" s="622"/>
      <c r="CW14" s="622"/>
      <c r="CX14" s="622"/>
      <c r="CY14" s="623"/>
      <c r="CZ14" s="659">
        <v>4.5999999999999996</v>
      </c>
      <c r="DA14" s="659"/>
      <c r="DB14" s="659"/>
      <c r="DC14" s="659"/>
      <c r="DD14" s="627">
        <v>105833</v>
      </c>
      <c r="DE14" s="622"/>
      <c r="DF14" s="622"/>
      <c r="DG14" s="622"/>
      <c r="DH14" s="622"/>
      <c r="DI14" s="622"/>
      <c r="DJ14" s="622"/>
      <c r="DK14" s="622"/>
      <c r="DL14" s="622"/>
      <c r="DM14" s="622"/>
      <c r="DN14" s="622"/>
      <c r="DO14" s="622"/>
      <c r="DP14" s="623"/>
      <c r="DQ14" s="627">
        <v>205043</v>
      </c>
      <c r="DR14" s="622"/>
      <c r="DS14" s="622"/>
      <c r="DT14" s="622"/>
      <c r="DU14" s="622"/>
      <c r="DV14" s="622"/>
      <c r="DW14" s="622"/>
      <c r="DX14" s="622"/>
      <c r="DY14" s="622"/>
      <c r="DZ14" s="622"/>
      <c r="EA14" s="622"/>
      <c r="EB14" s="622"/>
      <c r="EC14" s="658"/>
    </row>
    <row r="15" spans="2:143" ht="11.25" customHeight="1">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138451</v>
      </c>
      <c r="BH15" s="622"/>
      <c r="BI15" s="622"/>
      <c r="BJ15" s="622"/>
      <c r="BK15" s="622"/>
      <c r="BL15" s="622"/>
      <c r="BM15" s="622"/>
      <c r="BN15" s="623"/>
      <c r="BO15" s="659">
        <v>7.5</v>
      </c>
      <c r="BP15" s="659"/>
      <c r="BQ15" s="659"/>
      <c r="BR15" s="659"/>
      <c r="BS15" s="660" t="s">
        <v>121</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632365</v>
      </c>
      <c r="CS15" s="622"/>
      <c r="CT15" s="622"/>
      <c r="CU15" s="622"/>
      <c r="CV15" s="622"/>
      <c r="CW15" s="622"/>
      <c r="CX15" s="622"/>
      <c r="CY15" s="623"/>
      <c r="CZ15" s="659">
        <v>9.5</v>
      </c>
      <c r="DA15" s="659"/>
      <c r="DB15" s="659"/>
      <c r="DC15" s="659"/>
      <c r="DD15" s="627">
        <v>249674</v>
      </c>
      <c r="DE15" s="622"/>
      <c r="DF15" s="622"/>
      <c r="DG15" s="622"/>
      <c r="DH15" s="622"/>
      <c r="DI15" s="622"/>
      <c r="DJ15" s="622"/>
      <c r="DK15" s="622"/>
      <c r="DL15" s="622"/>
      <c r="DM15" s="622"/>
      <c r="DN15" s="622"/>
      <c r="DO15" s="622"/>
      <c r="DP15" s="623"/>
      <c r="DQ15" s="627">
        <v>447189</v>
      </c>
      <c r="DR15" s="622"/>
      <c r="DS15" s="622"/>
      <c r="DT15" s="622"/>
      <c r="DU15" s="622"/>
      <c r="DV15" s="622"/>
      <c r="DW15" s="622"/>
      <c r="DX15" s="622"/>
      <c r="DY15" s="622"/>
      <c r="DZ15" s="622"/>
      <c r="EA15" s="622"/>
      <c r="EB15" s="622"/>
      <c r="EC15" s="658"/>
    </row>
    <row r="16" spans="2:143" ht="11.25" customHeight="1">
      <c r="B16" s="618" t="s">
        <v>250</v>
      </c>
      <c r="C16" s="619"/>
      <c r="D16" s="619"/>
      <c r="E16" s="619"/>
      <c r="F16" s="619"/>
      <c r="G16" s="619"/>
      <c r="H16" s="619"/>
      <c r="I16" s="619"/>
      <c r="J16" s="619"/>
      <c r="K16" s="619"/>
      <c r="L16" s="619"/>
      <c r="M16" s="619"/>
      <c r="N16" s="619"/>
      <c r="O16" s="619"/>
      <c r="P16" s="619"/>
      <c r="Q16" s="620"/>
      <c r="R16" s="621">
        <v>4509</v>
      </c>
      <c r="S16" s="622"/>
      <c r="T16" s="622"/>
      <c r="U16" s="622"/>
      <c r="V16" s="622"/>
      <c r="W16" s="622"/>
      <c r="X16" s="622"/>
      <c r="Y16" s="623"/>
      <c r="Z16" s="659">
        <v>0.1</v>
      </c>
      <c r="AA16" s="659"/>
      <c r="AB16" s="659"/>
      <c r="AC16" s="659"/>
      <c r="AD16" s="660">
        <v>4509</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c r="B17" s="618" t="s">
        <v>253</v>
      </c>
      <c r="C17" s="619"/>
      <c r="D17" s="619"/>
      <c r="E17" s="619"/>
      <c r="F17" s="619"/>
      <c r="G17" s="619"/>
      <c r="H17" s="619"/>
      <c r="I17" s="619"/>
      <c r="J17" s="619"/>
      <c r="K17" s="619"/>
      <c r="L17" s="619"/>
      <c r="M17" s="619"/>
      <c r="N17" s="619"/>
      <c r="O17" s="619"/>
      <c r="P17" s="619"/>
      <c r="Q17" s="620"/>
      <c r="R17" s="621">
        <v>34586</v>
      </c>
      <c r="S17" s="622"/>
      <c r="T17" s="622"/>
      <c r="U17" s="622"/>
      <c r="V17" s="622"/>
      <c r="W17" s="622"/>
      <c r="X17" s="622"/>
      <c r="Y17" s="623"/>
      <c r="Z17" s="659">
        <v>0.5</v>
      </c>
      <c r="AA17" s="659"/>
      <c r="AB17" s="659"/>
      <c r="AC17" s="659"/>
      <c r="AD17" s="660">
        <v>34586</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683572</v>
      </c>
      <c r="CS17" s="622"/>
      <c r="CT17" s="622"/>
      <c r="CU17" s="622"/>
      <c r="CV17" s="622"/>
      <c r="CW17" s="622"/>
      <c r="CX17" s="622"/>
      <c r="CY17" s="623"/>
      <c r="CZ17" s="659">
        <v>10.3</v>
      </c>
      <c r="DA17" s="659"/>
      <c r="DB17" s="659"/>
      <c r="DC17" s="659"/>
      <c r="DD17" s="627" t="s">
        <v>121</v>
      </c>
      <c r="DE17" s="622"/>
      <c r="DF17" s="622"/>
      <c r="DG17" s="622"/>
      <c r="DH17" s="622"/>
      <c r="DI17" s="622"/>
      <c r="DJ17" s="622"/>
      <c r="DK17" s="622"/>
      <c r="DL17" s="622"/>
      <c r="DM17" s="622"/>
      <c r="DN17" s="622"/>
      <c r="DO17" s="622"/>
      <c r="DP17" s="623"/>
      <c r="DQ17" s="627">
        <v>644303</v>
      </c>
      <c r="DR17" s="622"/>
      <c r="DS17" s="622"/>
      <c r="DT17" s="622"/>
      <c r="DU17" s="622"/>
      <c r="DV17" s="622"/>
      <c r="DW17" s="622"/>
      <c r="DX17" s="622"/>
      <c r="DY17" s="622"/>
      <c r="DZ17" s="622"/>
      <c r="EA17" s="622"/>
      <c r="EB17" s="622"/>
      <c r="EC17" s="658"/>
    </row>
    <row r="18" spans="2:133" ht="11.25" customHeight="1">
      <c r="B18" s="618" t="s">
        <v>256</v>
      </c>
      <c r="C18" s="619"/>
      <c r="D18" s="619"/>
      <c r="E18" s="619"/>
      <c r="F18" s="619"/>
      <c r="G18" s="619"/>
      <c r="H18" s="619"/>
      <c r="I18" s="619"/>
      <c r="J18" s="619"/>
      <c r="K18" s="619"/>
      <c r="L18" s="619"/>
      <c r="M18" s="619"/>
      <c r="N18" s="619"/>
      <c r="O18" s="619"/>
      <c r="P18" s="619"/>
      <c r="Q18" s="620"/>
      <c r="R18" s="621">
        <v>27110</v>
      </c>
      <c r="S18" s="622"/>
      <c r="T18" s="622"/>
      <c r="U18" s="622"/>
      <c r="V18" s="622"/>
      <c r="W18" s="622"/>
      <c r="X18" s="622"/>
      <c r="Y18" s="623"/>
      <c r="Z18" s="659">
        <v>0.4</v>
      </c>
      <c r="AA18" s="659"/>
      <c r="AB18" s="659"/>
      <c r="AC18" s="659"/>
      <c r="AD18" s="660">
        <v>27110</v>
      </c>
      <c r="AE18" s="660"/>
      <c r="AF18" s="660"/>
      <c r="AG18" s="660"/>
      <c r="AH18" s="660"/>
      <c r="AI18" s="660"/>
      <c r="AJ18" s="660"/>
      <c r="AK18" s="660"/>
      <c r="AL18" s="624">
        <v>0.8</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c r="B19" s="618" t="s">
        <v>259</v>
      </c>
      <c r="C19" s="619"/>
      <c r="D19" s="619"/>
      <c r="E19" s="619"/>
      <c r="F19" s="619"/>
      <c r="G19" s="619"/>
      <c r="H19" s="619"/>
      <c r="I19" s="619"/>
      <c r="J19" s="619"/>
      <c r="K19" s="619"/>
      <c r="L19" s="619"/>
      <c r="M19" s="619"/>
      <c r="N19" s="619"/>
      <c r="O19" s="619"/>
      <c r="P19" s="619"/>
      <c r="Q19" s="620"/>
      <c r="R19" s="621">
        <v>26967</v>
      </c>
      <c r="S19" s="622"/>
      <c r="T19" s="622"/>
      <c r="U19" s="622"/>
      <c r="V19" s="622"/>
      <c r="W19" s="622"/>
      <c r="X19" s="622"/>
      <c r="Y19" s="623"/>
      <c r="Z19" s="659">
        <v>0.4</v>
      </c>
      <c r="AA19" s="659"/>
      <c r="AB19" s="659"/>
      <c r="AC19" s="659"/>
      <c r="AD19" s="660">
        <v>26967</v>
      </c>
      <c r="AE19" s="660"/>
      <c r="AF19" s="660"/>
      <c r="AG19" s="660"/>
      <c r="AH19" s="660"/>
      <c r="AI19" s="660"/>
      <c r="AJ19" s="660"/>
      <c r="AK19" s="660"/>
      <c r="AL19" s="624">
        <v>0.8</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1216</v>
      </c>
      <c r="BH19" s="622"/>
      <c r="BI19" s="622"/>
      <c r="BJ19" s="622"/>
      <c r="BK19" s="622"/>
      <c r="BL19" s="622"/>
      <c r="BM19" s="622"/>
      <c r="BN19" s="623"/>
      <c r="BO19" s="659">
        <v>0.1</v>
      </c>
      <c r="BP19" s="659"/>
      <c r="BQ19" s="659"/>
      <c r="BR19" s="659"/>
      <c r="BS19" s="660" t="s">
        <v>121</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c r="B20" s="696" t="s">
        <v>262</v>
      </c>
      <c r="C20" s="697"/>
      <c r="D20" s="697"/>
      <c r="E20" s="697"/>
      <c r="F20" s="697"/>
      <c r="G20" s="697"/>
      <c r="H20" s="697"/>
      <c r="I20" s="697"/>
      <c r="J20" s="697"/>
      <c r="K20" s="697"/>
      <c r="L20" s="697"/>
      <c r="M20" s="697"/>
      <c r="N20" s="697"/>
      <c r="O20" s="697"/>
      <c r="P20" s="697"/>
      <c r="Q20" s="698"/>
      <c r="R20" s="621">
        <v>143</v>
      </c>
      <c r="S20" s="622"/>
      <c r="T20" s="622"/>
      <c r="U20" s="622"/>
      <c r="V20" s="622"/>
      <c r="W20" s="622"/>
      <c r="X20" s="622"/>
      <c r="Y20" s="623"/>
      <c r="Z20" s="659">
        <v>0</v>
      </c>
      <c r="AA20" s="659"/>
      <c r="AB20" s="659"/>
      <c r="AC20" s="659"/>
      <c r="AD20" s="660">
        <v>143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1216</v>
      </c>
      <c r="BH20" s="622"/>
      <c r="BI20" s="622"/>
      <c r="BJ20" s="622"/>
      <c r="BK20" s="622"/>
      <c r="BL20" s="622"/>
      <c r="BM20" s="622"/>
      <c r="BN20" s="623"/>
      <c r="BO20" s="659">
        <v>0.1</v>
      </c>
      <c r="BP20" s="659"/>
      <c r="BQ20" s="659"/>
      <c r="BR20" s="659"/>
      <c r="BS20" s="660" t="s">
        <v>121</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6668851</v>
      </c>
      <c r="CS20" s="622"/>
      <c r="CT20" s="622"/>
      <c r="CU20" s="622"/>
      <c r="CV20" s="622"/>
      <c r="CW20" s="622"/>
      <c r="CX20" s="622"/>
      <c r="CY20" s="623"/>
      <c r="CZ20" s="659">
        <v>100</v>
      </c>
      <c r="DA20" s="659"/>
      <c r="DB20" s="659"/>
      <c r="DC20" s="659"/>
      <c r="DD20" s="627">
        <v>840361</v>
      </c>
      <c r="DE20" s="622"/>
      <c r="DF20" s="622"/>
      <c r="DG20" s="622"/>
      <c r="DH20" s="622"/>
      <c r="DI20" s="622"/>
      <c r="DJ20" s="622"/>
      <c r="DK20" s="622"/>
      <c r="DL20" s="622"/>
      <c r="DM20" s="622"/>
      <c r="DN20" s="622"/>
      <c r="DO20" s="622"/>
      <c r="DP20" s="623"/>
      <c r="DQ20" s="627">
        <v>3911775</v>
      </c>
      <c r="DR20" s="622"/>
      <c r="DS20" s="622"/>
      <c r="DT20" s="622"/>
      <c r="DU20" s="622"/>
      <c r="DV20" s="622"/>
      <c r="DW20" s="622"/>
      <c r="DX20" s="622"/>
      <c r="DY20" s="622"/>
      <c r="DZ20" s="622"/>
      <c r="EA20" s="622"/>
      <c r="EB20" s="622"/>
      <c r="EC20" s="658"/>
    </row>
    <row r="21" spans="2:133" ht="11.25" customHeight="1">
      <c r="B21" s="618" t="s">
        <v>265</v>
      </c>
      <c r="C21" s="619"/>
      <c r="D21" s="619"/>
      <c r="E21" s="619"/>
      <c r="F21" s="619"/>
      <c r="G21" s="619"/>
      <c r="H21" s="619"/>
      <c r="I21" s="619"/>
      <c r="J21" s="619"/>
      <c r="K21" s="619"/>
      <c r="L21" s="619"/>
      <c r="M21" s="619"/>
      <c r="N21" s="619"/>
      <c r="O21" s="619"/>
      <c r="P21" s="619"/>
      <c r="Q21" s="620"/>
      <c r="R21" s="621">
        <v>1339595</v>
      </c>
      <c r="S21" s="622"/>
      <c r="T21" s="622"/>
      <c r="U21" s="622"/>
      <c r="V21" s="622"/>
      <c r="W21" s="622"/>
      <c r="X21" s="622"/>
      <c r="Y21" s="623"/>
      <c r="Z21" s="659">
        <v>19.600000000000001</v>
      </c>
      <c r="AA21" s="659"/>
      <c r="AB21" s="659"/>
      <c r="AC21" s="659"/>
      <c r="AD21" s="660">
        <v>1155898</v>
      </c>
      <c r="AE21" s="660"/>
      <c r="AF21" s="660"/>
      <c r="AG21" s="660"/>
      <c r="AH21" s="660"/>
      <c r="AI21" s="660"/>
      <c r="AJ21" s="660"/>
      <c r="AK21" s="660"/>
      <c r="AL21" s="624">
        <v>34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1216</v>
      </c>
      <c r="BH21" s="622"/>
      <c r="BI21" s="622"/>
      <c r="BJ21" s="622"/>
      <c r="BK21" s="622"/>
      <c r="BL21" s="622"/>
      <c r="BM21" s="622"/>
      <c r="BN21" s="623"/>
      <c r="BO21" s="659">
        <v>0.1</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267</v>
      </c>
      <c r="C22" s="619"/>
      <c r="D22" s="619"/>
      <c r="E22" s="619"/>
      <c r="F22" s="619"/>
      <c r="G22" s="619"/>
      <c r="H22" s="619"/>
      <c r="I22" s="619"/>
      <c r="J22" s="619"/>
      <c r="K22" s="619"/>
      <c r="L22" s="619"/>
      <c r="M22" s="619"/>
      <c r="N22" s="619"/>
      <c r="O22" s="619"/>
      <c r="P22" s="619"/>
      <c r="Q22" s="620"/>
      <c r="R22" s="621">
        <v>1155898</v>
      </c>
      <c r="S22" s="622"/>
      <c r="T22" s="622"/>
      <c r="U22" s="622"/>
      <c r="V22" s="622"/>
      <c r="W22" s="622"/>
      <c r="X22" s="622"/>
      <c r="Y22" s="623"/>
      <c r="Z22" s="659">
        <v>16.899999999999999</v>
      </c>
      <c r="AA22" s="659"/>
      <c r="AB22" s="659"/>
      <c r="AC22" s="659"/>
      <c r="AD22" s="660">
        <v>1155898</v>
      </c>
      <c r="AE22" s="660"/>
      <c r="AF22" s="660"/>
      <c r="AG22" s="660"/>
      <c r="AH22" s="660"/>
      <c r="AI22" s="660"/>
      <c r="AJ22" s="660"/>
      <c r="AK22" s="660"/>
      <c r="AL22" s="624">
        <v>34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c r="B23" s="618" t="s">
        <v>270</v>
      </c>
      <c r="C23" s="619"/>
      <c r="D23" s="619"/>
      <c r="E23" s="619"/>
      <c r="F23" s="619"/>
      <c r="G23" s="619"/>
      <c r="H23" s="619"/>
      <c r="I23" s="619"/>
      <c r="J23" s="619"/>
      <c r="K23" s="619"/>
      <c r="L23" s="619"/>
      <c r="M23" s="619"/>
      <c r="N23" s="619"/>
      <c r="O23" s="619"/>
      <c r="P23" s="619"/>
      <c r="Q23" s="620"/>
      <c r="R23" s="621">
        <v>183697</v>
      </c>
      <c r="S23" s="622"/>
      <c r="T23" s="622"/>
      <c r="U23" s="622"/>
      <c r="V23" s="622"/>
      <c r="W23" s="622"/>
      <c r="X23" s="622"/>
      <c r="Y23" s="623"/>
      <c r="Z23" s="659">
        <v>2.7</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2779459</v>
      </c>
      <c r="CS24" s="674"/>
      <c r="CT24" s="674"/>
      <c r="CU24" s="674"/>
      <c r="CV24" s="674"/>
      <c r="CW24" s="674"/>
      <c r="CX24" s="674"/>
      <c r="CY24" s="702"/>
      <c r="CZ24" s="703">
        <v>41.7</v>
      </c>
      <c r="DA24" s="685"/>
      <c r="DB24" s="685"/>
      <c r="DC24" s="705"/>
      <c r="DD24" s="701">
        <v>1530725</v>
      </c>
      <c r="DE24" s="674"/>
      <c r="DF24" s="674"/>
      <c r="DG24" s="674"/>
      <c r="DH24" s="674"/>
      <c r="DI24" s="674"/>
      <c r="DJ24" s="674"/>
      <c r="DK24" s="702"/>
      <c r="DL24" s="701">
        <v>1467534</v>
      </c>
      <c r="DM24" s="674"/>
      <c r="DN24" s="674"/>
      <c r="DO24" s="674"/>
      <c r="DP24" s="674"/>
      <c r="DQ24" s="674"/>
      <c r="DR24" s="674"/>
      <c r="DS24" s="674"/>
      <c r="DT24" s="674"/>
      <c r="DU24" s="674"/>
      <c r="DV24" s="702"/>
      <c r="DW24" s="703">
        <v>42.7</v>
      </c>
      <c r="DX24" s="685"/>
      <c r="DY24" s="685"/>
      <c r="DZ24" s="685"/>
      <c r="EA24" s="685"/>
      <c r="EB24" s="685"/>
      <c r="EC24" s="704"/>
    </row>
    <row r="25" spans="2:133" ht="11.25" customHeight="1">
      <c r="B25" s="618" t="s">
        <v>280</v>
      </c>
      <c r="C25" s="619"/>
      <c r="D25" s="619"/>
      <c r="E25" s="619"/>
      <c r="F25" s="619"/>
      <c r="G25" s="619"/>
      <c r="H25" s="619"/>
      <c r="I25" s="619"/>
      <c r="J25" s="619"/>
      <c r="K25" s="619"/>
      <c r="L25" s="619"/>
      <c r="M25" s="619"/>
      <c r="N25" s="619"/>
      <c r="O25" s="619"/>
      <c r="P25" s="619"/>
      <c r="Q25" s="620"/>
      <c r="R25" s="621">
        <v>3578107</v>
      </c>
      <c r="S25" s="622"/>
      <c r="T25" s="622"/>
      <c r="U25" s="622"/>
      <c r="V25" s="622"/>
      <c r="W25" s="622"/>
      <c r="X25" s="622"/>
      <c r="Y25" s="623"/>
      <c r="Z25" s="659">
        <v>52.3</v>
      </c>
      <c r="AA25" s="659"/>
      <c r="AB25" s="659"/>
      <c r="AC25" s="659"/>
      <c r="AD25" s="660">
        <v>3394410</v>
      </c>
      <c r="AE25" s="660"/>
      <c r="AF25" s="660"/>
      <c r="AG25" s="660"/>
      <c r="AH25" s="660"/>
      <c r="AI25" s="660"/>
      <c r="AJ25" s="660"/>
      <c r="AK25" s="660"/>
      <c r="AL25" s="624">
        <v>99.9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698126</v>
      </c>
      <c r="CS25" s="634"/>
      <c r="CT25" s="634"/>
      <c r="CU25" s="634"/>
      <c r="CV25" s="634"/>
      <c r="CW25" s="634"/>
      <c r="CX25" s="634"/>
      <c r="CY25" s="635"/>
      <c r="CZ25" s="624">
        <v>10.5</v>
      </c>
      <c r="DA25" s="636"/>
      <c r="DB25" s="636"/>
      <c r="DC25" s="637"/>
      <c r="DD25" s="627">
        <v>608660</v>
      </c>
      <c r="DE25" s="634"/>
      <c r="DF25" s="634"/>
      <c r="DG25" s="634"/>
      <c r="DH25" s="634"/>
      <c r="DI25" s="634"/>
      <c r="DJ25" s="634"/>
      <c r="DK25" s="635"/>
      <c r="DL25" s="627">
        <v>606069</v>
      </c>
      <c r="DM25" s="634"/>
      <c r="DN25" s="634"/>
      <c r="DO25" s="634"/>
      <c r="DP25" s="634"/>
      <c r="DQ25" s="634"/>
      <c r="DR25" s="634"/>
      <c r="DS25" s="634"/>
      <c r="DT25" s="634"/>
      <c r="DU25" s="634"/>
      <c r="DV25" s="635"/>
      <c r="DW25" s="624">
        <v>17.600000000000001</v>
      </c>
      <c r="DX25" s="636"/>
      <c r="DY25" s="636"/>
      <c r="DZ25" s="636"/>
      <c r="EA25" s="636"/>
      <c r="EB25" s="636"/>
      <c r="EC25" s="648"/>
    </row>
    <row r="26" spans="2:133" ht="11.25" customHeight="1">
      <c r="B26" s="618" t="s">
        <v>283</v>
      </c>
      <c r="C26" s="619"/>
      <c r="D26" s="619"/>
      <c r="E26" s="619"/>
      <c r="F26" s="619"/>
      <c r="G26" s="619"/>
      <c r="H26" s="619"/>
      <c r="I26" s="619"/>
      <c r="J26" s="619"/>
      <c r="K26" s="619"/>
      <c r="L26" s="619"/>
      <c r="M26" s="619"/>
      <c r="N26" s="619"/>
      <c r="O26" s="619"/>
      <c r="P26" s="619"/>
      <c r="Q26" s="620"/>
      <c r="R26" s="621">
        <v>1479</v>
      </c>
      <c r="S26" s="622"/>
      <c r="T26" s="622"/>
      <c r="U26" s="622"/>
      <c r="V26" s="622"/>
      <c r="W26" s="622"/>
      <c r="X26" s="622"/>
      <c r="Y26" s="623"/>
      <c r="Z26" s="659">
        <v>0</v>
      </c>
      <c r="AA26" s="659"/>
      <c r="AB26" s="659"/>
      <c r="AC26" s="659"/>
      <c r="AD26" s="660">
        <v>1479</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420626</v>
      </c>
      <c r="CS26" s="622"/>
      <c r="CT26" s="622"/>
      <c r="CU26" s="622"/>
      <c r="CV26" s="622"/>
      <c r="CW26" s="622"/>
      <c r="CX26" s="622"/>
      <c r="CY26" s="623"/>
      <c r="CZ26" s="624">
        <v>6.3</v>
      </c>
      <c r="DA26" s="636"/>
      <c r="DB26" s="636"/>
      <c r="DC26" s="637"/>
      <c r="DD26" s="627">
        <v>362603</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c r="B27" s="618" t="s">
        <v>286</v>
      </c>
      <c r="C27" s="619"/>
      <c r="D27" s="619"/>
      <c r="E27" s="619"/>
      <c r="F27" s="619"/>
      <c r="G27" s="619"/>
      <c r="H27" s="619"/>
      <c r="I27" s="619"/>
      <c r="J27" s="619"/>
      <c r="K27" s="619"/>
      <c r="L27" s="619"/>
      <c r="M27" s="619"/>
      <c r="N27" s="619"/>
      <c r="O27" s="619"/>
      <c r="P27" s="619"/>
      <c r="Q27" s="620"/>
      <c r="R27" s="621">
        <v>58900</v>
      </c>
      <c r="S27" s="622"/>
      <c r="T27" s="622"/>
      <c r="U27" s="622"/>
      <c r="V27" s="622"/>
      <c r="W27" s="622"/>
      <c r="X27" s="622"/>
      <c r="Y27" s="623"/>
      <c r="Z27" s="659">
        <v>0.9</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1839652</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1397761</v>
      </c>
      <c r="CS27" s="634"/>
      <c r="CT27" s="634"/>
      <c r="CU27" s="634"/>
      <c r="CV27" s="634"/>
      <c r="CW27" s="634"/>
      <c r="CX27" s="634"/>
      <c r="CY27" s="635"/>
      <c r="CZ27" s="624">
        <v>21</v>
      </c>
      <c r="DA27" s="636"/>
      <c r="DB27" s="636"/>
      <c r="DC27" s="637"/>
      <c r="DD27" s="627">
        <v>277762</v>
      </c>
      <c r="DE27" s="634"/>
      <c r="DF27" s="634"/>
      <c r="DG27" s="634"/>
      <c r="DH27" s="634"/>
      <c r="DI27" s="634"/>
      <c r="DJ27" s="634"/>
      <c r="DK27" s="635"/>
      <c r="DL27" s="627">
        <v>217162</v>
      </c>
      <c r="DM27" s="634"/>
      <c r="DN27" s="634"/>
      <c r="DO27" s="634"/>
      <c r="DP27" s="634"/>
      <c r="DQ27" s="634"/>
      <c r="DR27" s="634"/>
      <c r="DS27" s="634"/>
      <c r="DT27" s="634"/>
      <c r="DU27" s="634"/>
      <c r="DV27" s="635"/>
      <c r="DW27" s="624">
        <v>6.3</v>
      </c>
      <c r="DX27" s="636"/>
      <c r="DY27" s="636"/>
      <c r="DZ27" s="636"/>
      <c r="EA27" s="636"/>
      <c r="EB27" s="636"/>
      <c r="EC27" s="648"/>
    </row>
    <row r="28" spans="2:133" ht="11.25" customHeight="1">
      <c r="B28" s="618" t="s">
        <v>289</v>
      </c>
      <c r="C28" s="619"/>
      <c r="D28" s="619"/>
      <c r="E28" s="619"/>
      <c r="F28" s="619"/>
      <c r="G28" s="619"/>
      <c r="H28" s="619"/>
      <c r="I28" s="619"/>
      <c r="J28" s="619"/>
      <c r="K28" s="619"/>
      <c r="L28" s="619"/>
      <c r="M28" s="619"/>
      <c r="N28" s="619"/>
      <c r="O28" s="619"/>
      <c r="P28" s="619"/>
      <c r="Q28" s="620"/>
      <c r="R28" s="621">
        <v>58579</v>
      </c>
      <c r="S28" s="622"/>
      <c r="T28" s="622"/>
      <c r="U28" s="622"/>
      <c r="V28" s="622"/>
      <c r="W28" s="622"/>
      <c r="X28" s="622"/>
      <c r="Y28" s="623"/>
      <c r="Z28" s="659">
        <v>0.9</v>
      </c>
      <c r="AA28" s="659"/>
      <c r="AB28" s="659"/>
      <c r="AC28" s="659"/>
      <c r="AD28" s="660">
        <v>87</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683572</v>
      </c>
      <c r="CS28" s="622"/>
      <c r="CT28" s="622"/>
      <c r="CU28" s="622"/>
      <c r="CV28" s="622"/>
      <c r="CW28" s="622"/>
      <c r="CX28" s="622"/>
      <c r="CY28" s="623"/>
      <c r="CZ28" s="624">
        <v>10.3</v>
      </c>
      <c r="DA28" s="636"/>
      <c r="DB28" s="636"/>
      <c r="DC28" s="637"/>
      <c r="DD28" s="627">
        <v>644303</v>
      </c>
      <c r="DE28" s="622"/>
      <c r="DF28" s="622"/>
      <c r="DG28" s="622"/>
      <c r="DH28" s="622"/>
      <c r="DI28" s="622"/>
      <c r="DJ28" s="622"/>
      <c r="DK28" s="623"/>
      <c r="DL28" s="627">
        <v>644303</v>
      </c>
      <c r="DM28" s="622"/>
      <c r="DN28" s="622"/>
      <c r="DO28" s="622"/>
      <c r="DP28" s="622"/>
      <c r="DQ28" s="622"/>
      <c r="DR28" s="622"/>
      <c r="DS28" s="622"/>
      <c r="DT28" s="622"/>
      <c r="DU28" s="622"/>
      <c r="DV28" s="623"/>
      <c r="DW28" s="624">
        <v>18.8</v>
      </c>
      <c r="DX28" s="636"/>
      <c r="DY28" s="636"/>
      <c r="DZ28" s="636"/>
      <c r="EA28" s="636"/>
      <c r="EB28" s="636"/>
      <c r="EC28" s="648"/>
    </row>
    <row r="29" spans="2:133" ht="11.25" customHeight="1">
      <c r="B29" s="618" t="s">
        <v>291</v>
      </c>
      <c r="C29" s="619"/>
      <c r="D29" s="619"/>
      <c r="E29" s="619"/>
      <c r="F29" s="619"/>
      <c r="G29" s="619"/>
      <c r="H29" s="619"/>
      <c r="I29" s="619"/>
      <c r="J29" s="619"/>
      <c r="K29" s="619"/>
      <c r="L29" s="619"/>
      <c r="M29" s="619"/>
      <c r="N29" s="619"/>
      <c r="O29" s="619"/>
      <c r="P29" s="619"/>
      <c r="Q29" s="620"/>
      <c r="R29" s="621">
        <v>6105</v>
      </c>
      <c r="S29" s="622"/>
      <c r="T29" s="622"/>
      <c r="U29" s="622"/>
      <c r="V29" s="622"/>
      <c r="W29" s="622"/>
      <c r="X29" s="622"/>
      <c r="Y29" s="623"/>
      <c r="Z29" s="659">
        <v>0.1</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683572</v>
      </c>
      <c r="CS29" s="634"/>
      <c r="CT29" s="634"/>
      <c r="CU29" s="634"/>
      <c r="CV29" s="634"/>
      <c r="CW29" s="634"/>
      <c r="CX29" s="634"/>
      <c r="CY29" s="635"/>
      <c r="CZ29" s="624">
        <v>10.3</v>
      </c>
      <c r="DA29" s="636"/>
      <c r="DB29" s="636"/>
      <c r="DC29" s="637"/>
      <c r="DD29" s="627">
        <v>644303</v>
      </c>
      <c r="DE29" s="634"/>
      <c r="DF29" s="634"/>
      <c r="DG29" s="634"/>
      <c r="DH29" s="634"/>
      <c r="DI29" s="634"/>
      <c r="DJ29" s="634"/>
      <c r="DK29" s="635"/>
      <c r="DL29" s="627">
        <v>644303</v>
      </c>
      <c r="DM29" s="634"/>
      <c r="DN29" s="634"/>
      <c r="DO29" s="634"/>
      <c r="DP29" s="634"/>
      <c r="DQ29" s="634"/>
      <c r="DR29" s="634"/>
      <c r="DS29" s="634"/>
      <c r="DT29" s="634"/>
      <c r="DU29" s="634"/>
      <c r="DV29" s="635"/>
      <c r="DW29" s="624">
        <v>18.8</v>
      </c>
      <c r="DX29" s="636"/>
      <c r="DY29" s="636"/>
      <c r="DZ29" s="636"/>
      <c r="EA29" s="636"/>
      <c r="EB29" s="636"/>
      <c r="EC29" s="648"/>
    </row>
    <row r="30" spans="2:133" ht="11.25" customHeight="1">
      <c r="B30" s="618" t="s">
        <v>293</v>
      </c>
      <c r="C30" s="619"/>
      <c r="D30" s="619"/>
      <c r="E30" s="619"/>
      <c r="F30" s="619"/>
      <c r="G30" s="619"/>
      <c r="H30" s="619"/>
      <c r="I30" s="619"/>
      <c r="J30" s="619"/>
      <c r="K30" s="619"/>
      <c r="L30" s="619"/>
      <c r="M30" s="619"/>
      <c r="N30" s="619"/>
      <c r="O30" s="619"/>
      <c r="P30" s="619"/>
      <c r="Q30" s="620"/>
      <c r="R30" s="621">
        <v>1112917</v>
      </c>
      <c r="S30" s="622"/>
      <c r="T30" s="622"/>
      <c r="U30" s="622"/>
      <c r="V30" s="622"/>
      <c r="W30" s="622"/>
      <c r="X30" s="622"/>
      <c r="Y30" s="623"/>
      <c r="Z30" s="659">
        <v>16.3</v>
      </c>
      <c r="AA30" s="659"/>
      <c r="AB30" s="659"/>
      <c r="AC30" s="659"/>
      <c r="AD30" s="660" t="s">
        <v>121</v>
      </c>
      <c r="AE30" s="660"/>
      <c r="AF30" s="660"/>
      <c r="AG30" s="660"/>
      <c r="AH30" s="660"/>
      <c r="AI30" s="660"/>
      <c r="AJ30" s="660"/>
      <c r="AK30" s="660"/>
      <c r="AL30" s="624" t="s">
        <v>121</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642436</v>
      </c>
      <c r="CS30" s="622"/>
      <c r="CT30" s="622"/>
      <c r="CU30" s="622"/>
      <c r="CV30" s="622"/>
      <c r="CW30" s="622"/>
      <c r="CX30" s="622"/>
      <c r="CY30" s="623"/>
      <c r="CZ30" s="624">
        <v>9.6</v>
      </c>
      <c r="DA30" s="636"/>
      <c r="DB30" s="636"/>
      <c r="DC30" s="637"/>
      <c r="DD30" s="627">
        <v>603167</v>
      </c>
      <c r="DE30" s="622"/>
      <c r="DF30" s="622"/>
      <c r="DG30" s="622"/>
      <c r="DH30" s="622"/>
      <c r="DI30" s="622"/>
      <c r="DJ30" s="622"/>
      <c r="DK30" s="623"/>
      <c r="DL30" s="627">
        <v>603167</v>
      </c>
      <c r="DM30" s="622"/>
      <c r="DN30" s="622"/>
      <c r="DO30" s="622"/>
      <c r="DP30" s="622"/>
      <c r="DQ30" s="622"/>
      <c r="DR30" s="622"/>
      <c r="DS30" s="622"/>
      <c r="DT30" s="622"/>
      <c r="DU30" s="622"/>
      <c r="DV30" s="623"/>
      <c r="DW30" s="624">
        <v>17.600000000000001</v>
      </c>
      <c r="DX30" s="636"/>
      <c r="DY30" s="636"/>
      <c r="DZ30" s="636"/>
      <c r="EA30" s="636"/>
      <c r="EB30" s="636"/>
      <c r="EC30" s="648"/>
    </row>
    <row r="31" spans="2:133" ht="11.25" customHeight="1">
      <c r="B31" s="696" t="s">
        <v>297</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99.6</v>
      </c>
      <c r="BH31" s="684"/>
      <c r="BI31" s="684"/>
      <c r="BJ31" s="684"/>
      <c r="BK31" s="684"/>
      <c r="BL31" s="684"/>
      <c r="BM31" s="685">
        <v>99</v>
      </c>
      <c r="BN31" s="684"/>
      <c r="BO31" s="684"/>
      <c r="BP31" s="684"/>
      <c r="BQ31" s="686"/>
      <c r="BR31" s="683">
        <v>99.6</v>
      </c>
      <c r="BS31" s="684"/>
      <c r="BT31" s="684"/>
      <c r="BU31" s="684"/>
      <c r="BV31" s="684"/>
      <c r="BW31" s="684"/>
      <c r="BX31" s="685">
        <v>99</v>
      </c>
      <c r="BY31" s="684"/>
      <c r="BZ31" s="684"/>
      <c r="CA31" s="684"/>
      <c r="CB31" s="686"/>
      <c r="CD31" s="642"/>
      <c r="CE31" s="643"/>
      <c r="CF31" s="618" t="s">
        <v>300</v>
      </c>
      <c r="CG31" s="619"/>
      <c r="CH31" s="619"/>
      <c r="CI31" s="619"/>
      <c r="CJ31" s="619"/>
      <c r="CK31" s="619"/>
      <c r="CL31" s="619"/>
      <c r="CM31" s="619"/>
      <c r="CN31" s="619"/>
      <c r="CO31" s="619"/>
      <c r="CP31" s="619"/>
      <c r="CQ31" s="620"/>
      <c r="CR31" s="621">
        <v>41136</v>
      </c>
      <c r="CS31" s="634"/>
      <c r="CT31" s="634"/>
      <c r="CU31" s="634"/>
      <c r="CV31" s="634"/>
      <c r="CW31" s="634"/>
      <c r="CX31" s="634"/>
      <c r="CY31" s="635"/>
      <c r="CZ31" s="624">
        <v>0.6</v>
      </c>
      <c r="DA31" s="636"/>
      <c r="DB31" s="636"/>
      <c r="DC31" s="637"/>
      <c r="DD31" s="627">
        <v>41136</v>
      </c>
      <c r="DE31" s="634"/>
      <c r="DF31" s="634"/>
      <c r="DG31" s="634"/>
      <c r="DH31" s="634"/>
      <c r="DI31" s="634"/>
      <c r="DJ31" s="634"/>
      <c r="DK31" s="635"/>
      <c r="DL31" s="627">
        <v>41136</v>
      </c>
      <c r="DM31" s="634"/>
      <c r="DN31" s="634"/>
      <c r="DO31" s="634"/>
      <c r="DP31" s="634"/>
      <c r="DQ31" s="634"/>
      <c r="DR31" s="634"/>
      <c r="DS31" s="634"/>
      <c r="DT31" s="634"/>
      <c r="DU31" s="634"/>
      <c r="DV31" s="635"/>
      <c r="DW31" s="624">
        <v>1.2</v>
      </c>
      <c r="DX31" s="636"/>
      <c r="DY31" s="636"/>
      <c r="DZ31" s="636"/>
      <c r="EA31" s="636"/>
      <c r="EB31" s="636"/>
      <c r="EC31" s="648"/>
    </row>
    <row r="32" spans="2:133" ht="11.25" customHeight="1">
      <c r="B32" s="618" t="s">
        <v>301</v>
      </c>
      <c r="C32" s="619"/>
      <c r="D32" s="619"/>
      <c r="E32" s="619"/>
      <c r="F32" s="619"/>
      <c r="G32" s="619"/>
      <c r="H32" s="619"/>
      <c r="I32" s="619"/>
      <c r="J32" s="619"/>
      <c r="K32" s="619"/>
      <c r="L32" s="619"/>
      <c r="M32" s="619"/>
      <c r="N32" s="619"/>
      <c r="O32" s="619"/>
      <c r="P32" s="619"/>
      <c r="Q32" s="620"/>
      <c r="R32" s="621">
        <v>615527</v>
      </c>
      <c r="S32" s="622"/>
      <c r="T32" s="622"/>
      <c r="U32" s="622"/>
      <c r="V32" s="622"/>
      <c r="W32" s="622"/>
      <c r="X32" s="622"/>
      <c r="Y32" s="623"/>
      <c r="Z32" s="659">
        <v>9</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302</v>
      </c>
      <c r="AX32" s="618" t="s">
        <v>303</v>
      </c>
      <c r="AY32" s="619"/>
      <c r="AZ32" s="619"/>
      <c r="BA32" s="619"/>
      <c r="BB32" s="619"/>
      <c r="BC32" s="619"/>
      <c r="BD32" s="619"/>
      <c r="BE32" s="619"/>
      <c r="BF32" s="620"/>
      <c r="BG32" s="692">
        <v>99.4</v>
      </c>
      <c r="BH32" s="634"/>
      <c r="BI32" s="634"/>
      <c r="BJ32" s="634"/>
      <c r="BK32" s="634"/>
      <c r="BL32" s="634"/>
      <c r="BM32" s="625">
        <v>98.6</v>
      </c>
      <c r="BN32" s="634"/>
      <c r="BO32" s="634"/>
      <c r="BP32" s="634"/>
      <c r="BQ32" s="657"/>
      <c r="BR32" s="692">
        <v>99.3</v>
      </c>
      <c r="BS32" s="634"/>
      <c r="BT32" s="634"/>
      <c r="BU32" s="634"/>
      <c r="BV32" s="634"/>
      <c r="BW32" s="634"/>
      <c r="BX32" s="625">
        <v>98.5</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c r="B33" s="618" t="s">
        <v>305</v>
      </c>
      <c r="C33" s="619"/>
      <c r="D33" s="619"/>
      <c r="E33" s="619"/>
      <c r="F33" s="619"/>
      <c r="G33" s="619"/>
      <c r="H33" s="619"/>
      <c r="I33" s="619"/>
      <c r="J33" s="619"/>
      <c r="K33" s="619"/>
      <c r="L33" s="619"/>
      <c r="M33" s="619"/>
      <c r="N33" s="619"/>
      <c r="O33" s="619"/>
      <c r="P33" s="619"/>
      <c r="Q33" s="620"/>
      <c r="R33" s="621">
        <v>3364</v>
      </c>
      <c r="S33" s="622"/>
      <c r="T33" s="622"/>
      <c r="U33" s="622"/>
      <c r="V33" s="622"/>
      <c r="W33" s="622"/>
      <c r="X33" s="622"/>
      <c r="Y33" s="623"/>
      <c r="Z33" s="659">
        <v>0</v>
      </c>
      <c r="AA33" s="659"/>
      <c r="AB33" s="659"/>
      <c r="AC33" s="659"/>
      <c r="AD33" s="660">
        <v>2816</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99.6</v>
      </c>
      <c r="BH33" s="606"/>
      <c r="BI33" s="606"/>
      <c r="BJ33" s="606"/>
      <c r="BK33" s="606"/>
      <c r="BL33" s="606"/>
      <c r="BM33" s="652">
        <v>99.2</v>
      </c>
      <c r="BN33" s="606"/>
      <c r="BO33" s="606"/>
      <c r="BP33" s="606"/>
      <c r="BQ33" s="669"/>
      <c r="BR33" s="682">
        <v>99.7</v>
      </c>
      <c r="BS33" s="606"/>
      <c r="BT33" s="606"/>
      <c r="BU33" s="606"/>
      <c r="BV33" s="606"/>
      <c r="BW33" s="606"/>
      <c r="BX33" s="652">
        <v>99.3</v>
      </c>
      <c r="BY33" s="606"/>
      <c r="BZ33" s="606"/>
      <c r="CA33" s="606"/>
      <c r="CB33" s="669"/>
      <c r="CD33" s="618" t="s">
        <v>307</v>
      </c>
      <c r="CE33" s="619"/>
      <c r="CF33" s="619"/>
      <c r="CG33" s="619"/>
      <c r="CH33" s="619"/>
      <c r="CI33" s="619"/>
      <c r="CJ33" s="619"/>
      <c r="CK33" s="619"/>
      <c r="CL33" s="619"/>
      <c r="CM33" s="619"/>
      <c r="CN33" s="619"/>
      <c r="CO33" s="619"/>
      <c r="CP33" s="619"/>
      <c r="CQ33" s="620"/>
      <c r="CR33" s="621">
        <v>3049031</v>
      </c>
      <c r="CS33" s="634"/>
      <c r="CT33" s="634"/>
      <c r="CU33" s="634"/>
      <c r="CV33" s="634"/>
      <c r="CW33" s="634"/>
      <c r="CX33" s="634"/>
      <c r="CY33" s="635"/>
      <c r="CZ33" s="624">
        <v>45.7</v>
      </c>
      <c r="DA33" s="636"/>
      <c r="DB33" s="636"/>
      <c r="DC33" s="637"/>
      <c r="DD33" s="627">
        <v>2029745</v>
      </c>
      <c r="DE33" s="634"/>
      <c r="DF33" s="634"/>
      <c r="DG33" s="634"/>
      <c r="DH33" s="634"/>
      <c r="DI33" s="634"/>
      <c r="DJ33" s="634"/>
      <c r="DK33" s="635"/>
      <c r="DL33" s="627">
        <v>1497886</v>
      </c>
      <c r="DM33" s="634"/>
      <c r="DN33" s="634"/>
      <c r="DO33" s="634"/>
      <c r="DP33" s="634"/>
      <c r="DQ33" s="634"/>
      <c r="DR33" s="634"/>
      <c r="DS33" s="634"/>
      <c r="DT33" s="634"/>
      <c r="DU33" s="634"/>
      <c r="DV33" s="635"/>
      <c r="DW33" s="624">
        <v>43.6</v>
      </c>
      <c r="DX33" s="636"/>
      <c r="DY33" s="636"/>
      <c r="DZ33" s="636"/>
      <c r="EA33" s="636"/>
      <c r="EB33" s="636"/>
      <c r="EC33" s="648"/>
    </row>
    <row r="34" spans="2:133" ht="11.25" customHeight="1">
      <c r="B34" s="618" t="s">
        <v>308</v>
      </c>
      <c r="C34" s="619"/>
      <c r="D34" s="619"/>
      <c r="E34" s="619"/>
      <c r="F34" s="619"/>
      <c r="G34" s="619"/>
      <c r="H34" s="619"/>
      <c r="I34" s="619"/>
      <c r="J34" s="619"/>
      <c r="K34" s="619"/>
      <c r="L34" s="619"/>
      <c r="M34" s="619"/>
      <c r="N34" s="619"/>
      <c r="O34" s="619"/>
      <c r="P34" s="619"/>
      <c r="Q34" s="620"/>
      <c r="R34" s="621">
        <v>409740</v>
      </c>
      <c r="S34" s="622"/>
      <c r="T34" s="622"/>
      <c r="U34" s="622"/>
      <c r="V34" s="622"/>
      <c r="W34" s="622"/>
      <c r="X34" s="622"/>
      <c r="Y34" s="623"/>
      <c r="Z34" s="659">
        <v>6</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899288</v>
      </c>
      <c r="CS34" s="622"/>
      <c r="CT34" s="622"/>
      <c r="CU34" s="622"/>
      <c r="CV34" s="622"/>
      <c r="CW34" s="622"/>
      <c r="CX34" s="622"/>
      <c r="CY34" s="623"/>
      <c r="CZ34" s="624">
        <v>13.5</v>
      </c>
      <c r="DA34" s="636"/>
      <c r="DB34" s="636"/>
      <c r="DC34" s="637"/>
      <c r="DD34" s="627">
        <v>640474</v>
      </c>
      <c r="DE34" s="622"/>
      <c r="DF34" s="622"/>
      <c r="DG34" s="622"/>
      <c r="DH34" s="622"/>
      <c r="DI34" s="622"/>
      <c r="DJ34" s="622"/>
      <c r="DK34" s="623"/>
      <c r="DL34" s="627">
        <v>587504</v>
      </c>
      <c r="DM34" s="622"/>
      <c r="DN34" s="622"/>
      <c r="DO34" s="622"/>
      <c r="DP34" s="622"/>
      <c r="DQ34" s="622"/>
      <c r="DR34" s="622"/>
      <c r="DS34" s="622"/>
      <c r="DT34" s="622"/>
      <c r="DU34" s="622"/>
      <c r="DV34" s="623"/>
      <c r="DW34" s="624">
        <v>17.100000000000001</v>
      </c>
      <c r="DX34" s="636"/>
      <c r="DY34" s="636"/>
      <c r="DZ34" s="636"/>
      <c r="EA34" s="636"/>
      <c r="EB34" s="636"/>
      <c r="EC34" s="648"/>
    </row>
    <row r="35" spans="2:133" ht="11.25" customHeight="1">
      <c r="B35" s="618" t="s">
        <v>310</v>
      </c>
      <c r="C35" s="619"/>
      <c r="D35" s="619"/>
      <c r="E35" s="619"/>
      <c r="F35" s="619"/>
      <c r="G35" s="619"/>
      <c r="H35" s="619"/>
      <c r="I35" s="619"/>
      <c r="J35" s="619"/>
      <c r="K35" s="619"/>
      <c r="L35" s="619"/>
      <c r="M35" s="619"/>
      <c r="N35" s="619"/>
      <c r="O35" s="619"/>
      <c r="P35" s="619"/>
      <c r="Q35" s="620"/>
      <c r="R35" s="621">
        <v>287693</v>
      </c>
      <c r="S35" s="622"/>
      <c r="T35" s="622"/>
      <c r="U35" s="622"/>
      <c r="V35" s="622"/>
      <c r="W35" s="622"/>
      <c r="X35" s="622"/>
      <c r="Y35" s="623"/>
      <c r="Z35" s="659">
        <v>4.2</v>
      </c>
      <c r="AA35" s="659"/>
      <c r="AB35" s="659"/>
      <c r="AC35" s="659"/>
      <c r="AD35" s="660" t="s">
        <v>121</v>
      </c>
      <c r="AE35" s="660"/>
      <c r="AF35" s="660"/>
      <c r="AG35" s="660"/>
      <c r="AH35" s="660"/>
      <c r="AI35" s="660"/>
      <c r="AJ35" s="660"/>
      <c r="AK35" s="660"/>
      <c r="AL35" s="624" t="s">
        <v>121</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61714</v>
      </c>
      <c r="CS35" s="634"/>
      <c r="CT35" s="634"/>
      <c r="CU35" s="634"/>
      <c r="CV35" s="634"/>
      <c r="CW35" s="634"/>
      <c r="CX35" s="634"/>
      <c r="CY35" s="635"/>
      <c r="CZ35" s="624">
        <v>0.9</v>
      </c>
      <c r="DA35" s="636"/>
      <c r="DB35" s="636"/>
      <c r="DC35" s="637"/>
      <c r="DD35" s="627">
        <v>25547</v>
      </c>
      <c r="DE35" s="634"/>
      <c r="DF35" s="634"/>
      <c r="DG35" s="634"/>
      <c r="DH35" s="634"/>
      <c r="DI35" s="634"/>
      <c r="DJ35" s="634"/>
      <c r="DK35" s="635"/>
      <c r="DL35" s="627">
        <v>24174</v>
      </c>
      <c r="DM35" s="634"/>
      <c r="DN35" s="634"/>
      <c r="DO35" s="634"/>
      <c r="DP35" s="634"/>
      <c r="DQ35" s="634"/>
      <c r="DR35" s="634"/>
      <c r="DS35" s="634"/>
      <c r="DT35" s="634"/>
      <c r="DU35" s="634"/>
      <c r="DV35" s="635"/>
      <c r="DW35" s="624">
        <v>0.7</v>
      </c>
      <c r="DX35" s="636"/>
      <c r="DY35" s="636"/>
      <c r="DZ35" s="636"/>
      <c r="EA35" s="636"/>
      <c r="EB35" s="636"/>
      <c r="EC35" s="648"/>
    </row>
    <row r="36" spans="2:133" ht="11.25" customHeight="1">
      <c r="B36" s="618" t="s">
        <v>314</v>
      </c>
      <c r="C36" s="619"/>
      <c r="D36" s="619"/>
      <c r="E36" s="619"/>
      <c r="F36" s="619"/>
      <c r="G36" s="619"/>
      <c r="H36" s="619"/>
      <c r="I36" s="619"/>
      <c r="J36" s="619"/>
      <c r="K36" s="619"/>
      <c r="L36" s="619"/>
      <c r="M36" s="619"/>
      <c r="N36" s="619"/>
      <c r="O36" s="619"/>
      <c r="P36" s="619"/>
      <c r="Q36" s="620"/>
      <c r="R36" s="621">
        <v>277068</v>
      </c>
      <c r="S36" s="622"/>
      <c r="T36" s="622"/>
      <c r="U36" s="622"/>
      <c r="V36" s="622"/>
      <c r="W36" s="622"/>
      <c r="X36" s="622"/>
      <c r="Y36" s="623"/>
      <c r="Z36" s="659">
        <v>4</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3">
        <v>590793</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24868</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834246</v>
      </c>
      <c r="CS36" s="622"/>
      <c r="CT36" s="622"/>
      <c r="CU36" s="622"/>
      <c r="CV36" s="622"/>
      <c r="CW36" s="622"/>
      <c r="CX36" s="622"/>
      <c r="CY36" s="623"/>
      <c r="CZ36" s="624">
        <v>12.5</v>
      </c>
      <c r="DA36" s="636"/>
      <c r="DB36" s="636"/>
      <c r="DC36" s="637"/>
      <c r="DD36" s="627">
        <v>658595</v>
      </c>
      <c r="DE36" s="622"/>
      <c r="DF36" s="622"/>
      <c r="DG36" s="622"/>
      <c r="DH36" s="622"/>
      <c r="DI36" s="622"/>
      <c r="DJ36" s="622"/>
      <c r="DK36" s="623"/>
      <c r="DL36" s="627">
        <v>566157</v>
      </c>
      <c r="DM36" s="622"/>
      <c r="DN36" s="622"/>
      <c r="DO36" s="622"/>
      <c r="DP36" s="622"/>
      <c r="DQ36" s="622"/>
      <c r="DR36" s="622"/>
      <c r="DS36" s="622"/>
      <c r="DT36" s="622"/>
      <c r="DU36" s="622"/>
      <c r="DV36" s="623"/>
      <c r="DW36" s="624">
        <v>16.5</v>
      </c>
      <c r="DX36" s="636"/>
      <c r="DY36" s="636"/>
      <c r="DZ36" s="636"/>
      <c r="EA36" s="636"/>
      <c r="EB36" s="636"/>
      <c r="EC36" s="648"/>
    </row>
    <row r="37" spans="2:133" ht="11.25" customHeight="1">
      <c r="B37" s="618" t="s">
        <v>318</v>
      </c>
      <c r="C37" s="619"/>
      <c r="D37" s="619"/>
      <c r="E37" s="619"/>
      <c r="F37" s="619"/>
      <c r="G37" s="619"/>
      <c r="H37" s="619"/>
      <c r="I37" s="619"/>
      <c r="J37" s="619"/>
      <c r="K37" s="619"/>
      <c r="L37" s="619"/>
      <c r="M37" s="619"/>
      <c r="N37" s="619"/>
      <c r="O37" s="619"/>
      <c r="P37" s="619"/>
      <c r="Q37" s="620"/>
      <c r="R37" s="621">
        <v>63712</v>
      </c>
      <c r="S37" s="622"/>
      <c r="T37" s="622"/>
      <c r="U37" s="622"/>
      <c r="V37" s="622"/>
      <c r="W37" s="622"/>
      <c r="X37" s="622"/>
      <c r="Y37" s="623"/>
      <c r="Z37" s="659">
        <v>0.9</v>
      </c>
      <c r="AA37" s="659"/>
      <c r="AB37" s="659"/>
      <c r="AC37" s="659"/>
      <c r="AD37" s="660">
        <v>335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188327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22193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307927</v>
      </c>
      <c r="CS37" s="634"/>
      <c r="CT37" s="634"/>
      <c r="CU37" s="634"/>
      <c r="CV37" s="634"/>
      <c r="CW37" s="634"/>
      <c r="CX37" s="634"/>
      <c r="CY37" s="635"/>
      <c r="CZ37" s="624">
        <v>4.5999999999999996</v>
      </c>
      <c r="DA37" s="636"/>
      <c r="DB37" s="636"/>
      <c r="DC37" s="637"/>
      <c r="DD37" s="627">
        <v>279808</v>
      </c>
      <c r="DE37" s="634"/>
      <c r="DF37" s="634"/>
      <c r="DG37" s="634"/>
      <c r="DH37" s="634"/>
      <c r="DI37" s="634"/>
      <c r="DJ37" s="634"/>
      <c r="DK37" s="635"/>
      <c r="DL37" s="627">
        <v>247080</v>
      </c>
      <c r="DM37" s="634"/>
      <c r="DN37" s="634"/>
      <c r="DO37" s="634"/>
      <c r="DP37" s="634"/>
      <c r="DQ37" s="634"/>
      <c r="DR37" s="634"/>
      <c r="DS37" s="634"/>
      <c r="DT37" s="634"/>
      <c r="DU37" s="634"/>
      <c r="DV37" s="635"/>
      <c r="DW37" s="624">
        <v>7.2</v>
      </c>
      <c r="DX37" s="636"/>
      <c r="DY37" s="636"/>
      <c r="DZ37" s="636"/>
      <c r="EA37" s="636"/>
      <c r="EB37" s="636"/>
      <c r="EC37" s="648"/>
    </row>
    <row r="38" spans="2:133" ht="11.25" customHeight="1">
      <c r="B38" s="618" t="s">
        <v>322</v>
      </c>
      <c r="C38" s="619"/>
      <c r="D38" s="619"/>
      <c r="E38" s="619"/>
      <c r="F38" s="619"/>
      <c r="G38" s="619"/>
      <c r="H38" s="619"/>
      <c r="I38" s="619"/>
      <c r="J38" s="619"/>
      <c r="K38" s="619"/>
      <c r="L38" s="619"/>
      <c r="M38" s="619"/>
      <c r="N38" s="619"/>
      <c r="O38" s="619"/>
      <c r="P38" s="619"/>
      <c r="Q38" s="620"/>
      <c r="R38" s="621">
        <v>368158</v>
      </c>
      <c r="S38" s="622"/>
      <c r="T38" s="622"/>
      <c r="U38" s="622"/>
      <c r="V38" s="622"/>
      <c r="W38" s="622"/>
      <c r="X38" s="622"/>
      <c r="Y38" s="623"/>
      <c r="Z38" s="659">
        <v>5.4</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41288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1078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361178</v>
      </c>
      <c r="CS38" s="622"/>
      <c r="CT38" s="622"/>
      <c r="CU38" s="622"/>
      <c r="CV38" s="622"/>
      <c r="CW38" s="622"/>
      <c r="CX38" s="622"/>
      <c r="CY38" s="623"/>
      <c r="CZ38" s="624">
        <v>5.4</v>
      </c>
      <c r="DA38" s="636"/>
      <c r="DB38" s="636"/>
      <c r="DC38" s="637"/>
      <c r="DD38" s="627">
        <v>295410</v>
      </c>
      <c r="DE38" s="622"/>
      <c r="DF38" s="622"/>
      <c r="DG38" s="622"/>
      <c r="DH38" s="622"/>
      <c r="DI38" s="622"/>
      <c r="DJ38" s="622"/>
      <c r="DK38" s="623"/>
      <c r="DL38" s="627">
        <v>292158</v>
      </c>
      <c r="DM38" s="622"/>
      <c r="DN38" s="622"/>
      <c r="DO38" s="622"/>
      <c r="DP38" s="622"/>
      <c r="DQ38" s="622"/>
      <c r="DR38" s="622"/>
      <c r="DS38" s="622"/>
      <c r="DT38" s="622"/>
      <c r="DU38" s="622"/>
      <c r="DV38" s="623"/>
      <c r="DW38" s="624">
        <v>8.5</v>
      </c>
      <c r="DX38" s="636"/>
      <c r="DY38" s="636"/>
      <c r="DZ38" s="636"/>
      <c r="EA38" s="636"/>
      <c r="EB38" s="636"/>
      <c r="EC38" s="648"/>
    </row>
    <row r="39" spans="2:133" ht="11.25" customHeight="1">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1684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864712</v>
      </c>
      <c r="CS39" s="634"/>
      <c r="CT39" s="634"/>
      <c r="CU39" s="634"/>
      <c r="CV39" s="634"/>
      <c r="CW39" s="634"/>
      <c r="CX39" s="634"/>
      <c r="CY39" s="635"/>
      <c r="CZ39" s="624">
        <v>13</v>
      </c>
      <c r="DA39" s="636"/>
      <c r="DB39" s="636"/>
      <c r="DC39" s="637"/>
      <c r="DD39" s="627">
        <v>381826</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c r="B40" s="618" t="s">
        <v>330</v>
      </c>
      <c r="C40" s="619"/>
      <c r="D40" s="619"/>
      <c r="E40" s="619"/>
      <c r="F40" s="619"/>
      <c r="G40" s="619"/>
      <c r="H40" s="619"/>
      <c r="I40" s="619"/>
      <c r="J40" s="619"/>
      <c r="K40" s="619"/>
      <c r="L40" s="619"/>
      <c r="M40" s="619"/>
      <c r="N40" s="619"/>
      <c r="O40" s="619"/>
      <c r="P40" s="619"/>
      <c r="Q40" s="620"/>
      <c r="R40" s="621">
        <v>35358</v>
      </c>
      <c r="S40" s="622"/>
      <c r="T40" s="622"/>
      <c r="U40" s="622"/>
      <c r="V40" s="622"/>
      <c r="W40" s="622"/>
      <c r="X40" s="622"/>
      <c r="Y40" s="623"/>
      <c r="Z40" s="659">
        <v>0.5</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124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27893</v>
      </c>
      <c r="CS40" s="622"/>
      <c r="CT40" s="622"/>
      <c r="CU40" s="622"/>
      <c r="CV40" s="622"/>
      <c r="CW40" s="622"/>
      <c r="CX40" s="622"/>
      <c r="CY40" s="623"/>
      <c r="CZ40" s="624">
        <v>0.4</v>
      </c>
      <c r="DA40" s="636"/>
      <c r="DB40" s="636"/>
      <c r="DC40" s="637"/>
      <c r="DD40" s="627">
        <v>27893</v>
      </c>
      <c r="DE40" s="622"/>
      <c r="DF40" s="622"/>
      <c r="DG40" s="622"/>
      <c r="DH40" s="622"/>
      <c r="DI40" s="622"/>
      <c r="DJ40" s="622"/>
      <c r="DK40" s="623"/>
      <c r="DL40" s="627">
        <v>27893</v>
      </c>
      <c r="DM40" s="622"/>
      <c r="DN40" s="622"/>
      <c r="DO40" s="622"/>
      <c r="DP40" s="622"/>
      <c r="DQ40" s="622"/>
      <c r="DR40" s="622"/>
      <c r="DS40" s="622"/>
      <c r="DT40" s="622"/>
      <c r="DU40" s="622"/>
      <c r="DV40" s="623"/>
      <c r="DW40" s="624">
        <v>0.8</v>
      </c>
      <c r="DX40" s="636"/>
      <c r="DY40" s="636"/>
      <c r="DZ40" s="636"/>
      <c r="EA40" s="636"/>
      <c r="EB40" s="636"/>
      <c r="EC40" s="648"/>
    </row>
    <row r="41" spans="2:133" ht="11.25" customHeight="1">
      <c r="B41" s="602" t="s">
        <v>335</v>
      </c>
      <c r="C41" s="603"/>
      <c r="D41" s="603"/>
      <c r="E41" s="603"/>
      <c r="F41" s="603"/>
      <c r="G41" s="603"/>
      <c r="H41" s="603"/>
      <c r="I41" s="603"/>
      <c r="J41" s="603"/>
      <c r="K41" s="603"/>
      <c r="L41" s="603"/>
      <c r="M41" s="603"/>
      <c r="N41" s="603"/>
      <c r="O41" s="603"/>
      <c r="P41" s="603"/>
      <c r="Q41" s="604"/>
      <c r="R41" s="605">
        <v>6841349</v>
      </c>
      <c r="S41" s="646"/>
      <c r="T41" s="646"/>
      <c r="U41" s="646"/>
      <c r="V41" s="646"/>
      <c r="W41" s="646"/>
      <c r="X41" s="646"/>
      <c r="Y41" s="649"/>
      <c r="Z41" s="650">
        <v>100</v>
      </c>
      <c r="AA41" s="650"/>
      <c r="AB41" s="650"/>
      <c r="AC41" s="650"/>
      <c r="AD41" s="651">
        <v>3399127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64148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339</v>
      </c>
      <c r="AR42" s="667"/>
      <c r="AS42" s="667"/>
      <c r="AT42" s="667"/>
      <c r="AU42" s="667"/>
      <c r="AV42" s="667"/>
      <c r="AW42" s="667"/>
      <c r="AX42" s="667"/>
      <c r="AY42" s="668"/>
      <c r="AZ42" s="605">
        <v>297030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434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840361</v>
      </c>
      <c r="CS42" s="634"/>
      <c r="CT42" s="634"/>
      <c r="CU42" s="634"/>
      <c r="CV42" s="634"/>
      <c r="CW42" s="634"/>
      <c r="CX42" s="634"/>
      <c r="CY42" s="635"/>
      <c r="CZ42" s="624">
        <v>12.6</v>
      </c>
      <c r="DA42" s="636"/>
      <c r="DB42" s="636"/>
      <c r="DC42" s="637"/>
      <c r="DD42" s="627">
        <v>351305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342</v>
      </c>
      <c r="CD43" s="618" t="s">
        <v>343</v>
      </c>
      <c r="CE43" s="619"/>
      <c r="CF43" s="619"/>
      <c r="CG43" s="619"/>
      <c r="CH43" s="619"/>
      <c r="CI43" s="619"/>
      <c r="CJ43" s="619"/>
      <c r="CK43" s="619"/>
      <c r="CL43" s="619"/>
      <c r="CM43" s="619"/>
      <c r="CN43" s="619"/>
      <c r="CO43" s="619"/>
      <c r="CP43" s="619"/>
      <c r="CQ43" s="620"/>
      <c r="CR43" s="621">
        <v>32348</v>
      </c>
      <c r="CS43" s="634"/>
      <c r="CT43" s="634"/>
      <c r="CU43" s="634"/>
      <c r="CV43" s="634"/>
      <c r="CW43" s="634"/>
      <c r="CX43" s="634"/>
      <c r="CY43" s="635"/>
      <c r="CZ43" s="624">
        <v>0.5</v>
      </c>
      <c r="DA43" s="636"/>
      <c r="DB43" s="636"/>
      <c r="DC43" s="637"/>
      <c r="DD43" s="627">
        <v>32348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840361</v>
      </c>
      <c r="CS44" s="622"/>
      <c r="CT44" s="622"/>
      <c r="CU44" s="622"/>
      <c r="CV44" s="622"/>
      <c r="CW44" s="622"/>
      <c r="CX44" s="622"/>
      <c r="CY44" s="623"/>
      <c r="CZ44" s="624">
        <v>12.6</v>
      </c>
      <c r="DA44" s="625"/>
      <c r="DB44" s="625"/>
      <c r="DC44" s="626"/>
      <c r="DD44" s="627">
        <v>351305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267371</v>
      </c>
      <c r="CS45" s="634"/>
      <c r="CT45" s="634"/>
      <c r="CU45" s="634"/>
      <c r="CV45" s="634"/>
      <c r="CW45" s="634"/>
      <c r="CX45" s="634"/>
      <c r="CY45" s="635"/>
      <c r="CZ45" s="624">
        <v>4</v>
      </c>
      <c r="DA45" s="636"/>
      <c r="DB45" s="636"/>
      <c r="DC45" s="637"/>
      <c r="DD45" s="627">
        <v>35173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348</v>
      </c>
      <c r="CG46" s="619"/>
      <c r="CH46" s="619"/>
      <c r="CI46" s="619"/>
      <c r="CJ46" s="619"/>
      <c r="CK46" s="619"/>
      <c r="CL46" s="619"/>
      <c r="CM46" s="619"/>
      <c r="CN46" s="619"/>
      <c r="CO46" s="619"/>
      <c r="CP46" s="619"/>
      <c r="CQ46" s="620"/>
      <c r="CR46" s="621">
        <v>570470</v>
      </c>
      <c r="CS46" s="622"/>
      <c r="CT46" s="622"/>
      <c r="CU46" s="622"/>
      <c r="CV46" s="622"/>
      <c r="CW46" s="622"/>
      <c r="CX46" s="622"/>
      <c r="CY46" s="623"/>
      <c r="CZ46" s="624">
        <v>8.6</v>
      </c>
      <c r="DA46" s="625"/>
      <c r="DB46" s="625"/>
      <c r="DC46" s="626"/>
      <c r="DD46" s="627">
        <v>313612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349</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351</v>
      </c>
      <c r="CE49" s="603"/>
      <c r="CF49" s="603"/>
      <c r="CG49" s="603"/>
      <c r="CH49" s="603"/>
      <c r="CI49" s="603"/>
      <c r="CJ49" s="603"/>
      <c r="CK49" s="603"/>
      <c r="CL49" s="603"/>
      <c r="CM49" s="603"/>
      <c r="CN49" s="603"/>
      <c r="CO49" s="603"/>
      <c r="CP49" s="603"/>
      <c r="CQ49" s="604"/>
      <c r="CR49" s="605">
        <v>6668851</v>
      </c>
      <c r="CS49" s="606"/>
      <c r="CT49" s="606"/>
      <c r="CU49" s="606"/>
      <c r="CV49" s="606"/>
      <c r="CW49" s="606"/>
      <c r="CX49" s="606"/>
      <c r="CY49" s="607"/>
      <c r="CZ49" s="608">
        <v>100</v>
      </c>
      <c r="DA49" s="609"/>
      <c r="DB49" s="609"/>
      <c r="DC49" s="610"/>
      <c r="DD49" s="611">
        <v>3911775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0VCPoehA1uSQBj36j+X0xRM7rdWLyhEPheqCwydvAbqpu60LS09qReasXT0FATU+T94iFm+YJJcoXlC7xWBtQ==" saltValue="LgH1U76rhRSja3rUdbn70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20" zoomScale="70" zoomScaleNormal="25" zoomScaleSheetLayoutView="70" workbookViewId="0"/>
  </sheetViews>
  <sheetFormatPr defaultColWidth="0" defaultRowHeight="13" zeroHeight="1"/>
  <cols>
    <col min="1" max="130" width="2.7265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374</v>
      </c>
      <c r="C7" s="1048"/>
      <c r="D7" s="1048"/>
      <c r="E7" s="1048"/>
      <c r="F7" s="1048"/>
      <c r="G7" s="1048"/>
      <c r="H7" s="1048"/>
      <c r="I7" s="1048"/>
      <c r="J7" s="1048"/>
      <c r="K7" s="1048"/>
      <c r="L7" s="1048"/>
      <c r="M7" s="1048"/>
      <c r="N7" s="1048"/>
      <c r="O7" s="1048"/>
      <c r="P7" s="1049"/>
      <c r="Q7" s="1102">
        <v>6841</v>
      </c>
      <c r="R7" s="1103"/>
      <c r="S7" s="1103"/>
      <c r="T7" s="1103"/>
      <c r="U7" s="1103"/>
      <c r="V7" s="1103">
        <v>6669</v>
      </c>
      <c r="W7" s="1103"/>
      <c r="X7" s="1103"/>
      <c r="Y7" s="1103"/>
      <c r="Z7" s="1103"/>
      <c r="AA7" s="1103">
        <v>172</v>
      </c>
      <c r="AB7" s="1103"/>
      <c r="AC7" s="1103"/>
      <c r="AD7" s="1103"/>
      <c r="AE7" s="1104"/>
      <c r="AF7" s="1105">
        <v>46</v>
      </c>
      <c r="AG7" s="1106"/>
      <c r="AH7" s="1106"/>
      <c r="AI7" s="1106"/>
      <c r="AJ7" s="1107"/>
      <c r="AK7" s="1108">
        <v>288</v>
      </c>
      <c r="AL7" s="1109"/>
      <c r="AM7" s="1109"/>
      <c r="AN7" s="1109"/>
      <c r="AO7" s="1109"/>
      <c r="AP7" s="1109">
        <v>8353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c r="A8" s="238">
        <v>2</v>
      </c>
      <c r="B8" s="1030" t="s">
        <v>375</v>
      </c>
      <c r="C8" s="1031"/>
      <c r="D8" s="1031"/>
      <c r="E8" s="1031"/>
      <c r="F8" s="1031"/>
      <c r="G8" s="1031"/>
      <c r="H8" s="1031"/>
      <c r="I8" s="1031"/>
      <c r="J8" s="1031"/>
      <c r="K8" s="1031"/>
      <c r="L8" s="1031"/>
      <c r="M8" s="1031"/>
      <c r="N8" s="1031"/>
      <c r="O8" s="1031"/>
      <c r="P8" s="1032"/>
      <c r="Q8" s="1038">
        <v>1</v>
      </c>
      <c r="R8" s="1039"/>
      <c r="S8" s="1039"/>
      <c r="T8" s="1039"/>
      <c r="U8" s="1039"/>
      <c r="V8" s="1039">
        <v>0</v>
      </c>
      <c r="W8" s="1039"/>
      <c r="X8" s="1039"/>
      <c r="Y8" s="1039"/>
      <c r="Z8" s="1039"/>
      <c r="AA8" s="1039">
        <v>1</v>
      </c>
      <c r="AB8" s="1039"/>
      <c r="AC8" s="1039"/>
      <c r="AD8" s="1039"/>
      <c r="AE8" s="1040"/>
      <c r="AF8" s="1035">
        <v>1</v>
      </c>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377</v>
      </c>
      <c r="B23" s="937" t="s">
        <v>378</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47</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389</v>
      </c>
      <c r="C28" s="1048"/>
      <c r="D28" s="1048"/>
      <c r="E28" s="1048"/>
      <c r="F28" s="1048"/>
      <c r="G28" s="1048"/>
      <c r="H28" s="1048"/>
      <c r="I28" s="1048"/>
      <c r="J28" s="1048"/>
      <c r="K28" s="1048"/>
      <c r="L28" s="1048"/>
      <c r="M28" s="1048"/>
      <c r="N28" s="1048"/>
      <c r="O28" s="1048"/>
      <c r="P28" s="1049"/>
      <c r="Q28" s="1050">
        <v>1061</v>
      </c>
      <c r="R28" s="1051"/>
      <c r="S28" s="1051"/>
      <c r="T28" s="1051"/>
      <c r="U28" s="1051"/>
      <c r="V28" s="1051">
        <v>1036</v>
      </c>
      <c r="W28" s="1051"/>
      <c r="X28" s="1051"/>
      <c r="Y28" s="1051"/>
      <c r="Z28" s="1051"/>
      <c r="AA28" s="1051">
        <v>25</v>
      </c>
      <c r="AB28" s="1051"/>
      <c r="AC28" s="1051"/>
      <c r="AD28" s="1051"/>
      <c r="AE28" s="1052"/>
      <c r="AF28" s="1053">
        <v>25</v>
      </c>
      <c r="AG28" s="1051"/>
      <c r="AH28" s="1051"/>
      <c r="AI28" s="1051"/>
      <c r="AJ28" s="1054"/>
      <c r="AK28" s="1042">
        <v>64</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390</v>
      </c>
      <c r="C29" s="1031"/>
      <c r="D29" s="1031"/>
      <c r="E29" s="1031"/>
      <c r="F29" s="1031"/>
      <c r="G29" s="1031"/>
      <c r="H29" s="1031"/>
      <c r="I29" s="1031"/>
      <c r="J29" s="1031"/>
      <c r="K29" s="1031"/>
      <c r="L29" s="1031"/>
      <c r="M29" s="1031"/>
      <c r="N29" s="1031"/>
      <c r="O29" s="1031"/>
      <c r="P29" s="1032"/>
      <c r="Q29" s="1038">
        <v>949</v>
      </c>
      <c r="R29" s="1039"/>
      <c r="S29" s="1039"/>
      <c r="T29" s="1039"/>
      <c r="U29" s="1039"/>
      <c r="V29" s="1039">
        <v>845</v>
      </c>
      <c r="W29" s="1039"/>
      <c r="X29" s="1039"/>
      <c r="Y29" s="1039"/>
      <c r="Z29" s="1039"/>
      <c r="AA29" s="1039">
        <v>104</v>
      </c>
      <c r="AB29" s="1039"/>
      <c r="AC29" s="1039"/>
      <c r="AD29" s="1039"/>
      <c r="AE29" s="1040"/>
      <c r="AF29" s="1035">
        <v>104</v>
      </c>
      <c r="AG29" s="1036"/>
      <c r="AH29" s="1036"/>
      <c r="AI29" s="1036"/>
      <c r="AJ29" s="1037"/>
      <c r="AK29" s="980">
        <v>133</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391</v>
      </c>
      <c r="C30" s="1031"/>
      <c r="D30" s="1031"/>
      <c r="E30" s="1031"/>
      <c r="F30" s="1031"/>
      <c r="G30" s="1031"/>
      <c r="H30" s="1031"/>
      <c r="I30" s="1031"/>
      <c r="J30" s="1031"/>
      <c r="K30" s="1031"/>
      <c r="L30" s="1031"/>
      <c r="M30" s="1031"/>
      <c r="N30" s="1031"/>
      <c r="O30" s="1031"/>
      <c r="P30" s="1032"/>
      <c r="Q30" s="1038">
        <v>157</v>
      </c>
      <c r="R30" s="1039"/>
      <c r="S30" s="1039"/>
      <c r="T30" s="1039"/>
      <c r="U30" s="1039"/>
      <c r="V30" s="1039">
        <v>151</v>
      </c>
      <c r="W30" s="1039"/>
      <c r="X30" s="1039"/>
      <c r="Y30" s="1039"/>
      <c r="Z30" s="1039"/>
      <c r="AA30" s="1039">
        <v>6</v>
      </c>
      <c r="AB30" s="1039"/>
      <c r="AC30" s="1039"/>
      <c r="AD30" s="1039"/>
      <c r="AE30" s="1040"/>
      <c r="AF30" s="1035">
        <v>6</v>
      </c>
      <c r="AG30" s="1036"/>
      <c r="AH30" s="1036"/>
      <c r="AI30" s="1036"/>
      <c r="AJ30" s="1037"/>
      <c r="AK30" s="980">
        <v>34</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392</v>
      </c>
      <c r="C31" s="1031"/>
      <c r="D31" s="1031"/>
      <c r="E31" s="1031"/>
      <c r="F31" s="1031"/>
      <c r="G31" s="1031"/>
      <c r="H31" s="1031"/>
      <c r="I31" s="1031"/>
      <c r="J31" s="1031"/>
      <c r="K31" s="1031"/>
      <c r="L31" s="1031"/>
      <c r="M31" s="1031"/>
      <c r="N31" s="1031"/>
      <c r="O31" s="1031"/>
      <c r="P31" s="1032"/>
      <c r="Q31" s="1038">
        <v>52</v>
      </c>
      <c r="R31" s="1039"/>
      <c r="S31" s="1039"/>
      <c r="T31" s="1039"/>
      <c r="U31" s="1039"/>
      <c r="V31" s="1039">
        <v>50</v>
      </c>
      <c r="W31" s="1039"/>
      <c r="X31" s="1039"/>
      <c r="Y31" s="1039"/>
      <c r="Z31" s="1039"/>
      <c r="AA31" s="1039">
        <v>2</v>
      </c>
      <c r="AB31" s="1039"/>
      <c r="AC31" s="1039"/>
      <c r="AD31" s="1039"/>
      <c r="AE31" s="1040"/>
      <c r="AF31" s="1035">
        <v>82</v>
      </c>
      <c r="AG31" s="1036"/>
      <c r="AH31" s="1036"/>
      <c r="AI31" s="1036"/>
      <c r="AJ31" s="1037"/>
      <c r="AK31" s="980">
        <v>41</v>
      </c>
      <c r="AL31" s="971"/>
      <c r="AM31" s="971"/>
      <c r="AN31" s="971"/>
      <c r="AO31" s="971"/>
      <c r="AP31" s="971">
        <v>372</v>
      </c>
      <c r="AQ31" s="971"/>
      <c r="AR31" s="971"/>
      <c r="AS31" s="971"/>
      <c r="AT31" s="971"/>
      <c r="AU31" s="971">
        <v>372</v>
      </c>
      <c r="AV31" s="971"/>
      <c r="AW31" s="971"/>
      <c r="AX31" s="971"/>
      <c r="AY31" s="971"/>
      <c r="AZ31" s="1041" t="s">
        <v>553</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394</v>
      </c>
      <c r="C32" s="1031"/>
      <c r="D32" s="1031"/>
      <c r="E32" s="1031"/>
      <c r="F32" s="1031"/>
      <c r="G32" s="1031"/>
      <c r="H32" s="1031"/>
      <c r="I32" s="1031"/>
      <c r="J32" s="1031"/>
      <c r="K32" s="1031"/>
      <c r="L32" s="1031"/>
      <c r="M32" s="1031"/>
      <c r="N32" s="1031"/>
      <c r="O32" s="1031"/>
      <c r="P32" s="1032"/>
      <c r="Q32" s="1038">
        <v>449</v>
      </c>
      <c r="R32" s="1039"/>
      <c r="S32" s="1039"/>
      <c r="T32" s="1039"/>
      <c r="U32" s="1039"/>
      <c r="V32" s="1039">
        <v>370</v>
      </c>
      <c r="W32" s="1039"/>
      <c r="X32" s="1039"/>
      <c r="Y32" s="1039"/>
      <c r="Z32" s="1039"/>
      <c r="AA32" s="1039">
        <v>79</v>
      </c>
      <c r="AB32" s="1039"/>
      <c r="AC32" s="1039"/>
      <c r="AD32" s="1039"/>
      <c r="AE32" s="1040"/>
      <c r="AF32" s="1035">
        <v>77</v>
      </c>
      <c r="AG32" s="1036"/>
      <c r="AH32" s="1036"/>
      <c r="AI32" s="1036"/>
      <c r="AJ32" s="1037"/>
      <c r="AK32" s="980">
        <v>188</v>
      </c>
      <c r="AL32" s="971"/>
      <c r="AM32" s="971"/>
      <c r="AN32" s="971"/>
      <c r="AO32" s="971"/>
      <c r="AP32" s="971">
        <v>3458</v>
      </c>
      <c r="AQ32" s="971"/>
      <c r="AR32" s="971"/>
      <c r="AS32" s="971"/>
      <c r="AT32" s="971"/>
      <c r="AU32" s="971">
        <v>2504</v>
      </c>
      <c r="AV32" s="971"/>
      <c r="AW32" s="971"/>
      <c r="AX32" s="971"/>
      <c r="AY32" s="971"/>
      <c r="AZ32" s="1041" t="s">
        <v>553</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293</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546</v>
      </c>
      <c r="C68" s="986"/>
      <c r="D68" s="986"/>
      <c r="E68" s="986"/>
      <c r="F68" s="986"/>
      <c r="G68" s="986"/>
      <c r="H68" s="986"/>
      <c r="I68" s="986"/>
      <c r="J68" s="986"/>
      <c r="K68" s="986"/>
      <c r="L68" s="986"/>
      <c r="M68" s="986"/>
      <c r="N68" s="986"/>
      <c r="O68" s="986"/>
      <c r="P68" s="987"/>
      <c r="Q68" s="988">
        <v>5250</v>
      </c>
      <c r="R68" s="982"/>
      <c r="S68" s="982"/>
      <c r="T68" s="982"/>
      <c r="U68" s="982"/>
      <c r="V68" s="982">
        <v>5104</v>
      </c>
      <c r="W68" s="982"/>
      <c r="X68" s="982"/>
      <c r="Y68" s="982"/>
      <c r="Z68" s="982"/>
      <c r="AA68" s="982">
        <v>146</v>
      </c>
      <c r="AB68" s="982"/>
      <c r="AC68" s="982"/>
      <c r="AD68" s="982"/>
      <c r="AE68" s="982"/>
      <c r="AF68" s="982">
        <v>146</v>
      </c>
      <c r="AG68" s="982"/>
      <c r="AH68" s="982"/>
      <c r="AI68" s="982"/>
      <c r="AJ68" s="982"/>
      <c r="AK68" s="982">
        <v>2418</v>
      </c>
      <c r="AL68" s="982"/>
      <c r="AM68" s="982"/>
      <c r="AN68" s="982"/>
      <c r="AO68" s="982"/>
      <c r="AP68" s="982">
        <v>0</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547</v>
      </c>
      <c r="C69" s="975"/>
      <c r="D69" s="975"/>
      <c r="E69" s="975"/>
      <c r="F69" s="975"/>
      <c r="G69" s="975"/>
      <c r="H69" s="975"/>
      <c r="I69" s="975"/>
      <c r="J69" s="975"/>
      <c r="K69" s="975"/>
      <c r="L69" s="975"/>
      <c r="M69" s="975"/>
      <c r="N69" s="975"/>
      <c r="O69" s="975"/>
      <c r="P69" s="976"/>
      <c r="Q69" s="977">
        <v>196</v>
      </c>
      <c r="R69" s="971"/>
      <c r="S69" s="971"/>
      <c r="T69" s="971"/>
      <c r="U69" s="971"/>
      <c r="V69" s="971">
        <v>177</v>
      </c>
      <c r="W69" s="971"/>
      <c r="X69" s="971"/>
      <c r="Y69" s="971"/>
      <c r="Z69" s="971"/>
      <c r="AA69" s="971">
        <v>19</v>
      </c>
      <c r="AB69" s="971"/>
      <c r="AC69" s="971"/>
      <c r="AD69" s="971"/>
      <c r="AE69" s="971"/>
      <c r="AF69" s="971">
        <v>19</v>
      </c>
      <c r="AG69" s="971"/>
      <c r="AH69" s="971"/>
      <c r="AI69" s="971"/>
      <c r="AJ69" s="971"/>
      <c r="AK69" s="971">
        <v>10</v>
      </c>
      <c r="AL69" s="971"/>
      <c r="AM69" s="971"/>
      <c r="AN69" s="971"/>
      <c r="AO69" s="971"/>
      <c r="AP69" s="971" t="s">
        <v>553</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548</v>
      </c>
      <c r="C70" s="975"/>
      <c r="D70" s="975"/>
      <c r="E70" s="975"/>
      <c r="F70" s="975"/>
      <c r="G70" s="975"/>
      <c r="H70" s="975"/>
      <c r="I70" s="975"/>
      <c r="J70" s="975"/>
      <c r="K70" s="975"/>
      <c r="L70" s="975"/>
      <c r="M70" s="975"/>
      <c r="N70" s="975"/>
      <c r="O70" s="975"/>
      <c r="P70" s="976"/>
      <c r="Q70" s="977">
        <v>592</v>
      </c>
      <c r="R70" s="971"/>
      <c r="S70" s="971"/>
      <c r="T70" s="971"/>
      <c r="U70" s="971"/>
      <c r="V70" s="971">
        <v>554</v>
      </c>
      <c r="W70" s="971"/>
      <c r="X70" s="971"/>
      <c r="Y70" s="971"/>
      <c r="Z70" s="971"/>
      <c r="AA70" s="971">
        <v>38</v>
      </c>
      <c r="AB70" s="971"/>
      <c r="AC70" s="971"/>
      <c r="AD70" s="971"/>
      <c r="AE70" s="971"/>
      <c r="AF70" s="971">
        <v>38</v>
      </c>
      <c r="AG70" s="971"/>
      <c r="AH70" s="971"/>
      <c r="AI70" s="971"/>
      <c r="AJ70" s="971"/>
      <c r="AK70" s="971">
        <v>30</v>
      </c>
      <c r="AL70" s="971"/>
      <c r="AM70" s="971"/>
      <c r="AN70" s="971"/>
      <c r="AO70" s="971"/>
      <c r="AP70" s="971">
        <v>23</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549</v>
      </c>
      <c r="C71" s="975"/>
      <c r="D71" s="975"/>
      <c r="E71" s="975"/>
      <c r="F71" s="975"/>
      <c r="G71" s="975"/>
      <c r="H71" s="975"/>
      <c r="I71" s="975"/>
      <c r="J71" s="975"/>
      <c r="K71" s="975"/>
      <c r="L71" s="975"/>
      <c r="M71" s="975"/>
      <c r="N71" s="975"/>
      <c r="O71" s="975"/>
      <c r="P71" s="976"/>
      <c r="Q71" s="977">
        <v>1049</v>
      </c>
      <c r="R71" s="971"/>
      <c r="S71" s="971"/>
      <c r="T71" s="971"/>
      <c r="U71" s="971"/>
      <c r="V71" s="971">
        <v>1033</v>
      </c>
      <c r="W71" s="971"/>
      <c r="X71" s="971"/>
      <c r="Y71" s="971"/>
      <c r="Z71" s="971"/>
      <c r="AA71" s="971">
        <v>16</v>
      </c>
      <c r="AB71" s="971"/>
      <c r="AC71" s="971"/>
      <c r="AD71" s="971"/>
      <c r="AE71" s="971"/>
      <c r="AF71" s="971">
        <v>14</v>
      </c>
      <c r="AG71" s="971"/>
      <c r="AH71" s="971"/>
      <c r="AI71" s="971"/>
      <c r="AJ71" s="971"/>
      <c r="AK71" s="971">
        <v>124</v>
      </c>
      <c r="AL71" s="971"/>
      <c r="AM71" s="971"/>
      <c r="AN71" s="971"/>
      <c r="AO71" s="971"/>
      <c r="AP71" s="971">
        <v>723</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550</v>
      </c>
      <c r="C72" s="975"/>
      <c r="D72" s="975"/>
      <c r="E72" s="975"/>
      <c r="F72" s="975"/>
      <c r="G72" s="975"/>
      <c r="H72" s="975"/>
      <c r="I72" s="975"/>
      <c r="J72" s="975"/>
      <c r="K72" s="975"/>
      <c r="L72" s="975"/>
      <c r="M72" s="975"/>
      <c r="N72" s="975"/>
      <c r="O72" s="975"/>
      <c r="P72" s="976"/>
      <c r="Q72" s="977">
        <v>120</v>
      </c>
      <c r="R72" s="971"/>
      <c r="S72" s="971"/>
      <c r="T72" s="971"/>
      <c r="U72" s="971"/>
      <c r="V72" s="971">
        <v>102</v>
      </c>
      <c r="W72" s="971"/>
      <c r="X72" s="971"/>
      <c r="Y72" s="971"/>
      <c r="Z72" s="971"/>
      <c r="AA72" s="971">
        <v>18</v>
      </c>
      <c r="AB72" s="971"/>
      <c r="AC72" s="971"/>
      <c r="AD72" s="971"/>
      <c r="AE72" s="971"/>
      <c r="AF72" s="971">
        <v>18</v>
      </c>
      <c r="AG72" s="971"/>
      <c r="AH72" s="971"/>
      <c r="AI72" s="971"/>
      <c r="AJ72" s="971"/>
      <c r="AK72" s="971">
        <v>3</v>
      </c>
      <c r="AL72" s="971"/>
      <c r="AM72" s="971"/>
      <c r="AN72" s="971"/>
      <c r="AO72" s="971"/>
      <c r="AP72" s="971">
        <v>165</v>
      </c>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551</v>
      </c>
      <c r="C73" s="975"/>
      <c r="D73" s="975"/>
      <c r="E73" s="975"/>
      <c r="F73" s="975"/>
      <c r="G73" s="975"/>
      <c r="H73" s="975"/>
      <c r="I73" s="975"/>
      <c r="J73" s="975"/>
      <c r="K73" s="975"/>
      <c r="L73" s="975"/>
      <c r="M73" s="975"/>
      <c r="N73" s="975"/>
      <c r="O73" s="975"/>
      <c r="P73" s="976"/>
      <c r="Q73" s="977">
        <v>270</v>
      </c>
      <c r="R73" s="971"/>
      <c r="S73" s="971"/>
      <c r="T73" s="971"/>
      <c r="U73" s="971"/>
      <c r="V73" s="971">
        <v>247</v>
      </c>
      <c r="W73" s="971"/>
      <c r="X73" s="971"/>
      <c r="Y73" s="971"/>
      <c r="Z73" s="971"/>
      <c r="AA73" s="971">
        <v>23</v>
      </c>
      <c r="AB73" s="971"/>
      <c r="AC73" s="971"/>
      <c r="AD73" s="971"/>
      <c r="AE73" s="971"/>
      <c r="AF73" s="971">
        <v>23</v>
      </c>
      <c r="AG73" s="971"/>
      <c r="AH73" s="971"/>
      <c r="AI73" s="971"/>
      <c r="AJ73" s="971"/>
      <c r="AK73" s="971" t="s">
        <v>553</v>
      </c>
      <c r="AL73" s="971"/>
      <c r="AM73" s="971"/>
      <c r="AN73" s="971"/>
      <c r="AO73" s="971"/>
      <c r="AP73" s="971" t="s">
        <v>553</v>
      </c>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552</v>
      </c>
      <c r="C74" s="975"/>
      <c r="D74" s="975"/>
      <c r="E74" s="975"/>
      <c r="F74" s="975"/>
      <c r="G74" s="975"/>
      <c r="H74" s="975"/>
      <c r="I74" s="975"/>
      <c r="J74" s="975"/>
      <c r="K74" s="975"/>
      <c r="L74" s="975"/>
      <c r="M74" s="975"/>
      <c r="N74" s="975"/>
      <c r="O74" s="975"/>
      <c r="P74" s="976"/>
      <c r="Q74" s="977">
        <v>315636</v>
      </c>
      <c r="R74" s="971"/>
      <c r="S74" s="971"/>
      <c r="T74" s="971"/>
      <c r="U74" s="971"/>
      <c r="V74" s="971">
        <v>306127</v>
      </c>
      <c r="W74" s="971"/>
      <c r="X74" s="971"/>
      <c r="Y74" s="971"/>
      <c r="Z74" s="971"/>
      <c r="AA74" s="971">
        <v>9509</v>
      </c>
      <c r="AB74" s="971"/>
      <c r="AC74" s="971"/>
      <c r="AD74" s="971"/>
      <c r="AE74" s="971"/>
      <c r="AF74" s="971">
        <v>6033</v>
      </c>
      <c r="AG74" s="971"/>
      <c r="AH74" s="971"/>
      <c r="AI74" s="971"/>
      <c r="AJ74" s="971"/>
      <c r="AK74" s="971" t="s">
        <v>553</v>
      </c>
      <c r="AL74" s="971"/>
      <c r="AM74" s="971"/>
      <c r="AN74" s="971"/>
      <c r="AO74" s="971"/>
      <c r="AP74" s="971" t="s">
        <v>553</v>
      </c>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624013</v>
      </c>
      <c r="AB110" s="889"/>
      <c r="AC110" s="889"/>
      <c r="AD110" s="889"/>
      <c r="AE110" s="890"/>
      <c r="AF110" s="891">
        <v>647585</v>
      </c>
      <c r="AG110" s="889"/>
      <c r="AH110" s="889"/>
      <c r="AI110" s="889"/>
      <c r="AJ110" s="890"/>
      <c r="AK110" s="891">
        <v>683572</v>
      </c>
      <c r="AL110" s="889"/>
      <c r="AM110" s="889"/>
      <c r="AN110" s="889"/>
      <c r="AO110" s="890"/>
      <c r="AP110" s="892">
        <v>23.6</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8326653</v>
      </c>
      <c r="BR110" s="842"/>
      <c r="BS110" s="842"/>
      <c r="BT110" s="842"/>
      <c r="BU110" s="842"/>
      <c r="BV110" s="842">
        <v>8627453</v>
      </c>
      <c r="BW110" s="842"/>
      <c r="BX110" s="842"/>
      <c r="BY110" s="842"/>
      <c r="BZ110" s="842"/>
      <c r="CA110" s="842">
        <v>8353175</v>
      </c>
      <c r="CB110" s="842"/>
      <c r="CC110" s="842"/>
      <c r="CD110" s="842"/>
      <c r="CE110" s="842"/>
      <c r="CF110" s="866">
        <v>288.89999999999998</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2701942</v>
      </c>
      <c r="BR112" s="817"/>
      <c r="BS112" s="817"/>
      <c r="BT112" s="817"/>
      <c r="BU112" s="817"/>
      <c r="BV112" s="817">
        <v>2885669</v>
      </c>
      <c r="BW112" s="817"/>
      <c r="BX112" s="817"/>
      <c r="BY112" s="817"/>
      <c r="BZ112" s="817"/>
      <c r="CA112" s="817">
        <v>2876162</v>
      </c>
      <c r="CB112" s="817"/>
      <c r="CC112" s="817"/>
      <c r="CD112" s="817"/>
      <c r="CE112" s="817"/>
      <c r="CF112" s="875">
        <v>99.5</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152255</v>
      </c>
      <c r="AB113" s="919"/>
      <c r="AC113" s="919"/>
      <c r="AD113" s="919"/>
      <c r="AE113" s="920"/>
      <c r="AF113" s="921">
        <v>152352</v>
      </c>
      <c r="AG113" s="919"/>
      <c r="AH113" s="919"/>
      <c r="AI113" s="919"/>
      <c r="AJ113" s="920"/>
      <c r="AK113" s="921">
        <v>172836</v>
      </c>
      <c r="AL113" s="919"/>
      <c r="AM113" s="919"/>
      <c r="AN113" s="919"/>
      <c r="AO113" s="920"/>
      <c r="AP113" s="922">
        <v>6</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110142</v>
      </c>
      <c r="BR113" s="817"/>
      <c r="BS113" s="817"/>
      <c r="BT113" s="817"/>
      <c r="BU113" s="817"/>
      <c r="BV113" s="817">
        <v>99451</v>
      </c>
      <c r="BW113" s="817"/>
      <c r="BX113" s="817"/>
      <c r="BY113" s="817"/>
      <c r="BZ113" s="817"/>
      <c r="CA113" s="817">
        <v>77098</v>
      </c>
      <c r="CB113" s="817"/>
      <c r="CC113" s="817"/>
      <c r="CD113" s="817"/>
      <c r="CE113" s="817"/>
      <c r="CF113" s="875">
        <v>2.7</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21795</v>
      </c>
      <c r="AB114" s="780"/>
      <c r="AC114" s="780"/>
      <c r="AD114" s="780"/>
      <c r="AE114" s="781"/>
      <c r="AF114" s="782">
        <v>25312</v>
      </c>
      <c r="AG114" s="780"/>
      <c r="AH114" s="780"/>
      <c r="AI114" s="780"/>
      <c r="AJ114" s="781"/>
      <c r="AK114" s="782">
        <v>27163</v>
      </c>
      <c r="AL114" s="780"/>
      <c r="AM114" s="780"/>
      <c r="AN114" s="780"/>
      <c r="AO114" s="781"/>
      <c r="AP114" s="824">
        <v>0.9</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417329</v>
      </c>
      <c r="BR114" s="817"/>
      <c r="BS114" s="817"/>
      <c r="BT114" s="817"/>
      <c r="BU114" s="817"/>
      <c r="BV114" s="817">
        <v>268106</v>
      </c>
      <c r="BW114" s="817"/>
      <c r="BX114" s="817"/>
      <c r="BY114" s="817"/>
      <c r="BZ114" s="817"/>
      <c r="CA114" s="817">
        <v>297006</v>
      </c>
      <c r="CB114" s="817"/>
      <c r="CC114" s="817"/>
      <c r="CD114" s="817"/>
      <c r="CE114" s="817"/>
      <c r="CF114" s="875">
        <v>10.3</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v>
      </c>
      <c r="AB115" s="919"/>
      <c r="AC115" s="919"/>
      <c r="AD115" s="919"/>
      <c r="AE115" s="920"/>
      <c r="AF115" s="921">
        <v>2</v>
      </c>
      <c r="AG115" s="919"/>
      <c r="AH115" s="919"/>
      <c r="AI115" s="919"/>
      <c r="AJ115" s="920"/>
      <c r="AK115" s="921">
        <v>2</v>
      </c>
      <c r="AL115" s="919"/>
      <c r="AM115" s="919"/>
      <c r="AN115" s="919"/>
      <c r="AO115" s="920"/>
      <c r="AP115" s="922">
        <v>0</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798067</v>
      </c>
      <c r="AB117" s="903"/>
      <c r="AC117" s="903"/>
      <c r="AD117" s="903"/>
      <c r="AE117" s="904"/>
      <c r="AF117" s="905">
        <v>825251</v>
      </c>
      <c r="AG117" s="903"/>
      <c r="AH117" s="903"/>
      <c r="AI117" s="903"/>
      <c r="AJ117" s="904"/>
      <c r="AK117" s="905">
        <v>883573</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11556066</v>
      </c>
      <c r="BR119" s="845"/>
      <c r="BS119" s="845"/>
      <c r="BT119" s="845"/>
      <c r="BU119" s="845"/>
      <c r="BV119" s="845">
        <v>11880679</v>
      </c>
      <c r="BW119" s="845"/>
      <c r="BX119" s="845"/>
      <c r="BY119" s="845"/>
      <c r="BZ119" s="845"/>
      <c r="CA119" s="845">
        <v>11603441</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2708718</v>
      </c>
      <c r="BR120" s="842"/>
      <c r="BS120" s="842"/>
      <c r="BT120" s="842"/>
      <c r="BU120" s="842"/>
      <c r="BV120" s="842">
        <v>2890582</v>
      </c>
      <c r="BW120" s="842"/>
      <c r="BX120" s="842"/>
      <c r="BY120" s="842"/>
      <c r="BZ120" s="842"/>
      <c r="CA120" s="842">
        <v>3434871</v>
      </c>
      <c r="CB120" s="842"/>
      <c r="CC120" s="842"/>
      <c r="CD120" s="842"/>
      <c r="CE120" s="842"/>
      <c r="CF120" s="866">
        <v>118.8</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t="s">
        <v>121</v>
      </c>
      <c r="DH120" s="842"/>
      <c r="DI120" s="842"/>
      <c r="DJ120" s="842"/>
      <c r="DK120" s="842"/>
      <c r="DL120" s="842" t="s">
        <v>121</v>
      </c>
      <c r="DM120" s="842"/>
      <c r="DN120" s="842"/>
      <c r="DO120" s="842"/>
      <c r="DP120" s="842"/>
      <c r="DQ120" s="842">
        <v>2503799</v>
      </c>
      <c r="DR120" s="842"/>
      <c r="DS120" s="842"/>
      <c r="DT120" s="842"/>
      <c r="DU120" s="842"/>
      <c r="DV120" s="843">
        <v>86.6</v>
      </c>
      <c r="DW120" s="843"/>
      <c r="DX120" s="843"/>
      <c r="DY120" s="843"/>
      <c r="DZ120" s="844"/>
    </row>
    <row r="121" spans="1:130" s="230" customFormat="1" ht="26.25" customHeight="1">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121</v>
      </c>
      <c r="BR121" s="817"/>
      <c r="BS121" s="817"/>
      <c r="BT121" s="817"/>
      <c r="BU121" s="817"/>
      <c r="BV121" s="817">
        <v>176903</v>
      </c>
      <c r="BW121" s="817"/>
      <c r="BX121" s="817"/>
      <c r="BY121" s="817"/>
      <c r="BZ121" s="817"/>
      <c r="CA121" s="817">
        <v>332133</v>
      </c>
      <c r="CB121" s="817"/>
      <c r="CC121" s="817"/>
      <c r="CD121" s="817"/>
      <c r="CE121" s="817"/>
      <c r="CF121" s="875">
        <v>11.5</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v>377794</v>
      </c>
      <c r="DM121" s="817"/>
      <c r="DN121" s="817"/>
      <c r="DO121" s="817"/>
      <c r="DP121" s="817"/>
      <c r="DQ121" s="817">
        <v>372363</v>
      </c>
      <c r="DR121" s="817"/>
      <c r="DS121" s="817"/>
      <c r="DT121" s="817"/>
      <c r="DU121" s="817"/>
      <c r="DV121" s="794">
        <v>12.9</v>
      </c>
      <c r="DW121" s="794"/>
      <c r="DX121" s="794"/>
      <c r="DY121" s="794"/>
      <c r="DZ121" s="795"/>
    </row>
    <row r="122" spans="1:130" s="230" customFormat="1" ht="26.25" customHeight="1">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6668032</v>
      </c>
      <c r="BR122" s="845"/>
      <c r="BS122" s="845"/>
      <c r="BT122" s="845"/>
      <c r="BU122" s="845"/>
      <c r="BV122" s="845">
        <v>6167662</v>
      </c>
      <c r="BW122" s="845"/>
      <c r="BX122" s="845"/>
      <c r="BY122" s="845"/>
      <c r="BZ122" s="845"/>
      <c r="CA122" s="845">
        <v>5905030</v>
      </c>
      <c r="CB122" s="845"/>
      <c r="CC122" s="845"/>
      <c r="CD122" s="845"/>
      <c r="CE122" s="845"/>
      <c r="CF122" s="846">
        <v>204.2</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9376750</v>
      </c>
      <c r="BR123" s="833"/>
      <c r="BS123" s="833"/>
      <c r="BT123" s="833"/>
      <c r="BU123" s="833"/>
      <c r="BV123" s="833">
        <v>9235147</v>
      </c>
      <c r="BW123" s="833"/>
      <c r="BX123" s="833"/>
      <c r="BY123" s="833"/>
      <c r="BZ123" s="833"/>
      <c r="CA123" s="833">
        <v>9672034</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76.900000000000006</v>
      </c>
      <c r="BR124" s="831"/>
      <c r="BS124" s="831"/>
      <c r="BT124" s="831"/>
      <c r="BU124" s="831"/>
      <c r="BV124" s="831">
        <v>94.6</v>
      </c>
      <c r="BW124" s="831"/>
      <c r="BX124" s="831"/>
      <c r="BY124" s="831"/>
      <c r="BZ124" s="831"/>
      <c r="CA124" s="831">
        <v>66.7</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v>2352267</v>
      </c>
      <c r="DH124" s="764"/>
      <c r="DI124" s="764"/>
      <c r="DJ124" s="764"/>
      <c r="DK124" s="765"/>
      <c r="DL124" s="766">
        <v>2507875</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v>
      </c>
      <c r="AB127" s="780"/>
      <c r="AC127" s="780"/>
      <c r="AD127" s="780"/>
      <c r="AE127" s="781"/>
      <c r="AF127" s="782">
        <v>2</v>
      </c>
      <c r="AG127" s="780"/>
      <c r="AH127" s="780"/>
      <c r="AI127" s="780"/>
      <c r="AJ127" s="781"/>
      <c r="AK127" s="782">
        <v>2</v>
      </c>
      <c r="AL127" s="780"/>
      <c r="AM127" s="780"/>
      <c r="AN127" s="780"/>
      <c r="AO127" s="781"/>
      <c r="AP127" s="824">
        <v>0</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20</v>
      </c>
      <c r="AB128" s="801"/>
      <c r="AC128" s="801"/>
      <c r="AD128" s="801"/>
      <c r="AE128" s="802"/>
      <c r="AF128" s="803">
        <v>39636</v>
      </c>
      <c r="AG128" s="801"/>
      <c r="AH128" s="801"/>
      <c r="AI128" s="801"/>
      <c r="AJ128" s="802"/>
      <c r="AK128" s="803">
        <v>39313</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3330327</v>
      </c>
      <c r="AB129" s="780"/>
      <c r="AC129" s="780"/>
      <c r="AD129" s="780"/>
      <c r="AE129" s="781"/>
      <c r="AF129" s="782">
        <v>3298474</v>
      </c>
      <c r="AG129" s="780"/>
      <c r="AH129" s="780"/>
      <c r="AI129" s="780"/>
      <c r="AJ129" s="781"/>
      <c r="AK129" s="782">
        <v>3402429</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496761</v>
      </c>
      <c r="AB130" s="780"/>
      <c r="AC130" s="780"/>
      <c r="AD130" s="780"/>
      <c r="AE130" s="781"/>
      <c r="AF130" s="782">
        <v>503536</v>
      </c>
      <c r="AG130" s="780"/>
      <c r="AH130" s="780"/>
      <c r="AI130" s="780"/>
      <c r="AJ130" s="781"/>
      <c r="AK130" s="782">
        <v>510868</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10.7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2833566</v>
      </c>
      <c r="AB131" s="764"/>
      <c r="AC131" s="764"/>
      <c r="AD131" s="764"/>
      <c r="AE131" s="765"/>
      <c r="AF131" s="766">
        <v>2794938</v>
      </c>
      <c r="AG131" s="764"/>
      <c r="AH131" s="764"/>
      <c r="AI131" s="764"/>
      <c r="AJ131" s="765"/>
      <c r="AK131" s="766">
        <v>2891561</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66.7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10.63275039</v>
      </c>
      <c r="AB132" s="745"/>
      <c r="AC132" s="745"/>
      <c r="AD132" s="745"/>
      <c r="AE132" s="746"/>
      <c r="AF132" s="747">
        <v>10.092495789999999</v>
      </c>
      <c r="AG132" s="745"/>
      <c r="AH132" s="745"/>
      <c r="AI132" s="745"/>
      <c r="AJ132" s="746"/>
      <c r="AK132" s="747">
        <v>11.52982766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9.4</v>
      </c>
      <c r="AB133" s="724"/>
      <c r="AC133" s="724"/>
      <c r="AD133" s="724"/>
      <c r="AE133" s="725"/>
      <c r="AF133" s="723">
        <v>10.1</v>
      </c>
      <c r="AG133" s="724"/>
      <c r="AH133" s="724"/>
      <c r="AI133" s="724"/>
      <c r="AJ133" s="725"/>
      <c r="AK133" s="723">
        <v>10.7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TBAoOfuJZQNIJsYI0nRoOFbQSBDzfNEY0PGeyUuyE33CxqwebKqdBnhsR9j/Ga83eu2AtcGPhxk7x0e2FcKJQ==" saltValue="8fzmG7SpaJhWKEsrn9V9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55" zoomScaleNormal="85" zoomScaleSheetLayoutView="100" workbookViewId="0"/>
  </sheetViews>
  <sheetFormatPr defaultColWidth="0" defaultRowHeight="13.5" customHeight="1" zeroHeight="1"/>
  <cols>
    <col min="1" max="120" width="2.7265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475</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5qqTKP+ym+4XRAf8r7YxfFTkzXxjLh5z25J6jp/2Y0hDFKM4G0U4PGuVfeFLBSAKf/7LApSihgJIjVupyBKOzg==" saltValue="qx0Y9W1ciU6IVpE/sZ+i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58" zoomScaleNormal="10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mDf8x5ERSwB2lMUOUnIUEUG2yyO8N01c0Hh1wIiO4TJUiJGgSWmIyt6De1T1D/NZKqbjC+Xps83NGr6/J7Lqqg==" saltValue="tLwaFHjznRklgNkNINao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698126</v>
      </c>
      <c r="AP9" s="281">
        <v>68720</v>
      </c>
      <c r="AQ9" s="282">
        <v>143407</v>
      </c>
      <c r="AR9" s="283">
        <v>-52.1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131349</v>
      </c>
      <c r="AP10" s="284">
        <v>12929</v>
      </c>
      <c r="AQ10" s="285">
        <v>20271</v>
      </c>
      <c r="AR10" s="286">
        <v>-36.200000000000003</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11232</v>
      </c>
      <c r="AP11" s="284">
        <v>1106</v>
      </c>
      <c r="AQ11" s="285">
        <v>1412</v>
      </c>
      <c r="AR11" s="286">
        <v>-21.7</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t="s">
        <v>487</v>
      </c>
      <c r="AR12" s="286" t="s">
        <v>487</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32933</v>
      </c>
      <c r="AP13" s="284">
        <v>3242</v>
      </c>
      <c r="AQ13" s="285">
        <v>5234</v>
      </c>
      <c r="AR13" s="286">
        <v>-38.1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32348</v>
      </c>
      <c r="AP14" s="284">
        <v>3184</v>
      </c>
      <c r="AQ14" s="285">
        <v>3337</v>
      </c>
      <c r="AR14" s="286">
        <v>-4.5999999999999996</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-12468</v>
      </c>
      <c r="AP15" s="284">
        <v>-1227</v>
      </c>
      <c r="AQ15" s="285">
        <v>-9830</v>
      </c>
      <c r="AR15" s="286">
        <v>-87.5</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893520</v>
      </c>
      <c r="AP16" s="284">
        <v>87954</v>
      </c>
      <c r="AQ16" s="285">
        <v>163831</v>
      </c>
      <c r="AR16" s="286">
        <v>-46.3</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8.07</v>
      </c>
      <c r="AP21" s="298">
        <v>14.18</v>
      </c>
      <c r="AQ21" s="299">
        <v>-6.11</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93.8</v>
      </c>
      <c r="AP22" s="303">
        <v>95.4</v>
      </c>
      <c r="AQ22" s="304">
        <v>-1.6</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c r="A27" s="309"/>
      <c r="AO27" s="262"/>
      <c r="AP27" s="262"/>
      <c r="AQ27" s="262"/>
      <c r="AR27" s="262"/>
      <c r="AS27" s="262"/>
      <c r="AT27" s="262"/>
    </row>
    <row r="28" spans="1:46" ht="16.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683572</v>
      </c>
      <c r="AP32" s="312">
        <v>67287</v>
      </c>
      <c r="AQ32" s="313">
        <v>86321</v>
      </c>
      <c r="AR32" s="314">
        <v>-22.1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t="s">
        <v>487</v>
      </c>
      <c r="AR34" s="314" t="s">
        <v>487</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172836</v>
      </c>
      <c r="AP35" s="312">
        <v>17013</v>
      </c>
      <c r="AQ35" s="313">
        <v>18581</v>
      </c>
      <c r="AR35" s="314">
        <v>-8.4</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27163</v>
      </c>
      <c r="AP36" s="312">
        <v>2674</v>
      </c>
      <c r="AQ36" s="313">
        <v>4521</v>
      </c>
      <c r="AR36" s="314">
        <v>-40.9</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2</v>
      </c>
      <c r="AP37" s="312">
        <v>0</v>
      </c>
      <c r="AQ37" s="313">
        <v>983</v>
      </c>
      <c r="AR37" s="314">
        <v>-100</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20</v>
      </c>
      <c r="AR38" s="304" t="s">
        <v>487</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-39313</v>
      </c>
      <c r="AP39" s="312">
        <v>-3870</v>
      </c>
      <c r="AQ39" s="313">
        <v>-4212</v>
      </c>
      <c r="AR39" s="314">
        <v>-8.1</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-510868</v>
      </c>
      <c r="AP40" s="312">
        <v>-50287</v>
      </c>
      <c r="AQ40" s="313">
        <v>-70783</v>
      </c>
      <c r="AR40" s="314">
        <v>-29</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333392</v>
      </c>
      <c r="AP41" s="312">
        <v>32817</v>
      </c>
      <c r="AQ41" s="313">
        <v>35432</v>
      </c>
      <c r="AR41" s="314">
        <v>-7.4</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3546812</v>
      </c>
      <c r="AN51" s="334">
        <v>371900</v>
      </c>
      <c r="AO51" s="335">
        <v>370.8</v>
      </c>
      <c r="AP51" s="336">
        <v>145139</v>
      </c>
      <c r="AQ51" s="337">
        <v>19.5</v>
      </c>
      <c r="AR51" s="338">
        <v>351.3</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759486</v>
      </c>
      <c r="AN52" s="342">
        <v>79636</v>
      </c>
      <c r="AO52" s="343">
        <v>96.6</v>
      </c>
      <c r="AP52" s="344">
        <v>83762</v>
      </c>
      <c r="AQ52" s="345">
        <v>33.1</v>
      </c>
      <c r="AR52" s="346">
        <v>63.5</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1157858</v>
      </c>
      <c r="AN53" s="334">
        <v>118560</v>
      </c>
      <c r="AO53" s="335">
        <v>-68.099999999999994</v>
      </c>
      <c r="AP53" s="336">
        <v>125391</v>
      </c>
      <c r="AQ53" s="337">
        <v>-13.6</v>
      </c>
      <c r="AR53" s="338">
        <v>-54.5</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422326</v>
      </c>
      <c r="AN54" s="342">
        <v>43245</v>
      </c>
      <c r="AO54" s="343">
        <v>-45.7</v>
      </c>
      <c r="AP54" s="344">
        <v>68516</v>
      </c>
      <c r="AQ54" s="345">
        <v>-18.2</v>
      </c>
      <c r="AR54" s="346">
        <v>-27.5</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1905113</v>
      </c>
      <c r="AN55" s="334">
        <v>192611</v>
      </c>
      <c r="AO55" s="335">
        <v>62.5</v>
      </c>
      <c r="AP55" s="336">
        <v>138402</v>
      </c>
      <c r="AQ55" s="337">
        <v>10.4</v>
      </c>
      <c r="AR55" s="338">
        <v>52.1</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835042</v>
      </c>
      <c r="AN56" s="342">
        <v>84424</v>
      </c>
      <c r="AO56" s="343">
        <v>95.2</v>
      </c>
      <c r="AP56" s="344">
        <v>70652</v>
      </c>
      <c r="AQ56" s="345">
        <v>3.1</v>
      </c>
      <c r="AR56" s="346">
        <v>92.1</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2134033</v>
      </c>
      <c r="AN57" s="334">
        <v>211878</v>
      </c>
      <c r="AO57" s="335">
        <v>10</v>
      </c>
      <c r="AP57" s="336">
        <v>146367</v>
      </c>
      <c r="AQ57" s="337">
        <v>5.8</v>
      </c>
      <c r="AR57" s="338">
        <v>4.2</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1133388</v>
      </c>
      <c r="AN58" s="342">
        <v>112529</v>
      </c>
      <c r="AO58" s="343">
        <v>33.299999999999997</v>
      </c>
      <c r="AP58" s="344">
        <v>79441</v>
      </c>
      <c r="AQ58" s="345">
        <v>12.4</v>
      </c>
      <c r="AR58" s="346">
        <v>20.9</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840361</v>
      </c>
      <c r="AN59" s="334">
        <v>82721</v>
      </c>
      <c r="AO59" s="335">
        <v>-61</v>
      </c>
      <c r="AP59" s="336">
        <v>165181</v>
      </c>
      <c r="AQ59" s="337">
        <v>12.9</v>
      </c>
      <c r="AR59" s="338">
        <v>-73.900000000000006</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570470</v>
      </c>
      <c r="AN60" s="342">
        <v>56154</v>
      </c>
      <c r="AO60" s="343">
        <v>-50.1</v>
      </c>
      <c r="AP60" s="344">
        <v>82246</v>
      </c>
      <c r="AQ60" s="345">
        <v>3.5</v>
      </c>
      <c r="AR60" s="346">
        <v>-53.6</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1916835</v>
      </c>
      <c r="AN61" s="349">
        <v>195534</v>
      </c>
      <c r="AO61" s="350">
        <v>62.8</v>
      </c>
      <c r="AP61" s="351">
        <v>144096</v>
      </c>
      <c r="AQ61" s="352">
        <v>7</v>
      </c>
      <c r="AR61" s="338">
        <v>55.8</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744142</v>
      </c>
      <c r="AN62" s="342">
        <v>75198</v>
      </c>
      <c r="AO62" s="343">
        <v>25.9</v>
      </c>
      <c r="AP62" s="344">
        <v>76923</v>
      </c>
      <c r="AQ62" s="345">
        <v>6.8</v>
      </c>
      <c r="AR62" s="346">
        <v>19.100000000000001</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jTHsewO9kVN+mGEAlRFRUkchSBC1rciczNPc7YHPvrIw5aljMkXCv8UWNRmudMmv26jisFaEJ+c+IFaP+GfnbA==" saltValue="fAUf17NwDfPqkBvUkDbD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W79" zoomScaleNormal="10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475</v>
      </c>
    </row>
    <row r="120" spans="125:125" ht="13.5" hidden="1" customHeight="1"/>
    <row r="121" spans="125:125" ht="13.5" hidden="1" customHeight="1">
      <c r="DU121" s="259"/>
    </row>
  </sheetData>
  <sheetProtection algorithmName="SHA-512" hashValue="KjkM1PTyal2JRguLLb8+P4wN/ZfJs2Wp2k4tywN6hnf29t6AmzMajB4xRm/AOAhsCxMnKrrP98UCNsgceLeFzQ==" saltValue="akA4CNweiU8OPEvX/n2C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Normal="10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475</v>
      </c>
    </row>
  </sheetData>
  <sheetProtection algorithmName="SHA-512" hashValue="5NXTCIdJO+0c67Wmq8l6kYOUeg740kDONYSXJ+ChefPgVc7Vz6D1QFlqYd3uUV31w9wl6vb+uXqI6d2KbUd1bQ==" saltValue="s6bEGrIkKFPMlFdh450z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50.6</v>
      </c>
      <c r="G47" s="12">
        <v>46.1</v>
      </c>
      <c r="H47" s="12">
        <v>47.71</v>
      </c>
      <c r="I47" s="12">
        <v>52.72</v>
      </c>
      <c r="J47" s="13">
        <v>55.57</v>
      </c>
    </row>
    <row r="48" spans="2:10" ht="57.75" customHeight="1">
      <c r="B48" s="14"/>
      <c r="C48" s="1141" t="s">
        <v>4</v>
      </c>
      <c r="D48" s="1141"/>
      <c r="E48" s="1142"/>
      <c r="F48" s="15">
        <v>1.71</v>
      </c>
      <c r="G48" s="16">
        <v>4.03</v>
      </c>
      <c r="H48" s="16">
        <v>1.03</v>
      </c>
      <c r="I48" s="16">
        <v>6.19</v>
      </c>
      <c r="J48" s="17">
        <v>1.37</v>
      </c>
    </row>
    <row r="49" spans="2:10" ht="57.75" customHeight="1" thickBot="1">
      <c r="B49" s="18"/>
      <c r="C49" s="1143" t="s">
        <v>5</v>
      </c>
      <c r="D49" s="1143"/>
      <c r="E49" s="1144"/>
      <c r="F49" s="19" t="s">
        <v>530</v>
      </c>
      <c r="G49" s="20">
        <v>2.4700000000000002</v>
      </c>
      <c r="H49" s="20">
        <v>0.72</v>
      </c>
      <c r="I49" s="20">
        <v>9.6999999999999993</v>
      </c>
      <c r="J49" s="21" t="s">
        <v>531</v>
      </c>
    </row>
    <row r="50" spans="2:10" ht="13"/>
  </sheetData>
  <sheetProtection algorithmName="SHA-512" hashValue="tRBzZVmF8wbXvvdCvyOUSfClCCngNy0IK4roPCC3TEY+y1P2oZUHQYjZqAspF40oiw9aCoVBq+STQlnyssgUVg==" saltValue="mggzZnmrlJqIEs4qXCIm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532</v>
      </c>
      <c r="D34" s="1151"/>
      <c r="E34" s="1152"/>
      <c r="F34" s="32">
        <v>2.08</v>
      </c>
      <c r="G34" s="33">
        <v>1.79</v>
      </c>
      <c r="H34" s="33">
        <v>1.69</v>
      </c>
      <c r="I34" s="33">
        <v>1.79</v>
      </c>
      <c r="J34" s="34">
        <v>3.05</v>
      </c>
      <c r="K34" s="22"/>
      <c r="L34" s="22"/>
      <c r="M34" s="22"/>
      <c r="N34" s="22"/>
      <c r="O34" s="22"/>
      <c r="P34" s="22"/>
    </row>
    <row r="35" spans="1:16" ht="39" customHeight="1">
      <c r="A35" s="22"/>
      <c r="B35" s="35"/>
      <c r="C35" s="1145" t="s">
        <v>533</v>
      </c>
      <c r="D35" s="1146"/>
      <c r="E35" s="1147"/>
      <c r="F35" s="36" t="s">
        <v>487</v>
      </c>
      <c r="G35" s="37" t="s">
        <v>487</v>
      </c>
      <c r="H35" s="37">
        <v>1.71</v>
      </c>
      <c r="I35" s="37">
        <v>2.2599999999999998</v>
      </c>
      <c r="J35" s="38">
        <v>2.39</v>
      </c>
      <c r="K35" s="22"/>
      <c r="L35" s="22"/>
      <c r="M35" s="22"/>
      <c r="N35" s="22"/>
      <c r="O35" s="22"/>
      <c r="P35" s="22"/>
    </row>
    <row r="36" spans="1:16" ht="39" customHeight="1">
      <c r="A36" s="22"/>
      <c r="B36" s="35"/>
      <c r="C36" s="1145" t="s">
        <v>534</v>
      </c>
      <c r="D36" s="1146"/>
      <c r="E36" s="1147"/>
      <c r="F36" s="36" t="s">
        <v>487</v>
      </c>
      <c r="G36" s="37" t="s">
        <v>487</v>
      </c>
      <c r="H36" s="37" t="s">
        <v>487</v>
      </c>
      <c r="I36" s="37" t="s">
        <v>487</v>
      </c>
      <c r="J36" s="38">
        <v>2.2599999999999998</v>
      </c>
      <c r="K36" s="22"/>
      <c r="L36" s="22"/>
      <c r="M36" s="22"/>
      <c r="N36" s="22"/>
      <c r="O36" s="22"/>
      <c r="P36" s="22"/>
    </row>
    <row r="37" spans="1:16" ht="39" customHeight="1">
      <c r="A37" s="22"/>
      <c r="B37" s="35"/>
      <c r="C37" s="1145" t="s">
        <v>535</v>
      </c>
      <c r="D37" s="1146"/>
      <c r="E37" s="1147"/>
      <c r="F37" s="36">
        <v>1.69</v>
      </c>
      <c r="G37" s="37">
        <v>8.4</v>
      </c>
      <c r="H37" s="37">
        <v>1.01</v>
      </c>
      <c r="I37" s="37">
        <v>6.17</v>
      </c>
      <c r="J37" s="38">
        <v>1.34</v>
      </c>
      <c r="K37" s="22"/>
      <c r="L37" s="22"/>
      <c r="M37" s="22"/>
      <c r="N37" s="22"/>
      <c r="O37" s="22"/>
      <c r="P37" s="22"/>
    </row>
    <row r="38" spans="1:16" ht="39" customHeight="1">
      <c r="A38" s="22"/>
      <c r="B38" s="35"/>
      <c r="C38" s="1145" t="s">
        <v>536</v>
      </c>
      <c r="D38" s="1146"/>
      <c r="E38" s="1147"/>
      <c r="F38" s="36">
        <v>0.98</v>
      </c>
      <c r="G38" s="37">
        <v>1.02</v>
      </c>
      <c r="H38" s="37">
        <v>0.96</v>
      </c>
      <c r="I38" s="37">
        <v>0.87</v>
      </c>
      <c r="J38" s="38">
        <v>0.73</v>
      </c>
      <c r="K38" s="22"/>
      <c r="L38" s="22"/>
      <c r="M38" s="22"/>
      <c r="N38" s="22"/>
      <c r="O38" s="22"/>
      <c r="P38" s="22"/>
    </row>
    <row r="39" spans="1:16" ht="39" customHeight="1">
      <c r="A39" s="22"/>
      <c r="B39" s="35"/>
      <c r="C39" s="1145" t="s">
        <v>537</v>
      </c>
      <c r="D39" s="1146"/>
      <c r="E39" s="1147"/>
      <c r="F39" s="36">
        <v>0.22</v>
      </c>
      <c r="G39" s="37">
        <v>0.2</v>
      </c>
      <c r="H39" s="37">
        <v>0.12</v>
      </c>
      <c r="I39" s="37">
        <v>0.15</v>
      </c>
      <c r="J39" s="38">
        <v>0.16</v>
      </c>
      <c r="K39" s="22"/>
      <c r="L39" s="22"/>
      <c r="M39" s="22"/>
      <c r="N39" s="22"/>
      <c r="O39" s="22"/>
      <c r="P39" s="22"/>
    </row>
    <row r="40" spans="1:16" ht="39" customHeight="1">
      <c r="A40" s="22"/>
      <c r="B40" s="35"/>
      <c r="C40" s="1145" t="s">
        <v>538</v>
      </c>
      <c r="D40" s="1146"/>
      <c r="E40" s="1147"/>
      <c r="F40" s="36">
        <v>0.02</v>
      </c>
      <c r="G40" s="37">
        <v>0.01</v>
      </c>
      <c r="H40" s="37">
        <v>0.01</v>
      </c>
      <c r="I40" s="37">
        <v>0.01</v>
      </c>
      <c r="J40" s="38">
        <v>0.02</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540</v>
      </c>
      <c r="D43" s="1149"/>
      <c r="E43" s="1150"/>
      <c r="F43" s="41">
        <v>0.66</v>
      </c>
      <c r="G43" s="42">
        <v>0.72</v>
      </c>
      <c r="H43" s="42">
        <v>0.57999999999999996</v>
      </c>
      <c r="I43" s="42">
        <v>0.7</v>
      </c>
      <c r="J43" s="43" t="s">
        <v>487</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FX6rx4hG4xjyBLSNbxfHNUQoI3I5WGmv/JkY/k815Kp0qQf9hje4vJ1lcSIRj0R7a5l8/UiCQsAs1l2OLnrepA==" saltValue="FWYhiD1laneMNnRgCnxo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52"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76" t="s">
        <v>9</v>
      </c>
      <c r="C45" s="1177"/>
      <c r="D45" s="58"/>
      <c r="E45" s="1182" t="s">
        <v>10</v>
      </c>
      <c r="F45" s="1182"/>
      <c r="G45" s="1182"/>
      <c r="H45" s="1182"/>
      <c r="I45" s="1182"/>
      <c r="J45" s="1183"/>
      <c r="K45" s="59">
        <v>387</v>
      </c>
      <c r="L45" s="60">
        <v>521</v>
      </c>
      <c r="M45" s="60">
        <v>624</v>
      </c>
      <c r="N45" s="60">
        <v>648</v>
      </c>
      <c r="O45" s="61">
        <v>684</v>
      </c>
      <c r="P45" s="48"/>
      <c r="Q45" s="48"/>
      <c r="R45" s="48"/>
      <c r="S45" s="48"/>
      <c r="T45" s="48"/>
      <c r="U45" s="48"/>
    </row>
    <row r="46" spans="1:21" ht="30.75" customHeight="1">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78"/>
      <c r="C48" s="1179"/>
      <c r="D48" s="62"/>
      <c r="E48" s="1155" t="s">
        <v>13</v>
      </c>
      <c r="F48" s="1155"/>
      <c r="G48" s="1155"/>
      <c r="H48" s="1155"/>
      <c r="I48" s="1155"/>
      <c r="J48" s="1156"/>
      <c r="K48" s="63">
        <v>112</v>
      </c>
      <c r="L48" s="64">
        <v>145</v>
      </c>
      <c r="M48" s="64">
        <v>152</v>
      </c>
      <c r="N48" s="64">
        <v>152</v>
      </c>
      <c r="O48" s="65">
        <v>173</v>
      </c>
      <c r="P48" s="48"/>
      <c r="Q48" s="48"/>
      <c r="R48" s="48"/>
      <c r="S48" s="48"/>
      <c r="T48" s="48"/>
      <c r="U48" s="48"/>
    </row>
    <row r="49" spans="1:21" ht="30.75" customHeight="1">
      <c r="A49" s="48"/>
      <c r="B49" s="1178"/>
      <c r="C49" s="1179"/>
      <c r="D49" s="62"/>
      <c r="E49" s="1155" t="s">
        <v>14</v>
      </c>
      <c r="F49" s="1155"/>
      <c r="G49" s="1155"/>
      <c r="H49" s="1155"/>
      <c r="I49" s="1155"/>
      <c r="J49" s="1156"/>
      <c r="K49" s="63">
        <v>19</v>
      </c>
      <c r="L49" s="64">
        <v>20</v>
      </c>
      <c r="M49" s="64">
        <v>22</v>
      </c>
      <c r="N49" s="64">
        <v>25</v>
      </c>
      <c r="O49" s="65">
        <v>27</v>
      </c>
      <c r="P49" s="48"/>
      <c r="Q49" s="48"/>
      <c r="R49" s="48"/>
      <c r="S49" s="48"/>
      <c r="T49" s="48"/>
      <c r="U49" s="48"/>
    </row>
    <row r="50" spans="1:21" ht="30.75" customHeight="1">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c r="A52" s="48"/>
      <c r="B52" s="1153" t="s">
        <v>17</v>
      </c>
      <c r="C52" s="1154"/>
      <c r="D52" s="66"/>
      <c r="E52" s="1155" t="s">
        <v>18</v>
      </c>
      <c r="F52" s="1155"/>
      <c r="G52" s="1155"/>
      <c r="H52" s="1155"/>
      <c r="I52" s="1155"/>
      <c r="J52" s="1156"/>
      <c r="K52" s="63">
        <v>327</v>
      </c>
      <c r="L52" s="64">
        <v>442</v>
      </c>
      <c r="M52" s="64">
        <v>497</v>
      </c>
      <c r="N52" s="64">
        <v>544</v>
      </c>
      <c r="O52" s="65">
        <v>549</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191</v>
      </c>
      <c r="L53" s="69">
        <v>244</v>
      </c>
      <c r="M53" s="69">
        <v>301</v>
      </c>
      <c r="N53" s="69">
        <v>281</v>
      </c>
      <c r="O53" s="70">
        <v>335</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c r="B58" s="1161" t="s">
        <v>24</v>
      </c>
      <c r="C58" s="1162"/>
      <c r="D58" s="1167" t="s">
        <v>25</v>
      </c>
      <c r="E58" s="1168"/>
      <c r="F58" s="1168"/>
      <c r="G58" s="1168"/>
      <c r="H58" s="1168"/>
      <c r="I58" s="1168"/>
      <c r="J58" s="1169"/>
      <c r="K58" s="83"/>
      <c r="L58" s="84"/>
      <c r="M58" s="84"/>
      <c r="N58" s="84"/>
      <c r="O58" s="85"/>
    </row>
    <row r="59" spans="1:21" ht="31.5" customHeight="1">
      <c r="B59" s="1163"/>
      <c r="C59" s="1164"/>
      <c r="D59" s="1170" t="s">
        <v>26</v>
      </c>
      <c r="E59" s="1171"/>
      <c r="F59" s="1171"/>
      <c r="G59" s="1171"/>
      <c r="H59" s="1171"/>
      <c r="I59" s="1171"/>
      <c r="J59" s="1172"/>
      <c r="K59" s="86"/>
      <c r="L59" s="87"/>
      <c r="M59" s="87"/>
      <c r="N59" s="87"/>
      <c r="O59" s="88"/>
    </row>
    <row r="60" spans="1:21" ht="31.5" customHeight="1" thickBot="1">
      <c r="B60" s="1165"/>
      <c r="C60" s="1166"/>
      <c r="D60" s="1173" t="s">
        <v>27</v>
      </c>
      <c r="E60" s="1174"/>
      <c r="F60" s="1174"/>
      <c r="G60" s="1174"/>
      <c r="H60" s="1174"/>
      <c r="I60" s="1174"/>
      <c r="J60" s="1175"/>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7oM+fM498F+W1w8xHt6yNb53E927OH3mUtij6a5oPM4oZteny2/ayeJEqJ0stsXvi8Q57qIOFZ0NG3hT5nhmw==" saltValue="KMF8yIoGapolKaH57iKdy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525</v>
      </c>
      <c r="J40" s="103" t="s">
        <v>526</v>
      </c>
      <c r="K40" s="103" t="s">
        <v>527</v>
      </c>
      <c r="L40" s="103" t="s">
        <v>528</v>
      </c>
      <c r="M40" s="104" t="s">
        <v>529</v>
      </c>
    </row>
    <row r="41" spans="2:13" ht="27.75" customHeight="1">
      <c r="B41" s="1196" t="s">
        <v>30</v>
      </c>
      <c r="C41" s="1197"/>
      <c r="D41" s="105"/>
      <c r="E41" s="1198" t="s">
        <v>31</v>
      </c>
      <c r="F41" s="1198"/>
      <c r="G41" s="1198"/>
      <c r="H41" s="1199"/>
      <c r="I41" s="355">
        <v>7931</v>
      </c>
      <c r="J41" s="356">
        <v>8003</v>
      </c>
      <c r="K41" s="356">
        <v>8327</v>
      </c>
      <c r="L41" s="356">
        <v>8627</v>
      </c>
      <c r="M41" s="357">
        <v>8353</v>
      </c>
    </row>
    <row r="42" spans="2:13" ht="27.75" customHeight="1">
      <c r="B42" s="1186"/>
      <c r="C42" s="1187"/>
      <c r="D42" s="106"/>
      <c r="E42" s="1190" t="s">
        <v>32</v>
      </c>
      <c r="F42" s="1190"/>
      <c r="G42" s="1190"/>
      <c r="H42" s="1191"/>
      <c r="I42" s="358" t="s">
        <v>487</v>
      </c>
      <c r="J42" s="359" t="s">
        <v>487</v>
      </c>
      <c r="K42" s="359" t="s">
        <v>487</v>
      </c>
      <c r="L42" s="359" t="s">
        <v>487</v>
      </c>
      <c r="M42" s="360" t="s">
        <v>487</v>
      </c>
    </row>
    <row r="43" spans="2:13" ht="27.75" customHeight="1">
      <c r="B43" s="1186"/>
      <c r="C43" s="1187"/>
      <c r="D43" s="106"/>
      <c r="E43" s="1190" t="s">
        <v>33</v>
      </c>
      <c r="F43" s="1190"/>
      <c r="G43" s="1190"/>
      <c r="H43" s="1191"/>
      <c r="I43" s="358">
        <v>2259</v>
      </c>
      <c r="J43" s="359">
        <v>2334</v>
      </c>
      <c r="K43" s="359">
        <v>2702</v>
      </c>
      <c r="L43" s="359">
        <v>2886</v>
      </c>
      <c r="M43" s="360">
        <v>2876</v>
      </c>
    </row>
    <row r="44" spans="2:13" ht="27.75" customHeight="1">
      <c r="B44" s="1186"/>
      <c r="C44" s="1187"/>
      <c r="D44" s="106"/>
      <c r="E44" s="1190" t="s">
        <v>34</v>
      </c>
      <c r="F44" s="1190"/>
      <c r="G44" s="1190"/>
      <c r="H44" s="1191"/>
      <c r="I44" s="358">
        <v>81</v>
      </c>
      <c r="J44" s="359">
        <v>115</v>
      </c>
      <c r="K44" s="359">
        <v>110</v>
      </c>
      <c r="L44" s="359">
        <v>99</v>
      </c>
      <c r="M44" s="360">
        <v>77</v>
      </c>
    </row>
    <row r="45" spans="2:13" ht="27.75" customHeight="1">
      <c r="B45" s="1186"/>
      <c r="C45" s="1187"/>
      <c r="D45" s="106"/>
      <c r="E45" s="1190" t="s">
        <v>35</v>
      </c>
      <c r="F45" s="1190"/>
      <c r="G45" s="1190"/>
      <c r="H45" s="1191"/>
      <c r="I45" s="358">
        <v>416</v>
      </c>
      <c r="J45" s="359">
        <v>388</v>
      </c>
      <c r="K45" s="359">
        <v>417</v>
      </c>
      <c r="L45" s="359">
        <v>268</v>
      </c>
      <c r="M45" s="360">
        <v>297</v>
      </c>
    </row>
    <row r="46" spans="2:13" ht="27.75" customHeight="1">
      <c r="B46" s="1186"/>
      <c r="C46" s="1187"/>
      <c r="D46" s="107"/>
      <c r="E46" s="1190" t="s">
        <v>36</v>
      </c>
      <c r="F46" s="1190"/>
      <c r="G46" s="1190"/>
      <c r="H46" s="1191"/>
      <c r="I46" s="358" t="s">
        <v>487</v>
      </c>
      <c r="J46" s="359" t="s">
        <v>487</v>
      </c>
      <c r="K46" s="359" t="s">
        <v>487</v>
      </c>
      <c r="L46" s="359" t="s">
        <v>487</v>
      </c>
      <c r="M46" s="360" t="s">
        <v>487</v>
      </c>
    </row>
    <row r="47" spans="2:13" ht="27.75" customHeight="1">
      <c r="B47" s="1186"/>
      <c r="C47" s="1187"/>
      <c r="D47" s="108"/>
      <c r="E47" s="1200" t="s">
        <v>37</v>
      </c>
      <c r="F47" s="1201"/>
      <c r="G47" s="1201"/>
      <c r="H47" s="1202"/>
      <c r="I47" s="358" t="s">
        <v>487</v>
      </c>
      <c r="J47" s="359" t="s">
        <v>487</v>
      </c>
      <c r="K47" s="359" t="s">
        <v>487</v>
      </c>
      <c r="L47" s="359" t="s">
        <v>487</v>
      </c>
      <c r="M47" s="360" t="s">
        <v>487</v>
      </c>
    </row>
    <row r="48" spans="2:13" ht="27.75" customHeight="1">
      <c r="B48" s="1186"/>
      <c r="C48" s="1187"/>
      <c r="D48" s="106"/>
      <c r="E48" s="1190" t="s">
        <v>38</v>
      </c>
      <c r="F48" s="1190"/>
      <c r="G48" s="1190"/>
      <c r="H48" s="1191"/>
      <c r="I48" s="358" t="s">
        <v>487</v>
      </c>
      <c r="J48" s="359" t="s">
        <v>487</v>
      </c>
      <c r="K48" s="359" t="s">
        <v>487</v>
      </c>
      <c r="L48" s="359" t="s">
        <v>487</v>
      </c>
      <c r="M48" s="360" t="s">
        <v>487</v>
      </c>
    </row>
    <row r="49" spans="2:13" ht="27.75" customHeight="1">
      <c r="B49" s="1188"/>
      <c r="C49" s="1189"/>
      <c r="D49" s="106"/>
      <c r="E49" s="1190" t="s">
        <v>39</v>
      </c>
      <c r="F49" s="1190"/>
      <c r="G49" s="1190"/>
      <c r="H49" s="1191"/>
      <c r="I49" s="358" t="s">
        <v>487</v>
      </c>
      <c r="J49" s="359" t="s">
        <v>487</v>
      </c>
      <c r="K49" s="359" t="s">
        <v>487</v>
      </c>
      <c r="L49" s="359" t="s">
        <v>487</v>
      </c>
      <c r="M49" s="360" t="s">
        <v>487</v>
      </c>
    </row>
    <row r="50" spans="2:13" ht="27.75" customHeight="1">
      <c r="B50" s="1184" t="s">
        <v>40</v>
      </c>
      <c r="C50" s="1185"/>
      <c r="D50" s="109"/>
      <c r="E50" s="1190" t="s">
        <v>41</v>
      </c>
      <c r="F50" s="1190"/>
      <c r="G50" s="1190"/>
      <c r="H50" s="1191"/>
      <c r="I50" s="358">
        <v>2363</v>
      </c>
      <c r="J50" s="359">
        <v>2489</v>
      </c>
      <c r="K50" s="359">
        <v>2709</v>
      </c>
      <c r="L50" s="359">
        <v>2891</v>
      </c>
      <c r="M50" s="360">
        <v>3435</v>
      </c>
    </row>
    <row r="51" spans="2:13" ht="27.75" customHeight="1">
      <c r="B51" s="1186"/>
      <c r="C51" s="1187"/>
      <c r="D51" s="106"/>
      <c r="E51" s="1190" t="s">
        <v>42</v>
      </c>
      <c r="F51" s="1190"/>
      <c r="G51" s="1190"/>
      <c r="H51" s="1191"/>
      <c r="I51" s="358" t="s">
        <v>487</v>
      </c>
      <c r="J51" s="359" t="s">
        <v>487</v>
      </c>
      <c r="K51" s="359" t="s">
        <v>487</v>
      </c>
      <c r="L51" s="359">
        <v>177</v>
      </c>
      <c r="M51" s="360">
        <v>332</v>
      </c>
    </row>
    <row r="52" spans="2:13" ht="27.75" customHeight="1">
      <c r="B52" s="1188"/>
      <c r="C52" s="1189"/>
      <c r="D52" s="106"/>
      <c r="E52" s="1190" t="s">
        <v>43</v>
      </c>
      <c r="F52" s="1190"/>
      <c r="G52" s="1190"/>
      <c r="H52" s="1191"/>
      <c r="I52" s="358">
        <v>6678</v>
      </c>
      <c r="J52" s="359">
        <v>6773</v>
      </c>
      <c r="K52" s="359">
        <v>6668</v>
      </c>
      <c r="L52" s="359">
        <v>6168</v>
      </c>
      <c r="M52" s="360">
        <v>5905</v>
      </c>
    </row>
    <row r="53" spans="2:13" ht="27.75" customHeight="1" thickBot="1">
      <c r="B53" s="1192" t="s">
        <v>19</v>
      </c>
      <c r="C53" s="1193"/>
      <c r="D53" s="110"/>
      <c r="E53" s="1194" t="s">
        <v>44</v>
      </c>
      <c r="F53" s="1194"/>
      <c r="G53" s="1194"/>
      <c r="H53" s="1195"/>
      <c r="I53" s="361">
        <v>1645</v>
      </c>
      <c r="J53" s="362">
        <v>1579</v>
      </c>
      <c r="K53" s="362">
        <v>2179</v>
      </c>
      <c r="L53" s="362">
        <v>2646</v>
      </c>
      <c r="M53" s="363">
        <v>1931</v>
      </c>
    </row>
    <row r="54" spans="2:13" ht="27.75" customHeight="1">
      <c r="B54" s="111"/>
      <c r="C54" s="112"/>
      <c r="D54" s="112"/>
      <c r="E54" s="113"/>
      <c r="F54" s="113"/>
      <c r="G54" s="113"/>
      <c r="H54" s="113"/>
      <c r="I54" s="114"/>
      <c r="J54" s="114"/>
      <c r="K54" s="114"/>
      <c r="L54" s="114"/>
      <c r="M54" s="114"/>
    </row>
    <row r="55" spans="2:13" ht="13"/>
  </sheetData>
  <sheetProtection algorithmName="SHA-512" hashValue="UHuBEONm6GFM8rtOvhPMfgTpwobxfjz4fhhiS+gBGSFXLzLGTSuhyJc3JrLrOd4RWmVPTXNRdoEGKGVgraHJkw==" saltValue="4LdcRe0MZEjf+0OkRo8s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527</v>
      </c>
      <c r="G54" s="119" t="s">
        <v>528</v>
      </c>
      <c r="H54" s="120" t="s">
        <v>529</v>
      </c>
    </row>
    <row r="55" spans="2:8" ht="52.5" customHeight="1">
      <c r="B55" s="121"/>
      <c r="C55" s="1211" t="s">
        <v>46</v>
      </c>
      <c r="D55" s="1211"/>
      <c r="E55" s="1212"/>
      <c r="F55" s="122">
        <v>1589</v>
      </c>
      <c r="G55" s="122">
        <v>1739</v>
      </c>
      <c r="H55" s="123">
        <v>1891</v>
      </c>
    </row>
    <row r="56" spans="2:8" ht="52.5" customHeight="1">
      <c r="B56" s="124"/>
      <c r="C56" s="1213" t="s">
        <v>47</v>
      </c>
      <c r="D56" s="1213"/>
      <c r="E56" s="1214"/>
      <c r="F56" s="125">
        <v>129</v>
      </c>
      <c r="G56" s="125">
        <v>129</v>
      </c>
      <c r="H56" s="126">
        <v>189</v>
      </c>
    </row>
    <row r="57" spans="2:8" ht="53.25" customHeight="1">
      <c r="B57" s="124"/>
      <c r="C57" s="1215" t="s">
        <v>48</v>
      </c>
      <c r="D57" s="1215"/>
      <c r="E57" s="1216"/>
      <c r="F57" s="127">
        <v>664</v>
      </c>
      <c r="G57" s="127">
        <v>675</v>
      </c>
      <c r="H57" s="128">
        <v>1043</v>
      </c>
    </row>
    <row r="58" spans="2:8" ht="45.75" customHeight="1">
      <c r="B58" s="129"/>
      <c r="C58" s="1203" t="s">
        <v>554</v>
      </c>
      <c r="D58" s="1204"/>
      <c r="E58" s="1205"/>
      <c r="F58" s="130">
        <v>433</v>
      </c>
      <c r="G58" s="130">
        <v>398</v>
      </c>
      <c r="H58" s="131">
        <v>527</v>
      </c>
    </row>
    <row r="59" spans="2:8" ht="45.75" customHeight="1">
      <c r="B59" s="129"/>
      <c r="C59" s="1203" t="s">
        <v>555</v>
      </c>
      <c r="D59" s="1204"/>
      <c r="E59" s="1205"/>
      <c r="F59" s="130">
        <v>64</v>
      </c>
      <c r="G59" s="130">
        <v>114</v>
      </c>
      <c r="H59" s="131">
        <v>284</v>
      </c>
    </row>
    <row r="60" spans="2:8" ht="45.75" customHeight="1">
      <c r="B60" s="129"/>
      <c r="C60" s="1203" t="s">
        <v>556</v>
      </c>
      <c r="D60" s="1204"/>
      <c r="E60" s="1205"/>
      <c r="F60" s="130">
        <v>114</v>
      </c>
      <c r="G60" s="130">
        <v>114</v>
      </c>
      <c r="H60" s="131">
        <v>114</v>
      </c>
    </row>
    <row r="61" spans="2:8" ht="45.75" customHeight="1">
      <c r="B61" s="129"/>
      <c r="C61" s="1203" t="s">
        <v>557</v>
      </c>
      <c r="D61" s="1204"/>
      <c r="E61" s="1205"/>
      <c r="F61" s="130">
        <v>36</v>
      </c>
      <c r="G61" s="130">
        <v>33</v>
      </c>
      <c r="H61" s="131">
        <v>106</v>
      </c>
    </row>
    <row r="62" spans="2:8" ht="45.75" customHeight="1" thickBot="1">
      <c r="B62" s="132"/>
      <c r="C62" s="1206" t="s">
        <v>558</v>
      </c>
      <c r="D62" s="1207"/>
      <c r="E62" s="1208"/>
      <c r="F62" s="133">
        <v>10</v>
      </c>
      <c r="G62" s="133">
        <v>10</v>
      </c>
      <c r="H62" s="134">
        <v>10</v>
      </c>
    </row>
    <row r="63" spans="2:8" ht="52.5" customHeight="1" thickBot="1">
      <c r="B63" s="135"/>
      <c r="C63" s="1209" t="s">
        <v>49</v>
      </c>
      <c r="D63" s="1209"/>
      <c r="E63" s="1210"/>
      <c r="F63" s="136">
        <v>2382</v>
      </c>
      <c r="G63" s="136">
        <v>2542</v>
      </c>
      <c r="H63" s="137">
        <v>3122</v>
      </c>
    </row>
    <row r="64" spans="2:8" ht="13"/>
  </sheetData>
  <sheetProtection algorithmName="SHA-512" hashValue="ghZ1hghhTMEv1fHQJiHv4160Y6YYwaYGmeihN9fHWJIPhpkLmLwdBhjoqQo2oKgJMYe9PIjLkjqsPfH2MMrrcQ==" saltValue="Uc3F6jHCvSwK5mZ7GtWG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50</v>
      </c>
      <c r="E2" s="149"/>
      <c r="F2" s="150" t="s">
        <v>524</v>
      </c>
      <c r="G2" s="151"/>
      <c r="H2" s="152"/>
    </row>
    <row r="3" spans="1:8">
      <c r="A3" s="148" t="s">
        <v>517</v>
      </c>
      <c r="B3" s="153"/>
      <c r="C3" s="154"/>
      <c r="D3" s="155">
        <v>371900</v>
      </c>
      <c r="E3" s="156"/>
      <c r="F3" s="157">
        <v>145139</v>
      </c>
      <c r="G3" s="158"/>
      <c r="H3" s="159"/>
    </row>
    <row r="4" spans="1:8">
      <c r="A4" s="160"/>
      <c r="B4" s="161"/>
      <c r="C4" s="162"/>
      <c r="D4" s="163">
        <v>79636</v>
      </c>
      <c r="E4" s="164"/>
      <c r="F4" s="165">
        <v>83762</v>
      </c>
      <c r="G4" s="166"/>
      <c r="H4" s="167"/>
    </row>
    <row r="5" spans="1:8">
      <c r="A5" s="148" t="s">
        <v>519</v>
      </c>
      <c r="B5" s="153"/>
      <c r="C5" s="154"/>
      <c r="D5" s="155">
        <v>118560</v>
      </c>
      <c r="E5" s="156"/>
      <c r="F5" s="157">
        <v>125391</v>
      </c>
      <c r="G5" s="158"/>
      <c r="H5" s="159"/>
    </row>
    <row r="6" spans="1:8">
      <c r="A6" s="160"/>
      <c r="B6" s="161"/>
      <c r="C6" s="162"/>
      <c r="D6" s="163">
        <v>43245</v>
      </c>
      <c r="E6" s="164"/>
      <c r="F6" s="165">
        <v>68516</v>
      </c>
      <c r="G6" s="166"/>
      <c r="H6" s="167"/>
    </row>
    <row r="7" spans="1:8">
      <c r="A7" s="148" t="s">
        <v>520</v>
      </c>
      <c r="B7" s="153"/>
      <c r="C7" s="154"/>
      <c r="D7" s="155">
        <v>192611</v>
      </c>
      <c r="E7" s="156"/>
      <c r="F7" s="157">
        <v>138402</v>
      </c>
      <c r="G7" s="158"/>
      <c r="H7" s="159"/>
    </row>
    <row r="8" spans="1:8">
      <c r="A8" s="160"/>
      <c r="B8" s="161"/>
      <c r="C8" s="162"/>
      <c r="D8" s="163">
        <v>84424</v>
      </c>
      <c r="E8" s="164"/>
      <c r="F8" s="165">
        <v>70652</v>
      </c>
      <c r="G8" s="166"/>
      <c r="H8" s="167"/>
    </row>
    <row r="9" spans="1:8">
      <c r="A9" s="148" t="s">
        <v>521</v>
      </c>
      <c r="B9" s="153"/>
      <c r="C9" s="154"/>
      <c r="D9" s="155">
        <v>211878</v>
      </c>
      <c r="E9" s="156"/>
      <c r="F9" s="157">
        <v>146367</v>
      </c>
      <c r="G9" s="158"/>
      <c r="H9" s="159"/>
    </row>
    <row r="10" spans="1:8">
      <c r="A10" s="160"/>
      <c r="B10" s="161"/>
      <c r="C10" s="162"/>
      <c r="D10" s="163">
        <v>112529</v>
      </c>
      <c r="E10" s="164"/>
      <c r="F10" s="165">
        <v>79441</v>
      </c>
      <c r="G10" s="166"/>
      <c r="H10" s="167"/>
    </row>
    <row r="11" spans="1:8">
      <c r="A11" s="148" t="s">
        <v>522</v>
      </c>
      <c r="B11" s="153"/>
      <c r="C11" s="154"/>
      <c r="D11" s="155">
        <v>82721</v>
      </c>
      <c r="E11" s="156"/>
      <c r="F11" s="157">
        <v>165181</v>
      </c>
      <c r="G11" s="158"/>
      <c r="H11" s="159"/>
    </row>
    <row r="12" spans="1:8">
      <c r="A12" s="160"/>
      <c r="B12" s="161"/>
      <c r="C12" s="168"/>
      <c r="D12" s="163">
        <v>56154</v>
      </c>
      <c r="E12" s="164"/>
      <c r="F12" s="165">
        <v>82246</v>
      </c>
      <c r="G12" s="166"/>
      <c r="H12" s="167"/>
    </row>
    <row r="13" spans="1:8">
      <c r="A13" s="148"/>
      <c r="B13" s="153"/>
      <c r="C13" s="169"/>
      <c r="D13" s="170">
        <v>195534</v>
      </c>
      <c r="E13" s="171"/>
      <c r="F13" s="172">
        <v>144096</v>
      </c>
      <c r="G13" s="173"/>
      <c r="H13" s="159"/>
    </row>
    <row r="14" spans="1:8">
      <c r="A14" s="160"/>
      <c r="B14" s="161"/>
      <c r="C14" s="162"/>
      <c r="D14" s="163">
        <v>75198</v>
      </c>
      <c r="E14" s="164"/>
      <c r="F14" s="165">
        <v>76923</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1.71</v>
      </c>
      <c r="C19" s="174">
        <f>ROUND(VALUE(SUBSTITUTE(○実質収支比率等に係る経年分析!G$48,"▲","-")),2)</f>
        <v>4.03</v>
      </c>
      <c r="D19" s="174">
        <f>ROUND(VALUE(SUBSTITUTE(○実質収支比率等に係る経年分析!H$48,"▲","-")),2)</f>
        <v>1.03</v>
      </c>
      <c r="E19" s="174">
        <f>ROUND(VALUE(SUBSTITUTE(○実質収支比率等に係る経年分析!I$48,"▲","-")),2)</f>
        <v>6.19</v>
      </c>
      <c r="F19" s="174">
        <f>ROUND(VALUE(SUBSTITUTE(○実質収支比率等に係る経年分析!J$48,"▲","-")),2)</f>
        <v>1.37</v>
      </c>
    </row>
    <row r="20" spans="1:11">
      <c r="A20" s="174" t="s">
        <v>53</v>
      </c>
      <c r="B20" s="174">
        <f>ROUND(VALUE(SUBSTITUTE(○実質収支比率等に係る経年分析!F$47,"▲","-")),2)</f>
        <v>50.6</v>
      </c>
      <c r="C20" s="174">
        <f>ROUND(VALUE(SUBSTITUTE(○実質収支比率等に係る経年分析!G$47,"▲","-")),2)</f>
        <v>46.1</v>
      </c>
      <c r="D20" s="174">
        <f>ROUND(VALUE(SUBSTITUTE(○実質収支比率等に係る経年分析!H$47,"▲","-")),2)</f>
        <v>47.71</v>
      </c>
      <c r="E20" s="174">
        <f>ROUND(VALUE(SUBSTITUTE(○実質収支比率等に係る経年分析!I$47,"▲","-")),2)</f>
        <v>52.72</v>
      </c>
      <c r="F20" s="174">
        <f>ROUND(VALUE(SUBSTITUTE(○実質収支比率等に係る経年分析!J$47,"▲","-")),2)</f>
        <v>55.57</v>
      </c>
    </row>
    <row r="21" spans="1:11">
      <c r="A21" s="174" t="s">
        <v>54</v>
      </c>
      <c r="B21" s="174">
        <f>IF(ISNUMBER(VALUE(SUBSTITUTE(○実質収支比率等に係る経年分析!F$49,"▲","-"))),ROUND(VALUE(SUBSTITUTE(○実質収支比率等に係る経年分析!F$49,"▲","-")),2),NA())</f>
        <v>-8.58</v>
      </c>
      <c r="C21" s="174">
        <f>IF(ISNUMBER(VALUE(SUBSTITUTE(○実質収支比率等に係る経年分析!G$49,"▲","-"))),ROUND(VALUE(SUBSTITUTE(○実質収支比率等に係る経年分析!G$49,"▲","-")),2),NA())</f>
        <v>2.4700000000000002</v>
      </c>
      <c r="D21" s="174">
        <f>IF(ISNUMBER(VALUE(SUBSTITUTE(○実質収支比率等に係る経年分析!H$49,"▲","-"))),ROUND(VALUE(SUBSTITUTE(○実質収支比率等に係る経年分析!H$49,"▲","-")),2),NA())</f>
        <v>0.72</v>
      </c>
      <c r="E21" s="174">
        <f>IF(ISNUMBER(VALUE(SUBSTITUTE(○実質収支比率等に係る経年分析!I$49,"▲","-"))),ROUND(VALUE(SUBSTITUTE(○実質収支比率等に係る経年分析!I$49,"▲","-")),2),NA())</f>
        <v>9.6999999999999993</v>
      </c>
      <c r="F21" s="174">
        <f>IF(ISNUMBER(VALUE(SUBSTITUTE(○実質収支比率等に係る経年分析!J$49,"▲","-"))),ROUND(VALUE(SUBSTITUTE(○実質収支比率等に係る経年分析!J$49,"▲","-")),2),NA())</f>
        <v>-0.17</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0.57999999999999996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0.7</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住宅新築資金等貸付特別会計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0.73</v>
      </c>
    </row>
    <row r="33" spans="1:16">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8.4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6.17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1.34</v>
      </c>
    </row>
    <row r="34" spans="1:16">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2.2599999999999998</v>
      </c>
    </row>
    <row r="35" spans="1:16">
      <c r="A35" s="175" t="str">
        <f>IF(○連結実質赤字比率に係る赤字・黒字の構成分析!C$35="",NA(),○連結実質赤字比率に係る赤字・黒字の構成分析!C$35)</f>
        <v>簡易水道事業会計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2.2599999999999998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2.39</v>
      </c>
    </row>
    <row r="36" spans="1:16">
      <c r="A36" s="175" t="str">
        <f>IF(○連結実質赤字比率に係る赤字・黒字の構成分析!C$34="",NA(),○連結実質赤字比率に係る赤字・黒字の構成分析!C$34)</f>
        <v>介護保険特別会計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3.05</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327</v>
      </c>
      <c r="E42" s="176"/>
      <c r="F42" s="176"/>
      <c r="G42" s="176">
        <f>'○実質公債費比率（分子）の構造'!L$52</f>
        <v>442</v>
      </c>
      <c r="H42" s="176"/>
      <c r="I42" s="176"/>
      <c r="J42" s="176">
        <f>'○実質公債費比率（分子）の構造'!M$52</f>
        <v>497</v>
      </c>
      <c r="K42" s="176"/>
      <c r="L42" s="176"/>
      <c r="M42" s="176">
        <f>'○実質公債費比率（分子）の構造'!N$52</f>
        <v>544</v>
      </c>
      <c r="N42" s="176"/>
      <c r="O42" s="176"/>
      <c r="P42" s="176">
        <f>'○実質公債費比率（分子）の構造'!O$52</f>
        <v>549</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c r="A45" s="176" t="s">
        <v>63</v>
      </c>
      <c r="B45" s="176">
        <f>'○実質公債費比率（分子）の構造'!K$49</f>
        <v>19</v>
      </c>
      <c r="C45" s="176"/>
      <c r="D45" s="176"/>
      <c r="E45" s="176">
        <f>'○実質公債費比率（分子）の構造'!L$49</f>
        <v>20</v>
      </c>
      <c r="F45" s="176"/>
      <c r="G45" s="176"/>
      <c r="H45" s="176">
        <f>'○実質公債費比率（分子）の構造'!M$49</f>
        <v>22</v>
      </c>
      <c r="I45" s="176"/>
      <c r="J45" s="176"/>
      <c r="K45" s="176">
        <f>'○実質公債費比率（分子）の構造'!N$49</f>
        <v>25</v>
      </c>
      <c r="L45" s="176"/>
      <c r="M45" s="176"/>
      <c r="N45" s="176">
        <f>'○実質公債費比率（分子）の構造'!O$49</f>
        <v>27</v>
      </c>
      <c r="O45" s="176"/>
      <c r="P45" s="176"/>
    </row>
    <row r="46" spans="1:16">
      <c r="A46" s="176" t="s">
        <v>64</v>
      </c>
      <c r="B46" s="176">
        <f>'○実質公債費比率（分子）の構造'!K$48</f>
        <v>112</v>
      </c>
      <c r="C46" s="176"/>
      <c r="D46" s="176"/>
      <c r="E46" s="176">
        <f>'○実質公債費比率（分子）の構造'!L$48</f>
        <v>145</v>
      </c>
      <c r="F46" s="176"/>
      <c r="G46" s="176"/>
      <c r="H46" s="176">
        <f>'○実質公債費比率（分子）の構造'!M$48</f>
        <v>152</v>
      </c>
      <c r="I46" s="176"/>
      <c r="J46" s="176"/>
      <c r="K46" s="176">
        <f>'○実質公債費比率（分子）の構造'!N$48</f>
        <v>152</v>
      </c>
      <c r="L46" s="176"/>
      <c r="M46" s="176"/>
      <c r="N46" s="176">
        <f>'○実質公債費比率（分子）の構造'!O$48</f>
        <v>173</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387</v>
      </c>
      <c r="C49" s="176"/>
      <c r="D49" s="176"/>
      <c r="E49" s="176">
        <f>'○実質公債費比率（分子）の構造'!L$45</f>
        <v>521</v>
      </c>
      <c r="F49" s="176"/>
      <c r="G49" s="176"/>
      <c r="H49" s="176">
        <f>'○実質公債費比率（分子）の構造'!M$45</f>
        <v>624</v>
      </c>
      <c r="I49" s="176"/>
      <c r="J49" s="176"/>
      <c r="K49" s="176">
        <f>'○実質公債費比率（分子）の構造'!N$45</f>
        <v>648</v>
      </c>
      <c r="L49" s="176"/>
      <c r="M49" s="176"/>
      <c r="N49" s="176">
        <f>'○実質公債費比率（分子）の構造'!O$45</f>
        <v>684</v>
      </c>
      <c r="O49" s="176"/>
      <c r="P49" s="176"/>
    </row>
    <row r="50" spans="1:16">
      <c r="A50" s="176" t="s">
        <v>67</v>
      </c>
      <c r="B50" s="176" t="e">
        <f>NA()</f>
        <v>#N/A</v>
      </c>
      <c r="C50" s="176">
        <f>IF(ISNUMBER('○実質公債費比率（分子）の構造'!K$53),'○実質公債費比率（分子）の構造'!K$53,NA())</f>
        <v>191</v>
      </c>
      <c r="D50" s="176" t="e">
        <f>NA()</f>
        <v>#N/A</v>
      </c>
      <c r="E50" s="176" t="e">
        <f>NA()</f>
        <v>#N/A</v>
      </c>
      <c r="F50" s="176">
        <f>IF(ISNUMBER('○実質公債費比率（分子）の構造'!L$53),'○実質公債費比率（分子）の構造'!L$53,NA())</f>
        <v>244</v>
      </c>
      <c r="G50" s="176" t="e">
        <f>NA()</f>
        <v>#N/A</v>
      </c>
      <c r="H50" s="176" t="e">
        <f>NA()</f>
        <v>#N/A</v>
      </c>
      <c r="I50" s="176">
        <f>IF(ISNUMBER('○実質公債費比率（分子）の構造'!M$53),'○実質公債費比率（分子）の構造'!M$53,NA())</f>
        <v>301</v>
      </c>
      <c r="J50" s="176" t="e">
        <f>NA()</f>
        <v>#N/A</v>
      </c>
      <c r="K50" s="176" t="e">
        <f>NA()</f>
        <v>#N/A</v>
      </c>
      <c r="L50" s="176">
        <f>IF(ISNUMBER('○実質公債費比率（分子）の構造'!N$53),'○実質公債費比率（分子）の構造'!N$53,NA())</f>
        <v>281</v>
      </c>
      <c r="M50" s="176" t="e">
        <f>NA()</f>
        <v>#N/A</v>
      </c>
      <c r="N50" s="176" t="e">
        <f>NA()</f>
        <v>#N/A</v>
      </c>
      <c r="O50" s="176">
        <f>IF(ISNUMBER('○実質公債費比率（分子）の構造'!O$53),'○実質公債費比率（分子）の構造'!O$53,NA())</f>
        <v>335</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6678</v>
      </c>
      <c r="E56" s="175"/>
      <c r="F56" s="175"/>
      <c r="G56" s="175">
        <f>'○将来負担比率（分子）の構造'!J$52</f>
        <v>6773</v>
      </c>
      <c r="H56" s="175"/>
      <c r="I56" s="175"/>
      <c r="J56" s="175">
        <f>'○将来負担比率（分子）の構造'!K$52</f>
        <v>6668</v>
      </c>
      <c r="K56" s="175"/>
      <c r="L56" s="175"/>
      <c r="M56" s="175">
        <f>'○将来負担比率（分子）の構造'!L$52</f>
        <v>6168</v>
      </c>
      <c r="N56" s="175"/>
      <c r="O56" s="175"/>
      <c r="P56" s="175">
        <f>'○将来負担比率（分子）の構造'!M$52</f>
        <v>5905</v>
      </c>
    </row>
    <row r="57" spans="1:16">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f>'○将来負担比率（分子）の構造'!L$51</f>
        <v>177</v>
      </c>
      <c r="N57" s="175"/>
      <c r="O57" s="175"/>
      <c r="P57" s="175">
        <f>'○将来負担比率（分子）の構造'!M$51</f>
        <v>332</v>
      </c>
    </row>
    <row r="58" spans="1:16">
      <c r="A58" s="175" t="s">
        <v>41</v>
      </c>
      <c r="B58" s="175"/>
      <c r="C58" s="175"/>
      <c r="D58" s="175">
        <f>'○将来負担比率（分子）の構造'!I$50</f>
        <v>2363</v>
      </c>
      <c r="E58" s="175"/>
      <c r="F58" s="175"/>
      <c r="G58" s="175">
        <f>'○将来負担比率（分子）の構造'!J$50</f>
        <v>2489</v>
      </c>
      <c r="H58" s="175"/>
      <c r="I58" s="175"/>
      <c r="J58" s="175">
        <f>'○将来負担比率（分子）の構造'!K$50</f>
        <v>2709</v>
      </c>
      <c r="K58" s="175"/>
      <c r="L58" s="175"/>
      <c r="M58" s="175">
        <f>'○将来負担比率（分子）の構造'!L$50</f>
        <v>2891</v>
      </c>
      <c r="N58" s="175"/>
      <c r="O58" s="175"/>
      <c r="P58" s="175">
        <f>'○将来負担比率（分子）の構造'!M$50</f>
        <v>3435</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416</v>
      </c>
      <c r="C62" s="175"/>
      <c r="D62" s="175"/>
      <c r="E62" s="175">
        <f>'○将来負担比率（分子）の構造'!J$45</f>
        <v>388</v>
      </c>
      <c r="F62" s="175"/>
      <c r="G62" s="175"/>
      <c r="H62" s="175">
        <f>'○将来負担比率（分子）の構造'!K$45</f>
        <v>417</v>
      </c>
      <c r="I62" s="175"/>
      <c r="J62" s="175"/>
      <c r="K62" s="175">
        <f>'○将来負担比率（分子）の構造'!L$45</f>
        <v>268</v>
      </c>
      <c r="L62" s="175"/>
      <c r="M62" s="175"/>
      <c r="N62" s="175">
        <f>'○将来負担比率（分子）の構造'!M$45</f>
        <v>297</v>
      </c>
      <c r="O62" s="175"/>
      <c r="P62" s="175"/>
    </row>
    <row r="63" spans="1:16">
      <c r="A63" s="175" t="s">
        <v>34</v>
      </c>
      <c r="B63" s="175">
        <f>'○将来負担比率（分子）の構造'!I$44</f>
        <v>81</v>
      </c>
      <c r="C63" s="175"/>
      <c r="D63" s="175"/>
      <c r="E63" s="175">
        <f>'○将来負担比率（分子）の構造'!J$44</f>
        <v>115</v>
      </c>
      <c r="F63" s="175"/>
      <c r="G63" s="175"/>
      <c r="H63" s="175">
        <f>'○将来負担比率（分子）の構造'!K$44</f>
        <v>110</v>
      </c>
      <c r="I63" s="175"/>
      <c r="J63" s="175"/>
      <c r="K63" s="175">
        <f>'○将来負担比率（分子）の構造'!L$44</f>
        <v>99</v>
      </c>
      <c r="L63" s="175"/>
      <c r="M63" s="175"/>
      <c r="N63" s="175">
        <f>'○将来負担比率（分子）の構造'!M$44</f>
        <v>77</v>
      </c>
      <c r="O63" s="175"/>
      <c r="P63" s="175"/>
    </row>
    <row r="64" spans="1:16">
      <c r="A64" s="175" t="s">
        <v>33</v>
      </c>
      <c r="B64" s="175">
        <f>'○将来負担比率（分子）の構造'!I$43</f>
        <v>2259</v>
      </c>
      <c r="C64" s="175"/>
      <c r="D64" s="175"/>
      <c r="E64" s="175">
        <f>'○将来負担比率（分子）の構造'!J$43</f>
        <v>2334</v>
      </c>
      <c r="F64" s="175"/>
      <c r="G64" s="175"/>
      <c r="H64" s="175">
        <f>'○将来負担比率（分子）の構造'!K$43</f>
        <v>2702</v>
      </c>
      <c r="I64" s="175"/>
      <c r="J64" s="175"/>
      <c r="K64" s="175">
        <f>'○将来負担比率（分子）の構造'!L$43</f>
        <v>2886</v>
      </c>
      <c r="L64" s="175"/>
      <c r="M64" s="175"/>
      <c r="N64" s="175">
        <f>'○将来負担比率（分子）の構造'!M$43</f>
        <v>2876</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7931</v>
      </c>
      <c r="C66" s="175"/>
      <c r="D66" s="175"/>
      <c r="E66" s="175">
        <f>'○将来負担比率（分子）の構造'!J$41</f>
        <v>8003</v>
      </c>
      <c r="F66" s="175"/>
      <c r="G66" s="175"/>
      <c r="H66" s="175">
        <f>'○将来負担比率（分子）の構造'!K$41</f>
        <v>8327</v>
      </c>
      <c r="I66" s="175"/>
      <c r="J66" s="175"/>
      <c r="K66" s="175">
        <f>'○将来負担比率（分子）の構造'!L$41</f>
        <v>8627</v>
      </c>
      <c r="L66" s="175"/>
      <c r="M66" s="175"/>
      <c r="N66" s="175">
        <f>'○将来負担比率（分子）の構造'!M$41</f>
        <v>8353</v>
      </c>
      <c r="O66" s="175"/>
      <c r="P66" s="175"/>
    </row>
    <row r="67" spans="1:16">
      <c r="A67" s="175" t="s">
        <v>71</v>
      </c>
      <c r="B67" s="175" t="e">
        <f>NA()</f>
        <v>#N/A</v>
      </c>
      <c r="C67" s="175">
        <f>IF(ISNUMBER('○将来負担比率（分子）の構造'!I$53), IF('○将来負担比率（分子）の構造'!I$53 &lt; 0, 0, '○将来負担比率（分子）の構造'!I$53), NA())</f>
        <v>1645</v>
      </c>
      <c r="D67" s="175" t="e">
        <f>NA()</f>
        <v>#N/A</v>
      </c>
      <c r="E67" s="175" t="e">
        <f>NA()</f>
        <v>#N/A</v>
      </c>
      <c r="F67" s="175">
        <f>IF(ISNUMBER('○将来負担比率（分子）の構造'!J$53), IF('○将来負担比率（分子）の構造'!J$53 &lt; 0, 0, '○将来負担比率（分子）の構造'!J$53), NA())</f>
        <v>1579</v>
      </c>
      <c r="G67" s="175" t="e">
        <f>NA()</f>
        <v>#N/A</v>
      </c>
      <c r="H67" s="175" t="e">
        <f>NA()</f>
        <v>#N/A</v>
      </c>
      <c r="I67" s="175">
        <f>IF(ISNUMBER('○将来負担比率（分子）の構造'!K$53), IF('○将来負担比率（分子）の構造'!K$53 &lt; 0, 0, '○将来負担比率（分子）の構造'!K$53), NA())</f>
        <v>2179</v>
      </c>
      <c r="J67" s="175" t="e">
        <f>NA()</f>
        <v>#N/A</v>
      </c>
      <c r="K67" s="175" t="e">
        <f>NA()</f>
        <v>#N/A</v>
      </c>
      <c r="L67" s="175">
        <f>IF(ISNUMBER('○将来負担比率（分子）の構造'!L$53), IF('○将来負担比率（分子）の構造'!L$53 &lt; 0, 0, '○将来負担比率（分子）の構造'!L$53), NA())</f>
        <v>2646</v>
      </c>
      <c r="M67" s="175" t="e">
        <f>NA()</f>
        <v>#N/A</v>
      </c>
      <c r="N67" s="175" t="e">
        <f>NA()</f>
        <v>#N/A</v>
      </c>
      <c r="O67" s="175">
        <f>IF(ISNUMBER('○将来負担比率（分子）の構造'!M$53), IF('○将来負担比率（分子）の構造'!M$53 &lt; 0, 0, '○将来負担比率（分子）の構造'!M$53), NA())</f>
        <v>1931</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1589</v>
      </c>
      <c r="C72" s="179">
        <f>○基金残高に係る経年分析!G55</f>
        <v>1739</v>
      </c>
      <c r="D72" s="179">
        <f>○基金残高に係る経年分析!H55</f>
        <v>1891</v>
      </c>
    </row>
    <row r="73" spans="1:16">
      <c r="A73" s="178" t="s">
        <v>74</v>
      </c>
      <c r="B73" s="179">
        <f>○基金残高に係る経年分析!F56</f>
        <v>129</v>
      </c>
      <c r="C73" s="179">
        <f>○基金残高に係る経年分析!G56</f>
        <v>129</v>
      </c>
      <c r="D73" s="179">
        <f>○基金残高に係る経年分析!H56</f>
        <v>189</v>
      </c>
    </row>
    <row r="74" spans="1:16">
      <c r="A74" s="178" t="s">
        <v>75</v>
      </c>
      <c r="B74" s="179">
        <f>○基金残高に係る経年分析!F57</f>
        <v>664</v>
      </c>
      <c r="C74" s="179">
        <f>○基金残高に係る経年分析!G57</f>
        <v>675</v>
      </c>
      <c r="D74" s="179">
        <f>○基金残高に係る経年分析!H57</f>
        <v>1043</v>
      </c>
    </row>
  </sheetData>
  <sheetProtection algorithmName="SHA-512" hashValue="qAMgOPk9fOVdBS/3Ibc6KOUJb8E+0mKQbGtEOcRqSyp4pfQjsYBExu9jn/1IIXpg0pnmbW0/pbXBzlZb/B6GRw==" saltValue="V+L4sByrxTYvOOTxTJ2p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2025-03-12T05:23:00Z</cp:lastPrinted>
  <dcterms:created xsi:type="dcterms:W3CDTF">2025-02-19T05:17:08Z</dcterms:created>
  <dcterms:modified xsi:type="dcterms:W3CDTF">2025-03-13T01:33:36Z</dcterms:modified>
  <cp:category/>
</cp:coreProperties>
</file>