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tabRatio="75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<sst xmlns="http://schemas.openxmlformats.org/spreadsheetml/2006/main" count="1141" uniqueCount="564">
  <si>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</si>
  <si>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</si>
  <si>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</si>
  <si>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</si>
  <si>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</si>
  <si>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</si>
  <si>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</si>
  <si>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</si>
  <si>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</si>
  <si>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</si>
  <si>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</si>
  <si>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</si>
  <si>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</si>
  <si>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</si>
  <si>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</si>
  <si>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</si>
  <si>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</si>
  <si>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</si>
  <si>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</si>
  <si>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</si>
  <si>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</si>
  <si>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</si>
  <si>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</si>
  <si>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</si>
  <si>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</si>
  <si>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</si>
  <si>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</si>
  <si>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</si>
  <si>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</si>
  <si>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</si>
  <si>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</si>
  <si>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</si>
  <si>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</si>
  <si>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</si>
  <si>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</si>
  <si>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</si>
  <si>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</si>
  <si>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</si>
  <si>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</si>
  <si>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</si>
  <si>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</si>
  <si>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</si>
  <si>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</si>
  <si>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</si>
  <si>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</si>
  <si>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</si>
  <si>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</si>
  <si>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</si>
  <si>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</si>
  <si>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</si>
  <si>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</si>
  <si>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</si>
  <si>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</si>
  <si>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</si>
  <si>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</si>
  <si>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</si>
  <si>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</si>
  <si>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</si>
  <si>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</si>
  <si>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</si>
  <si>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</si>
  <si>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</si>
  <si>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</si>
  <si>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</si>
  <si>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</si>
  <si>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</si>
  <si>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</si>
  <si>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</si>
  <si>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</si>
  <si>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</si>
  <si>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</si>
  <si>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</si>
  <si>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</si>
  <si>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</si>
  <si>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</si>
  <si>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</si>
  <si>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</si>
  <si>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</si>
  <si>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</si>
  <si>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</si>
  <si>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</si>
  <si>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</si>
  <si>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</si>
  <si>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</si>
  <si>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</si>
  <si>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</si>
  <si>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</si>
  <si>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</si>
  <si>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</si>
  <si>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</si>
  <si>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</si>
  <si>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</si>
  <si>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</si>
  <si>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</si>
  <si>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西原村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</si>
  <si>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</si>
  <si>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</si>
  <si>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</si>
  <si>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</si>
  <si>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</si>
  <si>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</si>
  <si>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</si>
  <si>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</si>
  <si>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</si>
  <si>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</si>
  <si>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</si>
  <si>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</si>
  <si>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</si>
  <si>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</si>
  <si>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</si>
  <si>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</si>
  <si>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</si>
  <si>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</si>
  <si>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</si>
  <si>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</si>
  <si>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</si>
  <si>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</si>
  <si>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</si>
  <si>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</si>
  <si>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</si>
  <si>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</si>
  <si>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</si>
  <si>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</si>
  <si>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</si>
  <si>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</si>
  <si>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</si>
  <si>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</si>
  <si>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</si>
  <si>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</si>
  <si>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</si>
  <si>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</si>
  <si>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</si>
  <si>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</si>
  <si>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</si>
  <si>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</si>
  <si>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</si>
  <si>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</si>
  <si>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</si>
  <si>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</si>
  <si>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</si>
  <si>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</si>
  <si>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</si>
  <si>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</si>
  <si>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</si>
  <si>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</si>
  <si>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</si>
  <si>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</si>
  <si>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</si>
  <si>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</si>
  <si>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</si>
  <si>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</si>
  <si>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</si>
  <si>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</si>
  <si>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</si>
  <si>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</si>
  <si>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</si>
  <si>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</si>
  <si>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</si>
  <si>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</si>
  <si>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</si>
  <si>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</si>
  <si>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</si>
  <si>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</si>
  <si>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</si>
  <si>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</si>
  <si>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</si>
  <si>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</si>
  <si>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</si>
  <si>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</si>
  <si>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</si>
  <si>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</si>
  <si>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</si>
  <si>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</si>
  <si>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</si>
  <si>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</si>
  <si>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</si>
  <si>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</si>
  <si>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</si>
  <si>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</si>
  <si>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</si>
  <si>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</si>
  <si>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</si>
  <si>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</si>
  <si>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</si>
  <si>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</si>
  <si>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</si>
  <si>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</si>
  <si>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</si>
  <si>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</si>
  <si>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</si>
  <si>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</si>
  <si>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</si>
  <si>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</si>
  <si>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</si>
  <si>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</si>
  <si>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</si>
  <si>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</si>
  <si>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</si>
  <si>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</si>
  <si>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</si>
  <si>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</si>
  <si>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</si>
  <si>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</si>
  <si>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熊本県西原村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</si>
  <si>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</si>
  <si>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</si>
  <si>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</si>
  <si>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</si>
  <si>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</si>
  <si>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</si>
  <si>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</si>
  <si>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</si>
  <si>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</si>
  <si>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</si>
  <si>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</si>
  <si>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</si>
  <si>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</si>
  <si>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</si>
  <si>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</si>
  <si>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</si>
  <si>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</si>
  <si>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</si>
  <si>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</si>
  <si>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</si>
  <si>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</si>
  <si>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</si>
  <si>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</si>
  <si>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</si>
  <si>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</si>
  <si>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</si>
  <si>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</si>
  <si>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</si>
  <si>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</si>
  <si>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</si>
  <si>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</si>
  <si>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</si>
  <si>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</si>
  <si>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</si>
  <si>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</si>
  <si>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</si>
  <si>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</si>
  <si>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</si>
  <si>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</si>
  <si>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</si>
  <si>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</si>
  <si>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</si>
  <si>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</si>
  <si>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</si>
  <si>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</si>
  <si>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</si>
  <si>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</si>
  <si>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</si>
  <si>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</si>
  <si>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</si>
  <si>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</si>
  <si>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</si>
  <si>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</si>
  <si>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</si>
  <si>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</si>
  <si>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</si>
  <si>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</si>
  <si>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</si>
  <si>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</si>
  <si>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</si>
  <si>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</si>
  <si>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</si>
  <si>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</si>
  <si>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</si>
  <si>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</si>
  <si>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</si>
  <si>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</si>
  <si>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</si>
  <si>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</si>
  <si>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</si>
  <si>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</si>
  <si>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</si>
  <si>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</si>
  <si>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</si>
  <si>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</si>
  <si>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</si>
  <si>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</si>
  <si>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</si>
  <si>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</si>
  <si>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</si>
  <si>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</si>
  <si>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</si>
  <si>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</si>
  <si>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</si>
  <si>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</si>
  <si>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</si>
  <si>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</si>
  <si>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</si>
  <si>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</si>
  <si>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</si>
  <si>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</si>
  <si>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</si>
  <si>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</si>
  <si>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</si>
  <si>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</si>
  <si>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</si>
  <si>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</si>
  <si>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</si>
  <si>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</si>
  <si>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</si>
  <si>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</si>
  <si>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</si>
  <si>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</si>
  <si>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</si>
  <si>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</si>
  <si>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</si>
  <si>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</si>
  <si>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</si>
  <si>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</si>
  <si>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</si>
  <si>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</si>
  <si>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</si>
  <si>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</si>
  <si>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</si>
  <si>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</si>
  <si>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宅地造成</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</si>
  <si>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</si>
  <si>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</si>
  <si>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</si>
  <si>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</si>
  <si>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</si>
  <si>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</si>
  <si>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</si>
  <si>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</si>
  <si>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</si>
  <si>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</si>
  <si>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</si>
  <si>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</si>
  <si>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</si>
  <si>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</si>
  <si>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</si>
  <si>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</si>
  <si>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</si>
  <si>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</si>
  <si>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</si>
  <si>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</si>
  <si>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</si>
  <si>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</si>
  <si>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</si>
  <si>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</si>
  <si>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</si>
  <si>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</si>
  <si>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</si>
  <si>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</si>
  <si>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</si>
  <si>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</si>
  <si>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</si>
  <si>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</si>
  <si>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</si>
  <si>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</si>
  <si>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熊本県西原村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</si>
  <si>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</si>
  <si>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</si>
  <si>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</si>
  <si>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</si>
  <si>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</si>
  <si>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</si>
  <si>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</si>
  <si>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</si>
  <si>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</si>
  <si>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</si>
  <si>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</si>
  <si>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</si>
  <si>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</si>
  <si>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</si>
  <si>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</si>
  <si>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</si>
  <si>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</si>
  <si>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</si>
  <si>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</si>
  <si>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</si>
  <si>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</si>
  <si>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</si>
  <si>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</si>
  <si>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</si>
  <si>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</si>
  <si>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</si>
  <si>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</si>
  <si>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</si>
  <si>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</si>
  <si>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</si>
  <si>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</si>
  <si>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</si>
  <si>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</si>
  <si>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</si>
  <si>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</si>
  <si>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</si>
  <si>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西原村工業用水道事業会計</t>
    <phoneticPr fontId="5"/>
  </si>
  <si>
    <t>法適用企業</t>
    <phoneticPr fontId="5"/>
  </si>
  <si>
    <t>西原村中央簡易水道事業特別会計</t>
    <phoneticPr fontId="5"/>
  </si>
  <si>
    <t>法非適用企業</t>
    <phoneticPr fontId="5"/>
  </si>
  <si>
    <t>西原村工業団地造成事業特別会計</t>
    <phoneticPr fontId="5"/>
  </si>
  <si>
    <t>西原村住宅用地造成事業特別会計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</si>
  <si>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</si>
  <si>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</si>
  <si>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</si>
  <si>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</si>
  <si>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</si>
  <si>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</si>
  <si>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</si>
  <si>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</si>
  <si>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</si>
  <si>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</si>
  <si>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</si>
  <si>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</si>
  <si>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</si>
  <si>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</si>
  <si>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</si>
  <si>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</si>
  <si>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</si>
  <si>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</si>
  <si>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</si>
  <si>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</si>
  <si>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</si>
  <si>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</si>
  <si>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</si>
  <si>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</si>
  <si>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</si>
  <si>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</si>
  <si>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</si>
  <si>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</si>
  <si>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</si>
  <si>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</si>
  <si>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</si>
  <si>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</si>
  <si>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</si>
  <si>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</si>
  <si>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</si>
  <si>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</si>
  <si>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</si>
  <si>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</si>
  <si>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</si>
  <si>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</si>
  <si>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</si>
  <si>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</si>
  <si>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</si>
  <si>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</si>
  <si>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</si>
  <si>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</si>
  <si>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</si>
  <si>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</si>
  <si>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</si>
  <si>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</si>
  <si>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</si>
  <si>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</si>
  <si>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</si>
  <si>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西原村介護保険特別会計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</si>
  <si>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</si>
  <si>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西原村後期高齢者医療特別会計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</si>
  <si>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</si>
  <si>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</si>
  <si>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</si>
  <si>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</si>
  <si>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</si>
  <si>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</si>
  <si>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</si>
  <si>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</si>
  <si>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</si>
  <si>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</si>
  <si>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</si>
  <si>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</si>
  <si>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</si>
  <si>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</si>
  <si>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</si>
  <si>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</si>
  <si>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</si>
  <si>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</si>
  <si>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</si>
  <si>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</si>
  <si>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</si>
  <si>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</si>
  <si>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</si>
  <si>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</si>
  <si>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</si>
  <si>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</si>
  <si>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</si>
  <si>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</si>
  <si>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</si>
  <si>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</si>
  <si>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</si>
  <si>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</si>
  <si>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</si>
  <si>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</si>
  <si>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</si>
  <si>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</si>
  <si>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</si>
  <si>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</si>
  <si>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</si>
  <si>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</si>
  <si>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</si>
  <si>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</si>
  <si>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</si>
  <si>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</si>
  <si>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</si>
  <si>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</si>
  <si>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</si>
  <si>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</si>
  <si>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</si>
  <si>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</si>
  <si>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</si>
  <si>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</si>
  <si>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</si>
  <si>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</si>
  <si>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</si>
  <si>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</si>
  <si>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</si>
  <si>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</si>
  <si>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</si>
  <si>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</si>
  <si>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</si>
  <si>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</si>
  <si>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</si>
  <si>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</si>
  <si>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</si>
  <si>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</si>
  <si>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</si>
  <si>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</si>
  <si>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</si>
  <si>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</si>
  <si>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</si>
  <si>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</si>
  <si>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</si>
  <si>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</si>
  <si>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</si>
  <si>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</si>
  <si>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</si>
  <si>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</si>
  <si>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</si>
  <si>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</si>
  <si>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</si>
  <si>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5.54</t>
  </si>
  <si>
    <t>▲ 5.67</t>
  </si>
  <si>
    <t>一般会計</t>
  </si>
  <si>
    <t>介護保険特別会計</t>
  </si>
  <si>
    <t>西原村工業用水道事業会計</t>
  </si>
  <si>
    <t>西原村中央簡易水道事業特別会計</t>
  </si>
  <si>
    <t>国民健康保険特別会計</t>
  </si>
  <si>
    <t>西原村工業団地造成事業特別会計</t>
  </si>
  <si>
    <t>後期高齢者医療特別会計</t>
  </si>
  <si>
    <t>西原村住宅用地造成事業特別会計</t>
  </si>
  <si>
    <t>その他会計（赤字）</t>
  </si>
  <si>
    <t>その他会計（黒字）</t>
  </si>
  <si>
    <t>R01</t>
    <phoneticPr fontId="5"/>
  </si>
  <si>
    <t>R02</t>
    <phoneticPr fontId="5"/>
  </si>
  <si>
    <t>R03</t>
    <phoneticPr fontId="5"/>
  </si>
  <si>
    <t>R04</t>
    <phoneticPr fontId="5"/>
  </si>
  <si>
    <t>R05</t>
    <phoneticPr fontId="5"/>
  </si>
  <si>
    <t>-</t>
    <phoneticPr fontId="2"/>
  </si>
  <si>
    <t>熊本県市町村総合事務組合</t>
    <rPh sb="0" eb="3">
      <t>クマモトケン</t>
    </rPh>
    <rPh sb="3" eb="6">
      <t>シチョウソン</t>
    </rPh>
    <rPh sb="6" eb="8">
      <t>ソウゴウ</t>
    </rPh>
    <rPh sb="8" eb="10">
      <t>ジム</t>
    </rPh>
    <rPh sb="10" eb="12">
      <t>クミアイ</t>
    </rPh>
    <phoneticPr fontId="2"/>
  </si>
  <si>
    <t>大津町・西原村原野組合</t>
    <rPh sb="0" eb="2">
      <t>オオツ</t>
    </rPh>
    <rPh sb="2" eb="3">
      <t>マチ</t>
    </rPh>
    <rPh sb="4" eb="7">
      <t>ニシハラムラ</t>
    </rPh>
    <rPh sb="7" eb="9">
      <t>ゲンヤ</t>
    </rPh>
    <rPh sb="9" eb="11">
      <t>クミアイ</t>
    </rPh>
    <phoneticPr fontId="2"/>
  </si>
  <si>
    <t>益城、嘉島、西原環境衛生施設組合</t>
    <rPh sb="0" eb="2">
      <t>マシキ</t>
    </rPh>
    <rPh sb="3" eb="5">
      <t>カシマ</t>
    </rPh>
    <rPh sb="6" eb="8">
      <t>ニシハラ</t>
    </rPh>
    <rPh sb="8" eb="10">
      <t>カンキョウ</t>
    </rPh>
    <rPh sb="10" eb="12">
      <t>エイセイ</t>
    </rPh>
    <rPh sb="12" eb="14">
      <t>シセツ</t>
    </rPh>
    <rPh sb="14" eb="16">
      <t>クミアイ</t>
    </rPh>
    <phoneticPr fontId="2"/>
  </si>
  <si>
    <t>阿蘇広域行政事務組合（一般会計）</t>
    <rPh sb="0" eb="2">
      <t>アソ</t>
    </rPh>
    <rPh sb="2" eb="4">
      <t>コウイキ</t>
    </rPh>
    <rPh sb="4" eb="6">
      <t>ギョウセイ</t>
    </rPh>
    <rPh sb="6" eb="8">
      <t>ジム</t>
    </rPh>
    <rPh sb="8" eb="10">
      <t>クミアイ</t>
    </rPh>
    <rPh sb="11" eb="13">
      <t>イッパン</t>
    </rPh>
    <rPh sb="13" eb="15">
      <t>カイケイ</t>
    </rPh>
    <phoneticPr fontId="2"/>
  </si>
  <si>
    <t>阿蘇広域行政事務組合（養護老人ホーム湯の里荘特別会計）</t>
    <rPh sb="0" eb="2">
      <t>アソ</t>
    </rPh>
    <rPh sb="2" eb="4">
      <t>コウイキ</t>
    </rPh>
    <rPh sb="4" eb="6">
      <t>ギョウセイ</t>
    </rPh>
    <rPh sb="6" eb="8">
      <t>ジム</t>
    </rPh>
    <rPh sb="8" eb="10">
      <t>クミアイ</t>
    </rPh>
    <rPh sb="11" eb="15">
      <t>ヨウゴロウジン</t>
    </rPh>
    <rPh sb="18" eb="19">
      <t>ユ</t>
    </rPh>
    <rPh sb="20" eb="21">
      <t>サト</t>
    </rPh>
    <rPh sb="21" eb="22">
      <t>ソウ</t>
    </rPh>
    <rPh sb="22" eb="24">
      <t>トクベツ</t>
    </rPh>
    <rPh sb="24" eb="26">
      <t>カイケイ</t>
    </rPh>
    <phoneticPr fontId="2"/>
  </si>
  <si>
    <t>熊本県後期高齢者医療広域連合（一般会計）</t>
    <rPh sb="0" eb="3">
      <t>クマモトケン</t>
    </rPh>
    <rPh sb="3" eb="5">
      <t>コウキ</t>
    </rPh>
    <rPh sb="5" eb="8">
      <t>コウレイシャ</t>
    </rPh>
    <rPh sb="8" eb="10">
      <t>イリョウ</t>
    </rPh>
    <rPh sb="10" eb="12">
      <t>コウイキ</t>
    </rPh>
    <rPh sb="12" eb="14">
      <t>レンゴウ</t>
    </rPh>
    <rPh sb="15" eb="17">
      <t>イッパン</t>
    </rPh>
    <rPh sb="17" eb="19">
      <t>カイケイ</t>
    </rPh>
    <phoneticPr fontId="2"/>
  </si>
  <si>
    <t>熊本県後期高齢者医療広域連合（後期高齢者医療特別会計）</t>
    <rPh sb="0" eb="3">
      <t>クマモトケン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</si>
  <si>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公共施設整備基金</t>
    <rPh sb="0" eb="2">
      <t>コウキョウ</t>
    </rPh>
    <rPh sb="2" eb="4">
      <t>シセツ</t>
    </rPh>
    <rPh sb="4" eb="6">
      <t>セイビ</t>
    </rPh>
    <rPh sb="6" eb="8">
      <t>キキン</t>
    </rPh>
    <phoneticPr fontId="5"/>
  </si>
  <si>
    <t>平成28年熊本地震復興基金</t>
    <rPh sb="0" eb="2">
      <t>ヘイセイ</t>
    </rPh>
    <rPh sb="4" eb="5">
      <t>ネン</t>
    </rPh>
    <rPh sb="5" eb="7">
      <t>クマモト</t>
    </rPh>
    <rPh sb="7" eb="9">
      <t>ジシン</t>
    </rPh>
    <rPh sb="9" eb="11">
      <t>フッコウ</t>
    </rPh>
    <rPh sb="11" eb="13">
      <t>キキン</t>
    </rPh>
    <phoneticPr fontId="2"/>
  </si>
  <si>
    <t>災害復興基金</t>
    <rPh sb="0" eb="2">
      <t>サイガイ</t>
    </rPh>
    <rPh sb="2" eb="4">
      <t>フッコウ</t>
    </rPh>
    <rPh sb="4" eb="6">
      <t>キキン</t>
    </rPh>
    <phoneticPr fontId="2"/>
  </si>
  <si>
    <t>地域福祉基金</t>
    <rPh sb="0" eb="2">
      <t>チイキ</t>
    </rPh>
    <rPh sb="2" eb="4">
      <t>フクシ</t>
    </rPh>
    <rPh sb="4" eb="6">
      <t>キキン</t>
    </rPh>
    <phoneticPr fontId="2"/>
  </si>
  <si>
    <t>職員等退職手当基金</t>
    <rPh sb="0" eb="2">
      <t>ショクイン</t>
    </rPh>
    <rPh sb="2" eb="3">
      <t>トウ</t>
    </rPh>
    <rPh sb="3" eb="5">
      <t>タイショク</t>
    </rPh>
    <rPh sb="5" eb="7">
      <t>テアテ</t>
    </rPh>
    <rPh sb="7" eb="9">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</si>
</sst>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2A78-443A-9AD3-C42CA4484F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714633</c:v>
                </c:pt>
                <c:pt idx="1">
                  <c:v>644895</c:v>
                </c:pt>
                <c:pt idx="2">
                  <c:v>392765</c:v>
                </c:pt>
                <c:pt idx="3">
                  <c:v>179927</c:v>
                </c:pt>
                <c:pt idx="4">
                  <c:v>214424</c:v>
                </c:pt>
              </c:numCache>
            </c:numRef>
          </c:val>
          <c:smooth val="0"/>
          <c:extLst>
            <c:ext xmlns:c16="http://schemas.microsoft.com/office/drawing/2014/chart" uri="{C3380CC4-5D6E-409C-BE32-E72D297353CC}">
              <c16:uniqueId val="{00000001-2A78-443A-9AD3-C42CA4484F8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19.12</c:v>
                </c:pt>
                <c:pt idx="1">
                  <c:v>10.79</c:v>
                </c:pt>
                <c:pt idx="2">
                  <c:v>17.71</c:v>
                </c:pt>
                <c:pt idx="3">
                  <c:v>10.16</c:v>
                </c:pt>
                <c:pt idx="4">
                  <c:v>8.42</c:v>
                </c:pt>
              </c:numCache>
            </c:numRef>
          </c:val>
          <c:extLst>
            <c:ext xmlns:c16="http://schemas.microsoft.com/office/drawing/2014/chart" uri="{C3380CC4-5D6E-409C-BE32-E72D297353CC}">
              <c16:uniqueId val="{00000000-75F0-43AE-81EE-AE13ABD579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68.84</c:v>
                </c:pt>
                <c:pt idx="1">
                  <c:v>75.819999999999993</c:v>
                </c:pt>
                <c:pt idx="2">
                  <c:v>72.86</c:v>
                </c:pt>
                <c:pt idx="3">
                  <c:v>76.41</c:v>
                </c:pt>
                <c:pt idx="4">
                  <c:v>69.91</c:v>
                </c:pt>
              </c:numCache>
            </c:numRef>
          </c:val>
          <c:extLst>
            <c:ext xmlns:c16="http://schemas.microsoft.com/office/drawing/2014/chart" uri="{C3380CC4-5D6E-409C-BE32-E72D297353CC}">
              <c16:uniqueId val="{00000001-75F0-43AE-81EE-AE13ABD579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15.21</c:v>
                </c:pt>
                <c:pt idx="1">
                  <c:v>6.28</c:v>
                </c:pt>
                <c:pt idx="2">
                  <c:v>12.88</c:v>
                </c:pt>
                <c:pt idx="3">
                  <c:v>-5.54</c:v>
                </c:pt>
                <c:pt idx="4">
                  <c:v>-5.67</c:v>
                </c:pt>
              </c:numCache>
            </c:numRef>
          </c:val>
          <c:smooth val="0"/>
          <c:extLst>
            <c:ext xmlns:c16="http://schemas.microsoft.com/office/drawing/2014/chart" uri="{C3380CC4-5D6E-409C-BE32-E72D297353CC}">
              <c16:uniqueId val="{00000002-75F0-43AE-81EE-AE13ABD579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8D-46A8-8C57-0E63FEA26CD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8D-46A8-8C57-0E63FEA26CD9}"/>
            </c:ext>
          </c:extLst>
        </c:ser>
        <c:ser>
          <c:idx val="2"/>
          <c:order val="2"/>
          <c:tx>
            <c:strRef>
              <c:f>データシート!$A$29</c:f>
              <c:strCache>
                <c:ptCount val="1"/>
                <c:pt idx="0">
                  <c:v>西原村住宅用地造成事業特別会計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0.03</c:v>
                </c:pt>
              </c:numCache>
            </c:numRef>
          </c:val>
          <c:extLst>
            <c:ext xmlns:c16="http://schemas.microsoft.com/office/drawing/2014/chart" uri="{C3380CC4-5D6E-409C-BE32-E72D297353CC}">
              <c16:uniqueId val="{00000002-CA8D-46A8-8C57-0E63FEA26CD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0.13</c:v>
                </c:pt>
                <c:pt idx="2">
                  <c:v>#N/A</c:v>
                </c:pt>
                <c:pt idx="3">
                  <c:v>0.12</c:v>
                </c:pt>
                <c:pt idx="4">
                  <c:v>#N/A</c:v>
                </c:pt>
                <c:pt idx="5">
                  <c:v>0.12</c:v>
                </c:pt>
                <c:pt idx="6">
                  <c:v>#N/A</c:v>
                </c:pt>
                <c:pt idx="7">
                  <c:v>0.14000000000000001</c:v>
                </c:pt>
                <c:pt idx="8">
                  <c:v>#N/A</c:v>
                </c:pt>
                <c:pt idx="9">
                  <c:v>0.17</c:v>
                </c:pt>
              </c:numCache>
            </c:numRef>
          </c:val>
          <c:extLst>
            <c:ext xmlns:c16="http://schemas.microsoft.com/office/drawing/2014/chart" uri="{C3380CC4-5D6E-409C-BE32-E72D297353CC}">
              <c16:uniqueId val="{00000003-CA8D-46A8-8C57-0E63FEA26CD9}"/>
            </c:ext>
          </c:extLst>
        </c:ser>
        <c:ser>
          <c:idx val="4"/>
          <c:order val="4"/>
          <c:tx>
            <c:strRef>
              <c:f>データシート!$A$31</c:f>
              <c:strCache>
                <c:ptCount val="1"/>
                <c:pt idx="0">
                  <c:v>西原村工業団地造成事業特別会計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0.13</c:v>
                </c:pt>
                <c:pt idx="8">
                  <c:v>#N/A</c:v>
                </c:pt>
                <c:pt idx="9">
                  <c:v>1.1499999999999999</c:v>
                </c:pt>
              </c:numCache>
            </c:numRef>
          </c:val>
          <c:extLst>
            <c:ext xmlns:c16="http://schemas.microsoft.com/office/drawing/2014/chart" uri="{C3380CC4-5D6E-409C-BE32-E72D297353CC}">
              <c16:uniqueId val="{00000004-CA8D-46A8-8C57-0E63FEA26CD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3.1</c:v>
                </c:pt>
                <c:pt idx="2">
                  <c:v>#N/A</c:v>
                </c:pt>
                <c:pt idx="3">
                  <c:v>3.55</c:v>
                </c:pt>
                <c:pt idx="4">
                  <c:v>#N/A</c:v>
                </c:pt>
                <c:pt idx="5">
                  <c:v>3.13</c:v>
                </c:pt>
                <c:pt idx="6">
                  <c:v>#N/A</c:v>
                </c:pt>
                <c:pt idx="7">
                  <c:v>3.32</c:v>
                </c:pt>
                <c:pt idx="8">
                  <c:v>#N/A</c:v>
                </c:pt>
                <c:pt idx="9">
                  <c:v>2.34</c:v>
                </c:pt>
              </c:numCache>
            </c:numRef>
          </c:val>
          <c:extLst>
            <c:ext xmlns:c16="http://schemas.microsoft.com/office/drawing/2014/chart" uri="{C3380CC4-5D6E-409C-BE32-E72D297353CC}">
              <c16:uniqueId val="{00000005-CA8D-46A8-8C57-0E63FEA26CD9}"/>
            </c:ext>
          </c:extLst>
        </c:ser>
        <c:ser>
          <c:idx val="6"/>
          <c:order val="6"/>
          <c:tx>
            <c:strRef>
              <c:f>データシート!$A$33</c:f>
              <c:strCache>
                <c:ptCount val="1"/>
                <c:pt idx="0">
                  <c:v>西原村中央簡易水道事業特別会計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0.82</c:v>
                </c:pt>
                <c:pt idx="2">
                  <c:v>#N/A</c:v>
                </c:pt>
                <c:pt idx="3">
                  <c:v>0.38</c:v>
                </c:pt>
                <c:pt idx="4">
                  <c:v>#N/A</c:v>
                </c:pt>
                <c:pt idx="5">
                  <c:v>0.9</c:v>
                </c:pt>
                <c:pt idx="6">
                  <c:v>#N/A</c:v>
                </c:pt>
                <c:pt idx="7">
                  <c:v>0.28999999999999998</c:v>
                </c:pt>
                <c:pt idx="8">
                  <c:v>#N/A</c:v>
                </c:pt>
                <c:pt idx="9">
                  <c:v>4.9800000000000004</c:v>
                </c:pt>
              </c:numCache>
            </c:numRef>
          </c:val>
          <c:extLst>
            <c:ext xmlns:c16="http://schemas.microsoft.com/office/drawing/2014/chart" uri="{C3380CC4-5D6E-409C-BE32-E72D297353CC}">
              <c16:uniqueId val="{00000006-CA8D-46A8-8C57-0E63FEA26CD9}"/>
            </c:ext>
          </c:extLst>
        </c:ser>
        <c:ser>
          <c:idx val="7"/>
          <c:order val="7"/>
          <c:tx>
            <c:strRef>
              <c:f>データシート!$A$34</c:f>
              <c:strCache>
                <c:ptCount val="1"/>
                <c:pt idx="0">
                  <c:v>西原村工業用水道事業会計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6.69</c:v>
                </c:pt>
                <c:pt idx="2">
                  <c:v>#N/A</c:v>
                </c:pt>
                <c:pt idx="3">
                  <c:v>6.46</c:v>
                </c:pt>
                <c:pt idx="4">
                  <c:v>#N/A</c:v>
                </c:pt>
                <c:pt idx="5">
                  <c:v>6.13</c:v>
                </c:pt>
                <c:pt idx="6">
                  <c:v>#N/A</c:v>
                </c:pt>
                <c:pt idx="7">
                  <c:v>6.25</c:v>
                </c:pt>
                <c:pt idx="8">
                  <c:v>#N/A</c:v>
                </c:pt>
                <c:pt idx="9">
                  <c:v>6.44</c:v>
                </c:pt>
              </c:numCache>
            </c:numRef>
          </c:val>
          <c:extLst>
            <c:ext xmlns:c16="http://schemas.microsoft.com/office/drawing/2014/chart" uri="{C3380CC4-5D6E-409C-BE32-E72D297353CC}">
              <c16:uniqueId val="{00000007-CA8D-46A8-8C57-0E63FEA26CD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3.1</c:v>
                </c:pt>
                <c:pt idx="2">
                  <c:v>#N/A</c:v>
                </c:pt>
                <c:pt idx="3">
                  <c:v>3.58</c:v>
                </c:pt>
                <c:pt idx="4">
                  <c:v>#N/A</c:v>
                </c:pt>
                <c:pt idx="5">
                  <c:v>4.8600000000000003</c:v>
                </c:pt>
                <c:pt idx="6">
                  <c:v>#N/A</c:v>
                </c:pt>
                <c:pt idx="7">
                  <c:v>6.19</c:v>
                </c:pt>
                <c:pt idx="8">
                  <c:v>#N/A</c:v>
                </c:pt>
                <c:pt idx="9">
                  <c:v>7.2</c:v>
                </c:pt>
              </c:numCache>
            </c:numRef>
          </c:val>
          <c:extLst>
            <c:ext xmlns:c16="http://schemas.microsoft.com/office/drawing/2014/chart" uri="{C3380CC4-5D6E-409C-BE32-E72D297353CC}">
              <c16:uniqueId val="{00000008-CA8D-46A8-8C57-0E63FEA26CD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19.11</c:v>
                </c:pt>
                <c:pt idx="2">
                  <c:v>#N/A</c:v>
                </c:pt>
                <c:pt idx="3">
                  <c:v>10.79</c:v>
                </c:pt>
                <c:pt idx="4">
                  <c:v>#N/A</c:v>
                </c:pt>
                <c:pt idx="5">
                  <c:v>17.7</c:v>
                </c:pt>
                <c:pt idx="6">
                  <c:v>#N/A</c:v>
                </c:pt>
                <c:pt idx="7">
                  <c:v>10.15</c:v>
                </c:pt>
                <c:pt idx="8">
                  <c:v>#N/A</c:v>
                </c:pt>
                <c:pt idx="9">
                  <c:v>8.41</c:v>
                </c:pt>
              </c:numCache>
            </c:numRef>
          </c:val>
          <c:extLst>
            <c:ext xmlns:c16="http://schemas.microsoft.com/office/drawing/2014/chart" uri="{C3380CC4-5D6E-409C-BE32-E72D297353CC}">
              <c16:uniqueId val="{00000009-CA8D-46A8-8C57-0E63FEA26CD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696</c:v>
                </c:pt>
                <c:pt idx="5">
                  <c:v>830</c:v>
                </c:pt>
                <c:pt idx="8">
                  <c:v>944</c:v>
                </c:pt>
                <c:pt idx="11">
                  <c:v>947</c:v>
                </c:pt>
                <c:pt idx="14">
                  <c:v>958</c:v>
                </c:pt>
              </c:numCache>
            </c:numRef>
          </c:val>
          <c:extLst>
            <c:ext xmlns:c16="http://schemas.microsoft.com/office/drawing/2014/chart" uri="{C3380CC4-5D6E-409C-BE32-E72D297353CC}">
              <c16:uniqueId val="{00000000-BB66-4D40-87C4-4D6087FFD1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0</c:v>
                </c:pt>
                <c:pt idx="9">
                  <c:v>0</c:v>
                </c:pt>
                <c:pt idx="12">
                  <c:v>0</c:v>
                </c:pt>
              </c:numCache>
            </c:numRef>
          </c:val>
          <c:extLst>
            <c:ext xmlns:c16="http://schemas.microsoft.com/office/drawing/2014/chart" uri="{C3380CC4-5D6E-409C-BE32-E72D297353CC}">
              <c16:uniqueId val="{00000001-BB66-4D40-87C4-4D6087FFD1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B66-4D40-87C4-4D6087FFD1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18</c:v>
                </c:pt>
                <c:pt idx="3">
                  <c:v>44</c:v>
                </c:pt>
                <c:pt idx="6">
                  <c:v>18</c:v>
                </c:pt>
                <c:pt idx="9">
                  <c:v>11</c:v>
                </c:pt>
                <c:pt idx="12">
                  <c:v>10</c:v>
                </c:pt>
              </c:numCache>
            </c:numRef>
          </c:val>
          <c:extLst>
            <c:ext xmlns:c16="http://schemas.microsoft.com/office/drawing/2014/chart" uri="{C3380CC4-5D6E-409C-BE32-E72D297353CC}">
              <c16:uniqueId val="{00000003-BB66-4D40-87C4-4D6087FFD1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7</c:v>
                </c:pt>
                <c:pt idx="6">
                  <c:v>8</c:v>
                </c:pt>
                <c:pt idx="9">
                  <c:v>7</c:v>
                </c:pt>
                <c:pt idx="12">
                  <c:v>8</c:v>
                </c:pt>
              </c:numCache>
            </c:numRef>
          </c:val>
          <c:extLst>
            <c:ext xmlns:c16="http://schemas.microsoft.com/office/drawing/2014/chart" uri="{C3380CC4-5D6E-409C-BE32-E72D297353CC}">
              <c16:uniqueId val="{00000004-BB66-4D40-87C4-4D6087FFD1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B66-4D40-87C4-4D6087FFD1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B66-4D40-87C4-4D6087FFD1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810</c:v>
                </c:pt>
                <c:pt idx="3">
                  <c:v>951</c:v>
                </c:pt>
                <c:pt idx="6">
                  <c:v>1107</c:v>
                </c:pt>
                <c:pt idx="9">
                  <c:v>1151</c:v>
                </c:pt>
                <c:pt idx="12">
                  <c:v>1169</c:v>
                </c:pt>
              </c:numCache>
            </c:numRef>
          </c:val>
          <c:extLst>
            <c:ext xmlns:c16="http://schemas.microsoft.com/office/drawing/2014/chart" uri="{C3380CC4-5D6E-409C-BE32-E72D297353CC}">
              <c16:uniqueId val="{00000007-BB66-4D40-87C4-4D6087FFD18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c:v>
                </c:pt>
                <c:pt idx="2">
                  <c:v>#N/A</c:v>
                </c:pt>
                <c:pt idx="3">
                  <c:v>#N/A</c:v>
                </c:pt>
                <c:pt idx="4">
                  <c:v>173</c:v>
                </c:pt>
                <c:pt idx="5">
                  <c:v>#N/A</c:v>
                </c:pt>
                <c:pt idx="6">
                  <c:v>#N/A</c:v>
                </c:pt>
                <c:pt idx="7">
                  <c:v>189</c:v>
                </c:pt>
                <c:pt idx="8">
                  <c:v>#N/A</c:v>
                </c:pt>
                <c:pt idx="9">
                  <c:v>#N/A</c:v>
                </c:pt>
                <c:pt idx="10">
                  <c:v>222</c:v>
                </c:pt>
                <c:pt idx="11">
                  <c:v>#N/A</c:v>
                </c:pt>
                <c:pt idx="12">
                  <c:v>#N/A</c:v>
                </c:pt>
                <c:pt idx="13">
                  <c:v>229</c:v>
                </c:pt>
                <c:pt idx="14">
                  <c:v>#N/A</c:v>
                </c:pt>
              </c:numCache>
            </c:numRef>
          </c:val>
          <c:smooth val="0"/>
          <c:extLst>
            <c:ext xmlns:c16="http://schemas.microsoft.com/office/drawing/2014/chart" uri="{C3380CC4-5D6E-409C-BE32-E72D297353CC}">
              <c16:uniqueId val="{00000008-BB66-4D40-87C4-4D6087FFD18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9013</c:v>
                </c:pt>
                <c:pt idx="5">
                  <c:v>9938</c:v>
                </c:pt>
                <c:pt idx="8">
                  <c:v>9245</c:v>
                </c:pt>
                <c:pt idx="11">
                  <c:v>8584</c:v>
                </c:pt>
                <c:pt idx="14">
                  <c:v>8394</c:v>
                </c:pt>
              </c:numCache>
            </c:numRef>
          </c:val>
          <c:extLst>
            <c:ext xmlns:c16="http://schemas.microsoft.com/office/drawing/2014/chart" uri="{C3380CC4-5D6E-409C-BE32-E72D297353CC}">
              <c16:uniqueId val="{00000000-9407-4800-BA2D-626E8B34570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407-4800-BA2D-626E8B34570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3933</c:v>
                </c:pt>
                <c:pt idx="5">
                  <c:v>4190</c:v>
                </c:pt>
                <c:pt idx="8">
                  <c:v>4207</c:v>
                </c:pt>
                <c:pt idx="11">
                  <c:v>4339</c:v>
                </c:pt>
                <c:pt idx="14">
                  <c:v>4497</c:v>
                </c:pt>
              </c:numCache>
            </c:numRef>
          </c:val>
          <c:extLst>
            <c:ext xmlns:c16="http://schemas.microsoft.com/office/drawing/2014/chart" uri="{C3380CC4-5D6E-409C-BE32-E72D297353CC}">
              <c16:uniqueId val="{00000002-9407-4800-BA2D-626E8B34570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407-4800-BA2D-626E8B34570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407-4800-BA2D-626E8B34570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407-4800-BA2D-626E8B34570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145</c:v>
                </c:pt>
                <c:pt idx="3">
                  <c:v>127</c:v>
                </c:pt>
                <c:pt idx="6">
                  <c:v>73</c:v>
                </c:pt>
                <c:pt idx="9">
                  <c:v>73</c:v>
                </c:pt>
                <c:pt idx="12">
                  <c:v>122</c:v>
                </c:pt>
              </c:numCache>
            </c:numRef>
          </c:val>
          <c:extLst>
            <c:ext xmlns:c16="http://schemas.microsoft.com/office/drawing/2014/chart" uri="{C3380CC4-5D6E-409C-BE32-E72D297353CC}">
              <c16:uniqueId val="{00000006-9407-4800-BA2D-626E8B34570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65</c:v>
                </c:pt>
                <c:pt idx="3">
                  <c:v>48</c:v>
                </c:pt>
                <c:pt idx="6">
                  <c:v>34</c:v>
                </c:pt>
                <c:pt idx="9">
                  <c:v>159</c:v>
                </c:pt>
                <c:pt idx="12">
                  <c:v>103</c:v>
                </c:pt>
              </c:numCache>
            </c:numRef>
          </c:val>
          <c:extLst>
            <c:ext xmlns:c16="http://schemas.microsoft.com/office/drawing/2014/chart" uri="{C3380CC4-5D6E-409C-BE32-E72D297353CC}">
              <c16:uniqueId val="{00000007-9407-4800-BA2D-626E8B34570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55</c:v>
                </c:pt>
                <c:pt idx="3">
                  <c:v>72</c:v>
                </c:pt>
                <c:pt idx="6">
                  <c:v>64</c:v>
                </c:pt>
                <c:pt idx="9">
                  <c:v>58</c:v>
                </c:pt>
                <c:pt idx="12">
                  <c:v>41</c:v>
                </c:pt>
              </c:numCache>
            </c:numRef>
          </c:val>
          <c:extLst>
            <c:ext xmlns:c16="http://schemas.microsoft.com/office/drawing/2014/chart" uri="{C3380CC4-5D6E-409C-BE32-E72D297353CC}">
              <c16:uniqueId val="{00000008-9407-4800-BA2D-626E8B34570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407-4800-BA2D-626E8B34570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9476</c:v>
                </c:pt>
                <c:pt idx="3">
                  <c:v>10695</c:v>
                </c:pt>
                <c:pt idx="6">
                  <c:v>10641</c:v>
                </c:pt>
                <c:pt idx="9">
                  <c:v>9966</c:v>
                </c:pt>
                <c:pt idx="12">
                  <c:v>9599</c:v>
                </c:pt>
              </c:numCache>
            </c:numRef>
          </c:val>
          <c:extLst>
            <c:ext xmlns:c16="http://schemas.microsoft.com/office/drawing/2014/chart" uri="{C3380CC4-5D6E-409C-BE32-E72D297353CC}">
              <c16:uniqueId val="{0000000A-9407-4800-BA2D-626E8B34570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407-4800-BA2D-626E8B34570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2511</c:v>
                </c:pt>
                <c:pt idx="1">
                  <c:v>2589</c:v>
                </c:pt>
                <c:pt idx="2">
                  <c:v>2441</c:v>
                </c:pt>
              </c:numCache>
            </c:numRef>
          </c:val>
          <c:extLst>
            <c:ext xmlns:c16="http://schemas.microsoft.com/office/drawing/2014/chart" uri="{C3380CC4-5D6E-409C-BE32-E72D297353CC}">
              <c16:uniqueId val="{00000000-46C8-4F54-BC5F-8EC0322F1ED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227</c:v>
                </c:pt>
                <c:pt idx="1">
                  <c:v>212</c:v>
                </c:pt>
                <c:pt idx="2">
                  <c:v>197</c:v>
                </c:pt>
              </c:numCache>
            </c:numRef>
          </c:val>
          <c:extLst>
            <c:ext xmlns:c16="http://schemas.microsoft.com/office/drawing/2014/chart" uri="{C3380CC4-5D6E-409C-BE32-E72D297353CC}">
              <c16:uniqueId val="{00000001-46C8-4F54-BC5F-8EC0322F1ED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1451</c:v>
                </c:pt>
                <c:pt idx="1">
                  <c:v>1519</c:v>
                </c:pt>
                <c:pt idx="2">
                  <c:v>1841</c:v>
                </c:pt>
              </c:numCache>
            </c:numRef>
          </c:val>
          <c:extLst>
            <c:ext xmlns:c16="http://schemas.microsoft.com/office/drawing/2014/chart" uri="{C3380CC4-5D6E-409C-BE32-E72D297353CC}">
              <c16:uniqueId val="{00000002-46C8-4F54-BC5F-8EC0322F1ED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財政力指数は</a:t>
          </a:r>
          <a:r>
            <a:rPr lang="en-US" altLang="ja-JP" sz="1100" b="0" i="0" baseline="0">
              <a:solidFill>
                <a:schemeClr val="dk1"/>
              </a:solidFill>
              <a:effectLst/>
              <a:latin typeface="+mn-lt"/>
              <a:ea typeface="+mn-ea"/>
              <a:cs typeface="+mn-cs"/>
            </a:rPr>
            <a:t>0.34</a:t>
          </a:r>
          <a:r>
            <a:rPr lang="ja-JP" altLang="ja-JP" sz="1100" b="0" i="0" baseline="0">
              <a:solidFill>
                <a:schemeClr val="dk1"/>
              </a:solidFill>
              <a:effectLst/>
              <a:latin typeface="+mn-lt"/>
              <a:ea typeface="+mn-ea"/>
              <a:cs typeface="+mn-cs"/>
            </a:rPr>
            <a:t>と、類似団体及び県平均値並みの状況である。</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か年平均でみる本指数は前年比</a:t>
          </a:r>
          <a:r>
            <a:rPr lang="ja-JP" altLang="en-US" sz="1100" b="0" i="0" baseline="0">
              <a:solidFill>
                <a:schemeClr val="dk1"/>
              </a:solidFill>
              <a:effectLst/>
              <a:latin typeface="+mn-lt"/>
              <a:ea typeface="+mn-ea"/>
              <a:cs typeface="+mn-cs"/>
            </a:rPr>
            <a:t>同</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であるが</a:t>
          </a:r>
          <a:r>
            <a:rPr lang="ja-JP" altLang="ja-JP" sz="1100" b="0" i="0" baseline="0">
              <a:solidFill>
                <a:schemeClr val="dk1"/>
              </a:solidFill>
              <a:effectLst/>
              <a:latin typeface="+mn-lt"/>
              <a:ea typeface="+mn-ea"/>
              <a:cs typeface="+mn-cs"/>
            </a:rPr>
            <a:t>、令和</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年度単年の指数で見ると</a:t>
          </a:r>
          <a:r>
            <a:rPr lang="en-US" altLang="ja-JP" sz="1100" b="0" i="0" baseline="0">
              <a:solidFill>
                <a:schemeClr val="dk1"/>
              </a:solidFill>
              <a:effectLst/>
              <a:latin typeface="+mn-lt"/>
              <a:ea typeface="+mn-ea"/>
              <a:cs typeface="+mn-cs"/>
            </a:rPr>
            <a:t>0.04</a:t>
          </a:r>
          <a:r>
            <a:rPr lang="ja-JP" altLang="ja-JP" sz="1100" b="0" i="0" baseline="0">
              <a:solidFill>
                <a:schemeClr val="dk1"/>
              </a:solidFill>
              <a:effectLst/>
              <a:latin typeface="+mn-lt"/>
              <a:ea typeface="+mn-ea"/>
              <a:cs typeface="+mn-cs"/>
            </a:rPr>
            <a:t>ポイント上昇している。主な要因として基準財政収入額が法人税増収の影響等により前年比</a:t>
          </a:r>
          <a:r>
            <a:rPr lang="en-US" altLang="ja-JP" sz="1100" b="0" i="0" baseline="0">
              <a:solidFill>
                <a:schemeClr val="dk1"/>
              </a:solidFill>
              <a:effectLst/>
              <a:latin typeface="+mn-lt"/>
              <a:ea typeface="+mn-ea"/>
              <a:cs typeface="+mn-cs"/>
            </a:rPr>
            <a:t>141,813</a:t>
          </a:r>
          <a:r>
            <a:rPr lang="ja-JP" altLang="ja-JP" sz="1100" b="0" i="0" baseline="0">
              <a:solidFill>
                <a:schemeClr val="dk1"/>
              </a:solidFill>
              <a:effectLst/>
              <a:latin typeface="+mn-lt"/>
              <a:ea typeface="+mn-ea"/>
              <a:cs typeface="+mn-cs"/>
            </a:rPr>
            <a:t>千円増となり、</a:t>
          </a:r>
          <a:r>
            <a:rPr lang="en-US" altLang="ja-JP" sz="1100" b="0" i="0" baseline="0">
              <a:solidFill>
                <a:schemeClr val="dk1"/>
              </a:solidFill>
              <a:effectLst/>
              <a:latin typeface="+mn-lt"/>
              <a:ea typeface="+mn-ea"/>
              <a:cs typeface="+mn-cs"/>
            </a:rPr>
            <a:t>113,025</a:t>
          </a:r>
          <a:r>
            <a:rPr lang="ja-JP" altLang="ja-JP" sz="1100" b="0" i="0" baseline="0">
              <a:solidFill>
                <a:schemeClr val="dk1"/>
              </a:solidFill>
              <a:effectLst/>
              <a:latin typeface="+mn-lt"/>
              <a:ea typeface="+mn-ea"/>
              <a:cs typeface="+mn-cs"/>
            </a:rPr>
            <a:t>千円増となった基準財政需要額を上回ったことによる。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83759</xdr:rowOff>
    </xdr:from>
    <xdr:to>
      <xdr:col>23</xdr:col>
      <xdr:colOff>133350</xdr:colOff>
      <xdr:row>43</xdr:row>
      <xdr:rowOff>83759</xdr:rowOff>
    </xdr:to>
    <xdr:cxnSp macro="">
      <xdr:nvCxnSpPr>
        <xdr:cNvPr id="70" name="直線コネクタ 69"/>
        <xdr:cNvCxnSpPr/>
      </xdr:nvCxnSpPr>
      <xdr:spPr>
        <a:xfrm>
          <a:off x="4114800" y="74561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83759</xdr:rowOff>
    </xdr:to>
    <xdr:cxnSp macro="">
      <xdr:nvCxnSpPr>
        <xdr:cNvPr id="73" name="直線コネクタ 72"/>
        <xdr:cNvCxnSpPr/>
      </xdr:nvCxnSpPr>
      <xdr:spPr>
        <a:xfrm>
          <a:off x="3225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72269</xdr:rowOff>
    </xdr:to>
    <xdr:cxnSp macro="">
      <xdr:nvCxnSpPr>
        <xdr:cNvPr id="76" name="直線コネクタ 75"/>
        <xdr:cNvCxnSpPr/>
      </xdr:nvCxnSpPr>
      <xdr:spPr>
        <a:xfrm>
          <a:off x="2336800" y="73986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26307</xdr:rowOff>
    </xdr:to>
    <xdr:cxnSp macro="">
      <xdr:nvCxnSpPr>
        <xdr:cNvPr id="79" name="直線コネクタ 78"/>
        <xdr:cNvCxnSpPr/>
      </xdr:nvCxnSpPr>
      <xdr:spPr>
        <a:xfrm>
          <a:off x="1447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84865</xdr:rowOff>
    </xdr:from>
    <xdr:ext cx="762000" cy="259045"/>
    <xdr:sp macro="" textlink="">
      <xdr:nvSpPr>
        <xdr:cNvPr id="81" name="テキスト ボックス 80"/>
        <xdr:cNvSpPr txBox="1"/>
      </xdr:nvSpPr>
      <xdr:spPr>
        <a:xfrm>
          <a:off x="1955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32959</xdr:rowOff>
    </xdr:from>
    <xdr:to>
      <xdr:col>19</xdr:col>
      <xdr:colOff>184150</xdr:colOff>
      <xdr:row>43</xdr:row>
      <xdr:rowOff>134559</xdr:rowOff>
    </xdr:to>
    <xdr:sp macro="" textlink="">
      <xdr:nvSpPr>
        <xdr:cNvPr id="91" name="楕円 90"/>
        <xdr:cNvSpPr/>
      </xdr:nvSpPr>
      <xdr:spPr>
        <a:xfrm>
          <a:off x="4064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92" name="テキスト ボックス 91"/>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96" name="テキスト ボックス 95"/>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52812</xdr:rowOff>
    </xdr:from>
    <xdr:ext cx="762000" cy="259045"/>
    <xdr:sp macro="" textlink="">
      <xdr:nvSpPr>
        <xdr:cNvPr id="98" name="テキスト ボックス 97"/>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分母となる経常一般財源は前年度比で</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78,627</a:t>
          </a:r>
          <a:r>
            <a:rPr lang="ja-JP" altLang="ja-JP" sz="1100" b="0" i="0" baseline="0">
              <a:solidFill>
                <a:schemeClr val="dk1"/>
              </a:solidFill>
              <a:effectLst/>
              <a:latin typeface="+mn-lt"/>
              <a:ea typeface="+mn-ea"/>
              <a:cs typeface="+mn-cs"/>
            </a:rPr>
            <a:t>千円（</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なり</a:t>
          </a:r>
          <a:r>
            <a:rPr lang="ja-JP" altLang="ja-JP" sz="1100" b="0" i="0" baseline="0">
              <a:solidFill>
                <a:schemeClr val="dk1"/>
              </a:solidFill>
              <a:effectLst/>
              <a:latin typeface="+mn-lt"/>
              <a:ea typeface="+mn-ea"/>
              <a:cs typeface="+mn-cs"/>
            </a:rPr>
            <a:t>、分子となる経常経費充当一般財源は前年比</a:t>
          </a:r>
          <a:r>
            <a:rPr lang="en-US" altLang="ja-JP" sz="1100" b="0" i="0" baseline="0">
              <a:solidFill>
                <a:schemeClr val="dk1"/>
              </a:solidFill>
              <a:effectLst/>
              <a:latin typeface="+mn-lt"/>
              <a:ea typeface="+mn-ea"/>
              <a:cs typeface="+mn-cs"/>
            </a:rPr>
            <a:t>94,009</a:t>
          </a:r>
          <a:r>
            <a:rPr lang="ja-JP" altLang="ja-JP" sz="1100" b="0" i="0" baseline="0">
              <a:solidFill>
                <a:schemeClr val="dk1"/>
              </a:solidFill>
              <a:effectLst/>
              <a:latin typeface="+mn-lt"/>
              <a:ea typeface="+mn-ea"/>
              <a:cs typeface="+mn-cs"/>
            </a:rPr>
            <a:t>千円（</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％）の増となったため、経常収支比率は</a:t>
          </a:r>
          <a:r>
            <a:rPr lang="en-US" altLang="ja-JP" sz="1100" b="0" i="0" baseline="0">
              <a:solidFill>
                <a:schemeClr val="dk1"/>
              </a:solidFill>
              <a:effectLst/>
              <a:latin typeface="+mn-lt"/>
              <a:ea typeface="+mn-ea"/>
              <a:cs typeface="+mn-cs"/>
            </a:rPr>
            <a:t>93.1</a:t>
          </a:r>
          <a:r>
            <a:rPr lang="ja-JP" altLang="ja-JP" sz="1100" b="0" i="0" baseline="0">
              <a:solidFill>
                <a:schemeClr val="dk1"/>
              </a:solidFill>
              <a:effectLst/>
              <a:latin typeface="+mn-lt"/>
              <a:ea typeface="+mn-ea"/>
              <a:cs typeface="+mn-cs"/>
            </a:rPr>
            <a:t>％と前年比で</a:t>
          </a:r>
          <a:r>
            <a:rPr lang="en-US" altLang="ja-JP" sz="1100" b="0" i="0" baseline="0">
              <a:solidFill>
                <a:schemeClr val="dk1"/>
              </a:solidFill>
              <a:effectLst/>
              <a:latin typeface="+mn-lt"/>
              <a:ea typeface="+mn-ea"/>
              <a:cs typeface="+mn-cs"/>
            </a:rPr>
            <a:t>4.7</a:t>
          </a:r>
          <a:r>
            <a:rPr lang="ja-JP" altLang="ja-JP" sz="1100" b="0" i="0" baseline="0">
              <a:solidFill>
                <a:schemeClr val="dk1"/>
              </a:solidFill>
              <a:effectLst/>
              <a:latin typeface="+mn-lt"/>
              <a:ea typeface="+mn-ea"/>
              <a:cs typeface="+mn-cs"/>
            </a:rPr>
            <a:t>ポイント増となった。</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要因として、</a:t>
          </a:r>
          <a:r>
            <a:rPr lang="ja-JP" altLang="en-US" sz="1100" b="0" i="0" baseline="0">
              <a:solidFill>
                <a:schemeClr val="dk1"/>
              </a:solidFill>
              <a:effectLst/>
              <a:latin typeface="+mn-lt"/>
              <a:ea typeface="+mn-ea"/>
              <a:cs typeface="+mn-cs"/>
            </a:rPr>
            <a:t>経常一般財源において臨時財政対策債（前年比▲</a:t>
          </a:r>
          <a:r>
            <a:rPr lang="en-US" altLang="ja-JP" sz="1100" b="0" i="0" baseline="0">
              <a:solidFill>
                <a:schemeClr val="dk1"/>
              </a:solidFill>
              <a:effectLst/>
              <a:latin typeface="+mn-lt"/>
              <a:ea typeface="+mn-ea"/>
              <a:cs typeface="+mn-cs"/>
            </a:rPr>
            <a:t>58.1%</a:t>
          </a:r>
          <a:r>
            <a:rPr lang="ja-JP" altLang="en-US" sz="1100" b="0" i="0" baseline="0">
              <a:solidFill>
                <a:schemeClr val="dk1"/>
              </a:solidFill>
              <a:effectLst/>
              <a:latin typeface="+mn-lt"/>
              <a:ea typeface="+mn-ea"/>
              <a:cs typeface="+mn-cs"/>
            </a:rPr>
            <a:t>）、普通交付税（同▲</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％）の減、反対に経常経費充当一般財源において物件費</a:t>
          </a:r>
          <a:r>
            <a:rPr lang="ja-JP" altLang="ja-JP" sz="1100" b="0" i="0" baseline="0">
              <a:solidFill>
                <a:schemeClr val="dk1"/>
              </a:solidFill>
              <a:effectLst/>
              <a:latin typeface="+mn-lt"/>
              <a:ea typeface="+mn-ea"/>
              <a:cs typeface="+mn-cs"/>
            </a:rPr>
            <a:t>（前年比</a:t>
          </a:r>
          <a:r>
            <a:rPr lang="en-US" altLang="ja-JP" sz="1100" b="0" i="0" baseline="0">
              <a:solidFill>
                <a:schemeClr val="dk1"/>
              </a:solidFill>
              <a:effectLst/>
              <a:latin typeface="+mn-lt"/>
              <a:ea typeface="+mn-ea"/>
              <a:cs typeface="+mn-cs"/>
            </a:rPr>
            <a:t>+12.9</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や補助費（同</a:t>
          </a:r>
          <a:r>
            <a:rPr lang="en-US" altLang="ja-JP" sz="1100" b="0" i="0" baseline="0">
              <a:solidFill>
                <a:schemeClr val="dk1"/>
              </a:solidFill>
              <a:effectLst/>
              <a:latin typeface="+mn-lt"/>
              <a:ea typeface="+mn-ea"/>
              <a:cs typeface="+mn-cs"/>
            </a:rPr>
            <a:t>+7.5</a:t>
          </a:r>
          <a:r>
            <a:rPr lang="ja-JP" altLang="en-US" sz="1100" b="0" i="0" baseline="0">
              <a:solidFill>
                <a:schemeClr val="dk1"/>
              </a:solidFill>
              <a:effectLst/>
              <a:latin typeface="+mn-lt"/>
              <a:ea typeface="+mn-ea"/>
              <a:cs typeface="+mn-cs"/>
            </a:rPr>
            <a:t>％）の増などが</a:t>
          </a:r>
          <a:r>
            <a:rPr lang="ja-JP" altLang="ja-JP" sz="1100" b="0" i="0" baseline="0">
              <a:solidFill>
                <a:schemeClr val="dk1"/>
              </a:solidFill>
              <a:effectLst/>
              <a:latin typeface="+mn-lt"/>
              <a:ea typeface="+mn-ea"/>
              <a:cs typeface="+mn-cs"/>
            </a:rPr>
            <a:t>主な要因である。今後も事業の見直しによる経常経費の削減や地方債残高</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103294</xdr:rowOff>
    </xdr:from>
    <xdr:to>
      <xdr:col>23</xdr:col>
      <xdr:colOff>133350</xdr:colOff>
      <xdr:row>62</xdr:row>
      <xdr:rowOff>26353</xdr:rowOff>
    </xdr:to>
    <xdr:cxnSp macro="">
      <xdr:nvCxnSpPr>
        <xdr:cNvPr id="133" name="直線コネクタ 132"/>
        <xdr:cNvCxnSpPr/>
      </xdr:nvCxnSpPr>
      <xdr:spPr>
        <a:xfrm>
          <a:off x="4114800" y="10561744"/>
          <a:ext cx="838200" cy="9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36936</xdr:rowOff>
    </xdr:from>
    <xdr:to>
      <xdr:col>19</xdr:col>
      <xdr:colOff>133350</xdr:colOff>
      <xdr:row>61</xdr:row>
      <xdr:rowOff>103294</xdr:rowOff>
    </xdr:to>
    <xdr:cxnSp macro="">
      <xdr:nvCxnSpPr>
        <xdr:cNvPr id="136" name="直線コネクタ 135"/>
        <xdr:cNvCxnSpPr/>
      </xdr:nvCxnSpPr>
      <xdr:spPr>
        <a:xfrm>
          <a:off x="3225800" y="10495386"/>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36936</xdr:rowOff>
    </xdr:from>
    <xdr:to>
      <xdr:col>15</xdr:col>
      <xdr:colOff>82550</xdr:colOff>
      <xdr:row>61</xdr:row>
      <xdr:rowOff>145521</xdr:rowOff>
    </xdr:to>
    <xdr:cxnSp macro="">
      <xdr:nvCxnSpPr>
        <xdr:cNvPr id="139" name="直線コネクタ 138"/>
        <xdr:cNvCxnSpPr/>
      </xdr:nvCxnSpPr>
      <xdr:spPr>
        <a:xfrm flipV="1">
          <a:off x="2336800" y="10495386"/>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145521</xdr:rowOff>
    </xdr:from>
    <xdr:to>
      <xdr:col>11</xdr:col>
      <xdr:colOff>31750</xdr:colOff>
      <xdr:row>62</xdr:row>
      <xdr:rowOff>52494</xdr:rowOff>
    </xdr:to>
    <xdr:cxnSp macro="">
      <xdr:nvCxnSpPr>
        <xdr:cNvPr id="142" name="直線コネクタ 141"/>
        <xdr:cNvCxnSpPr/>
      </xdr:nvCxnSpPr>
      <xdr:spPr>
        <a:xfrm flipV="1">
          <a:off x="1447800" y="10603971"/>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142151</xdr:rowOff>
    </xdr:from>
    <xdr:ext cx="762000" cy="259045"/>
    <xdr:sp macro="" textlink="">
      <xdr:nvSpPr>
        <xdr:cNvPr id="144" name="テキスト ボックス 143"/>
        <xdr:cNvSpPr txBox="1"/>
      </xdr:nvSpPr>
      <xdr:spPr>
        <a:xfrm>
          <a:off x="1955800" y="1025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170303</xdr:rowOff>
    </xdr:from>
    <xdr:ext cx="762000" cy="259045"/>
    <xdr:sp macro="" textlink="">
      <xdr:nvSpPr>
        <xdr:cNvPr id="146" name="テキスト ボックス 145"/>
        <xdr:cNvSpPr txBox="1"/>
      </xdr:nvSpPr>
      <xdr:spPr>
        <a:xfrm>
          <a:off x="1066800" y="10285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147003</xdr:rowOff>
    </xdr:from>
    <xdr:to>
      <xdr:col>23</xdr:col>
      <xdr:colOff>184150</xdr:colOff>
      <xdr:row>62</xdr:row>
      <xdr:rowOff>77153</xdr:rowOff>
    </xdr:to>
    <xdr:sp macro="" textlink="">
      <xdr:nvSpPr>
        <xdr:cNvPr id="152" name="楕円 151"/>
        <xdr:cNvSpPr/>
      </xdr:nvSpPr>
      <xdr:spPr>
        <a:xfrm>
          <a:off x="49022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119080</xdr:rowOff>
    </xdr:from>
    <xdr:ext cx="762000" cy="259045"/>
    <xdr:sp macro="" textlink="">
      <xdr:nvSpPr>
        <xdr:cNvPr id="153" name="財政構造の弾力性該当値テキスト"/>
        <xdr:cNvSpPr txBox="1"/>
      </xdr:nvSpPr>
      <xdr:spPr>
        <a:xfrm>
          <a:off x="5041900" y="1057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52494</xdr:rowOff>
    </xdr:from>
    <xdr:to>
      <xdr:col>19</xdr:col>
      <xdr:colOff>184150</xdr:colOff>
      <xdr:row>61</xdr:row>
      <xdr:rowOff>154094</xdr:rowOff>
    </xdr:to>
    <xdr:sp macro="" textlink="">
      <xdr:nvSpPr>
        <xdr:cNvPr id="154" name="楕円 153"/>
        <xdr:cNvSpPr/>
      </xdr:nvSpPr>
      <xdr:spPr>
        <a:xfrm>
          <a:off x="4064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138871</xdr:rowOff>
    </xdr:from>
    <xdr:ext cx="736600" cy="259045"/>
    <xdr:sp macro="" textlink="">
      <xdr:nvSpPr>
        <xdr:cNvPr id="155" name="テキスト ボックス 154"/>
        <xdr:cNvSpPr txBox="1"/>
      </xdr:nvSpPr>
      <xdr:spPr>
        <a:xfrm>
          <a:off x="3733800" y="10597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157586</xdr:rowOff>
    </xdr:from>
    <xdr:to>
      <xdr:col>15</xdr:col>
      <xdr:colOff>133350</xdr:colOff>
      <xdr:row>61</xdr:row>
      <xdr:rowOff>87736</xdr:rowOff>
    </xdr:to>
    <xdr:sp macro="" textlink="">
      <xdr:nvSpPr>
        <xdr:cNvPr id="156" name="楕円 155"/>
        <xdr:cNvSpPr/>
      </xdr:nvSpPr>
      <xdr:spPr>
        <a:xfrm>
          <a:off x="3175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72513</xdr:rowOff>
    </xdr:from>
    <xdr:ext cx="762000" cy="259045"/>
    <xdr:sp macro="" textlink="">
      <xdr:nvSpPr>
        <xdr:cNvPr id="157" name="テキスト ボックス 156"/>
        <xdr:cNvSpPr txBox="1"/>
      </xdr:nvSpPr>
      <xdr:spPr>
        <a:xfrm>
          <a:off x="2844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94721</xdr:rowOff>
    </xdr:from>
    <xdr:to>
      <xdr:col>11</xdr:col>
      <xdr:colOff>82550</xdr:colOff>
      <xdr:row>62</xdr:row>
      <xdr:rowOff>24871</xdr:rowOff>
    </xdr:to>
    <xdr:sp macro="" textlink="">
      <xdr:nvSpPr>
        <xdr:cNvPr id="158" name="楕円 157"/>
        <xdr:cNvSpPr/>
      </xdr:nvSpPr>
      <xdr:spPr>
        <a:xfrm>
          <a:off x="2286000" y="1055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9648</xdr:rowOff>
    </xdr:from>
    <xdr:ext cx="762000" cy="259045"/>
    <xdr:sp macro="" textlink="">
      <xdr:nvSpPr>
        <xdr:cNvPr id="159" name="テキスト ボックス 158"/>
        <xdr:cNvSpPr txBox="1"/>
      </xdr:nvSpPr>
      <xdr:spPr>
        <a:xfrm>
          <a:off x="1955800" y="1063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60" name="楕円 159"/>
        <xdr:cNvSpPr/>
      </xdr:nvSpPr>
      <xdr:spPr>
        <a:xfrm>
          <a:off x="1397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61" name="テキスト ボックス 160"/>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[268,414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近年は類似団体平均額を下回っている状況が続いている</a:t>
          </a:r>
          <a:r>
            <a:rPr lang="ja-JP" altLang="en-US" sz="1100" b="0" i="0" baseline="0">
              <a:solidFill>
                <a:schemeClr val="dk1"/>
              </a:solidFill>
              <a:effectLst/>
              <a:latin typeface="+mn-lt"/>
              <a:ea typeface="+mn-ea"/>
              <a:cs typeface="+mn-cs"/>
            </a:rPr>
            <a:t>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年度は</a:t>
          </a:r>
          <a:r>
            <a:rPr lang="ja-JP" altLang="ja-JP" sz="1100" b="0" i="0" baseline="0">
              <a:solidFill>
                <a:schemeClr val="dk1"/>
              </a:solidFill>
              <a:effectLst/>
              <a:latin typeface="+mn-lt"/>
              <a:ea typeface="+mn-ea"/>
              <a:cs typeface="+mn-cs"/>
            </a:rPr>
            <a:t>人件費、物件費及び維持補修費</a:t>
          </a:r>
          <a:r>
            <a:rPr lang="ja-JP" altLang="en-US" sz="1100" b="0" i="0" baseline="0">
              <a:solidFill>
                <a:schemeClr val="dk1"/>
              </a:solidFill>
              <a:effectLst/>
              <a:latin typeface="+mn-lt"/>
              <a:ea typeface="+mn-ea"/>
              <a:cs typeface="+mn-cs"/>
            </a:rPr>
            <a:t>はともに前年度比で</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した。人件費においては一般職の給与改定や、会計年度任用職員（フルタイム）の増員によるもの、物件費においては</a:t>
          </a:r>
          <a:r>
            <a:rPr lang="ja-JP" altLang="ja-JP" sz="1100" b="0" i="0" baseline="0">
              <a:solidFill>
                <a:schemeClr val="dk1"/>
              </a:solidFill>
              <a:effectLst/>
              <a:latin typeface="+mn-lt"/>
              <a:ea typeface="+mn-ea"/>
              <a:cs typeface="+mn-cs"/>
            </a:rPr>
            <a:t>ふるさと納税の</a:t>
          </a:r>
          <a:r>
            <a:rPr lang="ja-JP" altLang="en-US" sz="1100" b="0" i="0" baseline="0">
              <a:solidFill>
                <a:schemeClr val="dk1"/>
              </a:solidFill>
              <a:effectLst/>
              <a:latin typeface="+mn-lt"/>
              <a:ea typeface="+mn-ea"/>
              <a:cs typeface="+mn-cs"/>
            </a:rPr>
            <a:t>返礼品等の</a:t>
          </a:r>
          <a:r>
            <a:rPr lang="ja-JP" altLang="ja-JP" sz="1100" b="0" i="0" baseline="0">
              <a:solidFill>
                <a:schemeClr val="dk1"/>
              </a:solidFill>
              <a:effectLst/>
              <a:latin typeface="+mn-lt"/>
              <a:ea typeface="+mn-ea"/>
              <a:cs typeface="+mn-cs"/>
            </a:rPr>
            <a:t>関連経費の増加</a:t>
          </a:r>
          <a:r>
            <a:rPr lang="ja-JP" altLang="en-US" sz="1100" b="0" i="0" baseline="0">
              <a:solidFill>
                <a:schemeClr val="dk1"/>
              </a:solidFill>
              <a:effectLst/>
              <a:latin typeface="+mn-lt"/>
              <a:ea typeface="+mn-ea"/>
              <a:cs typeface="+mn-cs"/>
            </a:rPr>
            <a:t>や物価高騰の影響によるものと考えられる。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今後も行政サービスを維持しながらも、事業の見直し等により人件費の抑制に努めるほか、効率的な</a:t>
          </a:r>
          <a:r>
            <a:rPr lang="ja-JP" altLang="en-US" sz="1100" b="0" i="0" baseline="0">
              <a:solidFill>
                <a:schemeClr val="dk1"/>
              </a:solidFill>
              <a:effectLst/>
              <a:latin typeface="+mn-lt"/>
              <a:ea typeface="+mn-ea"/>
              <a:cs typeface="+mn-cs"/>
            </a:rPr>
            <a:t>事業運営</a:t>
          </a:r>
          <a:r>
            <a:rPr lang="ja-JP" altLang="ja-JP" sz="1100" b="0" i="0" baseline="0">
              <a:solidFill>
                <a:schemeClr val="dk1"/>
              </a:solidFill>
              <a:effectLst/>
              <a:latin typeface="+mn-lt"/>
              <a:ea typeface="+mn-ea"/>
              <a:cs typeface="+mn-cs"/>
            </a:rPr>
            <a:t>により物件費等の抑制に努める。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113694</xdr:rowOff>
    </xdr:from>
    <xdr:to>
      <xdr:col>23</xdr:col>
      <xdr:colOff>133350</xdr:colOff>
      <xdr:row>81</xdr:row>
      <xdr:rowOff>129111</xdr:rowOff>
    </xdr:to>
    <xdr:cxnSp macro="">
      <xdr:nvCxnSpPr>
        <xdr:cNvPr id="195" name="直線コネクタ 194"/>
        <xdr:cNvCxnSpPr/>
      </xdr:nvCxnSpPr>
      <xdr:spPr>
        <a:xfrm>
          <a:off x="4114800" y="14001144"/>
          <a:ext cx="838200" cy="15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113889</xdr:rowOff>
    </xdr:from>
    <xdr:ext cx="762000" cy="259045"/>
    <xdr:sp macro="" textlink="">
      <xdr:nvSpPr>
        <xdr:cNvPr id="196" name="人件費・物件費等の状況平均値テキスト"/>
        <xdr:cNvSpPr txBox="1"/>
      </xdr:nvSpPr>
      <xdr:spPr>
        <a:xfrm>
          <a:off x="5041900" y="140013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95986</xdr:rowOff>
    </xdr:from>
    <xdr:to>
      <xdr:col>19</xdr:col>
      <xdr:colOff>133350</xdr:colOff>
      <xdr:row>81</xdr:row>
      <xdr:rowOff>113694</xdr:rowOff>
    </xdr:to>
    <xdr:cxnSp macro="">
      <xdr:nvCxnSpPr>
        <xdr:cNvPr id="198" name="直線コネクタ 197"/>
        <xdr:cNvCxnSpPr/>
      </xdr:nvCxnSpPr>
      <xdr:spPr>
        <a:xfrm>
          <a:off x="3225800" y="13983436"/>
          <a:ext cx="889000" cy="1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95986</xdr:rowOff>
    </xdr:from>
    <xdr:to>
      <xdr:col>15</xdr:col>
      <xdr:colOff>82550</xdr:colOff>
      <xdr:row>81</xdr:row>
      <xdr:rowOff>100251</xdr:rowOff>
    </xdr:to>
    <xdr:cxnSp macro="">
      <xdr:nvCxnSpPr>
        <xdr:cNvPr id="201" name="直線コネクタ 200"/>
        <xdr:cNvCxnSpPr/>
      </xdr:nvCxnSpPr>
      <xdr:spPr>
        <a:xfrm flipV="1">
          <a:off x="2336800" y="13983436"/>
          <a:ext cx="8890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98509</xdr:rowOff>
    </xdr:from>
    <xdr:to>
      <xdr:col>11</xdr:col>
      <xdr:colOff>31750</xdr:colOff>
      <xdr:row>81</xdr:row>
      <xdr:rowOff>100251</xdr:rowOff>
    </xdr:to>
    <xdr:cxnSp macro="">
      <xdr:nvCxnSpPr>
        <xdr:cNvPr id="204" name="直線コネクタ 203"/>
        <xdr:cNvCxnSpPr/>
      </xdr:nvCxnSpPr>
      <xdr:spPr>
        <a:xfrm>
          <a:off x="1447800" y="13985959"/>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78311</xdr:rowOff>
    </xdr:from>
    <xdr:to>
      <xdr:col>23</xdr:col>
      <xdr:colOff>184150</xdr:colOff>
      <xdr:row>82</xdr:row>
      <xdr:rowOff>8461</xdr:rowOff>
    </xdr:to>
    <xdr:sp macro="" textlink="">
      <xdr:nvSpPr>
        <xdr:cNvPr id="214" name="楕円 213"/>
        <xdr:cNvSpPr/>
      </xdr:nvSpPr>
      <xdr:spPr>
        <a:xfrm>
          <a:off x="4902200" y="1396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171038</xdr:rowOff>
    </xdr:from>
    <xdr:ext cx="762000" cy="259045"/>
    <xdr:sp macro="" textlink="">
      <xdr:nvSpPr>
        <xdr:cNvPr id="215" name="人件費・物件費等の状況該当値テキスト"/>
        <xdr:cNvSpPr txBox="1"/>
      </xdr:nvSpPr>
      <xdr:spPr>
        <a:xfrm>
          <a:off x="5041900" y="138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62894</xdr:rowOff>
    </xdr:from>
    <xdr:to>
      <xdr:col>19</xdr:col>
      <xdr:colOff>184150</xdr:colOff>
      <xdr:row>81</xdr:row>
      <xdr:rowOff>164494</xdr:rowOff>
    </xdr:to>
    <xdr:sp macro="" textlink="">
      <xdr:nvSpPr>
        <xdr:cNvPr id="216" name="楕円 215"/>
        <xdr:cNvSpPr/>
      </xdr:nvSpPr>
      <xdr:spPr>
        <a:xfrm>
          <a:off x="4064000" y="139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3221</xdr:rowOff>
    </xdr:from>
    <xdr:ext cx="736600" cy="259045"/>
    <xdr:sp macro="" textlink="">
      <xdr:nvSpPr>
        <xdr:cNvPr id="217" name="テキスト ボックス 216"/>
        <xdr:cNvSpPr txBox="1"/>
      </xdr:nvSpPr>
      <xdr:spPr>
        <a:xfrm>
          <a:off x="3733800" y="1371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45186</xdr:rowOff>
    </xdr:from>
    <xdr:to>
      <xdr:col>15</xdr:col>
      <xdr:colOff>133350</xdr:colOff>
      <xdr:row>81</xdr:row>
      <xdr:rowOff>146786</xdr:rowOff>
    </xdr:to>
    <xdr:sp macro="" textlink="">
      <xdr:nvSpPr>
        <xdr:cNvPr id="218" name="楕円 217"/>
        <xdr:cNvSpPr/>
      </xdr:nvSpPr>
      <xdr:spPr>
        <a:xfrm>
          <a:off x="3175000" y="139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156963</xdr:rowOff>
    </xdr:from>
    <xdr:ext cx="762000" cy="259045"/>
    <xdr:sp macro="" textlink="">
      <xdr:nvSpPr>
        <xdr:cNvPr id="219" name="テキスト ボックス 218"/>
        <xdr:cNvSpPr txBox="1"/>
      </xdr:nvSpPr>
      <xdr:spPr>
        <a:xfrm>
          <a:off x="2844800" y="1370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49451</xdr:rowOff>
    </xdr:from>
    <xdr:to>
      <xdr:col>11</xdr:col>
      <xdr:colOff>82550</xdr:colOff>
      <xdr:row>81</xdr:row>
      <xdr:rowOff>151051</xdr:rowOff>
    </xdr:to>
    <xdr:sp macro="" textlink="">
      <xdr:nvSpPr>
        <xdr:cNvPr id="220" name="楕円 219"/>
        <xdr:cNvSpPr/>
      </xdr:nvSpPr>
      <xdr:spPr>
        <a:xfrm>
          <a:off x="2286000" y="1393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161228</xdr:rowOff>
    </xdr:from>
    <xdr:ext cx="762000" cy="259045"/>
    <xdr:sp macro="" textlink="">
      <xdr:nvSpPr>
        <xdr:cNvPr id="221" name="テキスト ボックス 220"/>
        <xdr:cNvSpPr txBox="1"/>
      </xdr:nvSpPr>
      <xdr:spPr>
        <a:xfrm>
          <a:off x="1955800" y="13705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47709</xdr:rowOff>
    </xdr:from>
    <xdr:to>
      <xdr:col>7</xdr:col>
      <xdr:colOff>31750</xdr:colOff>
      <xdr:row>81</xdr:row>
      <xdr:rowOff>149309</xdr:rowOff>
    </xdr:to>
    <xdr:sp macro="" textlink="">
      <xdr:nvSpPr>
        <xdr:cNvPr id="222" name="楕円 221"/>
        <xdr:cNvSpPr/>
      </xdr:nvSpPr>
      <xdr:spPr>
        <a:xfrm>
          <a:off x="1397000" y="13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159486</xdr:rowOff>
    </xdr:from>
    <xdr:ext cx="762000" cy="259045"/>
    <xdr:sp macro="" textlink="">
      <xdr:nvSpPr>
        <xdr:cNvPr id="223" name="テキスト ボックス 222"/>
        <xdr:cNvSpPr txBox="1"/>
      </xdr:nvSpPr>
      <xdr:spPr>
        <a:xfrm>
          <a:off x="1066800" y="1370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類似団体平均及び全国町村平均を上回っている状況。様々な業務増に伴い新規採用職員の増も必要な状況ではあるが、適切な定数管理も必要である。</a:t>
          </a:r>
          <a:endParaRPr lang="ja-JP" altLang="ja-JP" sz="1400">
            <a:effectLst/>
          </a:endParaRPr>
        </a:p>
        <a:p>
          <a:r>
            <a:rPr lang="ja-JP" altLang="ja-JP" sz="1100" b="0" i="0" baseline="0">
              <a:solidFill>
                <a:schemeClr val="dk1"/>
              </a:solidFill>
              <a:effectLst/>
              <a:latin typeface="+mn-lt"/>
              <a:ea typeface="+mn-ea"/>
              <a:cs typeface="+mn-cs"/>
            </a:rPr>
            <a:t>　今後も引き続き、職務･職責に応じた給料体系を維持しながら、定員や給与水準の適正化を図り人件費縮減に努める。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61384</xdr:rowOff>
    </xdr:to>
    <xdr:cxnSp macro="">
      <xdr:nvCxnSpPr>
        <xdr:cNvPr id="257" name="直線コネクタ 256"/>
        <xdr:cNvCxnSpPr/>
      </xdr:nvCxnSpPr>
      <xdr:spPr>
        <a:xfrm>
          <a:off x="16179800" y="14712245"/>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85</xdr:row>
      <xdr:rowOff>138995</xdr:rowOff>
    </xdr:to>
    <xdr:cxnSp macro="">
      <xdr:nvCxnSpPr>
        <xdr:cNvPr id="260" name="直線コネクタ 259"/>
        <xdr:cNvCxnSpPr/>
      </xdr:nvCxnSpPr>
      <xdr:spPr>
        <a:xfrm>
          <a:off x="15290800" y="14524566"/>
          <a:ext cx="889000" cy="18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2" name="テキスト ボックス 261"/>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15522</xdr:rowOff>
    </xdr:from>
    <xdr:to>
      <xdr:col>72</xdr:col>
      <xdr:colOff>203200</xdr:colOff>
      <xdr:row>84</xdr:row>
      <xdr:rowOff>122766</xdr:rowOff>
    </xdr:to>
    <xdr:cxnSp macro="">
      <xdr:nvCxnSpPr>
        <xdr:cNvPr id="263" name="直線コネクタ 262"/>
        <xdr:cNvCxnSpPr/>
      </xdr:nvCxnSpPr>
      <xdr:spPr>
        <a:xfrm>
          <a:off x="14401800" y="14417322"/>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79728</xdr:rowOff>
    </xdr:from>
    <xdr:to>
      <xdr:col>68</xdr:col>
      <xdr:colOff>152400</xdr:colOff>
      <xdr:row>84</xdr:row>
      <xdr:rowOff>15522</xdr:rowOff>
    </xdr:to>
    <xdr:cxnSp macro="">
      <xdr:nvCxnSpPr>
        <xdr:cNvPr id="266" name="直線コネクタ 265"/>
        <xdr:cNvCxnSpPr/>
      </xdr:nvCxnSpPr>
      <xdr:spPr>
        <a:xfrm>
          <a:off x="13512800" y="14310078"/>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8" name="楕円 277"/>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9" name="テキスト ボックス 278"/>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1" name="テキスト ボックス 280"/>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136172</xdr:rowOff>
    </xdr:from>
    <xdr:to>
      <xdr:col>68</xdr:col>
      <xdr:colOff>203200</xdr:colOff>
      <xdr:row>84</xdr:row>
      <xdr:rowOff>66322</xdr:rowOff>
    </xdr:to>
    <xdr:sp macro="" textlink="">
      <xdr:nvSpPr>
        <xdr:cNvPr id="282" name="楕円 281"/>
        <xdr:cNvSpPr/>
      </xdr:nvSpPr>
      <xdr:spPr>
        <a:xfrm>
          <a:off x="14351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76499</xdr:rowOff>
    </xdr:from>
    <xdr:ext cx="762000" cy="259045"/>
    <xdr:sp macro="" textlink="">
      <xdr:nvSpPr>
        <xdr:cNvPr id="283" name="テキスト ボックス 282"/>
        <xdr:cNvSpPr txBox="1"/>
      </xdr:nvSpPr>
      <xdr:spPr>
        <a:xfrm>
          <a:off x="14020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28928</xdr:rowOff>
    </xdr:from>
    <xdr:to>
      <xdr:col>64</xdr:col>
      <xdr:colOff>152400</xdr:colOff>
      <xdr:row>83</xdr:row>
      <xdr:rowOff>130528</xdr:rowOff>
    </xdr:to>
    <xdr:sp macro="" textlink="">
      <xdr:nvSpPr>
        <xdr:cNvPr id="284" name="楕円 283"/>
        <xdr:cNvSpPr/>
      </xdr:nvSpPr>
      <xdr:spPr>
        <a:xfrm>
          <a:off x="134620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140705</xdr:rowOff>
    </xdr:from>
    <xdr:ext cx="762000" cy="259045"/>
    <xdr:sp macro="" textlink="">
      <xdr:nvSpPr>
        <xdr:cNvPr id="285" name="テキスト ボックス 284"/>
        <xdr:cNvSpPr txBox="1"/>
      </xdr:nvSpPr>
      <xdr:spPr>
        <a:xfrm>
          <a:off x="13131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人口千人当たり職員数は類似団体平均値を下回っているが、全国平均値、県平均値を上回っている状況。定員管理調査による職員数は、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熊本地震以降は増加傾向であったが、</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に続き</a:t>
          </a:r>
          <a:r>
            <a:rPr lang="ja-JP" altLang="ja-JP" sz="1100" b="0" i="0" baseline="0">
              <a:solidFill>
                <a:schemeClr val="dk1"/>
              </a:solidFill>
              <a:effectLst/>
              <a:latin typeface="+mn-lt"/>
              <a:ea typeface="+mn-ea"/>
              <a:cs typeface="+mn-cs"/>
            </a:rPr>
            <a:t>前年比で減少した。これは、災害復旧等に要した任期付職員や再任用職員が減少したことによるものである。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今後職員数の削減も厳しい状況ではあるが、サービス低下にならないよう留意しながら、効率的な組織編成や人員配置により適切な定数管理に努める。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152209</xdr:rowOff>
    </xdr:from>
    <xdr:to>
      <xdr:col>81</xdr:col>
      <xdr:colOff>44450</xdr:colOff>
      <xdr:row>59</xdr:row>
      <xdr:rowOff>158242</xdr:rowOff>
    </xdr:to>
    <xdr:cxnSp macro="">
      <xdr:nvCxnSpPr>
        <xdr:cNvPr id="316" name="直線コネクタ 315"/>
        <xdr:cNvCxnSpPr/>
      </xdr:nvCxnSpPr>
      <xdr:spPr>
        <a:xfrm>
          <a:off x="16179800" y="1026775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152209</xdr:rowOff>
    </xdr:from>
    <xdr:to>
      <xdr:col>77</xdr:col>
      <xdr:colOff>44450</xdr:colOff>
      <xdr:row>60</xdr:row>
      <xdr:rowOff>63405</xdr:rowOff>
    </xdr:to>
    <xdr:cxnSp macro="">
      <xdr:nvCxnSpPr>
        <xdr:cNvPr id="319" name="直線コネクタ 318"/>
        <xdr:cNvCxnSpPr/>
      </xdr:nvCxnSpPr>
      <xdr:spPr>
        <a:xfrm flipV="1">
          <a:off x="15290800" y="10267759"/>
          <a:ext cx="889000" cy="8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60992</xdr:rowOff>
    </xdr:from>
    <xdr:to>
      <xdr:col>72</xdr:col>
      <xdr:colOff>203200</xdr:colOff>
      <xdr:row>60</xdr:row>
      <xdr:rowOff>63405</xdr:rowOff>
    </xdr:to>
    <xdr:cxnSp macro="">
      <xdr:nvCxnSpPr>
        <xdr:cNvPr id="322" name="直線コネクタ 321"/>
        <xdr:cNvCxnSpPr/>
      </xdr:nvCxnSpPr>
      <xdr:spPr>
        <a:xfrm>
          <a:off x="14401800" y="10347992"/>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60992</xdr:rowOff>
    </xdr:from>
    <xdr:to>
      <xdr:col>68</xdr:col>
      <xdr:colOff>152400</xdr:colOff>
      <xdr:row>60</xdr:row>
      <xdr:rowOff>68231</xdr:rowOff>
    </xdr:to>
    <xdr:cxnSp macro="">
      <xdr:nvCxnSpPr>
        <xdr:cNvPr id="325" name="直線コネクタ 324"/>
        <xdr:cNvCxnSpPr/>
      </xdr:nvCxnSpPr>
      <xdr:spPr>
        <a:xfrm flipV="1">
          <a:off x="13512800" y="10347992"/>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107442</xdr:rowOff>
    </xdr:from>
    <xdr:to>
      <xdr:col>81</xdr:col>
      <xdr:colOff>95250</xdr:colOff>
      <xdr:row>60</xdr:row>
      <xdr:rowOff>37592</xdr:rowOff>
    </xdr:to>
    <xdr:sp macro="" textlink="">
      <xdr:nvSpPr>
        <xdr:cNvPr id="335" name="楕円 334"/>
        <xdr:cNvSpPr/>
      </xdr:nvSpPr>
      <xdr:spPr>
        <a:xfrm>
          <a:off x="16967200" y="1022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123969</xdr:rowOff>
    </xdr:from>
    <xdr:ext cx="762000" cy="259045"/>
    <xdr:sp macro="" textlink="">
      <xdr:nvSpPr>
        <xdr:cNvPr id="336" name="定員管理の状況該当値テキスト"/>
        <xdr:cNvSpPr txBox="1"/>
      </xdr:nvSpPr>
      <xdr:spPr>
        <a:xfrm>
          <a:off x="17106900" y="1006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101409</xdr:rowOff>
    </xdr:from>
    <xdr:to>
      <xdr:col>77</xdr:col>
      <xdr:colOff>95250</xdr:colOff>
      <xdr:row>60</xdr:row>
      <xdr:rowOff>31559</xdr:rowOff>
    </xdr:to>
    <xdr:sp macro="" textlink="">
      <xdr:nvSpPr>
        <xdr:cNvPr id="337" name="楕円 336"/>
        <xdr:cNvSpPr/>
      </xdr:nvSpPr>
      <xdr:spPr>
        <a:xfrm>
          <a:off x="16129000" y="1021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41736</xdr:rowOff>
    </xdr:from>
    <xdr:ext cx="736600" cy="259045"/>
    <xdr:sp macro="" textlink="">
      <xdr:nvSpPr>
        <xdr:cNvPr id="338" name="テキスト ボックス 337"/>
        <xdr:cNvSpPr txBox="1"/>
      </xdr:nvSpPr>
      <xdr:spPr>
        <a:xfrm>
          <a:off x="15798800" y="9985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12605</xdr:rowOff>
    </xdr:from>
    <xdr:to>
      <xdr:col>73</xdr:col>
      <xdr:colOff>44450</xdr:colOff>
      <xdr:row>60</xdr:row>
      <xdr:rowOff>114205</xdr:rowOff>
    </xdr:to>
    <xdr:sp macro="" textlink="">
      <xdr:nvSpPr>
        <xdr:cNvPr id="339" name="楕円 338"/>
        <xdr:cNvSpPr/>
      </xdr:nvSpPr>
      <xdr:spPr>
        <a:xfrm>
          <a:off x="15240000" y="102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124382</xdr:rowOff>
    </xdr:from>
    <xdr:ext cx="762000" cy="259045"/>
    <xdr:sp macro="" textlink="">
      <xdr:nvSpPr>
        <xdr:cNvPr id="340" name="テキスト ボックス 339"/>
        <xdr:cNvSpPr txBox="1"/>
      </xdr:nvSpPr>
      <xdr:spPr>
        <a:xfrm>
          <a:off x="14909800" y="1006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10192</xdr:rowOff>
    </xdr:from>
    <xdr:to>
      <xdr:col>68</xdr:col>
      <xdr:colOff>203200</xdr:colOff>
      <xdr:row>60</xdr:row>
      <xdr:rowOff>111792</xdr:rowOff>
    </xdr:to>
    <xdr:sp macro="" textlink="">
      <xdr:nvSpPr>
        <xdr:cNvPr id="341" name="楕円 340"/>
        <xdr:cNvSpPr/>
      </xdr:nvSpPr>
      <xdr:spPr>
        <a:xfrm>
          <a:off x="14351000" y="1029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121969</xdr:rowOff>
    </xdr:from>
    <xdr:ext cx="762000" cy="259045"/>
    <xdr:sp macro="" textlink="">
      <xdr:nvSpPr>
        <xdr:cNvPr id="342" name="テキスト ボックス 341"/>
        <xdr:cNvSpPr txBox="1"/>
      </xdr:nvSpPr>
      <xdr:spPr>
        <a:xfrm>
          <a:off x="14020800" y="1006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17431</xdr:rowOff>
    </xdr:from>
    <xdr:to>
      <xdr:col>64</xdr:col>
      <xdr:colOff>152400</xdr:colOff>
      <xdr:row>60</xdr:row>
      <xdr:rowOff>119031</xdr:rowOff>
    </xdr:to>
    <xdr:sp macro="" textlink="">
      <xdr:nvSpPr>
        <xdr:cNvPr id="343" name="楕円 342"/>
        <xdr:cNvSpPr/>
      </xdr:nvSpPr>
      <xdr:spPr>
        <a:xfrm>
          <a:off x="13462000" y="1030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129208</xdr:rowOff>
    </xdr:from>
    <xdr:ext cx="762000" cy="259045"/>
    <xdr:sp macro="" textlink="">
      <xdr:nvSpPr>
        <xdr:cNvPr id="344" name="テキスト ボックス 343"/>
        <xdr:cNvSpPr txBox="1"/>
      </xdr:nvSpPr>
      <xdr:spPr>
        <a:xfrm>
          <a:off x="13131800" y="1007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実質公債費比率は全国平均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及び類似団体平均を</a:t>
          </a:r>
          <a:r>
            <a:rPr lang="ja-JP" altLang="ja-JP" sz="1100" b="0" i="0" baseline="0">
              <a:solidFill>
                <a:schemeClr val="dk1"/>
              </a:solidFill>
              <a:effectLst/>
              <a:latin typeface="+mn-lt"/>
              <a:ea typeface="+mn-ea"/>
              <a:cs typeface="+mn-cs"/>
            </a:rPr>
            <a:t>上回っている</a:t>
          </a:r>
          <a:r>
            <a:rPr lang="ja-JP" altLang="en-US" sz="1100" b="0" i="0" baseline="0">
              <a:solidFill>
                <a:schemeClr val="dk1"/>
              </a:solidFill>
              <a:effectLst/>
              <a:latin typeface="+mn-lt"/>
              <a:ea typeface="+mn-ea"/>
              <a:cs typeface="+mn-cs"/>
            </a:rPr>
            <a:t>が、早期健全化基準以下の水準を維持している。</a:t>
          </a:r>
          <a:r>
            <a:rPr lang="en-US" altLang="ja-JP" sz="1100" b="0" i="0" baseline="0">
              <a:solidFill>
                <a:schemeClr val="dk1"/>
              </a:solidFill>
              <a:effectLst/>
              <a:latin typeface="+mn-lt"/>
              <a:ea typeface="+mn-ea"/>
              <a:cs typeface="+mn-cs"/>
            </a:rPr>
            <a:t>H27</a:t>
          </a:r>
          <a:r>
            <a:rPr lang="ja-JP" altLang="ja-JP" sz="1100" b="0" i="0" baseline="0">
              <a:solidFill>
                <a:schemeClr val="dk1"/>
              </a:solidFill>
              <a:effectLst/>
              <a:latin typeface="+mn-lt"/>
              <a:ea typeface="+mn-ea"/>
              <a:cs typeface="+mn-cs"/>
            </a:rPr>
            <a:t>以前は元利償還金の減少等により比率は減少傾向にあったが、</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熊本地震に伴う地方債が多額となり比率の増加に繋がっているが、元利償還金に対する交付税措置が高く、基準財政需要額算入額も</a:t>
          </a:r>
          <a:r>
            <a:rPr lang="ja-JP" altLang="en-US" sz="1100" b="0" i="0" baseline="0">
              <a:solidFill>
                <a:schemeClr val="dk1"/>
              </a:solidFill>
              <a:effectLst/>
              <a:latin typeface="+mn-lt"/>
              <a:ea typeface="+mn-ea"/>
              <a:cs typeface="+mn-cs"/>
            </a:rPr>
            <a:t>大きいため、</a:t>
          </a:r>
          <a:r>
            <a:rPr lang="ja-JP" altLang="ja-JP" sz="1100" b="0" i="0" baseline="0">
              <a:solidFill>
                <a:schemeClr val="dk1"/>
              </a:solidFill>
              <a:effectLst/>
              <a:latin typeface="+mn-lt"/>
              <a:ea typeface="+mn-ea"/>
              <a:cs typeface="+mn-cs"/>
            </a:rPr>
            <a:t>比率は微増で進んでいくものと思われる。今後暫くは償還金も高水準となることから比率の低下は難しい状況である。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105156</xdr:rowOff>
    </xdr:from>
    <xdr:to>
      <xdr:col>81</xdr:col>
      <xdr:colOff>44450</xdr:colOff>
      <xdr:row>41</xdr:row>
      <xdr:rowOff>124460</xdr:rowOff>
    </xdr:to>
    <xdr:cxnSp macro="">
      <xdr:nvCxnSpPr>
        <xdr:cNvPr id="375" name="直線コネクタ 374"/>
        <xdr:cNvCxnSpPr/>
      </xdr:nvCxnSpPr>
      <xdr:spPr>
        <a:xfrm>
          <a:off x="16179800" y="713460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61722</xdr:rowOff>
    </xdr:from>
    <xdr:to>
      <xdr:col>77</xdr:col>
      <xdr:colOff>44450</xdr:colOff>
      <xdr:row>41</xdr:row>
      <xdr:rowOff>105156</xdr:rowOff>
    </xdr:to>
    <xdr:cxnSp macro="">
      <xdr:nvCxnSpPr>
        <xdr:cNvPr id="378" name="直線コネクタ 377"/>
        <xdr:cNvCxnSpPr/>
      </xdr:nvCxnSpPr>
      <xdr:spPr>
        <a:xfrm>
          <a:off x="15290800" y="70911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47244</xdr:rowOff>
    </xdr:from>
    <xdr:to>
      <xdr:col>72</xdr:col>
      <xdr:colOff>203200</xdr:colOff>
      <xdr:row>41</xdr:row>
      <xdr:rowOff>61722</xdr:rowOff>
    </xdr:to>
    <xdr:cxnSp macro="">
      <xdr:nvCxnSpPr>
        <xdr:cNvPr id="381" name="直線コネクタ 380"/>
        <xdr:cNvCxnSpPr/>
      </xdr:nvCxnSpPr>
      <xdr:spPr>
        <a:xfrm>
          <a:off x="14401800" y="707669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47244</xdr:rowOff>
    </xdr:to>
    <xdr:cxnSp macro="">
      <xdr:nvCxnSpPr>
        <xdr:cNvPr id="384" name="直線コネクタ 383"/>
        <xdr:cNvCxnSpPr/>
      </xdr:nvCxnSpPr>
      <xdr:spPr>
        <a:xfrm>
          <a:off x="13512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94" name="楕円 393"/>
        <xdr:cNvSpPr/>
      </xdr:nvSpPr>
      <xdr:spPr>
        <a:xfrm>
          <a:off x="169672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45737</xdr:rowOff>
    </xdr:from>
    <xdr:ext cx="762000" cy="259045"/>
    <xdr:sp macro="" textlink="">
      <xdr:nvSpPr>
        <xdr:cNvPr id="395" name="公債費負担の状況該当値テキスト"/>
        <xdr:cNvSpPr txBox="1"/>
      </xdr:nvSpPr>
      <xdr:spPr>
        <a:xfrm>
          <a:off x="17106900" y="70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54356</xdr:rowOff>
    </xdr:from>
    <xdr:to>
      <xdr:col>77</xdr:col>
      <xdr:colOff>95250</xdr:colOff>
      <xdr:row>41</xdr:row>
      <xdr:rowOff>155956</xdr:rowOff>
    </xdr:to>
    <xdr:sp macro="" textlink="">
      <xdr:nvSpPr>
        <xdr:cNvPr id="396" name="楕円 395"/>
        <xdr:cNvSpPr/>
      </xdr:nvSpPr>
      <xdr:spPr>
        <a:xfrm>
          <a:off x="16129000" y="70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166133</xdr:rowOff>
    </xdr:from>
    <xdr:ext cx="736600" cy="259045"/>
    <xdr:sp macro="" textlink="">
      <xdr:nvSpPr>
        <xdr:cNvPr id="397" name="テキスト ボックス 396"/>
        <xdr:cNvSpPr txBox="1"/>
      </xdr:nvSpPr>
      <xdr:spPr>
        <a:xfrm>
          <a:off x="15798800" y="685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10922</xdr:rowOff>
    </xdr:from>
    <xdr:to>
      <xdr:col>73</xdr:col>
      <xdr:colOff>44450</xdr:colOff>
      <xdr:row>41</xdr:row>
      <xdr:rowOff>112522</xdr:rowOff>
    </xdr:to>
    <xdr:sp macro="" textlink="">
      <xdr:nvSpPr>
        <xdr:cNvPr id="398" name="楕円 397"/>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122699</xdr:rowOff>
    </xdr:from>
    <xdr:ext cx="762000" cy="259045"/>
    <xdr:sp macro="" textlink="">
      <xdr:nvSpPr>
        <xdr:cNvPr id="399" name="テキスト ボックス 398"/>
        <xdr:cNvSpPr txBox="1"/>
      </xdr:nvSpPr>
      <xdr:spPr>
        <a:xfrm>
          <a:off x="14909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167894</xdr:rowOff>
    </xdr:from>
    <xdr:to>
      <xdr:col>68</xdr:col>
      <xdr:colOff>203200</xdr:colOff>
      <xdr:row>41</xdr:row>
      <xdr:rowOff>98044</xdr:rowOff>
    </xdr:to>
    <xdr:sp macro="" textlink="">
      <xdr:nvSpPr>
        <xdr:cNvPr id="400" name="楕円 399"/>
        <xdr:cNvSpPr/>
      </xdr:nvSpPr>
      <xdr:spPr>
        <a:xfrm>
          <a:off x="14351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108221</xdr:rowOff>
    </xdr:from>
    <xdr:ext cx="762000" cy="259045"/>
    <xdr:sp macro="" textlink="">
      <xdr:nvSpPr>
        <xdr:cNvPr id="401" name="テキスト ボックス 400"/>
        <xdr:cNvSpPr txBox="1"/>
      </xdr:nvSpPr>
      <xdr:spPr>
        <a:xfrm>
          <a:off x="14020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95504</xdr:rowOff>
    </xdr:from>
    <xdr:to>
      <xdr:col>64</xdr:col>
      <xdr:colOff>152400</xdr:colOff>
      <xdr:row>41</xdr:row>
      <xdr:rowOff>25654</xdr:rowOff>
    </xdr:to>
    <xdr:sp macro="" textlink="">
      <xdr:nvSpPr>
        <xdr:cNvPr id="402" name="楕円 401"/>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35831</xdr:rowOff>
    </xdr:from>
    <xdr:ext cx="762000" cy="259045"/>
    <xdr:sp macro="" textlink="">
      <xdr:nvSpPr>
        <xdr:cNvPr id="403" name="テキスト ボックス 40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将来負担比率はマイナスであり、類似団体平均値、全国及び県平均値を下回っている。地方債</a:t>
          </a:r>
          <a:r>
            <a:rPr lang="ja-JP" altLang="en-US" sz="1100" b="0" i="0" baseline="0">
              <a:solidFill>
                <a:schemeClr val="dk1"/>
              </a:solidFill>
              <a:effectLst/>
              <a:latin typeface="+mn-lt"/>
              <a:ea typeface="+mn-ea"/>
              <a:cs typeface="+mn-cs"/>
            </a:rPr>
            <a:t>残</a:t>
          </a:r>
          <a:r>
            <a:rPr lang="ja-JP" altLang="ja-JP" sz="1100" b="0" i="0" baseline="0">
              <a:solidFill>
                <a:schemeClr val="dk1"/>
              </a:solidFill>
              <a:effectLst/>
              <a:latin typeface="+mn-lt"/>
              <a:ea typeface="+mn-ea"/>
              <a:cs typeface="+mn-cs"/>
            </a:rPr>
            <a:t>高は熊本地震以降大幅に上昇したが、交付税措置が高い地方債の活用により、基準財政需要額算入見込額が大きいことから、比率は上昇したが数値はマイナスのままである。今後も国県補助金等の財源確保及び交付税措置が有利な地方債の活用に努め、将来負担比率の抑制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類似団体平均、全国及び県平均を下回っている。</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熊本地震における事務量増に対応するため、</a:t>
          </a:r>
          <a:r>
            <a:rPr lang="en-US" altLang="ja-JP" sz="1100" b="0" i="0" baseline="0">
              <a:solidFill>
                <a:schemeClr val="dk1"/>
              </a:solidFill>
              <a:effectLst/>
              <a:latin typeface="+mn-lt"/>
              <a:ea typeface="+mn-ea"/>
              <a:cs typeface="+mn-cs"/>
            </a:rPr>
            <a:t>R3</a:t>
          </a:r>
          <a:r>
            <a:rPr lang="ja-JP" altLang="ja-JP" sz="1100" b="0" i="0" baseline="0">
              <a:solidFill>
                <a:schemeClr val="dk1"/>
              </a:solidFill>
              <a:effectLst/>
              <a:latin typeface="+mn-lt"/>
              <a:ea typeface="+mn-ea"/>
              <a:cs typeface="+mn-cs"/>
            </a:rPr>
            <a:t>までは職員定数改定や再任用、任期付職員の雇用を実施するなど人件費が増加したものの、母数となる経常一般財源も増加したため人件費の比率は減少した。</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に続き</a:t>
          </a:r>
          <a:r>
            <a:rPr lang="ja-JP" altLang="ja-JP" sz="1100" b="0" i="0" baseline="0">
              <a:solidFill>
                <a:schemeClr val="dk1"/>
              </a:solidFill>
              <a:effectLst/>
              <a:latin typeface="+mn-lt"/>
              <a:ea typeface="+mn-ea"/>
              <a:cs typeface="+mn-cs"/>
            </a:rPr>
            <a:t>職員数も前年比で減少している。効率的組織編成や人員配置、事業の見直しにより状況を精査し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人件費抑制に努める。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36</xdr:row>
      <xdr:rowOff>67564</xdr:rowOff>
    </xdr:to>
    <xdr:cxnSp macro="">
      <xdr:nvCxnSpPr>
        <xdr:cNvPr id="64" name="直線コネクタ 63"/>
        <xdr:cNvCxnSpPr/>
      </xdr:nvCxnSpPr>
      <xdr:spPr>
        <a:xfrm>
          <a:off x="3987800" y="621233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40132</xdr:rowOff>
    </xdr:from>
    <xdr:to>
      <xdr:col>19</xdr:col>
      <xdr:colOff>187325</xdr:colOff>
      <xdr:row>36</xdr:row>
      <xdr:rowOff>62992</xdr:rowOff>
    </xdr:to>
    <xdr:cxnSp macro="">
      <xdr:nvCxnSpPr>
        <xdr:cNvPr id="67" name="直線コネクタ 66"/>
        <xdr:cNvCxnSpPr/>
      </xdr:nvCxnSpPr>
      <xdr:spPr>
        <a:xfrm flipV="1">
          <a:off x="3098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37</xdr:row>
      <xdr:rowOff>10414</xdr:rowOff>
    </xdr:to>
    <xdr:cxnSp macro="">
      <xdr:nvCxnSpPr>
        <xdr:cNvPr id="70" name="直線コネクタ 69"/>
        <xdr:cNvCxnSpPr/>
      </xdr:nvCxnSpPr>
      <xdr:spPr>
        <a:xfrm flipV="1">
          <a:off x="2209800" y="62351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10414</xdr:rowOff>
    </xdr:from>
    <xdr:to>
      <xdr:col>11</xdr:col>
      <xdr:colOff>9525</xdr:colOff>
      <xdr:row>37</xdr:row>
      <xdr:rowOff>69850</xdr:rowOff>
    </xdr:to>
    <xdr:cxnSp macro="">
      <xdr:nvCxnSpPr>
        <xdr:cNvPr id="73" name="直線コネクタ 72"/>
        <xdr:cNvCxnSpPr/>
      </xdr:nvCxnSpPr>
      <xdr:spPr>
        <a:xfrm flipV="1">
          <a:off x="1320800" y="6354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98823</xdr:rowOff>
    </xdr:from>
    <xdr:ext cx="762000" cy="259045"/>
    <xdr:sp macro="" textlink="">
      <xdr:nvSpPr>
        <xdr:cNvPr id="77" name="テキスト ボックス 76"/>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xdr:rowOff>
    </xdr:from>
    <xdr:to>
      <xdr:col>24</xdr:col>
      <xdr:colOff>76200</xdr:colOff>
      <xdr:row>36</xdr:row>
      <xdr:rowOff>118364</xdr:rowOff>
    </xdr:to>
    <xdr:sp macro="" textlink="">
      <xdr:nvSpPr>
        <xdr:cNvPr id="83" name="楕円 82"/>
        <xdr:cNvSpPr/>
      </xdr:nvSpPr>
      <xdr:spPr>
        <a:xfrm>
          <a:off x="4775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33291</xdr:rowOff>
    </xdr:from>
    <xdr:ext cx="762000" cy="259045"/>
    <xdr:sp macro="" textlink="">
      <xdr:nvSpPr>
        <xdr:cNvPr id="84" name="人件費該当値テキスト"/>
        <xdr:cNvSpPr txBox="1"/>
      </xdr:nvSpPr>
      <xdr:spPr>
        <a:xfrm>
          <a:off x="4914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160782</xdr:rowOff>
    </xdr:from>
    <xdr:to>
      <xdr:col>20</xdr:col>
      <xdr:colOff>38100</xdr:colOff>
      <xdr:row>36</xdr:row>
      <xdr:rowOff>90932</xdr:rowOff>
    </xdr:to>
    <xdr:sp macro="" textlink="">
      <xdr:nvSpPr>
        <xdr:cNvPr id="85" name="楕円 84"/>
        <xdr:cNvSpPr/>
      </xdr:nvSpPr>
      <xdr:spPr>
        <a:xfrm>
          <a:off x="3937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101109</xdr:rowOff>
    </xdr:from>
    <xdr:ext cx="736600" cy="259045"/>
    <xdr:sp macro="" textlink="">
      <xdr:nvSpPr>
        <xdr:cNvPr id="86" name="テキスト ボックス 85"/>
        <xdr:cNvSpPr txBox="1"/>
      </xdr:nvSpPr>
      <xdr:spPr>
        <a:xfrm>
          <a:off x="3606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類似団体平均、全国及び県平均より下回ってはいるものの、前年比では増加している。要因として</a:t>
          </a:r>
          <a:r>
            <a:rPr kumimoji="1" lang="ja-JP" altLang="ja-JP" sz="1100">
              <a:solidFill>
                <a:schemeClr val="dk1"/>
              </a:solidFill>
              <a:effectLst/>
              <a:latin typeface="+mn-lt"/>
              <a:ea typeface="+mn-ea"/>
              <a:cs typeface="+mn-cs"/>
            </a:rPr>
            <a:t>物価高騰の影響による委託費や</a:t>
          </a:r>
          <a:r>
            <a:rPr kumimoji="1" lang="ja-JP" altLang="en-US" sz="1100">
              <a:solidFill>
                <a:schemeClr val="dk1"/>
              </a:solidFill>
              <a:effectLst/>
              <a:latin typeface="+mn-lt"/>
              <a:ea typeface="+mn-ea"/>
              <a:cs typeface="+mn-cs"/>
            </a:rPr>
            <a:t>需用費</a:t>
          </a:r>
          <a:r>
            <a:rPr kumimoji="1" lang="ja-JP" altLang="ja-JP" sz="1100">
              <a:solidFill>
                <a:schemeClr val="dk1"/>
              </a:solidFill>
              <a:effectLst/>
              <a:latin typeface="+mn-lt"/>
              <a:ea typeface="+mn-ea"/>
              <a:cs typeface="+mn-cs"/>
            </a:rPr>
            <a:t>に係る単価の増や</a:t>
          </a:r>
          <a:r>
            <a:rPr kumimoji="1" lang="ja-JP" altLang="en-US" sz="1100">
              <a:solidFill>
                <a:schemeClr val="dk1"/>
              </a:solidFill>
              <a:effectLst/>
              <a:latin typeface="+mn-lt"/>
              <a:ea typeface="+mn-ea"/>
              <a:cs typeface="+mn-cs"/>
            </a:rPr>
            <a:t>総合運動公園完成に伴う</a:t>
          </a:r>
          <a:r>
            <a:rPr kumimoji="1" lang="ja-JP" altLang="ja-JP" sz="1100">
              <a:solidFill>
                <a:schemeClr val="dk1"/>
              </a:solidFill>
              <a:effectLst/>
              <a:latin typeface="+mn-lt"/>
              <a:ea typeface="+mn-ea"/>
              <a:cs typeface="+mn-cs"/>
            </a:rPr>
            <a:t>管理費用の増</a:t>
          </a:r>
          <a:r>
            <a:rPr kumimoji="1" lang="ja-JP" altLang="en-US" sz="1100">
              <a:solidFill>
                <a:schemeClr val="dk1"/>
              </a:solidFill>
              <a:effectLst/>
              <a:latin typeface="+mn-lt"/>
              <a:ea typeface="+mn-ea"/>
              <a:cs typeface="+mn-cs"/>
            </a:rPr>
            <a:t>などが影響している</a:t>
          </a:r>
          <a:r>
            <a:rPr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今後も、全体的な事業や委託内容の精査を進め、指定管理者制度の活用など経常経費及び物件費の抑制に努める。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85090</xdr:rowOff>
    </xdr:from>
    <xdr:to>
      <xdr:col>82</xdr:col>
      <xdr:colOff>107950</xdr:colOff>
      <xdr:row>16</xdr:row>
      <xdr:rowOff>43180</xdr:rowOff>
    </xdr:to>
    <xdr:cxnSp macro="">
      <xdr:nvCxnSpPr>
        <xdr:cNvPr id="125" name="直線コネクタ 124"/>
        <xdr:cNvCxnSpPr/>
      </xdr:nvCxnSpPr>
      <xdr:spPr>
        <a:xfrm>
          <a:off x="15671800" y="2656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16510</xdr:rowOff>
    </xdr:from>
    <xdr:to>
      <xdr:col>78</xdr:col>
      <xdr:colOff>69850</xdr:colOff>
      <xdr:row>15</xdr:row>
      <xdr:rowOff>85090</xdr:rowOff>
    </xdr:to>
    <xdr:cxnSp macro="">
      <xdr:nvCxnSpPr>
        <xdr:cNvPr id="128" name="直線コネクタ 127"/>
        <xdr:cNvCxnSpPr/>
      </xdr:nvCxnSpPr>
      <xdr:spPr>
        <a:xfrm>
          <a:off x="14782800" y="2588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16510</xdr:rowOff>
    </xdr:from>
    <xdr:to>
      <xdr:col>73</xdr:col>
      <xdr:colOff>180975</xdr:colOff>
      <xdr:row>15</xdr:row>
      <xdr:rowOff>77470</xdr:rowOff>
    </xdr:to>
    <xdr:cxnSp macro="">
      <xdr:nvCxnSpPr>
        <xdr:cNvPr id="131" name="直線コネクタ 130"/>
        <xdr:cNvCxnSpPr/>
      </xdr:nvCxnSpPr>
      <xdr:spPr>
        <a:xfrm flipV="1">
          <a:off x="13893800" y="25882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77470</xdr:rowOff>
    </xdr:from>
    <xdr:to>
      <xdr:col>69</xdr:col>
      <xdr:colOff>92075</xdr:colOff>
      <xdr:row>15</xdr:row>
      <xdr:rowOff>130810</xdr:rowOff>
    </xdr:to>
    <xdr:cxnSp macro="">
      <xdr:nvCxnSpPr>
        <xdr:cNvPr id="134" name="直線コネクタ 133"/>
        <xdr:cNvCxnSpPr/>
      </xdr:nvCxnSpPr>
      <xdr:spPr>
        <a:xfrm flipV="1">
          <a:off x="13004800" y="264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132097</xdr:rowOff>
    </xdr:from>
    <xdr:ext cx="762000" cy="259045"/>
    <xdr:sp macro="" textlink="">
      <xdr:nvSpPr>
        <xdr:cNvPr id="136" name="テキスト ボックス 135"/>
        <xdr:cNvSpPr txBox="1"/>
      </xdr:nvSpPr>
      <xdr:spPr>
        <a:xfrm>
          <a:off x="13512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38" name="テキスト ボックス 137"/>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34290</xdr:rowOff>
    </xdr:from>
    <xdr:to>
      <xdr:col>78</xdr:col>
      <xdr:colOff>120650</xdr:colOff>
      <xdr:row>15</xdr:row>
      <xdr:rowOff>135890</xdr:rowOff>
    </xdr:to>
    <xdr:sp macro="" textlink="">
      <xdr:nvSpPr>
        <xdr:cNvPr id="146" name="楕円 145"/>
        <xdr:cNvSpPr/>
      </xdr:nvSpPr>
      <xdr:spPr>
        <a:xfrm>
          <a:off x="15621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146067</xdr:rowOff>
    </xdr:from>
    <xdr:ext cx="736600" cy="259045"/>
    <xdr:sp macro="" textlink="">
      <xdr:nvSpPr>
        <xdr:cNvPr id="147" name="テキスト ボックス 146"/>
        <xdr:cNvSpPr txBox="1"/>
      </xdr:nvSpPr>
      <xdr:spPr>
        <a:xfrm>
          <a:off x="15290800" y="23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137160</xdr:rowOff>
    </xdr:from>
    <xdr:to>
      <xdr:col>74</xdr:col>
      <xdr:colOff>31750</xdr:colOff>
      <xdr:row>15</xdr:row>
      <xdr:rowOff>67310</xdr:rowOff>
    </xdr:to>
    <xdr:sp macro="" textlink="">
      <xdr:nvSpPr>
        <xdr:cNvPr id="148" name="楕円 147"/>
        <xdr:cNvSpPr/>
      </xdr:nvSpPr>
      <xdr:spPr>
        <a:xfrm>
          <a:off x="14732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77487</xdr:rowOff>
    </xdr:from>
    <xdr:ext cx="762000" cy="259045"/>
    <xdr:sp macro="" textlink="">
      <xdr:nvSpPr>
        <xdr:cNvPr id="149" name="テキスト ボックス 148"/>
        <xdr:cNvSpPr txBox="1"/>
      </xdr:nvSpPr>
      <xdr:spPr>
        <a:xfrm>
          <a:off x="14401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26670</xdr:rowOff>
    </xdr:from>
    <xdr:to>
      <xdr:col>69</xdr:col>
      <xdr:colOff>142875</xdr:colOff>
      <xdr:row>15</xdr:row>
      <xdr:rowOff>128270</xdr:rowOff>
    </xdr:to>
    <xdr:sp macro="" textlink="">
      <xdr:nvSpPr>
        <xdr:cNvPr id="150" name="楕円 149"/>
        <xdr:cNvSpPr/>
      </xdr:nvSpPr>
      <xdr:spPr>
        <a:xfrm>
          <a:off x="13843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51" name="テキスト ボックス 150"/>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80010</xdr:rowOff>
    </xdr:from>
    <xdr:to>
      <xdr:col>65</xdr:col>
      <xdr:colOff>53975</xdr:colOff>
      <xdr:row>16</xdr:row>
      <xdr:rowOff>10160</xdr:rowOff>
    </xdr:to>
    <xdr:sp macro="" textlink="">
      <xdr:nvSpPr>
        <xdr:cNvPr id="152" name="楕円 151"/>
        <xdr:cNvSpPr/>
      </xdr:nvSpPr>
      <xdr:spPr>
        <a:xfrm>
          <a:off x="12954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20337</xdr:rowOff>
    </xdr:from>
    <xdr:ext cx="762000" cy="259045"/>
    <xdr:sp macro="" textlink="">
      <xdr:nvSpPr>
        <xdr:cNvPr id="153" name="テキスト ボックス 152"/>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全国及び県平均より下回っているが、</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から</a:t>
          </a:r>
          <a:r>
            <a:rPr lang="ja-JP" altLang="ja-JP" sz="1100" b="0" i="0" baseline="0">
              <a:solidFill>
                <a:schemeClr val="dk1"/>
              </a:solidFill>
              <a:effectLst/>
              <a:latin typeface="+mn-lt"/>
              <a:ea typeface="+mn-ea"/>
              <a:cs typeface="+mn-cs"/>
            </a:rPr>
            <a:t>類似団体平均を上回った。障がい者福祉サービス費や</a:t>
          </a:r>
          <a:r>
            <a:rPr lang="ja-JP" altLang="en-US" sz="1100" b="0" i="0" baseline="0">
              <a:solidFill>
                <a:schemeClr val="dk1"/>
              </a:solidFill>
              <a:effectLst/>
              <a:latin typeface="+mn-lt"/>
              <a:ea typeface="+mn-ea"/>
              <a:cs typeface="+mn-cs"/>
            </a:rPr>
            <a:t>児童福祉事業、子ども医療の助成年齢の引上げなど</a:t>
          </a:r>
          <a:r>
            <a:rPr lang="ja-JP" altLang="ja-JP" sz="1100" b="0" i="0" baseline="0">
              <a:solidFill>
                <a:schemeClr val="dk1"/>
              </a:solidFill>
              <a:effectLst/>
              <a:latin typeface="+mn-lt"/>
              <a:ea typeface="+mn-ea"/>
              <a:cs typeface="+mn-cs"/>
            </a:rPr>
            <a:t>給付費負担が</a:t>
          </a:r>
          <a:r>
            <a:rPr lang="ja-JP" altLang="en-US" sz="1100" b="0" i="0" baseline="0">
              <a:solidFill>
                <a:schemeClr val="dk1"/>
              </a:solidFill>
              <a:effectLst/>
              <a:latin typeface="+mn-lt"/>
              <a:ea typeface="+mn-ea"/>
              <a:cs typeface="+mn-cs"/>
            </a:rPr>
            <a:t>年々</a:t>
          </a:r>
          <a:r>
            <a:rPr lang="ja-JP" altLang="ja-JP" sz="1100" b="0" i="0" baseline="0">
              <a:solidFill>
                <a:schemeClr val="dk1"/>
              </a:solidFill>
              <a:effectLst/>
              <a:latin typeface="+mn-lt"/>
              <a:ea typeface="+mn-ea"/>
              <a:cs typeface="+mn-cs"/>
            </a:rPr>
            <a:t>増加</a:t>
          </a:r>
          <a:r>
            <a:rPr lang="ja-JP" altLang="en-US" sz="1100" b="0" i="0" baseline="0">
              <a:solidFill>
                <a:schemeClr val="dk1"/>
              </a:solidFill>
              <a:effectLst/>
              <a:latin typeface="+mn-lt"/>
              <a:ea typeface="+mn-ea"/>
              <a:cs typeface="+mn-cs"/>
            </a:rPr>
            <a:t>傾向となっている。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今後も高齢化率の上昇や子育て支援等の増加に伴い、社会保障費が増額していくこと見込まれ、生活指導・各種健診等の推進や事業効果の検証などにより適正なサービスを維持しながら比率の改善に努める。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88900</xdr:rowOff>
    </xdr:from>
    <xdr:to>
      <xdr:col>24</xdr:col>
      <xdr:colOff>25400</xdr:colOff>
      <xdr:row>57</xdr:row>
      <xdr:rowOff>107950</xdr:rowOff>
    </xdr:to>
    <xdr:cxnSp macro="">
      <xdr:nvCxnSpPr>
        <xdr:cNvPr id="185" name="直線コネクタ 184"/>
        <xdr:cNvCxnSpPr/>
      </xdr:nvCxnSpPr>
      <xdr:spPr>
        <a:xfrm flipV="1">
          <a:off x="3987800" y="9861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6"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57</xdr:row>
      <xdr:rowOff>107950</xdr:rowOff>
    </xdr:to>
    <xdr:cxnSp macro="">
      <xdr:nvCxnSpPr>
        <xdr:cNvPr id="188" name="直線コネクタ 187"/>
        <xdr:cNvCxnSpPr/>
      </xdr:nvCxnSpPr>
      <xdr:spPr>
        <a:xfrm>
          <a:off x="3098800" y="9690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56</xdr:row>
      <xdr:rowOff>165100</xdr:rowOff>
    </xdr:to>
    <xdr:cxnSp macro="">
      <xdr:nvCxnSpPr>
        <xdr:cNvPr id="191" name="直線コネクタ 190"/>
        <xdr:cNvCxnSpPr/>
      </xdr:nvCxnSpPr>
      <xdr:spPr>
        <a:xfrm flipV="1">
          <a:off x="2209800" y="9690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58</xdr:row>
      <xdr:rowOff>107950</xdr:rowOff>
    </xdr:to>
    <xdr:cxnSp macro="">
      <xdr:nvCxnSpPr>
        <xdr:cNvPr id="194" name="直線コネクタ 193"/>
        <xdr:cNvCxnSpPr/>
      </xdr:nvCxnSpPr>
      <xdr:spPr>
        <a:xfrm flipV="1">
          <a:off x="1320800" y="97663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196" name="テキスト ボックス 195"/>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198" name="テキスト ボックス 197"/>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204" name="楕円 203"/>
        <xdr:cNvSpPr/>
      </xdr:nvSpPr>
      <xdr:spPr>
        <a:xfrm>
          <a:off x="47752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10177</xdr:rowOff>
    </xdr:from>
    <xdr:ext cx="762000" cy="259045"/>
    <xdr:sp macro="" textlink="">
      <xdr:nvSpPr>
        <xdr:cNvPr id="205" name="扶助費該当値テキスト"/>
        <xdr:cNvSpPr txBox="1"/>
      </xdr:nvSpPr>
      <xdr:spPr>
        <a:xfrm>
          <a:off x="49149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57150</xdr:rowOff>
    </xdr:from>
    <xdr:to>
      <xdr:col>20</xdr:col>
      <xdr:colOff>38100</xdr:colOff>
      <xdr:row>57</xdr:row>
      <xdr:rowOff>158750</xdr:rowOff>
    </xdr:to>
    <xdr:sp macro="" textlink="">
      <xdr:nvSpPr>
        <xdr:cNvPr id="206" name="楕円 205"/>
        <xdr:cNvSpPr/>
      </xdr:nvSpPr>
      <xdr:spPr>
        <a:xfrm>
          <a:off x="3937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207" name="テキスト ボックス 206"/>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38100</xdr:rowOff>
    </xdr:from>
    <xdr:to>
      <xdr:col>15</xdr:col>
      <xdr:colOff>149225</xdr:colOff>
      <xdr:row>56</xdr:row>
      <xdr:rowOff>139700</xdr:rowOff>
    </xdr:to>
    <xdr:sp macro="" textlink="">
      <xdr:nvSpPr>
        <xdr:cNvPr id="208" name="楕円 207"/>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209" name="テキスト ボックス 208"/>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0" name="楕円 209"/>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54627</xdr:rowOff>
    </xdr:from>
    <xdr:ext cx="762000" cy="259045"/>
    <xdr:sp macro="" textlink="">
      <xdr:nvSpPr>
        <xdr:cNvPr id="211" name="テキスト ボックス 210"/>
        <xdr:cNvSpPr txBox="1"/>
      </xdr:nvSpPr>
      <xdr:spPr>
        <a:xfrm>
          <a:off x="1828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57150</xdr:rowOff>
    </xdr:from>
    <xdr:to>
      <xdr:col>6</xdr:col>
      <xdr:colOff>171450</xdr:colOff>
      <xdr:row>58</xdr:row>
      <xdr:rowOff>158750</xdr:rowOff>
    </xdr:to>
    <xdr:sp macro="" textlink="">
      <xdr:nvSpPr>
        <xdr:cNvPr id="212" name="楕円 211"/>
        <xdr:cNvSpPr/>
      </xdr:nvSpPr>
      <xdr:spPr>
        <a:xfrm>
          <a:off x="1270000" y="100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143527</xdr:rowOff>
    </xdr:from>
    <xdr:ext cx="762000" cy="259045"/>
    <xdr:sp macro="" textlink="">
      <xdr:nvSpPr>
        <xdr:cNvPr id="213" name="テキスト ボックス 212"/>
        <xdr:cNvSpPr txBox="1"/>
      </xdr:nvSpPr>
      <xdr:spPr>
        <a:xfrm>
          <a:off x="9398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少子高齢化等による社会保障費の増加から国民健康保険、介護保険、後期高齢者医療等の特別会計への繰出金の増加が危惧される。各特別会計における事業の見直しや、健康づくり、栄養指導、各種健診、介護予防事業等により給付費縮減に取組み繰出金の抑制に繋げ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72572</xdr:rowOff>
    </xdr:from>
    <xdr:to>
      <xdr:col>82</xdr:col>
      <xdr:colOff>107950</xdr:colOff>
      <xdr:row>54</xdr:row>
      <xdr:rowOff>105228</xdr:rowOff>
    </xdr:to>
    <xdr:cxnSp macro="">
      <xdr:nvCxnSpPr>
        <xdr:cNvPr id="248" name="直線コネクタ 247"/>
        <xdr:cNvCxnSpPr/>
      </xdr:nvCxnSpPr>
      <xdr:spPr>
        <a:xfrm>
          <a:off x="15671800" y="9330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72572</xdr:rowOff>
    </xdr:to>
    <xdr:cxnSp macro="">
      <xdr:nvCxnSpPr>
        <xdr:cNvPr id="251" name="直線コネクタ 250"/>
        <xdr:cNvCxnSpPr/>
      </xdr:nvCxnSpPr>
      <xdr:spPr>
        <a:xfrm>
          <a:off x="14782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61685</xdr:rowOff>
    </xdr:to>
    <xdr:cxnSp macro="">
      <xdr:nvCxnSpPr>
        <xdr:cNvPr id="254" name="直線コネクタ 253"/>
        <xdr:cNvCxnSpPr/>
      </xdr:nvCxnSpPr>
      <xdr:spPr>
        <a:xfrm flipV="1">
          <a:off x="13893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61685</xdr:rowOff>
    </xdr:from>
    <xdr:to>
      <xdr:col>69</xdr:col>
      <xdr:colOff>92075</xdr:colOff>
      <xdr:row>55</xdr:row>
      <xdr:rowOff>107950</xdr:rowOff>
    </xdr:to>
    <xdr:cxnSp macro="">
      <xdr:nvCxnSpPr>
        <xdr:cNvPr id="257" name="直線コネクタ 256"/>
        <xdr:cNvCxnSpPr/>
      </xdr:nvCxnSpPr>
      <xdr:spPr>
        <a:xfrm flipV="1">
          <a:off x="13004800" y="9319985"/>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54428</xdr:rowOff>
    </xdr:from>
    <xdr:to>
      <xdr:col>82</xdr:col>
      <xdr:colOff>158750</xdr:colOff>
      <xdr:row>54</xdr:row>
      <xdr:rowOff>156028</xdr:rowOff>
    </xdr:to>
    <xdr:sp macro="" textlink="">
      <xdr:nvSpPr>
        <xdr:cNvPr id="267" name="楕円 266"/>
        <xdr:cNvSpPr/>
      </xdr:nvSpPr>
      <xdr:spPr>
        <a:xfrm>
          <a:off x="164592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70955</xdr:rowOff>
    </xdr:from>
    <xdr:ext cx="762000" cy="259045"/>
    <xdr:sp macro="" textlink="">
      <xdr:nvSpPr>
        <xdr:cNvPr id="268" name="その他該当値テキスト"/>
        <xdr:cNvSpPr txBox="1"/>
      </xdr:nvSpPr>
      <xdr:spPr>
        <a:xfrm>
          <a:off x="165989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21772</xdr:rowOff>
    </xdr:from>
    <xdr:to>
      <xdr:col>78</xdr:col>
      <xdr:colOff>120650</xdr:colOff>
      <xdr:row>54</xdr:row>
      <xdr:rowOff>123372</xdr:rowOff>
    </xdr:to>
    <xdr:sp macro="" textlink="">
      <xdr:nvSpPr>
        <xdr:cNvPr id="269" name="楕円 268"/>
        <xdr:cNvSpPr/>
      </xdr:nvSpPr>
      <xdr:spPr>
        <a:xfrm>
          <a:off x="15621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133549</xdr:rowOff>
    </xdr:from>
    <xdr:ext cx="736600" cy="259045"/>
    <xdr:sp macro="" textlink="">
      <xdr:nvSpPr>
        <xdr:cNvPr id="270" name="テキスト ボックス 269"/>
        <xdr:cNvSpPr txBox="1"/>
      </xdr:nvSpPr>
      <xdr:spPr>
        <a:xfrm>
          <a:off x="15290800" y="904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1" name="楕円 270"/>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2" name="テキスト ボックス 271"/>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10885</xdr:rowOff>
    </xdr:from>
    <xdr:to>
      <xdr:col>69</xdr:col>
      <xdr:colOff>142875</xdr:colOff>
      <xdr:row>54</xdr:row>
      <xdr:rowOff>112485</xdr:rowOff>
    </xdr:to>
    <xdr:sp macro="" textlink="">
      <xdr:nvSpPr>
        <xdr:cNvPr id="273" name="楕円 272"/>
        <xdr:cNvSpPr/>
      </xdr:nvSpPr>
      <xdr:spPr>
        <a:xfrm>
          <a:off x="13843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122662</xdr:rowOff>
    </xdr:from>
    <xdr:ext cx="762000" cy="259045"/>
    <xdr:sp macro="" textlink="">
      <xdr:nvSpPr>
        <xdr:cNvPr id="274" name="テキスト ボックス 273"/>
        <xdr:cNvSpPr txBox="1"/>
      </xdr:nvSpPr>
      <xdr:spPr>
        <a:xfrm>
          <a:off x="13512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5" name="楕円 274"/>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6" name="テキスト ボックス 27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類似団体平均は下回っているが、全国及び県平均より上回っている。経常経費における補助費等のうち一部事務組合負担金が</a:t>
          </a:r>
          <a:r>
            <a:rPr lang="en-US" altLang="ja-JP" sz="1100" b="0" i="0" baseline="0">
              <a:solidFill>
                <a:schemeClr val="dk1"/>
              </a:solidFill>
              <a:effectLst/>
              <a:latin typeface="+mn-lt"/>
              <a:ea typeface="+mn-ea"/>
              <a:cs typeface="+mn-cs"/>
            </a:rPr>
            <a:t>30.6</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となるが、</a:t>
          </a:r>
          <a:r>
            <a:rPr lang="ja-JP" altLang="ja-JP" sz="1100" b="0" i="0" baseline="0">
              <a:solidFill>
                <a:schemeClr val="dk1"/>
              </a:solidFill>
              <a:effectLst/>
              <a:latin typeface="+mn-lt"/>
              <a:ea typeface="+mn-ea"/>
              <a:cs typeface="+mn-cs"/>
            </a:rPr>
            <a:t>内容はゴミ・廃棄物処理負担金やし尿処理負担金、養護老人ホーム措置費負担金など経常的なもので、それ以外には熊本市消防局への常備消防負担金が大きく占めている状況。今後も目的や内容の見直し、妥当性を検証しながら補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122428</xdr:rowOff>
    </xdr:to>
    <xdr:cxnSp macro="">
      <xdr:nvCxnSpPr>
        <xdr:cNvPr id="306" name="直線コネクタ 305"/>
        <xdr:cNvCxnSpPr/>
      </xdr:nvCxnSpPr>
      <xdr:spPr>
        <a:xfrm>
          <a:off x="15671800" y="6253480"/>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09" name="直線コネクタ 308"/>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154432</xdr:rowOff>
    </xdr:to>
    <xdr:cxnSp macro="">
      <xdr:nvCxnSpPr>
        <xdr:cNvPr id="312" name="直線コネクタ 311"/>
        <xdr:cNvCxnSpPr/>
      </xdr:nvCxnSpPr>
      <xdr:spPr>
        <a:xfrm flipV="1">
          <a:off x="13893800" y="62306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14986</xdr:rowOff>
    </xdr:to>
    <xdr:cxnSp macro="">
      <xdr:nvCxnSpPr>
        <xdr:cNvPr id="315" name="直線コネクタ 314"/>
        <xdr:cNvCxnSpPr/>
      </xdr:nvCxnSpPr>
      <xdr:spPr>
        <a:xfrm flipV="1">
          <a:off x="13004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5" name="楕円 324"/>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6"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7" name="楕円 326"/>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8" name="テキスト ボックス 327"/>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0" name="テキスト ボックス 329"/>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31" name="楕円 330"/>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43959</xdr:rowOff>
    </xdr:from>
    <xdr:ext cx="762000" cy="259045"/>
    <xdr:sp macro="" textlink="">
      <xdr:nvSpPr>
        <xdr:cNvPr id="332" name="テキスト ボックス 331"/>
        <xdr:cNvSpPr txBox="1"/>
      </xdr:nvSpPr>
      <xdr:spPr>
        <a:xfrm>
          <a:off x="13512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33" name="楕円 332"/>
        <xdr:cNvSpPr/>
      </xdr:nvSpPr>
      <xdr:spPr>
        <a:xfrm>
          <a:off x="12954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75963</xdr:rowOff>
    </xdr:from>
    <xdr:ext cx="762000" cy="259045"/>
    <xdr:sp macro="" textlink="">
      <xdr:nvSpPr>
        <xdr:cNvPr id="334" name="テキスト ボックス 333"/>
        <xdr:cNvSpPr txBox="1"/>
      </xdr:nvSpPr>
      <xdr:spPr>
        <a:xfrm>
          <a:off x="12623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類似団体比較では最も高い数値となっている。これは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熊本地震関連事業に伴い起債額が大きく増加したことが要因である。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今後暫くは公債費が高い水準となるが、起債発行額の抑制を図り、起債残高を減少させるよう、各事業を見極めながら適切な起債管理に努める。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85089</xdr:rowOff>
    </xdr:to>
    <xdr:cxnSp macro="">
      <xdr:nvCxnSpPr>
        <xdr:cNvPr id="366" name="直線コネクタ 365"/>
        <xdr:cNvCxnSpPr/>
      </xdr:nvCxnSpPr>
      <xdr:spPr>
        <a:xfrm>
          <a:off x="3987800" y="137515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35561</xdr:rowOff>
    </xdr:to>
    <xdr:cxnSp macro="">
      <xdr:nvCxnSpPr>
        <xdr:cNvPr id="369" name="直線コネクタ 368"/>
        <xdr:cNvCxnSpPr/>
      </xdr:nvCxnSpPr>
      <xdr:spPr>
        <a:xfrm>
          <a:off x="3098800" y="137058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138430</xdr:rowOff>
    </xdr:from>
    <xdr:to>
      <xdr:col>15</xdr:col>
      <xdr:colOff>98425</xdr:colOff>
      <xdr:row>79</xdr:row>
      <xdr:rowOff>161289</xdr:rowOff>
    </xdr:to>
    <xdr:cxnSp macro="">
      <xdr:nvCxnSpPr>
        <xdr:cNvPr id="372" name="直線コネクタ 371"/>
        <xdr:cNvCxnSpPr/>
      </xdr:nvCxnSpPr>
      <xdr:spPr>
        <a:xfrm>
          <a:off x="2209800" y="136829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50800</xdr:rowOff>
    </xdr:from>
    <xdr:to>
      <xdr:col>11</xdr:col>
      <xdr:colOff>9525</xdr:colOff>
      <xdr:row>79</xdr:row>
      <xdr:rowOff>138430</xdr:rowOff>
    </xdr:to>
    <xdr:cxnSp macro="">
      <xdr:nvCxnSpPr>
        <xdr:cNvPr id="375" name="直線コネクタ 374"/>
        <xdr:cNvCxnSpPr/>
      </xdr:nvCxnSpPr>
      <xdr:spPr>
        <a:xfrm>
          <a:off x="1320800" y="135953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7" name="テキスト ボックス 376"/>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9" name="テキスト ボックス 378"/>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34289</xdr:rowOff>
    </xdr:from>
    <xdr:to>
      <xdr:col>24</xdr:col>
      <xdr:colOff>76200</xdr:colOff>
      <xdr:row>80</xdr:row>
      <xdr:rowOff>135889</xdr:rowOff>
    </xdr:to>
    <xdr:sp macro="" textlink="">
      <xdr:nvSpPr>
        <xdr:cNvPr id="385" name="楕円 384"/>
        <xdr:cNvSpPr/>
      </xdr:nvSpPr>
      <xdr:spPr>
        <a:xfrm>
          <a:off x="4775200" y="1375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114316</xdr:rowOff>
    </xdr:from>
    <xdr:ext cx="762000" cy="259045"/>
    <xdr:sp macro="" textlink="">
      <xdr:nvSpPr>
        <xdr:cNvPr id="386" name="公債費該当値テキスト"/>
        <xdr:cNvSpPr txBox="1"/>
      </xdr:nvSpPr>
      <xdr:spPr>
        <a:xfrm>
          <a:off x="4914900" y="136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87" name="楕円 386"/>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88" name="テキスト ボックス 387"/>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89" name="楕円 388"/>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0" name="テキスト ボックス 389"/>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87630</xdr:rowOff>
    </xdr:from>
    <xdr:to>
      <xdr:col>11</xdr:col>
      <xdr:colOff>60325</xdr:colOff>
      <xdr:row>80</xdr:row>
      <xdr:rowOff>17780</xdr:rowOff>
    </xdr:to>
    <xdr:sp macro="" textlink="">
      <xdr:nvSpPr>
        <xdr:cNvPr id="391" name="楕円 390"/>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2557</xdr:rowOff>
    </xdr:from>
    <xdr:ext cx="762000" cy="259045"/>
    <xdr:sp macro="" textlink="">
      <xdr:nvSpPr>
        <xdr:cNvPr id="392" name="テキスト ボックス 391"/>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393" name="楕円 392"/>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394" name="テキスト ボックス 393"/>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類似団体平均、全国及び県平均より下回っている状況。今後も全体の事業の見直しを更に進め、経常経費の削減に努める。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106045</xdr:rowOff>
    </xdr:from>
    <xdr:to>
      <xdr:col>82</xdr:col>
      <xdr:colOff>107950</xdr:colOff>
      <xdr:row>80</xdr:row>
      <xdr:rowOff>62230</xdr:rowOff>
    </xdr:to>
    <xdr:cxnSp macro="">
      <xdr:nvCxnSpPr>
        <xdr:cNvPr id="422" name="直線コネクタ 421"/>
        <xdr:cNvCxnSpPr/>
      </xdr:nvCxnSpPr>
      <xdr:spPr>
        <a:xfrm flipV="1">
          <a:off x="16510000" y="12793345"/>
          <a:ext cx="0" cy="98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34307</xdr:rowOff>
    </xdr:from>
    <xdr:ext cx="762000" cy="259045"/>
    <xdr:sp macro="" textlink="">
      <xdr:nvSpPr>
        <xdr:cNvPr id="423" name="公債費以外最小値テキスト"/>
        <xdr:cNvSpPr txBox="1"/>
      </xdr:nvSpPr>
      <xdr:spPr>
        <a:xfrm>
          <a:off x="16598900" y="137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62230</xdr:rowOff>
    </xdr:from>
    <xdr:to>
      <xdr:col>82</xdr:col>
      <xdr:colOff>196850</xdr:colOff>
      <xdr:row>80</xdr:row>
      <xdr:rowOff>62230</xdr:rowOff>
    </xdr:to>
    <xdr:cxnSp macro="">
      <xdr:nvCxnSpPr>
        <xdr:cNvPr id="424" name="直線コネクタ 423"/>
        <xdr:cNvCxnSpPr/>
      </xdr:nvCxnSpPr>
      <xdr:spPr>
        <a:xfrm>
          <a:off x="16421100" y="137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20972</xdr:rowOff>
    </xdr:from>
    <xdr:ext cx="762000" cy="259045"/>
    <xdr:sp macro="" textlink="">
      <xdr:nvSpPr>
        <xdr:cNvPr id="425" name="公債費以外最大値テキスト"/>
        <xdr:cNvSpPr txBox="1"/>
      </xdr:nvSpPr>
      <xdr:spPr>
        <a:xfrm>
          <a:off x="16598900" y="1253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106045</xdr:rowOff>
    </xdr:from>
    <xdr:to>
      <xdr:col>82</xdr:col>
      <xdr:colOff>196850</xdr:colOff>
      <xdr:row>74</xdr:row>
      <xdr:rowOff>106045</xdr:rowOff>
    </xdr:to>
    <xdr:cxnSp macro="">
      <xdr:nvCxnSpPr>
        <xdr:cNvPr id="426" name="直線コネクタ 425"/>
        <xdr:cNvCxnSpPr/>
      </xdr:nvCxnSpPr>
      <xdr:spPr>
        <a:xfrm>
          <a:off x="16421100" y="1279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123190</xdr:rowOff>
    </xdr:from>
    <xdr:to>
      <xdr:col>82</xdr:col>
      <xdr:colOff>107950</xdr:colOff>
      <xdr:row>75</xdr:row>
      <xdr:rowOff>16510</xdr:rowOff>
    </xdr:to>
    <xdr:cxnSp macro="">
      <xdr:nvCxnSpPr>
        <xdr:cNvPr id="427" name="直線コネクタ 426"/>
        <xdr:cNvCxnSpPr/>
      </xdr:nvCxnSpPr>
      <xdr:spPr>
        <a:xfrm>
          <a:off x="15671800" y="1281049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2557</xdr:rowOff>
    </xdr:from>
    <xdr:ext cx="762000" cy="259045"/>
    <xdr:sp macro="" textlink="">
      <xdr:nvSpPr>
        <xdr:cNvPr id="428"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83185</xdr:rowOff>
    </xdr:from>
    <xdr:to>
      <xdr:col>78</xdr:col>
      <xdr:colOff>69850</xdr:colOff>
      <xdr:row>74</xdr:row>
      <xdr:rowOff>123190</xdr:rowOff>
    </xdr:to>
    <xdr:cxnSp macro="">
      <xdr:nvCxnSpPr>
        <xdr:cNvPr id="430" name="直線コネクタ 429"/>
        <xdr:cNvCxnSpPr/>
      </xdr:nvCxnSpPr>
      <xdr:spPr>
        <a:xfrm>
          <a:off x="14782800" y="127704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0</xdr:rowOff>
    </xdr:from>
    <xdr:to>
      <xdr:col>78</xdr:col>
      <xdr:colOff>120650</xdr:colOff>
      <xdr:row>76</xdr:row>
      <xdr:rowOff>101600</xdr:rowOff>
    </xdr:to>
    <xdr:sp macro="" textlink="">
      <xdr:nvSpPr>
        <xdr:cNvPr id="431" name="フローチャート: 判断 430"/>
        <xdr:cNvSpPr/>
      </xdr:nvSpPr>
      <xdr:spPr>
        <a:xfrm>
          <a:off x="15621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86377</xdr:rowOff>
    </xdr:from>
    <xdr:ext cx="736600" cy="259045"/>
    <xdr:sp macro="" textlink="">
      <xdr:nvSpPr>
        <xdr:cNvPr id="432" name="テキスト ボックス 431"/>
        <xdr:cNvSpPr txBox="1"/>
      </xdr:nvSpPr>
      <xdr:spPr>
        <a:xfrm>
          <a:off x="15290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83185</xdr:rowOff>
    </xdr:from>
    <xdr:to>
      <xdr:col>73</xdr:col>
      <xdr:colOff>180975</xdr:colOff>
      <xdr:row>75</xdr:row>
      <xdr:rowOff>26035</xdr:rowOff>
    </xdr:to>
    <xdr:cxnSp macro="">
      <xdr:nvCxnSpPr>
        <xdr:cNvPr id="433" name="直線コネクタ 432"/>
        <xdr:cNvCxnSpPr/>
      </xdr:nvCxnSpPr>
      <xdr:spPr>
        <a:xfrm flipV="1">
          <a:off x="13893800" y="127704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121920</xdr:rowOff>
    </xdr:from>
    <xdr:to>
      <xdr:col>74</xdr:col>
      <xdr:colOff>31750</xdr:colOff>
      <xdr:row>76</xdr:row>
      <xdr:rowOff>52070</xdr:rowOff>
    </xdr:to>
    <xdr:sp macro="" textlink="">
      <xdr:nvSpPr>
        <xdr:cNvPr id="434" name="フローチャート: 判断 433"/>
        <xdr:cNvSpPr/>
      </xdr:nvSpPr>
      <xdr:spPr>
        <a:xfrm>
          <a:off x="14732000" y="1298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36847</xdr:rowOff>
    </xdr:from>
    <xdr:ext cx="762000" cy="259045"/>
    <xdr:sp macro="" textlink="">
      <xdr:nvSpPr>
        <xdr:cNvPr id="435" name="テキスト ボックス 434"/>
        <xdr:cNvSpPr txBox="1"/>
      </xdr:nvSpPr>
      <xdr:spPr>
        <a:xfrm>
          <a:off x="14401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26035</xdr:rowOff>
    </xdr:from>
    <xdr:to>
      <xdr:col>69</xdr:col>
      <xdr:colOff>92075</xdr:colOff>
      <xdr:row>75</xdr:row>
      <xdr:rowOff>144145</xdr:rowOff>
    </xdr:to>
    <xdr:cxnSp macro="">
      <xdr:nvCxnSpPr>
        <xdr:cNvPr id="436" name="直線コネクタ 435"/>
        <xdr:cNvCxnSpPr/>
      </xdr:nvCxnSpPr>
      <xdr:spPr>
        <a:xfrm flipV="1">
          <a:off x="13004800" y="1288478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22861</xdr:rowOff>
    </xdr:from>
    <xdr:to>
      <xdr:col>69</xdr:col>
      <xdr:colOff>142875</xdr:colOff>
      <xdr:row>76</xdr:row>
      <xdr:rowOff>124461</xdr:rowOff>
    </xdr:to>
    <xdr:sp macro="" textlink="">
      <xdr:nvSpPr>
        <xdr:cNvPr id="437" name="フローチャート: 判断 436"/>
        <xdr:cNvSpPr/>
      </xdr:nvSpPr>
      <xdr:spPr>
        <a:xfrm>
          <a:off x="13843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109238</xdr:rowOff>
    </xdr:from>
    <xdr:ext cx="762000" cy="259045"/>
    <xdr:sp macro="" textlink="">
      <xdr:nvSpPr>
        <xdr:cNvPr id="438" name="テキスト ボックス 437"/>
        <xdr:cNvSpPr txBox="1"/>
      </xdr:nvSpPr>
      <xdr:spPr>
        <a:xfrm>
          <a:off x="13512800" y="1313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41911</xdr:rowOff>
    </xdr:from>
    <xdr:to>
      <xdr:col>65</xdr:col>
      <xdr:colOff>53975</xdr:colOff>
      <xdr:row>76</xdr:row>
      <xdr:rowOff>143511</xdr:rowOff>
    </xdr:to>
    <xdr:sp macro="" textlink="">
      <xdr:nvSpPr>
        <xdr:cNvPr id="439" name="フローチャート: 判断 438"/>
        <xdr:cNvSpPr/>
      </xdr:nvSpPr>
      <xdr:spPr>
        <a:xfrm>
          <a:off x="12954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128288</xdr:rowOff>
    </xdr:from>
    <xdr:ext cx="762000" cy="259045"/>
    <xdr:sp macro="" textlink="">
      <xdr:nvSpPr>
        <xdr:cNvPr id="440" name="テキスト ボックス 439"/>
        <xdr:cNvSpPr txBox="1"/>
      </xdr:nvSpPr>
      <xdr:spPr>
        <a:xfrm>
          <a:off x="12623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137160</xdr:rowOff>
    </xdr:from>
    <xdr:to>
      <xdr:col>82</xdr:col>
      <xdr:colOff>158750</xdr:colOff>
      <xdr:row>75</xdr:row>
      <xdr:rowOff>67310</xdr:rowOff>
    </xdr:to>
    <xdr:sp macro="" textlink="">
      <xdr:nvSpPr>
        <xdr:cNvPr id="446" name="楕円 445"/>
        <xdr:cNvSpPr/>
      </xdr:nvSpPr>
      <xdr:spPr>
        <a:xfrm>
          <a:off x="164592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45737</xdr:rowOff>
    </xdr:from>
    <xdr:ext cx="762000" cy="259045"/>
    <xdr:sp macro="" textlink="">
      <xdr:nvSpPr>
        <xdr:cNvPr id="447" name="公債費以外該当値テキスト"/>
        <xdr:cNvSpPr txBox="1"/>
      </xdr:nvSpPr>
      <xdr:spPr>
        <a:xfrm>
          <a:off x="16598900" y="1273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72390</xdr:rowOff>
    </xdr:from>
    <xdr:to>
      <xdr:col>78</xdr:col>
      <xdr:colOff>120650</xdr:colOff>
      <xdr:row>75</xdr:row>
      <xdr:rowOff>2540</xdr:rowOff>
    </xdr:to>
    <xdr:sp macro="" textlink="">
      <xdr:nvSpPr>
        <xdr:cNvPr id="448" name="楕円 447"/>
        <xdr:cNvSpPr/>
      </xdr:nvSpPr>
      <xdr:spPr>
        <a:xfrm>
          <a:off x="15621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12717</xdr:rowOff>
    </xdr:from>
    <xdr:ext cx="736600" cy="259045"/>
    <xdr:sp macro="" textlink="">
      <xdr:nvSpPr>
        <xdr:cNvPr id="449" name="テキスト ボックス 448"/>
        <xdr:cNvSpPr txBox="1"/>
      </xdr:nvSpPr>
      <xdr:spPr>
        <a:xfrm>
          <a:off x="15290800" y="1252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32385</xdr:rowOff>
    </xdr:from>
    <xdr:to>
      <xdr:col>74</xdr:col>
      <xdr:colOff>31750</xdr:colOff>
      <xdr:row>74</xdr:row>
      <xdr:rowOff>133985</xdr:rowOff>
    </xdr:to>
    <xdr:sp macro="" textlink="">
      <xdr:nvSpPr>
        <xdr:cNvPr id="450" name="楕円 449"/>
        <xdr:cNvSpPr/>
      </xdr:nvSpPr>
      <xdr:spPr>
        <a:xfrm>
          <a:off x="14732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144162</xdr:rowOff>
    </xdr:from>
    <xdr:ext cx="762000" cy="259045"/>
    <xdr:sp macro="" textlink="">
      <xdr:nvSpPr>
        <xdr:cNvPr id="451" name="テキスト ボックス 450"/>
        <xdr:cNvSpPr txBox="1"/>
      </xdr:nvSpPr>
      <xdr:spPr>
        <a:xfrm>
          <a:off x="14401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146685</xdr:rowOff>
    </xdr:from>
    <xdr:to>
      <xdr:col>69</xdr:col>
      <xdr:colOff>142875</xdr:colOff>
      <xdr:row>75</xdr:row>
      <xdr:rowOff>76835</xdr:rowOff>
    </xdr:to>
    <xdr:sp macro="" textlink="">
      <xdr:nvSpPr>
        <xdr:cNvPr id="452" name="楕円 451"/>
        <xdr:cNvSpPr/>
      </xdr:nvSpPr>
      <xdr:spPr>
        <a:xfrm>
          <a:off x="13843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87012</xdr:rowOff>
    </xdr:from>
    <xdr:ext cx="762000" cy="259045"/>
    <xdr:sp macro="" textlink="">
      <xdr:nvSpPr>
        <xdr:cNvPr id="453" name="テキスト ボックス 452"/>
        <xdr:cNvSpPr txBox="1"/>
      </xdr:nvSpPr>
      <xdr:spPr>
        <a:xfrm>
          <a:off x="13512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93345</xdr:rowOff>
    </xdr:from>
    <xdr:to>
      <xdr:col>65</xdr:col>
      <xdr:colOff>53975</xdr:colOff>
      <xdr:row>76</xdr:row>
      <xdr:rowOff>23495</xdr:rowOff>
    </xdr:to>
    <xdr:sp macro="" textlink="">
      <xdr:nvSpPr>
        <xdr:cNvPr id="454" name="楕円 453"/>
        <xdr:cNvSpPr/>
      </xdr:nvSpPr>
      <xdr:spPr>
        <a:xfrm>
          <a:off x="12954000" y="1295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33672</xdr:rowOff>
    </xdr:from>
    <xdr:ext cx="762000" cy="259045"/>
    <xdr:sp macro="" textlink="">
      <xdr:nvSpPr>
        <xdr:cNvPr id="455" name="テキスト ボックス 454"/>
        <xdr:cNvSpPr txBox="1"/>
      </xdr:nvSpPr>
      <xdr:spPr>
        <a:xfrm>
          <a:off x="12623800" y="1272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94371</xdr:rowOff>
    </xdr:from>
    <xdr:to>
      <xdr:col>29</xdr:col>
      <xdr:colOff>127000</xdr:colOff>
      <xdr:row>19</xdr:row>
      <xdr:rowOff>144823</xdr:rowOff>
    </xdr:to>
    <xdr:cxnSp macro="">
      <xdr:nvCxnSpPr>
        <xdr:cNvPr id="50" name="直線コネクタ 49"/>
        <xdr:cNvCxnSpPr/>
      </xdr:nvCxnSpPr>
      <xdr:spPr bwMode="auto">
        <a:xfrm flipV="1">
          <a:off x="5003800" y="3399546"/>
          <a:ext cx="647700" cy="504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91315</xdr:rowOff>
    </xdr:from>
    <xdr:to>
      <xdr:col>26</xdr:col>
      <xdr:colOff>50800</xdr:colOff>
      <xdr:row>19</xdr:row>
      <xdr:rowOff>144823</xdr:rowOff>
    </xdr:to>
    <xdr:cxnSp macro="">
      <xdr:nvCxnSpPr>
        <xdr:cNvPr id="53" name="直線コネクタ 52"/>
        <xdr:cNvCxnSpPr/>
      </xdr:nvCxnSpPr>
      <xdr:spPr bwMode="auto">
        <a:xfrm>
          <a:off x="4305300" y="3396490"/>
          <a:ext cx="698500" cy="53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91315</xdr:rowOff>
    </xdr:from>
    <xdr:to>
      <xdr:col>22</xdr:col>
      <xdr:colOff>114300</xdr:colOff>
      <xdr:row>19</xdr:row>
      <xdr:rowOff>115242</xdr:rowOff>
    </xdr:to>
    <xdr:cxnSp macro="">
      <xdr:nvCxnSpPr>
        <xdr:cNvPr id="56" name="直線コネクタ 55"/>
        <xdr:cNvCxnSpPr/>
      </xdr:nvCxnSpPr>
      <xdr:spPr bwMode="auto">
        <a:xfrm flipV="1">
          <a:off x="3606800" y="3396490"/>
          <a:ext cx="698500" cy="23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115242</xdr:rowOff>
    </xdr:from>
    <xdr:to>
      <xdr:col>18</xdr:col>
      <xdr:colOff>177800</xdr:colOff>
      <xdr:row>19</xdr:row>
      <xdr:rowOff>117269</xdr:rowOff>
    </xdr:to>
    <xdr:cxnSp macro="">
      <xdr:nvCxnSpPr>
        <xdr:cNvPr id="59" name="直線コネクタ 58"/>
        <xdr:cNvCxnSpPr/>
      </xdr:nvCxnSpPr>
      <xdr:spPr bwMode="auto">
        <a:xfrm flipV="1">
          <a:off x="2908300" y="3420417"/>
          <a:ext cx="698500" cy="2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43571</xdr:rowOff>
    </xdr:from>
    <xdr:to>
      <xdr:col>29</xdr:col>
      <xdr:colOff>177800</xdr:colOff>
      <xdr:row>19</xdr:row>
      <xdr:rowOff>145171</xdr:rowOff>
    </xdr:to>
    <xdr:sp macro="" textlink="">
      <xdr:nvSpPr>
        <xdr:cNvPr id="69" name="楕円 68"/>
        <xdr:cNvSpPr/>
      </xdr:nvSpPr>
      <xdr:spPr bwMode="auto">
        <a:xfrm>
          <a:off x="5600700" y="3348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15648</xdr:rowOff>
    </xdr:from>
    <xdr:ext cx="762000" cy="259045"/>
    <xdr:sp macro="" textlink="">
      <xdr:nvSpPr>
        <xdr:cNvPr id="70" name="人口1人当たり決算額の推移該当値テキスト130"/>
        <xdr:cNvSpPr txBox="1"/>
      </xdr:nvSpPr>
      <xdr:spPr>
        <a:xfrm>
          <a:off x="5740400" y="332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94023</xdr:rowOff>
    </xdr:from>
    <xdr:to>
      <xdr:col>26</xdr:col>
      <xdr:colOff>101600</xdr:colOff>
      <xdr:row>20</xdr:row>
      <xdr:rowOff>24173</xdr:rowOff>
    </xdr:to>
    <xdr:sp macro="" textlink="">
      <xdr:nvSpPr>
        <xdr:cNvPr id="71" name="楕円 70"/>
        <xdr:cNvSpPr/>
      </xdr:nvSpPr>
      <xdr:spPr bwMode="auto">
        <a:xfrm>
          <a:off x="4953000" y="3399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8950</xdr:rowOff>
    </xdr:from>
    <xdr:ext cx="736600" cy="259045"/>
    <xdr:sp macro="" textlink="">
      <xdr:nvSpPr>
        <xdr:cNvPr id="72" name="テキスト ボックス 71"/>
        <xdr:cNvSpPr txBox="1"/>
      </xdr:nvSpPr>
      <xdr:spPr>
        <a:xfrm>
          <a:off x="4622800" y="3485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40515</xdr:rowOff>
    </xdr:from>
    <xdr:to>
      <xdr:col>22</xdr:col>
      <xdr:colOff>165100</xdr:colOff>
      <xdr:row>19</xdr:row>
      <xdr:rowOff>142115</xdr:rowOff>
    </xdr:to>
    <xdr:sp macro="" textlink="">
      <xdr:nvSpPr>
        <xdr:cNvPr id="73" name="楕円 72"/>
        <xdr:cNvSpPr/>
      </xdr:nvSpPr>
      <xdr:spPr bwMode="auto">
        <a:xfrm>
          <a:off x="4254500" y="3345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126892</xdr:rowOff>
    </xdr:from>
    <xdr:ext cx="762000" cy="259045"/>
    <xdr:sp macro="" textlink="">
      <xdr:nvSpPr>
        <xdr:cNvPr id="74" name="テキスト ボックス 73"/>
        <xdr:cNvSpPr txBox="1"/>
      </xdr:nvSpPr>
      <xdr:spPr>
        <a:xfrm>
          <a:off x="3924300" y="343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64442</xdr:rowOff>
    </xdr:from>
    <xdr:to>
      <xdr:col>19</xdr:col>
      <xdr:colOff>38100</xdr:colOff>
      <xdr:row>19</xdr:row>
      <xdr:rowOff>166042</xdr:rowOff>
    </xdr:to>
    <xdr:sp macro="" textlink="">
      <xdr:nvSpPr>
        <xdr:cNvPr id="75" name="楕円 74"/>
        <xdr:cNvSpPr/>
      </xdr:nvSpPr>
      <xdr:spPr bwMode="auto">
        <a:xfrm>
          <a:off x="3556000" y="3369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150819</xdr:rowOff>
    </xdr:from>
    <xdr:ext cx="762000" cy="259045"/>
    <xdr:sp macro="" textlink="">
      <xdr:nvSpPr>
        <xdr:cNvPr id="76" name="テキスト ボックス 75"/>
        <xdr:cNvSpPr txBox="1"/>
      </xdr:nvSpPr>
      <xdr:spPr>
        <a:xfrm>
          <a:off x="3225800" y="34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66469</xdr:rowOff>
    </xdr:from>
    <xdr:to>
      <xdr:col>15</xdr:col>
      <xdr:colOff>101600</xdr:colOff>
      <xdr:row>19</xdr:row>
      <xdr:rowOff>168069</xdr:rowOff>
    </xdr:to>
    <xdr:sp macro="" textlink="">
      <xdr:nvSpPr>
        <xdr:cNvPr id="77" name="楕円 76"/>
        <xdr:cNvSpPr/>
      </xdr:nvSpPr>
      <xdr:spPr bwMode="auto">
        <a:xfrm>
          <a:off x="2857500" y="3371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152846</xdr:rowOff>
    </xdr:from>
    <xdr:ext cx="762000" cy="259045"/>
    <xdr:sp macro="" textlink="">
      <xdr:nvSpPr>
        <xdr:cNvPr id="78" name="テキスト ボックス 77"/>
        <xdr:cNvSpPr txBox="1"/>
      </xdr:nvSpPr>
      <xdr:spPr>
        <a:xfrm>
          <a:off x="2527300" y="345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314643</xdr:rowOff>
    </xdr:from>
    <xdr:to>
      <xdr:col>29</xdr:col>
      <xdr:colOff>127000</xdr:colOff>
      <xdr:row>35</xdr:row>
      <xdr:rowOff>321363</xdr:rowOff>
    </xdr:to>
    <xdr:cxnSp macro="">
      <xdr:nvCxnSpPr>
        <xdr:cNvPr id="111" name="直線コネクタ 110"/>
        <xdr:cNvCxnSpPr/>
      </xdr:nvCxnSpPr>
      <xdr:spPr bwMode="auto">
        <a:xfrm flipV="1">
          <a:off x="5003800" y="6924993"/>
          <a:ext cx="647700" cy="67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321363</xdr:rowOff>
    </xdr:from>
    <xdr:to>
      <xdr:col>26</xdr:col>
      <xdr:colOff>50800</xdr:colOff>
      <xdr:row>36</xdr:row>
      <xdr:rowOff>7069</xdr:rowOff>
    </xdr:to>
    <xdr:cxnSp macro="">
      <xdr:nvCxnSpPr>
        <xdr:cNvPr id="114" name="直線コネクタ 113"/>
        <xdr:cNvCxnSpPr/>
      </xdr:nvCxnSpPr>
      <xdr:spPr bwMode="auto">
        <a:xfrm flipV="1">
          <a:off x="4305300" y="6931713"/>
          <a:ext cx="698500" cy="28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7069</xdr:rowOff>
    </xdr:from>
    <xdr:to>
      <xdr:col>22</xdr:col>
      <xdr:colOff>114300</xdr:colOff>
      <xdr:row>36</xdr:row>
      <xdr:rowOff>26401</xdr:rowOff>
    </xdr:to>
    <xdr:cxnSp macro="">
      <xdr:nvCxnSpPr>
        <xdr:cNvPr id="117" name="直線コネクタ 116"/>
        <xdr:cNvCxnSpPr/>
      </xdr:nvCxnSpPr>
      <xdr:spPr bwMode="auto">
        <a:xfrm flipV="1">
          <a:off x="3606800" y="6960319"/>
          <a:ext cx="698500" cy="19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26401</xdr:rowOff>
    </xdr:from>
    <xdr:to>
      <xdr:col>18</xdr:col>
      <xdr:colOff>177800</xdr:colOff>
      <xdr:row>36</xdr:row>
      <xdr:rowOff>63327</xdr:rowOff>
    </xdr:to>
    <xdr:cxnSp macro="">
      <xdr:nvCxnSpPr>
        <xdr:cNvPr id="120" name="直線コネクタ 119"/>
        <xdr:cNvCxnSpPr/>
      </xdr:nvCxnSpPr>
      <xdr:spPr bwMode="auto">
        <a:xfrm flipV="1">
          <a:off x="2908300" y="6979651"/>
          <a:ext cx="698500" cy="36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263843</xdr:rowOff>
    </xdr:from>
    <xdr:to>
      <xdr:col>29</xdr:col>
      <xdr:colOff>177800</xdr:colOff>
      <xdr:row>36</xdr:row>
      <xdr:rowOff>22543</xdr:rowOff>
    </xdr:to>
    <xdr:sp macro="" textlink="">
      <xdr:nvSpPr>
        <xdr:cNvPr id="130" name="楕円 129"/>
        <xdr:cNvSpPr/>
      </xdr:nvSpPr>
      <xdr:spPr bwMode="auto">
        <a:xfrm>
          <a:off x="5600700" y="6874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235920</xdr:rowOff>
    </xdr:from>
    <xdr:ext cx="762000" cy="259045"/>
    <xdr:sp macro="" textlink="">
      <xdr:nvSpPr>
        <xdr:cNvPr id="131" name="人口1人当たり決算額の推移該当値テキスト445"/>
        <xdr:cNvSpPr txBox="1"/>
      </xdr:nvSpPr>
      <xdr:spPr>
        <a:xfrm>
          <a:off x="5740400" y="684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270563</xdr:rowOff>
    </xdr:from>
    <xdr:to>
      <xdr:col>26</xdr:col>
      <xdr:colOff>101600</xdr:colOff>
      <xdr:row>36</xdr:row>
      <xdr:rowOff>29263</xdr:rowOff>
    </xdr:to>
    <xdr:sp macro="" textlink="">
      <xdr:nvSpPr>
        <xdr:cNvPr id="132" name="楕円 131"/>
        <xdr:cNvSpPr/>
      </xdr:nvSpPr>
      <xdr:spPr bwMode="auto">
        <a:xfrm>
          <a:off x="4953000" y="6880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14040</xdr:rowOff>
    </xdr:from>
    <xdr:ext cx="736600" cy="259045"/>
    <xdr:sp macro="" textlink="">
      <xdr:nvSpPr>
        <xdr:cNvPr id="133" name="テキスト ボックス 132"/>
        <xdr:cNvSpPr txBox="1"/>
      </xdr:nvSpPr>
      <xdr:spPr>
        <a:xfrm>
          <a:off x="4622800" y="696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299169</xdr:rowOff>
    </xdr:from>
    <xdr:to>
      <xdr:col>22</xdr:col>
      <xdr:colOff>165100</xdr:colOff>
      <xdr:row>36</xdr:row>
      <xdr:rowOff>57869</xdr:rowOff>
    </xdr:to>
    <xdr:sp macro="" textlink="">
      <xdr:nvSpPr>
        <xdr:cNvPr id="134" name="楕円 133"/>
        <xdr:cNvSpPr/>
      </xdr:nvSpPr>
      <xdr:spPr bwMode="auto">
        <a:xfrm>
          <a:off x="4254500" y="6909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42646</xdr:rowOff>
    </xdr:from>
    <xdr:ext cx="762000" cy="259045"/>
    <xdr:sp macro="" textlink="">
      <xdr:nvSpPr>
        <xdr:cNvPr id="135" name="テキスト ボックス 134"/>
        <xdr:cNvSpPr txBox="1"/>
      </xdr:nvSpPr>
      <xdr:spPr>
        <a:xfrm>
          <a:off x="3924300" y="699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318501</xdr:rowOff>
    </xdr:from>
    <xdr:to>
      <xdr:col>19</xdr:col>
      <xdr:colOff>38100</xdr:colOff>
      <xdr:row>36</xdr:row>
      <xdr:rowOff>77201</xdr:rowOff>
    </xdr:to>
    <xdr:sp macro="" textlink="">
      <xdr:nvSpPr>
        <xdr:cNvPr id="136" name="楕円 135"/>
        <xdr:cNvSpPr/>
      </xdr:nvSpPr>
      <xdr:spPr bwMode="auto">
        <a:xfrm>
          <a:off x="3556000" y="6928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61978</xdr:rowOff>
    </xdr:from>
    <xdr:ext cx="762000" cy="259045"/>
    <xdr:sp macro="" textlink="">
      <xdr:nvSpPr>
        <xdr:cNvPr id="137" name="テキスト ボックス 136"/>
        <xdr:cNvSpPr txBox="1"/>
      </xdr:nvSpPr>
      <xdr:spPr>
        <a:xfrm>
          <a:off x="3225800" y="701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12527</xdr:rowOff>
    </xdr:from>
    <xdr:to>
      <xdr:col>15</xdr:col>
      <xdr:colOff>101600</xdr:colOff>
      <xdr:row>36</xdr:row>
      <xdr:rowOff>114127</xdr:rowOff>
    </xdr:to>
    <xdr:sp macro="" textlink="">
      <xdr:nvSpPr>
        <xdr:cNvPr id="138" name="楕円 137"/>
        <xdr:cNvSpPr/>
      </xdr:nvSpPr>
      <xdr:spPr bwMode="auto">
        <a:xfrm>
          <a:off x="2857500" y="696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98904</xdr:rowOff>
    </xdr:from>
    <xdr:ext cx="762000" cy="259045"/>
    <xdr:sp macro="" textlink="">
      <xdr:nvSpPr>
        <xdr:cNvPr id="139" name="テキスト ボックス 138"/>
        <xdr:cNvSpPr txBox="1"/>
      </xdr:nvSpPr>
      <xdr:spPr>
        <a:xfrm>
          <a:off x="2527300" y="705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27933</xdr:rowOff>
    </xdr:from>
    <xdr:to>
      <xdr:col>24</xdr:col>
      <xdr:colOff>63500</xdr:colOff>
      <xdr:row>38</xdr:row>
      <xdr:rowOff>49504</xdr:rowOff>
    </xdr:to>
    <xdr:cxnSp macro="">
      <xdr:nvCxnSpPr>
        <xdr:cNvPr id="59" name="直線コネクタ 58"/>
        <xdr:cNvCxnSpPr/>
      </xdr:nvCxnSpPr>
      <xdr:spPr>
        <a:xfrm flipV="1">
          <a:off x="3797300" y="6543033"/>
          <a:ext cx="838200" cy="2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153443</xdr:rowOff>
    </xdr:from>
    <xdr:to>
      <xdr:col>19</xdr:col>
      <xdr:colOff>177800</xdr:colOff>
      <xdr:row>38</xdr:row>
      <xdr:rowOff>49504</xdr:rowOff>
    </xdr:to>
    <xdr:cxnSp macro="">
      <xdr:nvCxnSpPr>
        <xdr:cNvPr id="62" name="直線コネクタ 61"/>
        <xdr:cNvCxnSpPr/>
      </xdr:nvCxnSpPr>
      <xdr:spPr>
        <a:xfrm>
          <a:off x="2908300" y="6497093"/>
          <a:ext cx="889000" cy="6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153443</xdr:rowOff>
    </xdr:from>
    <xdr:to>
      <xdr:col>15</xdr:col>
      <xdr:colOff>50800</xdr:colOff>
      <xdr:row>37</xdr:row>
      <xdr:rowOff>160886</xdr:rowOff>
    </xdr:to>
    <xdr:cxnSp macro="">
      <xdr:nvCxnSpPr>
        <xdr:cNvPr id="65" name="直線コネクタ 64"/>
        <xdr:cNvCxnSpPr/>
      </xdr:nvCxnSpPr>
      <xdr:spPr>
        <a:xfrm flipV="1">
          <a:off x="2019300" y="6497093"/>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160886</xdr:rowOff>
    </xdr:from>
    <xdr:to>
      <xdr:col>10</xdr:col>
      <xdr:colOff>114300</xdr:colOff>
      <xdr:row>38</xdr:row>
      <xdr:rowOff>43898</xdr:rowOff>
    </xdr:to>
    <xdr:cxnSp macro="">
      <xdr:nvCxnSpPr>
        <xdr:cNvPr id="68" name="直線コネクタ 67"/>
        <xdr:cNvCxnSpPr/>
      </xdr:nvCxnSpPr>
      <xdr:spPr>
        <a:xfrm flipV="1">
          <a:off x="1130300" y="6504536"/>
          <a:ext cx="889000" cy="5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143289</xdr:rowOff>
    </xdr:from>
    <xdr:to>
      <xdr:col>10</xdr:col>
      <xdr:colOff>165100</xdr:colOff>
      <xdr:row>37</xdr:row>
      <xdr:rowOff>73439</xdr:rowOff>
    </xdr:to>
    <xdr:sp macro="" textlink="">
      <xdr:nvSpPr>
        <xdr:cNvPr id="69" name="フローチャート: 判断 68"/>
        <xdr:cNvSpPr/>
      </xdr:nvSpPr>
      <xdr:spPr>
        <a:xfrm>
          <a:off x="1968500" y="631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89966</xdr:rowOff>
    </xdr:from>
    <xdr:ext cx="599010" cy="259045"/>
    <xdr:sp macro="" textlink="">
      <xdr:nvSpPr>
        <xdr:cNvPr id="70" name="テキスト ボックス 69"/>
        <xdr:cNvSpPr txBox="1"/>
      </xdr:nvSpPr>
      <xdr:spPr>
        <a:xfrm>
          <a:off x="1719795" y="609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124306</xdr:rowOff>
    </xdr:from>
    <xdr:to>
      <xdr:col>6</xdr:col>
      <xdr:colOff>38100</xdr:colOff>
      <xdr:row>38</xdr:row>
      <xdr:rowOff>54456</xdr:rowOff>
    </xdr:to>
    <xdr:sp macro="" textlink="">
      <xdr:nvSpPr>
        <xdr:cNvPr id="71" name="フローチャート: 判断 70"/>
        <xdr:cNvSpPr/>
      </xdr:nvSpPr>
      <xdr:spPr>
        <a:xfrm>
          <a:off x="1079500" y="6467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70983</xdr:rowOff>
    </xdr:from>
    <xdr:ext cx="599010" cy="259045"/>
    <xdr:sp macro="" textlink="">
      <xdr:nvSpPr>
        <xdr:cNvPr id="72" name="テキスト ボックス 71"/>
        <xdr:cNvSpPr txBox="1"/>
      </xdr:nvSpPr>
      <xdr:spPr>
        <a:xfrm>
          <a:off x="830795" y="624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148583</xdr:rowOff>
    </xdr:from>
    <xdr:to>
      <xdr:col>24</xdr:col>
      <xdr:colOff>114300</xdr:colOff>
      <xdr:row>38</xdr:row>
      <xdr:rowOff>78733</xdr:rowOff>
    </xdr:to>
    <xdr:sp macro="" textlink="">
      <xdr:nvSpPr>
        <xdr:cNvPr id="78" name="楕円 77"/>
        <xdr:cNvSpPr/>
      </xdr:nvSpPr>
      <xdr:spPr>
        <a:xfrm>
          <a:off x="4584700" y="649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127010</xdr:rowOff>
    </xdr:from>
    <xdr:ext cx="599010" cy="259045"/>
    <xdr:sp macro="" textlink="">
      <xdr:nvSpPr>
        <xdr:cNvPr id="79" name="人件費該当値テキスト"/>
        <xdr:cNvSpPr txBox="1"/>
      </xdr:nvSpPr>
      <xdr:spPr>
        <a:xfrm>
          <a:off x="4686300" y="647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170154</xdr:rowOff>
    </xdr:from>
    <xdr:to>
      <xdr:col>20</xdr:col>
      <xdr:colOff>38100</xdr:colOff>
      <xdr:row>38</xdr:row>
      <xdr:rowOff>100304</xdr:rowOff>
    </xdr:to>
    <xdr:sp macro="" textlink="">
      <xdr:nvSpPr>
        <xdr:cNvPr id="80" name="楕円 79"/>
        <xdr:cNvSpPr/>
      </xdr:nvSpPr>
      <xdr:spPr>
        <a:xfrm>
          <a:off x="3746500" y="651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91431</xdr:rowOff>
    </xdr:from>
    <xdr:ext cx="599010" cy="259045"/>
    <xdr:sp macro="" textlink="">
      <xdr:nvSpPr>
        <xdr:cNvPr id="81" name="テキスト ボックス 80"/>
        <xdr:cNvSpPr txBox="1"/>
      </xdr:nvSpPr>
      <xdr:spPr>
        <a:xfrm>
          <a:off x="3497795" y="660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102643</xdr:rowOff>
    </xdr:from>
    <xdr:to>
      <xdr:col>15</xdr:col>
      <xdr:colOff>101600</xdr:colOff>
      <xdr:row>38</xdr:row>
      <xdr:rowOff>32793</xdr:rowOff>
    </xdr:to>
    <xdr:sp macro="" textlink="">
      <xdr:nvSpPr>
        <xdr:cNvPr id="82" name="楕円 81"/>
        <xdr:cNvSpPr/>
      </xdr:nvSpPr>
      <xdr:spPr>
        <a:xfrm>
          <a:off x="2857500" y="644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23920</xdr:rowOff>
    </xdr:from>
    <xdr:ext cx="599010" cy="259045"/>
    <xdr:sp macro="" textlink="">
      <xdr:nvSpPr>
        <xdr:cNvPr id="83" name="テキスト ボックス 82"/>
        <xdr:cNvSpPr txBox="1"/>
      </xdr:nvSpPr>
      <xdr:spPr>
        <a:xfrm>
          <a:off x="2608795" y="653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110087</xdr:rowOff>
    </xdr:from>
    <xdr:to>
      <xdr:col>10</xdr:col>
      <xdr:colOff>165100</xdr:colOff>
      <xdr:row>38</xdr:row>
      <xdr:rowOff>40236</xdr:rowOff>
    </xdr:to>
    <xdr:sp macro="" textlink="">
      <xdr:nvSpPr>
        <xdr:cNvPr id="84" name="楕円 83"/>
        <xdr:cNvSpPr/>
      </xdr:nvSpPr>
      <xdr:spPr>
        <a:xfrm>
          <a:off x="1968500" y="64537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31363</xdr:rowOff>
    </xdr:from>
    <xdr:ext cx="599010" cy="259045"/>
    <xdr:sp macro="" textlink="">
      <xdr:nvSpPr>
        <xdr:cNvPr id="85" name="テキスト ボックス 84"/>
        <xdr:cNvSpPr txBox="1"/>
      </xdr:nvSpPr>
      <xdr:spPr>
        <a:xfrm>
          <a:off x="1719795" y="654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164548</xdr:rowOff>
    </xdr:from>
    <xdr:to>
      <xdr:col>6</xdr:col>
      <xdr:colOff>38100</xdr:colOff>
      <xdr:row>38</xdr:row>
      <xdr:rowOff>94698</xdr:rowOff>
    </xdr:to>
    <xdr:sp macro="" textlink="">
      <xdr:nvSpPr>
        <xdr:cNvPr id="86" name="楕円 85"/>
        <xdr:cNvSpPr/>
      </xdr:nvSpPr>
      <xdr:spPr>
        <a:xfrm>
          <a:off x="1079500" y="650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85825</xdr:rowOff>
    </xdr:from>
    <xdr:ext cx="599010" cy="259045"/>
    <xdr:sp macro="" textlink="">
      <xdr:nvSpPr>
        <xdr:cNvPr id="87" name="テキスト ボックス 86"/>
        <xdr:cNvSpPr txBox="1"/>
      </xdr:nvSpPr>
      <xdr:spPr>
        <a:xfrm>
          <a:off x="830795" y="660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10363</xdr:rowOff>
    </xdr:from>
    <xdr:to>
      <xdr:col>24</xdr:col>
      <xdr:colOff>63500</xdr:colOff>
      <xdr:row>58</xdr:row>
      <xdr:rowOff>19864</xdr:rowOff>
    </xdr:to>
    <xdr:cxnSp macro="">
      <xdr:nvCxnSpPr>
        <xdr:cNvPr id="114" name="直線コネクタ 113"/>
        <xdr:cNvCxnSpPr/>
      </xdr:nvCxnSpPr>
      <xdr:spPr>
        <a:xfrm flipV="1">
          <a:off x="3797300" y="9954463"/>
          <a:ext cx="838200" cy="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19864</xdr:rowOff>
    </xdr:from>
    <xdr:to>
      <xdr:col>19</xdr:col>
      <xdr:colOff>177800</xdr:colOff>
      <xdr:row>58</xdr:row>
      <xdr:rowOff>44490</xdr:rowOff>
    </xdr:to>
    <xdr:cxnSp macro="">
      <xdr:nvCxnSpPr>
        <xdr:cNvPr id="117" name="直線コネクタ 116"/>
        <xdr:cNvCxnSpPr/>
      </xdr:nvCxnSpPr>
      <xdr:spPr>
        <a:xfrm flipV="1">
          <a:off x="2908300" y="9963964"/>
          <a:ext cx="889000" cy="24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34589</xdr:rowOff>
    </xdr:from>
    <xdr:to>
      <xdr:col>15</xdr:col>
      <xdr:colOff>50800</xdr:colOff>
      <xdr:row>58</xdr:row>
      <xdr:rowOff>44490</xdr:rowOff>
    </xdr:to>
    <xdr:cxnSp macro="">
      <xdr:nvCxnSpPr>
        <xdr:cNvPr id="120" name="直線コネクタ 119"/>
        <xdr:cNvCxnSpPr/>
      </xdr:nvCxnSpPr>
      <xdr:spPr>
        <a:xfrm>
          <a:off x="2019300" y="9978689"/>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34589</xdr:rowOff>
    </xdr:from>
    <xdr:to>
      <xdr:col>10</xdr:col>
      <xdr:colOff>114300</xdr:colOff>
      <xdr:row>58</xdr:row>
      <xdr:rowOff>34726</xdr:rowOff>
    </xdr:to>
    <xdr:cxnSp macro="">
      <xdr:nvCxnSpPr>
        <xdr:cNvPr id="123" name="直線コネクタ 122"/>
        <xdr:cNvCxnSpPr/>
      </xdr:nvCxnSpPr>
      <xdr:spPr>
        <a:xfrm flipV="1">
          <a:off x="1130300" y="9978689"/>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4" name="フローチャート: 判断 123"/>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78423</xdr:rowOff>
    </xdr:from>
    <xdr:ext cx="599010" cy="259045"/>
    <xdr:sp macro="" textlink="">
      <xdr:nvSpPr>
        <xdr:cNvPr id="125" name="テキスト ボックス 124"/>
        <xdr:cNvSpPr txBox="1"/>
      </xdr:nvSpPr>
      <xdr:spPr>
        <a:xfrm>
          <a:off x="1719795" y="10022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6" name="フローチャート: 判断 125"/>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78215</xdr:rowOff>
    </xdr:from>
    <xdr:ext cx="599010" cy="259045"/>
    <xdr:sp macro="" textlink="">
      <xdr:nvSpPr>
        <xdr:cNvPr id="127" name="テキスト ボックス 126"/>
        <xdr:cNvSpPr txBox="1"/>
      </xdr:nvSpPr>
      <xdr:spPr>
        <a:xfrm>
          <a:off x="830795" y="1002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131013</xdr:rowOff>
    </xdr:from>
    <xdr:to>
      <xdr:col>24</xdr:col>
      <xdr:colOff>114300</xdr:colOff>
      <xdr:row>58</xdr:row>
      <xdr:rowOff>61163</xdr:rowOff>
    </xdr:to>
    <xdr:sp macro="" textlink="">
      <xdr:nvSpPr>
        <xdr:cNvPr id="133" name="楕円 132"/>
        <xdr:cNvSpPr/>
      </xdr:nvSpPr>
      <xdr:spPr>
        <a:xfrm>
          <a:off x="4584700" y="990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102015</xdr:rowOff>
    </xdr:from>
    <xdr:ext cx="599010" cy="259045"/>
    <xdr:sp macro="" textlink="">
      <xdr:nvSpPr>
        <xdr:cNvPr id="134" name="物件費該当値テキスト"/>
        <xdr:cNvSpPr txBox="1"/>
      </xdr:nvSpPr>
      <xdr:spPr>
        <a:xfrm>
          <a:off x="4686300" y="9874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140514</xdr:rowOff>
    </xdr:from>
    <xdr:to>
      <xdr:col>20</xdr:col>
      <xdr:colOff>38100</xdr:colOff>
      <xdr:row>58</xdr:row>
      <xdr:rowOff>70664</xdr:rowOff>
    </xdr:to>
    <xdr:sp macro="" textlink="">
      <xdr:nvSpPr>
        <xdr:cNvPr id="135" name="楕円 134"/>
        <xdr:cNvSpPr/>
      </xdr:nvSpPr>
      <xdr:spPr>
        <a:xfrm>
          <a:off x="3746500" y="991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61791</xdr:rowOff>
    </xdr:from>
    <xdr:ext cx="599010" cy="259045"/>
    <xdr:sp macro="" textlink="">
      <xdr:nvSpPr>
        <xdr:cNvPr id="136" name="テキスト ボックス 135"/>
        <xdr:cNvSpPr txBox="1"/>
      </xdr:nvSpPr>
      <xdr:spPr>
        <a:xfrm>
          <a:off x="3497795" y="1000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165140</xdr:rowOff>
    </xdr:from>
    <xdr:to>
      <xdr:col>15</xdr:col>
      <xdr:colOff>101600</xdr:colOff>
      <xdr:row>58</xdr:row>
      <xdr:rowOff>95290</xdr:rowOff>
    </xdr:to>
    <xdr:sp macro="" textlink="">
      <xdr:nvSpPr>
        <xdr:cNvPr id="137" name="楕円 136"/>
        <xdr:cNvSpPr/>
      </xdr:nvSpPr>
      <xdr:spPr>
        <a:xfrm>
          <a:off x="2857500" y="993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86417</xdr:rowOff>
    </xdr:from>
    <xdr:ext cx="599010" cy="259045"/>
    <xdr:sp macro="" textlink="">
      <xdr:nvSpPr>
        <xdr:cNvPr id="138" name="テキスト ボックス 137"/>
        <xdr:cNvSpPr txBox="1"/>
      </xdr:nvSpPr>
      <xdr:spPr>
        <a:xfrm>
          <a:off x="2608795" y="1003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155239</xdr:rowOff>
    </xdr:from>
    <xdr:to>
      <xdr:col>10</xdr:col>
      <xdr:colOff>165100</xdr:colOff>
      <xdr:row>58</xdr:row>
      <xdr:rowOff>85389</xdr:rowOff>
    </xdr:to>
    <xdr:sp macro="" textlink="">
      <xdr:nvSpPr>
        <xdr:cNvPr id="139" name="楕円 138"/>
        <xdr:cNvSpPr/>
      </xdr:nvSpPr>
      <xdr:spPr>
        <a:xfrm>
          <a:off x="1968500" y="992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101916</xdr:rowOff>
    </xdr:from>
    <xdr:ext cx="599010" cy="259045"/>
    <xdr:sp macro="" textlink="">
      <xdr:nvSpPr>
        <xdr:cNvPr id="140" name="テキスト ボックス 139"/>
        <xdr:cNvSpPr txBox="1"/>
      </xdr:nvSpPr>
      <xdr:spPr>
        <a:xfrm>
          <a:off x="1719795" y="9703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155376</xdr:rowOff>
    </xdr:from>
    <xdr:to>
      <xdr:col>6</xdr:col>
      <xdr:colOff>38100</xdr:colOff>
      <xdr:row>58</xdr:row>
      <xdr:rowOff>85526</xdr:rowOff>
    </xdr:to>
    <xdr:sp macro="" textlink="">
      <xdr:nvSpPr>
        <xdr:cNvPr id="141" name="楕円 140"/>
        <xdr:cNvSpPr/>
      </xdr:nvSpPr>
      <xdr:spPr>
        <a:xfrm>
          <a:off x="1079500" y="99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102053</xdr:rowOff>
    </xdr:from>
    <xdr:ext cx="599010" cy="259045"/>
    <xdr:sp macro="" textlink="">
      <xdr:nvSpPr>
        <xdr:cNvPr id="142" name="テキスト ボックス 141"/>
        <xdr:cNvSpPr txBox="1"/>
      </xdr:nvSpPr>
      <xdr:spPr>
        <a:xfrm>
          <a:off x="830795" y="970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86189</xdr:rowOff>
    </xdr:from>
    <xdr:to>
      <xdr:col>24</xdr:col>
      <xdr:colOff>63500</xdr:colOff>
      <xdr:row>77</xdr:row>
      <xdr:rowOff>112477</xdr:rowOff>
    </xdr:to>
    <xdr:cxnSp macro="">
      <xdr:nvCxnSpPr>
        <xdr:cNvPr id="171" name="直線コネクタ 170"/>
        <xdr:cNvCxnSpPr/>
      </xdr:nvCxnSpPr>
      <xdr:spPr>
        <a:xfrm flipV="1">
          <a:off x="3797300" y="13287839"/>
          <a:ext cx="8382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112477</xdr:rowOff>
    </xdr:from>
    <xdr:to>
      <xdr:col>19</xdr:col>
      <xdr:colOff>177800</xdr:colOff>
      <xdr:row>77</xdr:row>
      <xdr:rowOff>136404</xdr:rowOff>
    </xdr:to>
    <xdr:cxnSp macro="">
      <xdr:nvCxnSpPr>
        <xdr:cNvPr id="174" name="直線コネクタ 173"/>
        <xdr:cNvCxnSpPr/>
      </xdr:nvCxnSpPr>
      <xdr:spPr>
        <a:xfrm flipV="1">
          <a:off x="2908300" y="13314127"/>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136404</xdr:rowOff>
    </xdr:from>
    <xdr:to>
      <xdr:col>15</xdr:col>
      <xdr:colOff>50800</xdr:colOff>
      <xdr:row>78</xdr:row>
      <xdr:rowOff>32620</xdr:rowOff>
    </xdr:to>
    <xdr:cxnSp macro="">
      <xdr:nvCxnSpPr>
        <xdr:cNvPr id="177" name="直線コネクタ 176"/>
        <xdr:cNvCxnSpPr/>
      </xdr:nvCxnSpPr>
      <xdr:spPr>
        <a:xfrm flipV="1">
          <a:off x="2019300" y="1333805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161055</xdr:rowOff>
    </xdr:from>
    <xdr:to>
      <xdr:col>10</xdr:col>
      <xdr:colOff>114300</xdr:colOff>
      <xdr:row>78</xdr:row>
      <xdr:rowOff>32620</xdr:rowOff>
    </xdr:to>
    <xdr:cxnSp macro="">
      <xdr:nvCxnSpPr>
        <xdr:cNvPr id="180" name="直線コネクタ 179"/>
        <xdr:cNvCxnSpPr/>
      </xdr:nvCxnSpPr>
      <xdr:spPr>
        <a:xfrm>
          <a:off x="1130300" y="13362705"/>
          <a:ext cx="889000" cy="4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1" name="フローチャート: 判断 180"/>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2" name="テキスト ボックス 181"/>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3" name="フローチャート: 判断 182"/>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71690</xdr:rowOff>
    </xdr:from>
    <xdr:ext cx="469744" cy="259045"/>
    <xdr:sp macro="" textlink="">
      <xdr:nvSpPr>
        <xdr:cNvPr id="184" name="テキスト ボックス 183"/>
        <xdr:cNvSpPr txBox="1"/>
      </xdr:nvSpPr>
      <xdr:spPr>
        <a:xfrm>
          <a:off x="895428" y="1344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35389</xdr:rowOff>
    </xdr:from>
    <xdr:to>
      <xdr:col>24</xdr:col>
      <xdr:colOff>114300</xdr:colOff>
      <xdr:row>77</xdr:row>
      <xdr:rowOff>136989</xdr:rowOff>
    </xdr:to>
    <xdr:sp macro="" textlink="">
      <xdr:nvSpPr>
        <xdr:cNvPr id="190" name="楕円 189"/>
        <xdr:cNvSpPr/>
      </xdr:nvSpPr>
      <xdr:spPr>
        <a:xfrm>
          <a:off x="4584700" y="1323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13816</xdr:rowOff>
    </xdr:from>
    <xdr:ext cx="534377" cy="259045"/>
    <xdr:sp macro="" textlink="">
      <xdr:nvSpPr>
        <xdr:cNvPr id="191" name="維持補修費該当値テキスト"/>
        <xdr:cNvSpPr txBox="1"/>
      </xdr:nvSpPr>
      <xdr:spPr>
        <a:xfrm>
          <a:off x="4686300" y="1321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61677</xdr:rowOff>
    </xdr:from>
    <xdr:to>
      <xdr:col>20</xdr:col>
      <xdr:colOff>38100</xdr:colOff>
      <xdr:row>77</xdr:row>
      <xdr:rowOff>163277</xdr:rowOff>
    </xdr:to>
    <xdr:sp macro="" textlink="">
      <xdr:nvSpPr>
        <xdr:cNvPr id="192" name="楕円 191"/>
        <xdr:cNvSpPr/>
      </xdr:nvSpPr>
      <xdr:spPr>
        <a:xfrm>
          <a:off x="3746500" y="132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154404</xdr:rowOff>
    </xdr:from>
    <xdr:ext cx="534377" cy="259045"/>
    <xdr:sp macro="" textlink="">
      <xdr:nvSpPr>
        <xdr:cNvPr id="193" name="テキスト ボックス 192"/>
        <xdr:cNvSpPr txBox="1"/>
      </xdr:nvSpPr>
      <xdr:spPr>
        <a:xfrm>
          <a:off x="3530111" y="1335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85604</xdr:rowOff>
    </xdr:from>
    <xdr:to>
      <xdr:col>15</xdr:col>
      <xdr:colOff>101600</xdr:colOff>
      <xdr:row>78</xdr:row>
      <xdr:rowOff>15754</xdr:rowOff>
    </xdr:to>
    <xdr:sp macro="" textlink="">
      <xdr:nvSpPr>
        <xdr:cNvPr id="194" name="楕円 193"/>
        <xdr:cNvSpPr/>
      </xdr:nvSpPr>
      <xdr:spPr>
        <a:xfrm>
          <a:off x="2857500" y="132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6881</xdr:rowOff>
    </xdr:from>
    <xdr:ext cx="534377" cy="259045"/>
    <xdr:sp macro="" textlink="">
      <xdr:nvSpPr>
        <xdr:cNvPr id="195" name="テキスト ボックス 194"/>
        <xdr:cNvSpPr txBox="1"/>
      </xdr:nvSpPr>
      <xdr:spPr>
        <a:xfrm>
          <a:off x="2641111" y="1337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153270</xdr:rowOff>
    </xdr:from>
    <xdr:to>
      <xdr:col>10</xdr:col>
      <xdr:colOff>165100</xdr:colOff>
      <xdr:row>78</xdr:row>
      <xdr:rowOff>83420</xdr:rowOff>
    </xdr:to>
    <xdr:sp macro="" textlink="">
      <xdr:nvSpPr>
        <xdr:cNvPr id="196" name="楕円 195"/>
        <xdr:cNvSpPr/>
      </xdr:nvSpPr>
      <xdr:spPr>
        <a:xfrm>
          <a:off x="1968500" y="133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74547</xdr:rowOff>
    </xdr:from>
    <xdr:ext cx="469744" cy="259045"/>
    <xdr:sp macro="" textlink="">
      <xdr:nvSpPr>
        <xdr:cNvPr id="197" name="テキスト ボックス 196"/>
        <xdr:cNvSpPr txBox="1"/>
      </xdr:nvSpPr>
      <xdr:spPr>
        <a:xfrm>
          <a:off x="1784428" y="134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110255</xdr:rowOff>
    </xdr:from>
    <xdr:to>
      <xdr:col>6</xdr:col>
      <xdr:colOff>38100</xdr:colOff>
      <xdr:row>78</xdr:row>
      <xdr:rowOff>40405</xdr:rowOff>
    </xdr:to>
    <xdr:sp macro="" textlink="">
      <xdr:nvSpPr>
        <xdr:cNvPr id="198" name="楕円 197"/>
        <xdr:cNvSpPr/>
      </xdr:nvSpPr>
      <xdr:spPr>
        <a:xfrm>
          <a:off x="1079500" y="133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56932</xdr:rowOff>
    </xdr:from>
    <xdr:ext cx="534377" cy="259045"/>
    <xdr:sp macro="" textlink="">
      <xdr:nvSpPr>
        <xdr:cNvPr id="199" name="テキスト ボックス 198"/>
        <xdr:cNvSpPr txBox="1"/>
      </xdr:nvSpPr>
      <xdr:spPr>
        <a:xfrm>
          <a:off x="863111" y="1308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112443</xdr:rowOff>
    </xdr:from>
    <xdr:to>
      <xdr:col>24</xdr:col>
      <xdr:colOff>63500</xdr:colOff>
      <xdr:row>96</xdr:row>
      <xdr:rowOff>60409</xdr:rowOff>
    </xdr:to>
    <xdr:cxnSp macro="">
      <xdr:nvCxnSpPr>
        <xdr:cNvPr id="231" name="直線コネクタ 230"/>
        <xdr:cNvCxnSpPr/>
      </xdr:nvCxnSpPr>
      <xdr:spPr>
        <a:xfrm flipV="1">
          <a:off x="3797300" y="16400193"/>
          <a:ext cx="838200" cy="11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35012</xdr:rowOff>
    </xdr:from>
    <xdr:to>
      <xdr:col>19</xdr:col>
      <xdr:colOff>177800</xdr:colOff>
      <xdr:row>96</xdr:row>
      <xdr:rowOff>60409</xdr:rowOff>
    </xdr:to>
    <xdr:cxnSp macro="">
      <xdr:nvCxnSpPr>
        <xdr:cNvPr id="234" name="直線コネクタ 233"/>
        <xdr:cNvCxnSpPr/>
      </xdr:nvCxnSpPr>
      <xdr:spPr>
        <a:xfrm>
          <a:off x="2908300" y="16322762"/>
          <a:ext cx="8890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35012</xdr:rowOff>
    </xdr:from>
    <xdr:to>
      <xdr:col>15</xdr:col>
      <xdr:colOff>50800</xdr:colOff>
      <xdr:row>96</xdr:row>
      <xdr:rowOff>167078</xdr:rowOff>
    </xdr:to>
    <xdr:cxnSp macro="">
      <xdr:nvCxnSpPr>
        <xdr:cNvPr id="237" name="直線コネクタ 236"/>
        <xdr:cNvCxnSpPr/>
      </xdr:nvCxnSpPr>
      <xdr:spPr>
        <a:xfrm flipV="1">
          <a:off x="2019300" y="16322762"/>
          <a:ext cx="889000" cy="30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167078</xdr:rowOff>
    </xdr:from>
    <xdr:to>
      <xdr:col>10</xdr:col>
      <xdr:colOff>114300</xdr:colOff>
      <xdr:row>96</xdr:row>
      <xdr:rowOff>168340</xdr:rowOff>
    </xdr:to>
    <xdr:cxnSp macro="">
      <xdr:nvCxnSpPr>
        <xdr:cNvPr id="240" name="直線コネクタ 239"/>
        <xdr:cNvCxnSpPr/>
      </xdr:nvCxnSpPr>
      <xdr:spPr>
        <a:xfrm flipV="1">
          <a:off x="1130300" y="16626278"/>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1" name="フローチャート: 判断 240"/>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135700</xdr:rowOff>
    </xdr:from>
    <xdr:ext cx="534377" cy="259045"/>
    <xdr:sp macro="" textlink="">
      <xdr:nvSpPr>
        <xdr:cNvPr id="242" name="テキスト ボックス 241"/>
        <xdr:cNvSpPr txBox="1"/>
      </xdr:nvSpPr>
      <xdr:spPr>
        <a:xfrm>
          <a:off x="1752111" y="1676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3" name="フローチャート: 判断 242"/>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161935</xdr:rowOff>
    </xdr:from>
    <xdr:ext cx="534377" cy="259045"/>
    <xdr:sp macro="" textlink="">
      <xdr:nvSpPr>
        <xdr:cNvPr id="244" name="テキスト ボックス 243"/>
        <xdr:cNvSpPr txBox="1"/>
      </xdr:nvSpPr>
      <xdr:spPr>
        <a:xfrm>
          <a:off x="863111" y="1679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61643</xdr:rowOff>
    </xdr:from>
    <xdr:to>
      <xdr:col>24</xdr:col>
      <xdr:colOff>114300</xdr:colOff>
      <xdr:row>95</xdr:row>
      <xdr:rowOff>163243</xdr:rowOff>
    </xdr:to>
    <xdr:sp macro="" textlink="">
      <xdr:nvSpPr>
        <xdr:cNvPr id="250" name="楕円 249"/>
        <xdr:cNvSpPr/>
      </xdr:nvSpPr>
      <xdr:spPr>
        <a:xfrm>
          <a:off x="4584700" y="163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84520</xdr:rowOff>
    </xdr:from>
    <xdr:ext cx="534377" cy="259045"/>
    <xdr:sp macro="" textlink="">
      <xdr:nvSpPr>
        <xdr:cNvPr id="251" name="扶助費該当値テキスト"/>
        <xdr:cNvSpPr txBox="1"/>
      </xdr:nvSpPr>
      <xdr:spPr>
        <a:xfrm>
          <a:off x="4686300" y="1620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9609</xdr:rowOff>
    </xdr:from>
    <xdr:to>
      <xdr:col>20</xdr:col>
      <xdr:colOff>38100</xdr:colOff>
      <xdr:row>96</xdr:row>
      <xdr:rowOff>111209</xdr:rowOff>
    </xdr:to>
    <xdr:sp macro="" textlink="">
      <xdr:nvSpPr>
        <xdr:cNvPr id="252" name="楕円 251"/>
        <xdr:cNvSpPr/>
      </xdr:nvSpPr>
      <xdr:spPr>
        <a:xfrm>
          <a:off x="3746500" y="164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127736</xdr:rowOff>
    </xdr:from>
    <xdr:ext cx="534377" cy="259045"/>
    <xdr:sp macro="" textlink="">
      <xdr:nvSpPr>
        <xdr:cNvPr id="253" name="テキスト ボックス 252"/>
        <xdr:cNvSpPr txBox="1"/>
      </xdr:nvSpPr>
      <xdr:spPr>
        <a:xfrm>
          <a:off x="3530111" y="16244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155662</xdr:rowOff>
    </xdr:from>
    <xdr:to>
      <xdr:col>15</xdr:col>
      <xdr:colOff>101600</xdr:colOff>
      <xdr:row>95</xdr:row>
      <xdr:rowOff>85812</xdr:rowOff>
    </xdr:to>
    <xdr:sp macro="" textlink="">
      <xdr:nvSpPr>
        <xdr:cNvPr id="254" name="楕円 253"/>
        <xdr:cNvSpPr/>
      </xdr:nvSpPr>
      <xdr:spPr>
        <a:xfrm>
          <a:off x="2857500" y="162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102339</xdr:rowOff>
    </xdr:from>
    <xdr:ext cx="534377" cy="259045"/>
    <xdr:sp macro="" textlink="">
      <xdr:nvSpPr>
        <xdr:cNvPr id="255" name="テキスト ボックス 254"/>
        <xdr:cNvSpPr txBox="1"/>
      </xdr:nvSpPr>
      <xdr:spPr>
        <a:xfrm>
          <a:off x="2641111" y="16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116278</xdr:rowOff>
    </xdr:from>
    <xdr:to>
      <xdr:col>10</xdr:col>
      <xdr:colOff>165100</xdr:colOff>
      <xdr:row>97</xdr:row>
      <xdr:rowOff>46428</xdr:rowOff>
    </xdr:to>
    <xdr:sp macro="" textlink="">
      <xdr:nvSpPr>
        <xdr:cNvPr id="256" name="楕円 255"/>
        <xdr:cNvSpPr/>
      </xdr:nvSpPr>
      <xdr:spPr>
        <a:xfrm>
          <a:off x="1968500" y="1657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62955</xdr:rowOff>
    </xdr:from>
    <xdr:ext cx="534377" cy="259045"/>
    <xdr:sp macro="" textlink="">
      <xdr:nvSpPr>
        <xdr:cNvPr id="257" name="テキスト ボックス 256"/>
        <xdr:cNvSpPr txBox="1"/>
      </xdr:nvSpPr>
      <xdr:spPr>
        <a:xfrm>
          <a:off x="1752111" y="163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117540</xdr:rowOff>
    </xdr:from>
    <xdr:to>
      <xdr:col>6</xdr:col>
      <xdr:colOff>38100</xdr:colOff>
      <xdr:row>97</xdr:row>
      <xdr:rowOff>47690</xdr:rowOff>
    </xdr:to>
    <xdr:sp macro="" textlink="">
      <xdr:nvSpPr>
        <xdr:cNvPr id="258" name="楕円 257"/>
        <xdr:cNvSpPr/>
      </xdr:nvSpPr>
      <xdr:spPr>
        <a:xfrm>
          <a:off x="1079500" y="1657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64217</xdr:rowOff>
    </xdr:from>
    <xdr:ext cx="534377" cy="259045"/>
    <xdr:sp macro="" textlink="">
      <xdr:nvSpPr>
        <xdr:cNvPr id="259" name="テキスト ボックス 258"/>
        <xdr:cNvSpPr txBox="1"/>
      </xdr:nvSpPr>
      <xdr:spPr>
        <a:xfrm>
          <a:off x="863111" y="1635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77146</xdr:rowOff>
    </xdr:from>
    <xdr:to>
      <xdr:col>55</xdr:col>
      <xdr:colOff>0</xdr:colOff>
      <xdr:row>36</xdr:row>
      <xdr:rowOff>80634</xdr:rowOff>
    </xdr:to>
    <xdr:cxnSp macro="">
      <xdr:nvCxnSpPr>
        <xdr:cNvPr id="286" name="直線コネクタ 285"/>
        <xdr:cNvCxnSpPr/>
      </xdr:nvCxnSpPr>
      <xdr:spPr>
        <a:xfrm flipV="1">
          <a:off x="9639300" y="6249346"/>
          <a:ext cx="838200" cy="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7" name="補助費等平均値テキスト"/>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48182</xdr:rowOff>
    </xdr:from>
    <xdr:to>
      <xdr:col>50</xdr:col>
      <xdr:colOff>114300</xdr:colOff>
      <xdr:row>36</xdr:row>
      <xdr:rowOff>80634</xdr:rowOff>
    </xdr:to>
    <xdr:cxnSp macro="">
      <xdr:nvCxnSpPr>
        <xdr:cNvPr id="289" name="直線コネクタ 288"/>
        <xdr:cNvCxnSpPr/>
      </xdr:nvCxnSpPr>
      <xdr:spPr>
        <a:xfrm>
          <a:off x="8750300" y="6220382"/>
          <a:ext cx="889000" cy="3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1" name="テキスト ボックス 290"/>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161934</xdr:rowOff>
    </xdr:from>
    <xdr:to>
      <xdr:col>45</xdr:col>
      <xdr:colOff>177800</xdr:colOff>
      <xdr:row>36</xdr:row>
      <xdr:rowOff>48182</xdr:rowOff>
    </xdr:to>
    <xdr:cxnSp macro="">
      <xdr:nvCxnSpPr>
        <xdr:cNvPr id="292" name="直線コネクタ 291"/>
        <xdr:cNvCxnSpPr/>
      </xdr:nvCxnSpPr>
      <xdr:spPr>
        <a:xfrm>
          <a:off x="7861300" y="5648334"/>
          <a:ext cx="889000" cy="57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4" name="テキスト ボックス 293"/>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161934</xdr:rowOff>
    </xdr:from>
    <xdr:to>
      <xdr:col>41</xdr:col>
      <xdr:colOff>50800</xdr:colOff>
      <xdr:row>35</xdr:row>
      <xdr:rowOff>69021</xdr:rowOff>
    </xdr:to>
    <xdr:cxnSp macro="">
      <xdr:nvCxnSpPr>
        <xdr:cNvPr id="295" name="直線コネクタ 294"/>
        <xdr:cNvCxnSpPr/>
      </xdr:nvCxnSpPr>
      <xdr:spPr>
        <a:xfrm flipV="1">
          <a:off x="6972300" y="5648334"/>
          <a:ext cx="889000" cy="4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6" name="フローチャート: 判断 295"/>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7" name="テキスト ボックス 296"/>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298" name="フローチャート: 判断 297"/>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65197</xdr:rowOff>
    </xdr:from>
    <xdr:ext cx="599010" cy="259045"/>
    <xdr:sp macro="" textlink="">
      <xdr:nvSpPr>
        <xdr:cNvPr id="299" name="テキスト ボックス 298"/>
        <xdr:cNvSpPr txBox="1"/>
      </xdr:nvSpPr>
      <xdr:spPr>
        <a:xfrm>
          <a:off x="6672795" y="62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26346</xdr:rowOff>
    </xdr:from>
    <xdr:to>
      <xdr:col>55</xdr:col>
      <xdr:colOff>50800</xdr:colOff>
      <xdr:row>36</xdr:row>
      <xdr:rowOff>127946</xdr:rowOff>
    </xdr:to>
    <xdr:sp macro="" textlink="">
      <xdr:nvSpPr>
        <xdr:cNvPr id="305" name="楕円 304"/>
        <xdr:cNvSpPr/>
      </xdr:nvSpPr>
      <xdr:spPr>
        <a:xfrm>
          <a:off x="10426700" y="61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4773</xdr:rowOff>
    </xdr:from>
    <xdr:ext cx="534377" cy="259045"/>
    <xdr:sp macro="" textlink="">
      <xdr:nvSpPr>
        <xdr:cNvPr id="306" name="補助費等該当値テキスト"/>
        <xdr:cNvSpPr txBox="1"/>
      </xdr:nvSpPr>
      <xdr:spPr>
        <a:xfrm>
          <a:off x="10528300" y="617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29834</xdr:rowOff>
    </xdr:from>
    <xdr:to>
      <xdr:col>50</xdr:col>
      <xdr:colOff>165100</xdr:colOff>
      <xdr:row>36</xdr:row>
      <xdr:rowOff>131434</xdr:rowOff>
    </xdr:to>
    <xdr:sp macro="" textlink="">
      <xdr:nvSpPr>
        <xdr:cNvPr id="307" name="楕円 306"/>
        <xdr:cNvSpPr/>
      </xdr:nvSpPr>
      <xdr:spPr>
        <a:xfrm>
          <a:off x="9588500" y="620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122561</xdr:rowOff>
    </xdr:from>
    <xdr:ext cx="534377" cy="259045"/>
    <xdr:sp macro="" textlink="">
      <xdr:nvSpPr>
        <xdr:cNvPr id="308" name="テキスト ボックス 307"/>
        <xdr:cNvSpPr txBox="1"/>
      </xdr:nvSpPr>
      <xdr:spPr>
        <a:xfrm>
          <a:off x="9372111" y="629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168832</xdr:rowOff>
    </xdr:from>
    <xdr:to>
      <xdr:col>46</xdr:col>
      <xdr:colOff>38100</xdr:colOff>
      <xdr:row>36</xdr:row>
      <xdr:rowOff>98982</xdr:rowOff>
    </xdr:to>
    <xdr:sp macro="" textlink="">
      <xdr:nvSpPr>
        <xdr:cNvPr id="309" name="楕円 308"/>
        <xdr:cNvSpPr/>
      </xdr:nvSpPr>
      <xdr:spPr>
        <a:xfrm>
          <a:off x="8699500" y="61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90109</xdr:rowOff>
    </xdr:from>
    <xdr:ext cx="534377" cy="259045"/>
    <xdr:sp macro="" textlink="">
      <xdr:nvSpPr>
        <xdr:cNvPr id="310" name="テキスト ボックス 309"/>
        <xdr:cNvSpPr txBox="1"/>
      </xdr:nvSpPr>
      <xdr:spPr>
        <a:xfrm>
          <a:off x="8483111" y="626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111134</xdr:rowOff>
    </xdr:from>
    <xdr:to>
      <xdr:col>41</xdr:col>
      <xdr:colOff>101600</xdr:colOff>
      <xdr:row>33</xdr:row>
      <xdr:rowOff>41284</xdr:rowOff>
    </xdr:to>
    <xdr:sp macro="" textlink="">
      <xdr:nvSpPr>
        <xdr:cNvPr id="311" name="楕円 310"/>
        <xdr:cNvSpPr/>
      </xdr:nvSpPr>
      <xdr:spPr>
        <a:xfrm>
          <a:off x="7810500" y="55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32411</xdr:rowOff>
    </xdr:from>
    <xdr:ext cx="599010" cy="259045"/>
    <xdr:sp macro="" textlink="">
      <xdr:nvSpPr>
        <xdr:cNvPr id="312" name="テキスト ボックス 311"/>
        <xdr:cNvSpPr txBox="1"/>
      </xdr:nvSpPr>
      <xdr:spPr>
        <a:xfrm>
          <a:off x="7561795" y="5690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18221</xdr:rowOff>
    </xdr:from>
    <xdr:to>
      <xdr:col>36</xdr:col>
      <xdr:colOff>165100</xdr:colOff>
      <xdr:row>35</xdr:row>
      <xdr:rowOff>119821</xdr:rowOff>
    </xdr:to>
    <xdr:sp macro="" textlink="">
      <xdr:nvSpPr>
        <xdr:cNvPr id="313" name="楕円 312"/>
        <xdr:cNvSpPr/>
      </xdr:nvSpPr>
      <xdr:spPr>
        <a:xfrm>
          <a:off x="6921500" y="601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136348</xdr:rowOff>
    </xdr:from>
    <xdr:ext cx="599010" cy="259045"/>
    <xdr:sp macro="" textlink="">
      <xdr:nvSpPr>
        <xdr:cNvPr id="314" name="テキスト ボックス 313"/>
        <xdr:cNvSpPr txBox="1"/>
      </xdr:nvSpPr>
      <xdr:spPr>
        <a:xfrm>
          <a:off x="6672795" y="5794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91655</xdr:rowOff>
    </xdr:from>
    <xdr:to>
      <xdr:col>55</xdr:col>
      <xdr:colOff>0</xdr:colOff>
      <xdr:row>57</xdr:row>
      <xdr:rowOff>147983</xdr:rowOff>
    </xdr:to>
    <xdr:cxnSp macro="">
      <xdr:nvCxnSpPr>
        <xdr:cNvPr id="345" name="直線コネクタ 344"/>
        <xdr:cNvCxnSpPr/>
      </xdr:nvCxnSpPr>
      <xdr:spPr>
        <a:xfrm flipV="1">
          <a:off x="9639300" y="9864305"/>
          <a:ext cx="838200" cy="5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143349</xdr:rowOff>
    </xdr:from>
    <xdr:to>
      <xdr:col>50</xdr:col>
      <xdr:colOff>114300</xdr:colOff>
      <xdr:row>57</xdr:row>
      <xdr:rowOff>147983</xdr:rowOff>
    </xdr:to>
    <xdr:cxnSp macro="">
      <xdr:nvCxnSpPr>
        <xdr:cNvPr id="348" name="直線コネクタ 347"/>
        <xdr:cNvCxnSpPr/>
      </xdr:nvCxnSpPr>
      <xdr:spPr>
        <a:xfrm>
          <a:off x="8750300" y="9573099"/>
          <a:ext cx="889000" cy="34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129957</xdr:rowOff>
    </xdr:from>
    <xdr:ext cx="599010" cy="259045"/>
    <xdr:sp macro="" textlink="">
      <xdr:nvSpPr>
        <xdr:cNvPr id="350" name="テキスト ボックス 349"/>
        <xdr:cNvSpPr txBox="1"/>
      </xdr:nvSpPr>
      <xdr:spPr>
        <a:xfrm>
          <a:off x="9339795" y="1007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74557</xdr:rowOff>
    </xdr:from>
    <xdr:to>
      <xdr:col>45</xdr:col>
      <xdr:colOff>177800</xdr:colOff>
      <xdr:row>55</xdr:row>
      <xdr:rowOff>143349</xdr:rowOff>
    </xdr:to>
    <xdr:cxnSp macro="">
      <xdr:nvCxnSpPr>
        <xdr:cNvPr id="351" name="直線コネクタ 350"/>
        <xdr:cNvCxnSpPr/>
      </xdr:nvCxnSpPr>
      <xdr:spPr>
        <a:xfrm>
          <a:off x="7861300" y="9161407"/>
          <a:ext cx="889000" cy="41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112959</xdr:rowOff>
    </xdr:from>
    <xdr:ext cx="599010" cy="259045"/>
    <xdr:sp macro="" textlink="">
      <xdr:nvSpPr>
        <xdr:cNvPr id="353" name="テキスト ボックス 352"/>
        <xdr:cNvSpPr txBox="1"/>
      </xdr:nvSpPr>
      <xdr:spPr>
        <a:xfrm>
          <a:off x="8450795" y="10057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132135</xdr:rowOff>
    </xdr:from>
    <xdr:to>
      <xdr:col>41</xdr:col>
      <xdr:colOff>50800</xdr:colOff>
      <xdr:row>53</xdr:row>
      <xdr:rowOff>74557</xdr:rowOff>
    </xdr:to>
    <xdr:cxnSp macro="">
      <xdr:nvCxnSpPr>
        <xdr:cNvPr id="354" name="直線コネクタ 353"/>
        <xdr:cNvCxnSpPr/>
      </xdr:nvCxnSpPr>
      <xdr:spPr>
        <a:xfrm>
          <a:off x="6972300" y="9047535"/>
          <a:ext cx="889000" cy="11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5" name="フローチャート: 判断 354"/>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105658</xdr:rowOff>
    </xdr:from>
    <xdr:ext cx="599010" cy="259045"/>
    <xdr:sp macro="" textlink="">
      <xdr:nvSpPr>
        <xdr:cNvPr id="356" name="テキスト ボックス 355"/>
        <xdr:cNvSpPr txBox="1"/>
      </xdr:nvSpPr>
      <xdr:spPr>
        <a:xfrm>
          <a:off x="7561795" y="1004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7" name="フローチャート: 判断 356"/>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106087</xdr:rowOff>
    </xdr:from>
    <xdr:ext cx="599010" cy="259045"/>
    <xdr:sp macro="" textlink="">
      <xdr:nvSpPr>
        <xdr:cNvPr id="358" name="テキスト ボックス 357"/>
        <xdr:cNvSpPr txBox="1"/>
      </xdr:nvSpPr>
      <xdr:spPr>
        <a:xfrm>
          <a:off x="6672795" y="1005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40855</xdr:rowOff>
    </xdr:from>
    <xdr:to>
      <xdr:col>55</xdr:col>
      <xdr:colOff>50800</xdr:colOff>
      <xdr:row>57</xdr:row>
      <xdr:rowOff>142455</xdr:rowOff>
    </xdr:to>
    <xdr:sp macro="" textlink="">
      <xdr:nvSpPr>
        <xdr:cNvPr id="364" name="楕円 363"/>
        <xdr:cNvSpPr/>
      </xdr:nvSpPr>
      <xdr:spPr>
        <a:xfrm>
          <a:off x="10426700" y="981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63732</xdr:rowOff>
    </xdr:from>
    <xdr:ext cx="599010" cy="259045"/>
    <xdr:sp macro="" textlink="">
      <xdr:nvSpPr>
        <xdr:cNvPr id="365" name="普通建設事業費該当値テキスト"/>
        <xdr:cNvSpPr txBox="1"/>
      </xdr:nvSpPr>
      <xdr:spPr>
        <a:xfrm>
          <a:off x="10528300" y="9664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97183</xdr:rowOff>
    </xdr:from>
    <xdr:to>
      <xdr:col>50</xdr:col>
      <xdr:colOff>165100</xdr:colOff>
      <xdr:row>58</xdr:row>
      <xdr:rowOff>27333</xdr:rowOff>
    </xdr:to>
    <xdr:sp macro="" textlink="">
      <xdr:nvSpPr>
        <xdr:cNvPr id="366" name="楕円 365"/>
        <xdr:cNvSpPr/>
      </xdr:nvSpPr>
      <xdr:spPr>
        <a:xfrm>
          <a:off x="9588500" y="986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43860</xdr:rowOff>
    </xdr:from>
    <xdr:ext cx="599010" cy="259045"/>
    <xdr:sp macro="" textlink="">
      <xdr:nvSpPr>
        <xdr:cNvPr id="367" name="テキスト ボックス 366"/>
        <xdr:cNvSpPr txBox="1"/>
      </xdr:nvSpPr>
      <xdr:spPr>
        <a:xfrm>
          <a:off x="9339795" y="964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92549</xdr:rowOff>
    </xdr:from>
    <xdr:to>
      <xdr:col>46</xdr:col>
      <xdr:colOff>38100</xdr:colOff>
      <xdr:row>56</xdr:row>
      <xdr:rowOff>22699</xdr:rowOff>
    </xdr:to>
    <xdr:sp macro="" textlink="">
      <xdr:nvSpPr>
        <xdr:cNvPr id="368" name="楕円 367"/>
        <xdr:cNvSpPr/>
      </xdr:nvSpPr>
      <xdr:spPr>
        <a:xfrm>
          <a:off x="8699500" y="952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39226</xdr:rowOff>
    </xdr:from>
    <xdr:ext cx="599010" cy="259045"/>
    <xdr:sp macro="" textlink="">
      <xdr:nvSpPr>
        <xdr:cNvPr id="369" name="テキスト ボックス 368"/>
        <xdr:cNvSpPr txBox="1"/>
      </xdr:nvSpPr>
      <xdr:spPr>
        <a:xfrm>
          <a:off x="8450795" y="929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23757</xdr:rowOff>
    </xdr:from>
    <xdr:to>
      <xdr:col>41</xdr:col>
      <xdr:colOff>101600</xdr:colOff>
      <xdr:row>53</xdr:row>
      <xdr:rowOff>125357</xdr:rowOff>
    </xdr:to>
    <xdr:sp macro="" textlink="">
      <xdr:nvSpPr>
        <xdr:cNvPr id="370" name="楕円 369"/>
        <xdr:cNvSpPr/>
      </xdr:nvSpPr>
      <xdr:spPr>
        <a:xfrm>
          <a:off x="7810500" y="911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141884</xdr:rowOff>
    </xdr:from>
    <xdr:ext cx="599010" cy="259045"/>
    <xdr:sp macro="" textlink="">
      <xdr:nvSpPr>
        <xdr:cNvPr id="371" name="テキスト ボックス 370"/>
        <xdr:cNvSpPr txBox="1"/>
      </xdr:nvSpPr>
      <xdr:spPr>
        <a:xfrm>
          <a:off x="7561795" y="888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81335</xdr:rowOff>
    </xdr:from>
    <xdr:to>
      <xdr:col>36</xdr:col>
      <xdr:colOff>165100</xdr:colOff>
      <xdr:row>53</xdr:row>
      <xdr:rowOff>11485</xdr:rowOff>
    </xdr:to>
    <xdr:sp macro="" textlink="">
      <xdr:nvSpPr>
        <xdr:cNvPr id="372" name="楕円 371"/>
        <xdr:cNvSpPr/>
      </xdr:nvSpPr>
      <xdr:spPr>
        <a:xfrm>
          <a:off x="6921500" y="89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28012</xdr:rowOff>
    </xdr:from>
    <xdr:ext cx="599010" cy="259045"/>
    <xdr:sp macro="" textlink="">
      <xdr:nvSpPr>
        <xdr:cNvPr id="373" name="テキスト ボックス 372"/>
        <xdr:cNvSpPr txBox="1"/>
      </xdr:nvSpPr>
      <xdr:spPr>
        <a:xfrm>
          <a:off x="6672795" y="8771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167244</xdr:rowOff>
    </xdr:from>
    <xdr:to>
      <xdr:col>55</xdr:col>
      <xdr:colOff>0</xdr:colOff>
      <xdr:row>78</xdr:row>
      <xdr:rowOff>89325</xdr:rowOff>
    </xdr:to>
    <xdr:cxnSp macro="">
      <xdr:nvCxnSpPr>
        <xdr:cNvPr id="402" name="直線コネクタ 401"/>
        <xdr:cNvCxnSpPr/>
      </xdr:nvCxnSpPr>
      <xdr:spPr>
        <a:xfrm flipV="1">
          <a:off x="9639300" y="13368894"/>
          <a:ext cx="838200" cy="9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78977</xdr:rowOff>
    </xdr:from>
    <xdr:ext cx="534377" cy="259045"/>
    <xdr:sp macro="" textlink="">
      <xdr:nvSpPr>
        <xdr:cNvPr id="403" name="普通建設事業費 （ うち新規整備　）平均値テキスト"/>
        <xdr:cNvSpPr txBox="1"/>
      </xdr:nvSpPr>
      <xdr:spPr>
        <a:xfrm>
          <a:off x="10528300" y="13452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32677</xdr:rowOff>
    </xdr:from>
    <xdr:to>
      <xdr:col>50</xdr:col>
      <xdr:colOff>114300</xdr:colOff>
      <xdr:row>78</xdr:row>
      <xdr:rowOff>89325</xdr:rowOff>
    </xdr:to>
    <xdr:cxnSp macro="">
      <xdr:nvCxnSpPr>
        <xdr:cNvPr id="405" name="直線コネクタ 404"/>
        <xdr:cNvCxnSpPr/>
      </xdr:nvCxnSpPr>
      <xdr:spPr>
        <a:xfrm>
          <a:off x="8750300" y="13234327"/>
          <a:ext cx="889000" cy="22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32173</xdr:rowOff>
    </xdr:from>
    <xdr:ext cx="534377" cy="259045"/>
    <xdr:sp macro="" textlink="">
      <xdr:nvSpPr>
        <xdr:cNvPr id="407" name="テキスト ボックス 406"/>
        <xdr:cNvSpPr txBox="1"/>
      </xdr:nvSpPr>
      <xdr:spPr>
        <a:xfrm>
          <a:off x="9372111" y="1357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32677</xdr:rowOff>
    </xdr:from>
    <xdr:to>
      <xdr:col>45</xdr:col>
      <xdr:colOff>177800</xdr:colOff>
      <xdr:row>77</xdr:row>
      <xdr:rowOff>77670</xdr:rowOff>
    </xdr:to>
    <xdr:cxnSp macro="">
      <xdr:nvCxnSpPr>
        <xdr:cNvPr id="408" name="直線コネクタ 407"/>
        <xdr:cNvCxnSpPr/>
      </xdr:nvCxnSpPr>
      <xdr:spPr>
        <a:xfrm flipV="1">
          <a:off x="7861300" y="13234327"/>
          <a:ext cx="889000" cy="4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34129</xdr:rowOff>
    </xdr:from>
    <xdr:ext cx="534377" cy="259045"/>
    <xdr:sp macro="" textlink="">
      <xdr:nvSpPr>
        <xdr:cNvPr id="410" name="テキスト ボックス 409"/>
        <xdr:cNvSpPr txBox="1"/>
      </xdr:nvSpPr>
      <xdr:spPr>
        <a:xfrm>
          <a:off x="8483111" y="1357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77670</xdr:rowOff>
    </xdr:from>
    <xdr:to>
      <xdr:col>41</xdr:col>
      <xdr:colOff>50800</xdr:colOff>
      <xdr:row>79</xdr:row>
      <xdr:rowOff>40069</xdr:rowOff>
    </xdr:to>
    <xdr:cxnSp macro="">
      <xdr:nvCxnSpPr>
        <xdr:cNvPr id="411" name="直線コネクタ 410"/>
        <xdr:cNvCxnSpPr/>
      </xdr:nvCxnSpPr>
      <xdr:spPr>
        <a:xfrm flipV="1">
          <a:off x="6972300" y="13279320"/>
          <a:ext cx="889000" cy="30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2" name="フローチャート: 判断 411"/>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18062</xdr:rowOff>
    </xdr:from>
    <xdr:ext cx="534377" cy="259045"/>
    <xdr:sp macro="" textlink="">
      <xdr:nvSpPr>
        <xdr:cNvPr id="413" name="テキスト ボックス 412"/>
        <xdr:cNvSpPr txBox="1"/>
      </xdr:nvSpPr>
      <xdr:spPr>
        <a:xfrm>
          <a:off x="7594111" y="135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4" name="フローチャート: 判断 413"/>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5" name="テキスト ボックス 414"/>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116444</xdr:rowOff>
    </xdr:from>
    <xdr:to>
      <xdr:col>55</xdr:col>
      <xdr:colOff>50800</xdr:colOff>
      <xdr:row>78</xdr:row>
      <xdr:rowOff>46594</xdr:rowOff>
    </xdr:to>
    <xdr:sp macro="" textlink="">
      <xdr:nvSpPr>
        <xdr:cNvPr id="421" name="楕円 420"/>
        <xdr:cNvSpPr/>
      </xdr:nvSpPr>
      <xdr:spPr>
        <a:xfrm>
          <a:off x="10426700" y="133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139321</xdr:rowOff>
    </xdr:from>
    <xdr:ext cx="599010" cy="259045"/>
    <xdr:sp macro="" textlink="">
      <xdr:nvSpPr>
        <xdr:cNvPr id="422" name="普通建設事業費 （ うち新規整備　）該当値テキスト"/>
        <xdr:cNvSpPr txBox="1"/>
      </xdr:nvSpPr>
      <xdr:spPr>
        <a:xfrm>
          <a:off x="10528300" y="13169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38525</xdr:rowOff>
    </xdr:from>
    <xdr:to>
      <xdr:col>50</xdr:col>
      <xdr:colOff>165100</xdr:colOff>
      <xdr:row>78</xdr:row>
      <xdr:rowOff>140125</xdr:rowOff>
    </xdr:to>
    <xdr:sp macro="" textlink="">
      <xdr:nvSpPr>
        <xdr:cNvPr id="423" name="楕円 422"/>
        <xdr:cNvSpPr/>
      </xdr:nvSpPr>
      <xdr:spPr>
        <a:xfrm>
          <a:off x="9588500" y="134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156652</xdr:rowOff>
    </xdr:from>
    <xdr:ext cx="534377" cy="259045"/>
    <xdr:sp macro="" textlink="">
      <xdr:nvSpPr>
        <xdr:cNvPr id="424" name="テキスト ボックス 423"/>
        <xdr:cNvSpPr txBox="1"/>
      </xdr:nvSpPr>
      <xdr:spPr>
        <a:xfrm>
          <a:off x="9372111" y="131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153327</xdr:rowOff>
    </xdr:from>
    <xdr:to>
      <xdr:col>46</xdr:col>
      <xdr:colOff>38100</xdr:colOff>
      <xdr:row>77</xdr:row>
      <xdr:rowOff>83477</xdr:rowOff>
    </xdr:to>
    <xdr:sp macro="" textlink="">
      <xdr:nvSpPr>
        <xdr:cNvPr id="425" name="楕円 424"/>
        <xdr:cNvSpPr/>
      </xdr:nvSpPr>
      <xdr:spPr>
        <a:xfrm>
          <a:off x="8699500" y="1318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100004</xdr:rowOff>
    </xdr:from>
    <xdr:ext cx="599010" cy="259045"/>
    <xdr:sp macro="" textlink="">
      <xdr:nvSpPr>
        <xdr:cNvPr id="426" name="テキスト ボックス 425"/>
        <xdr:cNvSpPr txBox="1"/>
      </xdr:nvSpPr>
      <xdr:spPr>
        <a:xfrm>
          <a:off x="8450795" y="12958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26870</xdr:rowOff>
    </xdr:from>
    <xdr:to>
      <xdr:col>41</xdr:col>
      <xdr:colOff>101600</xdr:colOff>
      <xdr:row>77</xdr:row>
      <xdr:rowOff>128470</xdr:rowOff>
    </xdr:to>
    <xdr:sp macro="" textlink="">
      <xdr:nvSpPr>
        <xdr:cNvPr id="427" name="楕円 426"/>
        <xdr:cNvSpPr/>
      </xdr:nvSpPr>
      <xdr:spPr>
        <a:xfrm>
          <a:off x="7810500" y="1322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144997</xdr:rowOff>
    </xdr:from>
    <xdr:ext cx="599010" cy="259045"/>
    <xdr:sp macro="" textlink="">
      <xdr:nvSpPr>
        <xdr:cNvPr id="428" name="テキスト ボックス 427"/>
        <xdr:cNvSpPr txBox="1"/>
      </xdr:nvSpPr>
      <xdr:spPr>
        <a:xfrm>
          <a:off x="7561795" y="1300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160719</xdr:rowOff>
    </xdr:from>
    <xdr:to>
      <xdr:col>36</xdr:col>
      <xdr:colOff>165100</xdr:colOff>
      <xdr:row>79</xdr:row>
      <xdr:rowOff>90869</xdr:rowOff>
    </xdr:to>
    <xdr:sp macro="" textlink="">
      <xdr:nvSpPr>
        <xdr:cNvPr id="429" name="楕円 428"/>
        <xdr:cNvSpPr/>
      </xdr:nvSpPr>
      <xdr:spPr>
        <a:xfrm>
          <a:off x="6921500" y="135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81996</xdr:rowOff>
    </xdr:from>
    <xdr:ext cx="469744" cy="259045"/>
    <xdr:sp macro="" textlink="">
      <xdr:nvSpPr>
        <xdr:cNvPr id="430" name="テキスト ボックス 429"/>
        <xdr:cNvSpPr txBox="1"/>
      </xdr:nvSpPr>
      <xdr:spPr>
        <a:xfrm>
          <a:off x="6737428" y="136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38432</xdr:rowOff>
    </xdr:from>
    <xdr:to>
      <xdr:col>54</xdr:col>
      <xdr:colOff>189865</xdr:colOff>
      <xdr:row>99</xdr:row>
      <xdr:rowOff>24842</xdr:rowOff>
    </xdr:to>
    <xdr:cxnSp macro="">
      <xdr:nvCxnSpPr>
        <xdr:cNvPr id="454" name="直線コネクタ 453"/>
        <xdr:cNvCxnSpPr/>
      </xdr:nvCxnSpPr>
      <xdr:spPr>
        <a:xfrm flipV="1">
          <a:off x="10475595" y="16326182"/>
          <a:ext cx="1270" cy="6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28669</xdr:rowOff>
    </xdr:from>
    <xdr:ext cx="534377" cy="259045"/>
    <xdr:sp macro="" textlink="">
      <xdr:nvSpPr>
        <xdr:cNvPr id="455" name="普通建設事業費 （ うち更新整備　）最小値テキスト"/>
        <xdr:cNvSpPr txBox="1"/>
      </xdr:nvSpPr>
      <xdr:spPr>
        <a:xfrm>
          <a:off x="10528300" y="1700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24842</xdr:rowOff>
    </xdr:from>
    <xdr:to>
      <xdr:col>55</xdr:col>
      <xdr:colOff>88900</xdr:colOff>
      <xdr:row>99</xdr:row>
      <xdr:rowOff>24842</xdr:rowOff>
    </xdr:to>
    <xdr:cxnSp macro="">
      <xdr:nvCxnSpPr>
        <xdr:cNvPr id="456" name="直線コネクタ 455"/>
        <xdr:cNvCxnSpPr/>
      </xdr:nvCxnSpPr>
      <xdr:spPr>
        <a:xfrm>
          <a:off x="10388600" y="1699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156559</xdr:rowOff>
    </xdr:from>
    <xdr:ext cx="599010" cy="259045"/>
    <xdr:sp macro="" textlink="">
      <xdr:nvSpPr>
        <xdr:cNvPr id="457" name="普通建設事業費 （ うち更新整備　）最大値テキスト"/>
        <xdr:cNvSpPr txBox="1"/>
      </xdr:nvSpPr>
      <xdr:spPr>
        <a:xfrm>
          <a:off x="10528300" y="161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38432</xdr:rowOff>
    </xdr:from>
    <xdr:to>
      <xdr:col>55</xdr:col>
      <xdr:colOff>88900</xdr:colOff>
      <xdr:row>95</xdr:row>
      <xdr:rowOff>38432</xdr:rowOff>
    </xdr:to>
    <xdr:cxnSp macro="">
      <xdr:nvCxnSpPr>
        <xdr:cNvPr id="458" name="直線コネクタ 457"/>
        <xdr:cNvCxnSpPr/>
      </xdr:nvCxnSpPr>
      <xdr:spPr>
        <a:xfrm>
          <a:off x="10388600" y="163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12812</xdr:rowOff>
    </xdr:from>
    <xdr:to>
      <xdr:col>55</xdr:col>
      <xdr:colOff>0</xdr:colOff>
      <xdr:row>98</xdr:row>
      <xdr:rowOff>33158</xdr:rowOff>
    </xdr:to>
    <xdr:cxnSp macro="">
      <xdr:nvCxnSpPr>
        <xdr:cNvPr id="459" name="直線コネクタ 458"/>
        <xdr:cNvCxnSpPr/>
      </xdr:nvCxnSpPr>
      <xdr:spPr>
        <a:xfrm>
          <a:off x="9639300" y="16814912"/>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161909</xdr:rowOff>
    </xdr:from>
    <xdr:ext cx="534377" cy="259045"/>
    <xdr:sp macro="" textlink="">
      <xdr:nvSpPr>
        <xdr:cNvPr id="460" name="普通建設事業費 （ うち更新整備　）平均値テキスト"/>
        <xdr:cNvSpPr txBox="1"/>
      </xdr:nvSpPr>
      <xdr:spPr>
        <a:xfrm>
          <a:off x="10528300" y="16792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12032</xdr:rowOff>
    </xdr:from>
    <xdr:to>
      <xdr:col>55</xdr:col>
      <xdr:colOff>50800</xdr:colOff>
      <xdr:row>98</xdr:row>
      <xdr:rowOff>113632</xdr:rowOff>
    </xdr:to>
    <xdr:sp macro="" textlink="">
      <xdr:nvSpPr>
        <xdr:cNvPr id="461" name="フローチャート: 判断 460"/>
        <xdr:cNvSpPr/>
      </xdr:nvSpPr>
      <xdr:spPr>
        <a:xfrm>
          <a:off x="10426700" y="1681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5939</xdr:rowOff>
    </xdr:from>
    <xdr:to>
      <xdr:col>50</xdr:col>
      <xdr:colOff>114300</xdr:colOff>
      <xdr:row>98</xdr:row>
      <xdr:rowOff>12812</xdr:rowOff>
    </xdr:to>
    <xdr:cxnSp macro="">
      <xdr:nvCxnSpPr>
        <xdr:cNvPr id="462" name="直線コネクタ 461"/>
        <xdr:cNvCxnSpPr/>
      </xdr:nvCxnSpPr>
      <xdr:spPr>
        <a:xfrm>
          <a:off x="8750300" y="16636589"/>
          <a:ext cx="889000" cy="178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29496</xdr:rowOff>
    </xdr:from>
    <xdr:to>
      <xdr:col>50</xdr:col>
      <xdr:colOff>165100</xdr:colOff>
      <xdr:row>98</xdr:row>
      <xdr:rowOff>131096</xdr:rowOff>
    </xdr:to>
    <xdr:sp macro="" textlink="">
      <xdr:nvSpPr>
        <xdr:cNvPr id="463" name="フローチャート: 判断 462"/>
        <xdr:cNvSpPr/>
      </xdr:nvSpPr>
      <xdr:spPr>
        <a:xfrm>
          <a:off x="9588500" y="168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122223</xdr:rowOff>
    </xdr:from>
    <xdr:ext cx="534377" cy="259045"/>
    <xdr:sp macro="" textlink="">
      <xdr:nvSpPr>
        <xdr:cNvPr id="464" name="テキスト ボックス 463"/>
        <xdr:cNvSpPr txBox="1"/>
      </xdr:nvSpPr>
      <xdr:spPr>
        <a:xfrm>
          <a:off x="9372111" y="169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8565</xdr:rowOff>
    </xdr:from>
    <xdr:to>
      <xdr:col>45</xdr:col>
      <xdr:colOff>177800</xdr:colOff>
      <xdr:row>97</xdr:row>
      <xdr:rowOff>5939</xdr:rowOff>
    </xdr:to>
    <xdr:cxnSp macro="">
      <xdr:nvCxnSpPr>
        <xdr:cNvPr id="465" name="直線コネクタ 464"/>
        <xdr:cNvCxnSpPr/>
      </xdr:nvCxnSpPr>
      <xdr:spPr>
        <a:xfrm>
          <a:off x="7861300" y="16124865"/>
          <a:ext cx="889000" cy="51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15232</xdr:rowOff>
    </xdr:from>
    <xdr:to>
      <xdr:col>46</xdr:col>
      <xdr:colOff>38100</xdr:colOff>
      <xdr:row>98</xdr:row>
      <xdr:rowOff>116832</xdr:rowOff>
    </xdr:to>
    <xdr:sp macro="" textlink="">
      <xdr:nvSpPr>
        <xdr:cNvPr id="466" name="フローチャート: 判断 465"/>
        <xdr:cNvSpPr/>
      </xdr:nvSpPr>
      <xdr:spPr>
        <a:xfrm>
          <a:off x="8699500" y="1681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107959</xdr:rowOff>
    </xdr:from>
    <xdr:ext cx="534377" cy="259045"/>
    <xdr:sp macro="" textlink="">
      <xdr:nvSpPr>
        <xdr:cNvPr id="467" name="テキスト ボックス 466"/>
        <xdr:cNvSpPr txBox="1"/>
      </xdr:nvSpPr>
      <xdr:spPr>
        <a:xfrm>
          <a:off x="8483111" y="16910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110806</xdr:rowOff>
    </xdr:from>
    <xdr:to>
      <xdr:col>41</xdr:col>
      <xdr:colOff>50800</xdr:colOff>
      <xdr:row>94</xdr:row>
      <xdr:rowOff>8565</xdr:rowOff>
    </xdr:to>
    <xdr:cxnSp macro="">
      <xdr:nvCxnSpPr>
        <xdr:cNvPr id="468" name="直線コネクタ 467"/>
        <xdr:cNvCxnSpPr/>
      </xdr:nvCxnSpPr>
      <xdr:spPr>
        <a:xfrm>
          <a:off x="6972300" y="15712756"/>
          <a:ext cx="889000" cy="41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30418</xdr:rowOff>
    </xdr:from>
    <xdr:to>
      <xdr:col>41</xdr:col>
      <xdr:colOff>101600</xdr:colOff>
      <xdr:row>98</xdr:row>
      <xdr:rowOff>132018</xdr:rowOff>
    </xdr:to>
    <xdr:sp macro="" textlink="">
      <xdr:nvSpPr>
        <xdr:cNvPr id="469" name="フローチャート: 判断 468"/>
        <xdr:cNvSpPr/>
      </xdr:nvSpPr>
      <xdr:spPr>
        <a:xfrm>
          <a:off x="7810500" y="168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123145</xdr:rowOff>
    </xdr:from>
    <xdr:ext cx="534377" cy="259045"/>
    <xdr:sp macro="" textlink="">
      <xdr:nvSpPr>
        <xdr:cNvPr id="470" name="テキスト ボックス 469"/>
        <xdr:cNvSpPr txBox="1"/>
      </xdr:nvSpPr>
      <xdr:spPr>
        <a:xfrm>
          <a:off x="7594111" y="1692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29477</xdr:rowOff>
    </xdr:from>
    <xdr:to>
      <xdr:col>36</xdr:col>
      <xdr:colOff>165100</xdr:colOff>
      <xdr:row>98</xdr:row>
      <xdr:rowOff>131077</xdr:rowOff>
    </xdr:to>
    <xdr:sp macro="" textlink="">
      <xdr:nvSpPr>
        <xdr:cNvPr id="471" name="フローチャート: 判断 470"/>
        <xdr:cNvSpPr/>
      </xdr:nvSpPr>
      <xdr:spPr>
        <a:xfrm>
          <a:off x="6921500" y="1683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122204</xdr:rowOff>
    </xdr:from>
    <xdr:ext cx="534377" cy="259045"/>
    <xdr:sp macro="" textlink="">
      <xdr:nvSpPr>
        <xdr:cNvPr id="472" name="テキスト ボックス 471"/>
        <xdr:cNvSpPr txBox="1"/>
      </xdr:nvSpPr>
      <xdr:spPr>
        <a:xfrm>
          <a:off x="6705111" y="1692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153808</xdr:rowOff>
    </xdr:from>
    <xdr:to>
      <xdr:col>55</xdr:col>
      <xdr:colOff>50800</xdr:colOff>
      <xdr:row>98</xdr:row>
      <xdr:rowOff>83958</xdr:rowOff>
    </xdr:to>
    <xdr:sp macro="" textlink="">
      <xdr:nvSpPr>
        <xdr:cNvPr id="478" name="楕円 477"/>
        <xdr:cNvSpPr/>
      </xdr:nvSpPr>
      <xdr:spPr>
        <a:xfrm>
          <a:off x="10426700" y="1678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5235</xdr:rowOff>
    </xdr:from>
    <xdr:ext cx="534377" cy="259045"/>
    <xdr:sp macro="" textlink="">
      <xdr:nvSpPr>
        <xdr:cNvPr id="479" name="普通建設事業費 （ うち更新整備　）該当値テキスト"/>
        <xdr:cNvSpPr txBox="1"/>
      </xdr:nvSpPr>
      <xdr:spPr>
        <a:xfrm>
          <a:off x="10528300" y="1663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133462</xdr:rowOff>
    </xdr:from>
    <xdr:to>
      <xdr:col>50</xdr:col>
      <xdr:colOff>165100</xdr:colOff>
      <xdr:row>98</xdr:row>
      <xdr:rowOff>63612</xdr:rowOff>
    </xdr:to>
    <xdr:sp macro="" textlink="">
      <xdr:nvSpPr>
        <xdr:cNvPr id="480" name="楕円 479"/>
        <xdr:cNvSpPr/>
      </xdr:nvSpPr>
      <xdr:spPr>
        <a:xfrm>
          <a:off x="9588500" y="1676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80139</xdr:rowOff>
    </xdr:from>
    <xdr:ext cx="599010" cy="259045"/>
    <xdr:sp macro="" textlink="">
      <xdr:nvSpPr>
        <xdr:cNvPr id="481" name="テキスト ボックス 480"/>
        <xdr:cNvSpPr txBox="1"/>
      </xdr:nvSpPr>
      <xdr:spPr>
        <a:xfrm>
          <a:off x="9339795" y="16539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126589</xdr:rowOff>
    </xdr:from>
    <xdr:to>
      <xdr:col>46</xdr:col>
      <xdr:colOff>38100</xdr:colOff>
      <xdr:row>97</xdr:row>
      <xdr:rowOff>56739</xdr:rowOff>
    </xdr:to>
    <xdr:sp macro="" textlink="">
      <xdr:nvSpPr>
        <xdr:cNvPr id="482" name="楕円 481"/>
        <xdr:cNvSpPr/>
      </xdr:nvSpPr>
      <xdr:spPr>
        <a:xfrm>
          <a:off x="8699500" y="165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73266</xdr:rowOff>
    </xdr:from>
    <xdr:ext cx="599010" cy="259045"/>
    <xdr:sp macro="" textlink="">
      <xdr:nvSpPr>
        <xdr:cNvPr id="483" name="テキスト ボックス 482"/>
        <xdr:cNvSpPr txBox="1"/>
      </xdr:nvSpPr>
      <xdr:spPr>
        <a:xfrm>
          <a:off x="8450795" y="1636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129215</xdr:rowOff>
    </xdr:from>
    <xdr:to>
      <xdr:col>41</xdr:col>
      <xdr:colOff>101600</xdr:colOff>
      <xdr:row>94</xdr:row>
      <xdr:rowOff>59365</xdr:rowOff>
    </xdr:to>
    <xdr:sp macro="" textlink="">
      <xdr:nvSpPr>
        <xdr:cNvPr id="484" name="楕円 483"/>
        <xdr:cNvSpPr/>
      </xdr:nvSpPr>
      <xdr:spPr>
        <a:xfrm>
          <a:off x="7810500" y="1607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75892</xdr:rowOff>
    </xdr:from>
    <xdr:ext cx="599010" cy="259045"/>
    <xdr:sp macro="" textlink="">
      <xdr:nvSpPr>
        <xdr:cNvPr id="485" name="テキスト ボックス 484"/>
        <xdr:cNvSpPr txBox="1"/>
      </xdr:nvSpPr>
      <xdr:spPr>
        <a:xfrm>
          <a:off x="7561795" y="15849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60006</xdr:rowOff>
    </xdr:from>
    <xdr:to>
      <xdr:col>36</xdr:col>
      <xdr:colOff>165100</xdr:colOff>
      <xdr:row>91</xdr:row>
      <xdr:rowOff>161606</xdr:rowOff>
    </xdr:to>
    <xdr:sp macro="" textlink="">
      <xdr:nvSpPr>
        <xdr:cNvPr id="486" name="楕円 485"/>
        <xdr:cNvSpPr/>
      </xdr:nvSpPr>
      <xdr:spPr>
        <a:xfrm>
          <a:off x="6921500" y="1566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6683</xdr:rowOff>
    </xdr:from>
    <xdr:ext cx="599010" cy="259045"/>
    <xdr:sp macro="" textlink="">
      <xdr:nvSpPr>
        <xdr:cNvPr id="487" name="テキスト ボックス 486"/>
        <xdr:cNvSpPr txBox="1"/>
      </xdr:nvSpPr>
      <xdr:spPr>
        <a:xfrm>
          <a:off x="6672795" y="15437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166543</xdr:rowOff>
    </xdr:from>
    <xdr:to>
      <xdr:col>85</xdr:col>
      <xdr:colOff>127000</xdr:colOff>
      <xdr:row>38</xdr:row>
      <xdr:rowOff>118363</xdr:rowOff>
    </xdr:to>
    <xdr:cxnSp macro="">
      <xdr:nvCxnSpPr>
        <xdr:cNvPr id="514" name="直線コネクタ 513"/>
        <xdr:cNvCxnSpPr/>
      </xdr:nvCxnSpPr>
      <xdr:spPr>
        <a:xfrm flipV="1">
          <a:off x="15481300" y="6510193"/>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168446</xdr:rowOff>
    </xdr:from>
    <xdr:ext cx="534377" cy="259045"/>
    <xdr:sp macro="" textlink="">
      <xdr:nvSpPr>
        <xdr:cNvPr id="515" name="災害復旧事業費平均値テキスト"/>
        <xdr:cNvSpPr txBox="1"/>
      </xdr:nvSpPr>
      <xdr:spPr>
        <a:xfrm>
          <a:off x="16370300" y="6512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52567</xdr:rowOff>
    </xdr:from>
    <xdr:to>
      <xdr:col>81</xdr:col>
      <xdr:colOff>50800</xdr:colOff>
      <xdr:row>38</xdr:row>
      <xdr:rowOff>118363</xdr:rowOff>
    </xdr:to>
    <xdr:cxnSp macro="">
      <xdr:nvCxnSpPr>
        <xdr:cNvPr id="517" name="直線コネクタ 516"/>
        <xdr:cNvCxnSpPr/>
      </xdr:nvCxnSpPr>
      <xdr:spPr>
        <a:xfrm>
          <a:off x="14592300" y="6567667"/>
          <a:ext cx="889000" cy="6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19" name="テキスト ボックス 518"/>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7208</xdr:rowOff>
    </xdr:from>
    <xdr:to>
      <xdr:col>76</xdr:col>
      <xdr:colOff>114300</xdr:colOff>
      <xdr:row>38</xdr:row>
      <xdr:rowOff>52567</xdr:rowOff>
    </xdr:to>
    <xdr:cxnSp macro="">
      <xdr:nvCxnSpPr>
        <xdr:cNvPr id="520" name="直線コネクタ 519"/>
        <xdr:cNvCxnSpPr/>
      </xdr:nvCxnSpPr>
      <xdr:spPr>
        <a:xfrm>
          <a:off x="13703300" y="6522308"/>
          <a:ext cx="889000" cy="4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7208</xdr:rowOff>
    </xdr:from>
    <xdr:to>
      <xdr:col>71</xdr:col>
      <xdr:colOff>177800</xdr:colOff>
      <xdr:row>38</xdr:row>
      <xdr:rowOff>37657</xdr:rowOff>
    </xdr:to>
    <xdr:cxnSp macro="">
      <xdr:nvCxnSpPr>
        <xdr:cNvPr id="523" name="直線コネクタ 522"/>
        <xdr:cNvCxnSpPr/>
      </xdr:nvCxnSpPr>
      <xdr:spPr>
        <a:xfrm flipV="1">
          <a:off x="12814300" y="6522308"/>
          <a:ext cx="889000" cy="3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4" name="フローチャート: 判断 523"/>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134339</xdr:rowOff>
    </xdr:from>
    <xdr:ext cx="534377" cy="259045"/>
    <xdr:sp macro="" textlink="">
      <xdr:nvSpPr>
        <xdr:cNvPr id="525" name="テキスト ボックス 524"/>
        <xdr:cNvSpPr txBox="1"/>
      </xdr:nvSpPr>
      <xdr:spPr>
        <a:xfrm>
          <a:off x="13436111" y="664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6" name="フローチャート: 判断 525"/>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7" name="テキスト ボックス 526"/>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115742</xdr:rowOff>
    </xdr:from>
    <xdr:to>
      <xdr:col>85</xdr:col>
      <xdr:colOff>177800</xdr:colOff>
      <xdr:row>38</xdr:row>
      <xdr:rowOff>45892</xdr:rowOff>
    </xdr:to>
    <xdr:sp macro="" textlink="">
      <xdr:nvSpPr>
        <xdr:cNvPr id="533" name="楕円 532"/>
        <xdr:cNvSpPr/>
      </xdr:nvSpPr>
      <xdr:spPr>
        <a:xfrm>
          <a:off x="16268700" y="645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138619</xdr:rowOff>
    </xdr:from>
    <xdr:ext cx="534377" cy="259045"/>
    <xdr:sp macro="" textlink="">
      <xdr:nvSpPr>
        <xdr:cNvPr id="534" name="災害復旧事業費該当値テキスト"/>
        <xdr:cNvSpPr txBox="1"/>
      </xdr:nvSpPr>
      <xdr:spPr>
        <a:xfrm>
          <a:off x="16370300" y="631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67563</xdr:rowOff>
    </xdr:from>
    <xdr:to>
      <xdr:col>81</xdr:col>
      <xdr:colOff>101600</xdr:colOff>
      <xdr:row>38</xdr:row>
      <xdr:rowOff>169163</xdr:rowOff>
    </xdr:to>
    <xdr:sp macro="" textlink="">
      <xdr:nvSpPr>
        <xdr:cNvPr id="535" name="楕円 534"/>
        <xdr:cNvSpPr/>
      </xdr:nvSpPr>
      <xdr:spPr>
        <a:xfrm>
          <a:off x="15430500" y="65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160290</xdr:rowOff>
    </xdr:from>
    <xdr:ext cx="469744" cy="259045"/>
    <xdr:sp macro="" textlink="">
      <xdr:nvSpPr>
        <xdr:cNvPr id="536" name="テキスト ボックス 535"/>
        <xdr:cNvSpPr txBox="1"/>
      </xdr:nvSpPr>
      <xdr:spPr>
        <a:xfrm>
          <a:off x="15246428" y="667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1767</xdr:rowOff>
    </xdr:from>
    <xdr:to>
      <xdr:col>76</xdr:col>
      <xdr:colOff>165100</xdr:colOff>
      <xdr:row>38</xdr:row>
      <xdr:rowOff>103367</xdr:rowOff>
    </xdr:to>
    <xdr:sp macro="" textlink="">
      <xdr:nvSpPr>
        <xdr:cNvPr id="537" name="楕円 536"/>
        <xdr:cNvSpPr/>
      </xdr:nvSpPr>
      <xdr:spPr>
        <a:xfrm>
          <a:off x="14541500" y="651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119894</xdr:rowOff>
    </xdr:from>
    <xdr:ext cx="534377" cy="259045"/>
    <xdr:sp macro="" textlink="">
      <xdr:nvSpPr>
        <xdr:cNvPr id="538" name="テキスト ボックス 537"/>
        <xdr:cNvSpPr txBox="1"/>
      </xdr:nvSpPr>
      <xdr:spPr>
        <a:xfrm>
          <a:off x="14325111" y="629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127858</xdr:rowOff>
    </xdr:from>
    <xdr:to>
      <xdr:col>72</xdr:col>
      <xdr:colOff>38100</xdr:colOff>
      <xdr:row>38</xdr:row>
      <xdr:rowOff>58008</xdr:rowOff>
    </xdr:to>
    <xdr:sp macro="" textlink="">
      <xdr:nvSpPr>
        <xdr:cNvPr id="539" name="楕円 538"/>
        <xdr:cNvSpPr/>
      </xdr:nvSpPr>
      <xdr:spPr>
        <a:xfrm>
          <a:off x="13652500" y="647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74535</xdr:rowOff>
    </xdr:from>
    <xdr:ext cx="534377" cy="259045"/>
    <xdr:sp macro="" textlink="">
      <xdr:nvSpPr>
        <xdr:cNvPr id="540" name="テキスト ボックス 539"/>
        <xdr:cNvSpPr txBox="1"/>
      </xdr:nvSpPr>
      <xdr:spPr>
        <a:xfrm>
          <a:off x="13436111" y="624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158307</xdr:rowOff>
    </xdr:from>
    <xdr:to>
      <xdr:col>67</xdr:col>
      <xdr:colOff>101600</xdr:colOff>
      <xdr:row>38</xdr:row>
      <xdr:rowOff>88457</xdr:rowOff>
    </xdr:to>
    <xdr:sp macro="" textlink="">
      <xdr:nvSpPr>
        <xdr:cNvPr id="541" name="楕円 540"/>
        <xdr:cNvSpPr/>
      </xdr:nvSpPr>
      <xdr:spPr>
        <a:xfrm>
          <a:off x="12763500" y="650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104984</xdr:rowOff>
    </xdr:from>
    <xdr:ext cx="534377" cy="259045"/>
    <xdr:sp macro="" textlink="">
      <xdr:nvSpPr>
        <xdr:cNvPr id="542" name="テキスト ボックス 541"/>
        <xdr:cNvSpPr txBox="1"/>
      </xdr:nvSpPr>
      <xdr:spPr>
        <a:xfrm>
          <a:off x="12547111" y="6277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3" name="直線コネクタ 612"/>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4"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5" name="直線コネクタ 614"/>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6"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7" name="直線コネクタ 616"/>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57253</xdr:rowOff>
    </xdr:from>
    <xdr:to>
      <xdr:col>85</xdr:col>
      <xdr:colOff>127000</xdr:colOff>
      <xdr:row>74</xdr:row>
      <xdr:rowOff>65825</xdr:rowOff>
    </xdr:to>
    <xdr:cxnSp macro="">
      <xdr:nvCxnSpPr>
        <xdr:cNvPr id="618" name="直線コネクタ 617"/>
        <xdr:cNvCxnSpPr/>
      </xdr:nvCxnSpPr>
      <xdr:spPr>
        <a:xfrm flipV="1">
          <a:off x="15481300" y="12744553"/>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19"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0" name="フローチャート: 判断 619"/>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65825</xdr:rowOff>
    </xdr:from>
    <xdr:to>
      <xdr:col>81</xdr:col>
      <xdr:colOff>50800</xdr:colOff>
      <xdr:row>74</xdr:row>
      <xdr:rowOff>73031</xdr:rowOff>
    </xdr:to>
    <xdr:cxnSp macro="">
      <xdr:nvCxnSpPr>
        <xdr:cNvPr id="621" name="直線コネクタ 620"/>
        <xdr:cNvCxnSpPr/>
      </xdr:nvCxnSpPr>
      <xdr:spPr>
        <a:xfrm flipV="1">
          <a:off x="14592300" y="1275312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2" name="フローチャート: 判断 621"/>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3" name="テキスト ボックス 622"/>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73031</xdr:rowOff>
    </xdr:from>
    <xdr:to>
      <xdr:col>76</xdr:col>
      <xdr:colOff>114300</xdr:colOff>
      <xdr:row>75</xdr:row>
      <xdr:rowOff>9297</xdr:rowOff>
    </xdr:to>
    <xdr:cxnSp macro="">
      <xdr:nvCxnSpPr>
        <xdr:cNvPr id="624" name="直線コネクタ 623"/>
        <xdr:cNvCxnSpPr/>
      </xdr:nvCxnSpPr>
      <xdr:spPr>
        <a:xfrm flipV="1">
          <a:off x="13703300" y="12760331"/>
          <a:ext cx="8890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5" name="フローチャート: 判断 624"/>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26" name="テキスト ボックス 625"/>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9297</xdr:rowOff>
    </xdr:from>
    <xdr:to>
      <xdr:col>71</xdr:col>
      <xdr:colOff>177800</xdr:colOff>
      <xdr:row>75</xdr:row>
      <xdr:rowOff>106169</xdr:rowOff>
    </xdr:to>
    <xdr:cxnSp macro="">
      <xdr:nvCxnSpPr>
        <xdr:cNvPr id="627" name="直線コネクタ 626"/>
        <xdr:cNvCxnSpPr/>
      </xdr:nvCxnSpPr>
      <xdr:spPr>
        <a:xfrm flipV="1">
          <a:off x="12814300" y="12868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28" name="フローチャート: 判断 627"/>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864</xdr:rowOff>
    </xdr:from>
    <xdr:ext cx="534377" cy="259045"/>
    <xdr:sp macro="" textlink="">
      <xdr:nvSpPr>
        <xdr:cNvPr id="629" name="テキスト ボックス 628"/>
        <xdr:cNvSpPr txBox="1"/>
      </xdr:nvSpPr>
      <xdr:spPr>
        <a:xfrm>
          <a:off x="13436111" y="1320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0" name="フローチャート: 判断 629"/>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9783</xdr:rowOff>
    </xdr:from>
    <xdr:ext cx="534377" cy="259045"/>
    <xdr:sp macro="" textlink="">
      <xdr:nvSpPr>
        <xdr:cNvPr id="631" name="テキスト ボックス 630"/>
        <xdr:cNvSpPr txBox="1"/>
      </xdr:nvSpPr>
      <xdr:spPr>
        <a:xfrm>
          <a:off x="12547111" y="1321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6453</xdr:rowOff>
    </xdr:from>
    <xdr:to>
      <xdr:col>85</xdr:col>
      <xdr:colOff>177800</xdr:colOff>
      <xdr:row>74</xdr:row>
      <xdr:rowOff>108053</xdr:rowOff>
    </xdr:to>
    <xdr:sp macro="" textlink="">
      <xdr:nvSpPr>
        <xdr:cNvPr id="637" name="楕円 636"/>
        <xdr:cNvSpPr/>
      </xdr:nvSpPr>
      <xdr:spPr>
        <a:xfrm>
          <a:off x="16268700" y="1269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29330</xdr:rowOff>
    </xdr:from>
    <xdr:ext cx="599010" cy="259045"/>
    <xdr:sp macro="" textlink="">
      <xdr:nvSpPr>
        <xdr:cNvPr id="638" name="公債費該当値テキスト"/>
        <xdr:cNvSpPr txBox="1"/>
      </xdr:nvSpPr>
      <xdr:spPr>
        <a:xfrm>
          <a:off x="16370300" y="1254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15025</xdr:rowOff>
    </xdr:from>
    <xdr:to>
      <xdr:col>81</xdr:col>
      <xdr:colOff>101600</xdr:colOff>
      <xdr:row>74</xdr:row>
      <xdr:rowOff>116625</xdr:rowOff>
    </xdr:to>
    <xdr:sp macro="" textlink="">
      <xdr:nvSpPr>
        <xdr:cNvPr id="639" name="楕円 638"/>
        <xdr:cNvSpPr/>
      </xdr:nvSpPr>
      <xdr:spPr>
        <a:xfrm>
          <a:off x="15430500" y="1270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133152</xdr:rowOff>
    </xdr:from>
    <xdr:ext cx="599010" cy="259045"/>
    <xdr:sp macro="" textlink="">
      <xdr:nvSpPr>
        <xdr:cNvPr id="640" name="テキスト ボックス 639"/>
        <xdr:cNvSpPr txBox="1"/>
      </xdr:nvSpPr>
      <xdr:spPr>
        <a:xfrm>
          <a:off x="15181795" y="12477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22231</xdr:rowOff>
    </xdr:from>
    <xdr:to>
      <xdr:col>76</xdr:col>
      <xdr:colOff>165100</xdr:colOff>
      <xdr:row>74</xdr:row>
      <xdr:rowOff>123831</xdr:rowOff>
    </xdr:to>
    <xdr:sp macro="" textlink="">
      <xdr:nvSpPr>
        <xdr:cNvPr id="641" name="楕円 640"/>
        <xdr:cNvSpPr/>
      </xdr:nvSpPr>
      <xdr:spPr>
        <a:xfrm>
          <a:off x="14541500" y="1270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140358</xdr:rowOff>
    </xdr:from>
    <xdr:ext cx="599010" cy="259045"/>
    <xdr:sp macro="" textlink="">
      <xdr:nvSpPr>
        <xdr:cNvPr id="642" name="テキスト ボックス 641"/>
        <xdr:cNvSpPr txBox="1"/>
      </xdr:nvSpPr>
      <xdr:spPr>
        <a:xfrm>
          <a:off x="14292795" y="12484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129947</xdr:rowOff>
    </xdr:from>
    <xdr:to>
      <xdr:col>72</xdr:col>
      <xdr:colOff>38100</xdr:colOff>
      <xdr:row>75</xdr:row>
      <xdr:rowOff>60097</xdr:rowOff>
    </xdr:to>
    <xdr:sp macro="" textlink="">
      <xdr:nvSpPr>
        <xdr:cNvPr id="643" name="楕円 642"/>
        <xdr:cNvSpPr/>
      </xdr:nvSpPr>
      <xdr:spPr>
        <a:xfrm>
          <a:off x="13652500" y="1281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76624</xdr:rowOff>
    </xdr:from>
    <xdr:ext cx="599010" cy="259045"/>
    <xdr:sp macro="" textlink="">
      <xdr:nvSpPr>
        <xdr:cNvPr id="644" name="テキスト ボックス 643"/>
        <xdr:cNvSpPr txBox="1"/>
      </xdr:nvSpPr>
      <xdr:spPr>
        <a:xfrm>
          <a:off x="13403795" y="12592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55369</xdr:rowOff>
    </xdr:from>
    <xdr:to>
      <xdr:col>67</xdr:col>
      <xdr:colOff>101600</xdr:colOff>
      <xdr:row>75</xdr:row>
      <xdr:rowOff>156969</xdr:rowOff>
    </xdr:to>
    <xdr:sp macro="" textlink="">
      <xdr:nvSpPr>
        <xdr:cNvPr id="645" name="楕円 644"/>
        <xdr:cNvSpPr/>
      </xdr:nvSpPr>
      <xdr:spPr>
        <a:xfrm>
          <a:off x="12763500" y="129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2046</xdr:rowOff>
    </xdr:from>
    <xdr:ext cx="599010" cy="259045"/>
    <xdr:sp macro="" textlink="">
      <xdr:nvSpPr>
        <xdr:cNvPr id="646" name="テキスト ボックス 645"/>
        <xdr:cNvSpPr txBox="1"/>
      </xdr:nvSpPr>
      <xdr:spPr>
        <a:xfrm>
          <a:off x="12514795" y="12689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68" name="テキスト ボックス 66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0" name="テキスト ボックス 66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2" name="直線コネクタ 671"/>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3"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4" name="直線コネクタ 673"/>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5"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6" name="直線コネクタ 675"/>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127262</xdr:rowOff>
    </xdr:from>
    <xdr:to>
      <xdr:col>85</xdr:col>
      <xdr:colOff>127000</xdr:colOff>
      <xdr:row>98</xdr:row>
      <xdr:rowOff>141646</xdr:rowOff>
    </xdr:to>
    <xdr:cxnSp macro="">
      <xdr:nvCxnSpPr>
        <xdr:cNvPr id="677" name="直線コネクタ 676"/>
        <xdr:cNvCxnSpPr/>
      </xdr:nvCxnSpPr>
      <xdr:spPr>
        <a:xfrm flipV="1">
          <a:off x="15481300" y="16929362"/>
          <a:ext cx="838200" cy="1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78"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79" name="フローチャート: 判断 678"/>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141646</xdr:rowOff>
    </xdr:from>
    <xdr:to>
      <xdr:col>81</xdr:col>
      <xdr:colOff>50800</xdr:colOff>
      <xdr:row>99</xdr:row>
      <xdr:rowOff>27456</xdr:rowOff>
    </xdr:to>
    <xdr:cxnSp macro="">
      <xdr:nvCxnSpPr>
        <xdr:cNvPr id="680" name="直線コネクタ 679"/>
        <xdr:cNvCxnSpPr/>
      </xdr:nvCxnSpPr>
      <xdr:spPr>
        <a:xfrm flipV="1">
          <a:off x="14592300" y="16943746"/>
          <a:ext cx="889000" cy="5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1" name="フローチャート: 判断 680"/>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2" name="テキスト ボックス 681"/>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97633</xdr:rowOff>
    </xdr:from>
    <xdr:to>
      <xdr:col>76</xdr:col>
      <xdr:colOff>114300</xdr:colOff>
      <xdr:row>99</xdr:row>
      <xdr:rowOff>27456</xdr:rowOff>
    </xdr:to>
    <xdr:cxnSp macro="">
      <xdr:nvCxnSpPr>
        <xdr:cNvPr id="683" name="直線コネクタ 682"/>
        <xdr:cNvCxnSpPr/>
      </xdr:nvCxnSpPr>
      <xdr:spPr>
        <a:xfrm>
          <a:off x="13703300" y="16899733"/>
          <a:ext cx="889000" cy="10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4" name="フローチャート: 判断 683"/>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5" name="テキスト ボックス 684"/>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21858</xdr:rowOff>
    </xdr:from>
    <xdr:to>
      <xdr:col>71</xdr:col>
      <xdr:colOff>177800</xdr:colOff>
      <xdr:row>98</xdr:row>
      <xdr:rowOff>97633</xdr:rowOff>
    </xdr:to>
    <xdr:cxnSp macro="">
      <xdr:nvCxnSpPr>
        <xdr:cNvPr id="686" name="直線コネクタ 685"/>
        <xdr:cNvCxnSpPr/>
      </xdr:nvCxnSpPr>
      <xdr:spPr>
        <a:xfrm>
          <a:off x="12814300" y="16823958"/>
          <a:ext cx="889000" cy="7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7" name="フローチャート: 判断 686"/>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65800</xdr:rowOff>
    </xdr:from>
    <xdr:ext cx="534377" cy="259045"/>
    <xdr:sp macro="" textlink="">
      <xdr:nvSpPr>
        <xdr:cNvPr id="688" name="テキスト ボックス 687"/>
        <xdr:cNvSpPr txBox="1"/>
      </xdr:nvSpPr>
      <xdr:spPr>
        <a:xfrm>
          <a:off x="13436111" y="1703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89" name="フローチャート: 判断 688"/>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90738</xdr:rowOff>
    </xdr:from>
    <xdr:ext cx="534377" cy="259045"/>
    <xdr:sp macro="" textlink="">
      <xdr:nvSpPr>
        <xdr:cNvPr id="690" name="テキスト ボックス 689"/>
        <xdr:cNvSpPr txBox="1"/>
      </xdr:nvSpPr>
      <xdr:spPr>
        <a:xfrm>
          <a:off x="12547111" y="17064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76462</xdr:rowOff>
    </xdr:from>
    <xdr:to>
      <xdr:col>85</xdr:col>
      <xdr:colOff>177800</xdr:colOff>
      <xdr:row>99</xdr:row>
      <xdr:rowOff>6612</xdr:rowOff>
    </xdr:to>
    <xdr:sp macro="" textlink="">
      <xdr:nvSpPr>
        <xdr:cNvPr id="696" name="楕円 695"/>
        <xdr:cNvSpPr/>
      </xdr:nvSpPr>
      <xdr:spPr>
        <a:xfrm>
          <a:off x="16268700" y="168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99339</xdr:rowOff>
    </xdr:from>
    <xdr:ext cx="534377" cy="259045"/>
    <xdr:sp macro="" textlink="">
      <xdr:nvSpPr>
        <xdr:cNvPr id="697" name="積立金該当値テキスト"/>
        <xdr:cNvSpPr txBox="1"/>
      </xdr:nvSpPr>
      <xdr:spPr>
        <a:xfrm>
          <a:off x="16370300" y="167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90846</xdr:rowOff>
    </xdr:from>
    <xdr:to>
      <xdr:col>81</xdr:col>
      <xdr:colOff>101600</xdr:colOff>
      <xdr:row>99</xdr:row>
      <xdr:rowOff>20996</xdr:rowOff>
    </xdr:to>
    <xdr:sp macro="" textlink="">
      <xdr:nvSpPr>
        <xdr:cNvPr id="698" name="楕円 697"/>
        <xdr:cNvSpPr/>
      </xdr:nvSpPr>
      <xdr:spPr>
        <a:xfrm>
          <a:off x="15430500" y="1689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37523</xdr:rowOff>
    </xdr:from>
    <xdr:ext cx="534377" cy="259045"/>
    <xdr:sp macro="" textlink="">
      <xdr:nvSpPr>
        <xdr:cNvPr id="699" name="テキスト ボックス 698"/>
        <xdr:cNvSpPr txBox="1"/>
      </xdr:nvSpPr>
      <xdr:spPr>
        <a:xfrm>
          <a:off x="15214111" y="1666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148106</xdr:rowOff>
    </xdr:from>
    <xdr:to>
      <xdr:col>76</xdr:col>
      <xdr:colOff>165100</xdr:colOff>
      <xdr:row>99</xdr:row>
      <xdr:rowOff>78256</xdr:rowOff>
    </xdr:to>
    <xdr:sp macro="" textlink="">
      <xdr:nvSpPr>
        <xdr:cNvPr id="700" name="楕円 699"/>
        <xdr:cNvSpPr/>
      </xdr:nvSpPr>
      <xdr:spPr>
        <a:xfrm>
          <a:off x="14541500" y="1695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69383</xdr:rowOff>
    </xdr:from>
    <xdr:ext cx="534377" cy="259045"/>
    <xdr:sp macro="" textlink="">
      <xdr:nvSpPr>
        <xdr:cNvPr id="701" name="テキスト ボックス 700"/>
        <xdr:cNvSpPr txBox="1"/>
      </xdr:nvSpPr>
      <xdr:spPr>
        <a:xfrm>
          <a:off x="14325111" y="1704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46833</xdr:rowOff>
    </xdr:from>
    <xdr:to>
      <xdr:col>72</xdr:col>
      <xdr:colOff>38100</xdr:colOff>
      <xdr:row>98</xdr:row>
      <xdr:rowOff>148433</xdr:rowOff>
    </xdr:to>
    <xdr:sp macro="" textlink="">
      <xdr:nvSpPr>
        <xdr:cNvPr id="702" name="楕円 701"/>
        <xdr:cNvSpPr/>
      </xdr:nvSpPr>
      <xdr:spPr>
        <a:xfrm>
          <a:off x="13652500" y="168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164960</xdr:rowOff>
    </xdr:from>
    <xdr:ext cx="599010" cy="259045"/>
    <xdr:sp macro="" textlink="">
      <xdr:nvSpPr>
        <xdr:cNvPr id="703" name="テキスト ボックス 702"/>
        <xdr:cNvSpPr txBox="1"/>
      </xdr:nvSpPr>
      <xdr:spPr>
        <a:xfrm>
          <a:off x="13403795" y="16624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142508</xdr:rowOff>
    </xdr:from>
    <xdr:to>
      <xdr:col>67</xdr:col>
      <xdr:colOff>101600</xdr:colOff>
      <xdr:row>98</xdr:row>
      <xdr:rowOff>72658</xdr:rowOff>
    </xdr:to>
    <xdr:sp macro="" textlink="">
      <xdr:nvSpPr>
        <xdr:cNvPr id="704" name="楕円 703"/>
        <xdr:cNvSpPr/>
      </xdr:nvSpPr>
      <xdr:spPr>
        <a:xfrm>
          <a:off x="12763500" y="1677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89185</xdr:rowOff>
    </xdr:from>
    <xdr:ext cx="599010" cy="259045"/>
    <xdr:sp macro="" textlink="">
      <xdr:nvSpPr>
        <xdr:cNvPr id="705" name="テキスト ボックス 704"/>
        <xdr:cNvSpPr txBox="1"/>
      </xdr:nvSpPr>
      <xdr:spPr>
        <a:xfrm>
          <a:off x="12514795" y="16548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7" name="直線コネクタ 726"/>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0"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1" name="直線コネクタ 730"/>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3" name="投資及び出資金平均値テキスト"/>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4" name="フローチャート: 判断 733"/>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6" name="フローチャート: 判断 735"/>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7" name="テキスト ボックス 736"/>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39" name="フローチャート: 判断 738"/>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0" name="テキスト ボックス 739"/>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2" name="フローチャート: 判断 741"/>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3" name="テキスト ボックス 742"/>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4" name="フローチャート: 判断 743"/>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5" name="テキスト ボックス 744"/>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4" name="テキスト ボックス 753"/>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4" name="直線コネクタ 783"/>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6" name="直線コネクタ 78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7"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88" name="直線コネクタ 787"/>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9" name="直線コネクタ 78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0"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1" name="フローチャート: 判断 790"/>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2" name="直線コネクタ 79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3" name="フローチャート: 判断 792"/>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4" name="テキスト ボックス 793"/>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5" name="直線コネクタ 79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6" name="フローチャート: 判断 795"/>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7" name="テキスト ボックス 796"/>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8" name="直線コネクタ 79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799" name="フローチャート: 判断 798"/>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0" name="テキスト ボックス 799"/>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1" name="フローチャート: 判断 800"/>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2" name="テキスト ボックス 801"/>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8" name="楕円 80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09" name="貸付金該当値テキスト"/>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0" name="楕円 80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1" name="テキスト ボックス 81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2" name="楕円 81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3" name="テキスト ボックス 81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4" name="楕円 81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5" name="テキスト ボックス 81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6" name="楕円 81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7" name="テキスト ボックス 81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4" name="直線コネクタ 843"/>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5"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6" name="直線コネクタ 845"/>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7"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48" name="直線コネクタ 847"/>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87786</xdr:rowOff>
    </xdr:from>
    <xdr:to>
      <xdr:col>116</xdr:col>
      <xdr:colOff>63500</xdr:colOff>
      <xdr:row>76</xdr:row>
      <xdr:rowOff>104626</xdr:rowOff>
    </xdr:to>
    <xdr:cxnSp macro="">
      <xdr:nvCxnSpPr>
        <xdr:cNvPr id="849" name="直線コネクタ 848"/>
        <xdr:cNvCxnSpPr/>
      </xdr:nvCxnSpPr>
      <xdr:spPr>
        <a:xfrm>
          <a:off x="21323300" y="12946536"/>
          <a:ext cx="838200" cy="18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91450</xdr:rowOff>
    </xdr:from>
    <xdr:ext cx="534377" cy="259045"/>
    <xdr:sp macro="" textlink="">
      <xdr:nvSpPr>
        <xdr:cNvPr id="850" name="繰出金平均値テキスト"/>
        <xdr:cNvSpPr txBox="1"/>
      </xdr:nvSpPr>
      <xdr:spPr>
        <a:xfrm>
          <a:off x="22212300" y="13121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1" name="フローチャート: 判断 850"/>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87786</xdr:rowOff>
    </xdr:from>
    <xdr:to>
      <xdr:col>111</xdr:col>
      <xdr:colOff>177800</xdr:colOff>
      <xdr:row>78</xdr:row>
      <xdr:rowOff>68769</xdr:rowOff>
    </xdr:to>
    <xdr:cxnSp macro="">
      <xdr:nvCxnSpPr>
        <xdr:cNvPr id="852" name="直線コネクタ 851"/>
        <xdr:cNvCxnSpPr/>
      </xdr:nvCxnSpPr>
      <xdr:spPr>
        <a:xfrm flipV="1">
          <a:off x="20434300" y="12946536"/>
          <a:ext cx="889000" cy="49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3" name="フローチャート: 判断 852"/>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54" name="テキスト ボックス 853"/>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47335</xdr:rowOff>
    </xdr:from>
    <xdr:to>
      <xdr:col>107</xdr:col>
      <xdr:colOff>50800</xdr:colOff>
      <xdr:row>78</xdr:row>
      <xdr:rowOff>68769</xdr:rowOff>
    </xdr:to>
    <xdr:cxnSp macro="">
      <xdr:nvCxnSpPr>
        <xdr:cNvPr id="855" name="直線コネクタ 854"/>
        <xdr:cNvCxnSpPr/>
      </xdr:nvCxnSpPr>
      <xdr:spPr>
        <a:xfrm>
          <a:off x="19545300" y="13420435"/>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6" name="フローチャート: 判断 855"/>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7" name="テキスト ボックス 856"/>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47335</xdr:rowOff>
    </xdr:from>
    <xdr:to>
      <xdr:col>102</xdr:col>
      <xdr:colOff>114300</xdr:colOff>
      <xdr:row>78</xdr:row>
      <xdr:rowOff>69585</xdr:rowOff>
    </xdr:to>
    <xdr:cxnSp macro="">
      <xdr:nvCxnSpPr>
        <xdr:cNvPr id="858" name="直線コネクタ 857"/>
        <xdr:cNvCxnSpPr/>
      </xdr:nvCxnSpPr>
      <xdr:spPr>
        <a:xfrm flipV="1">
          <a:off x="18656300" y="13420435"/>
          <a:ext cx="8890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59" name="フローチャート: 判断 858"/>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0" name="テキスト ボックス 859"/>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1" name="フローチャート: 判断 860"/>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2" name="テキスト ボックス 861"/>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53826</xdr:rowOff>
    </xdr:from>
    <xdr:to>
      <xdr:col>116</xdr:col>
      <xdr:colOff>114300</xdr:colOff>
      <xdr:row>76</xdr:row>
      <xdr:rowOff>155426</xdr:rowOff>
    </xdr:to>
    <xdr:sp macro="" textlink="">
      <xdr:nvSpPr>
        <xdr:cNvPr id="868" name="楕円 867"/>
        <xdr:cNvSpPr/>
      </xdr:nvSpPr>
      <xdr:spPr>
        <a:xfrm>
          <a:off x="22110700" y="13084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76703</xdr:rowOff>
    </xdr:from>
    <xdr:ext cx="534377" cy="259045"/>
    <xdr:sp macro="" textlink="">
      <xdr:nvSpPr>
        <xdr:cNvPr id="869" name="繰出金該当値テキスト"/>
        <xdr:cNvSpPr txBox="1"/>
      </xdr:nvSpPr>
      <xdr:spPr>
        <a:xfrm>
          <a:off x="22212300" y="1293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36986</xdr:rowOff>
    </xdr:from>
    <xdr:to>
      <xdr:col>112</xdr:col>
      <xdr:colOff>38100</xdr:colOff>
      <xdr:row>75</xdr:row>
      <xdr:rowOff>138586</xdr:rowOff>
    </xdr:to>
    <xdr:sp macro="" textlink="">
      <xdr:nvSpPr>
        <xdr:cNvPr id="870" name="楕円 869"/>
        <xdr:cNvSpPr/>
      </xdr:nvSpPr>
      <xdr:spPr>
        <a:xfrm>
          <a:off x="21272500" y="12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155113</xdr:rowOff>
    </xdr:from>
    <xdr:ext cx="534377" cy="259045"/>
    <xdr:sp macro="" textlink="">
      <xdr:nvSpPr>
        <xdr:cNvPr id="871" name="テキスト ボックス 870"/>
        <xdr:cNvSpPr txBox="1"/>
      </xdr:nvSpPr>
      <xdr:spPr>
        <a:xfrm>
          <a:off x="21056111"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17969</xdr:rowOff>
    </xdr:from>
    <xdr:to>
      <xdr:col>107</xdr:col>
      <xdr:colOff>101600</xdr:colOff>
      <xdr:row>78</xdr:row>
      <xdr:rowOff>119569</xdr:rowOff>
    </xdr:to>
    <xdr:sp macro="" textlink="">
      <xdr:nvSpPr>
        <xdr:cNvPr id="872" name="楕円 871"/>
        <xdr:cNvSpPr/>
      </xdr:nvSpPr>
      <xdr:spPr>
        <a:xfrm>
          <a:off x="20383500" y="1339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110696</xdr:rowOff>
    </xdr:from>
    <xdr:ext cx="534377" cy="259045"/>
    <xdr:sp macro="" textlink="">
      <xdr:nvSpPr>
        <xdr:cNvPr id="873" name="テキスト ボックス 872"/>
        <xdr:cNvSpPr txBox="1"/>
      </xdr:nvSpPr>
      <xdr:spPr>
        <a:xfrm>
          <a:off x="20167111" y="1348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167985</xdr:rowOff>
    </xdr:from>
    <xdr:to>
      <xdr:col>102</xdr:col>
      <xdr:colOff>165100</xdr:colOff>
      <xdr:row>78</xdr:row>
      <xdr:rowOff>98135</xdr:rowOff>
    </xdr:to>
    <xdr:sp macro="" textlink="">
      <xdr:nvSpPr>
        <xdr:cNvPr id="874" name="楕円 873"/>
        <xdr:cNvSpPr/>
      </xdr:nvSpPr>
      <xdr:spPr>
        <a:xfrm>
          <a:off x="19494500" y="133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89262</xdr:rowOff>
    </xdr:from>
    <xdr:ext cx="534377" cy="259045"/>
    <xdr:sp macro="" textlink="">
      <xdr:nvSpPr>
        <xdr:cNvPr id="875" name="テキスト ボックス 874"/>
        <xdr:cNvSpPr txBox="1"/>
      </xdr:nvSpPr>
      <xdr:spPr>
        <a:xfrm>
          <a:off x="19278111" y="134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18785</xdr:rowOff>
    </xdr:from>
    <xdr:to>
      <xdr:col>98</xdr:col>
      <xdr:colOff>38100</xdr:colOff>
      <xdr:row>78</xdr:row>
      <xdr:rowOff>120385</xdr:rowOff>
    </xdr:to>
    <xdr:sp macro="" textlink="">
      <xdr:nvSpPr>
        <xdr:cNvPr id="876" name="楕円 875"/>
        <xdr:cNvSpPr/>
      </xdr:nvSpPr>
      <xdr:spPr>
        <a:xfrm>
          <a:off x="18605500" y="133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111512</xdr:rowOff>
    </xdr:from>
    <xdr:ext cx="534377" cy="259045"/>
    <xdr:sp macro="" textlink="">
      <xdr:nvSpPr>
        <xdr:cNvPr id="877" name="テキスト ボックス 876"/>
        <xdr:cNvSpPr txBox="1"/>
      </xdr:nvSpPr>
      <xdr:spPr>
        <a:xfrm>
          <a:off x="18389111" y="1348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1,028,338</a:t>
          </a:r>
          <a:r>
            <a:rPr lang="ja-JP" altLang="ja-JP" sz="1100" b="0" i="0" baseline="0">
              <a:solidFill>
                <a:schemeClr val="dk1"/>
              </a:solidFill>
              <a:effectLst/>
              <a:latin typeface="+mn-lt"/>
              <a:ea typeface="+mn-ea"/>
              <a:cs typeface="+mn-cs"/>
            </a:rPr>
            <a:t>円と前年度比で</a:t>
          </a:r>
          <a:r>
            <a:rPr lang="en-US" altLang="ja-JP" sz="1100" b="0" i="0" baseline="0">
              <a:solidFill>
                <a:schemeClr val="dk1"/>
              </a:solidFill>
              <a:effectLst/>
              <a:latin typeface="+mn-lt"/>
              <a:ea typeface="+mn-ea"/>
              <a:cs typeface="+mn-cs"/>
            </a:rPr>
            <a:t>80,709</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増</a:t>
          </a:r>
          <a:r>
            <a:rPr lang="ja-JP" altLang="ja-JP" sz="1100" b="0" i="0" baseline="0">
              <a:solidFill>
                <a:schemeClr val="dk1"/>
              </a:solidFill>
              <a:effectLst/>
              <a:latin typeface="+mn-lt"/>
              <a:ea typeface="+mn-ea"/>
              <a:cs typeface="+mn-cs"/>
            </a:rPr>
            <a:t>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熊本地震からの復旧事業により高水準となった普通建設事業費も</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以降は類似団体平均に近い水準まで落ち着いてきているが、公債費においては今後暫くは高水準を継続することが見込まれる。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繰出金については、</a:t>
          </a:r>
          <a:r>
            <a:rPr lang="ja-JP" altLang="ja-JP" sz="1100" b="0" i="0" baseline="0">
              <a:solidFill>
                <a:schemeClr val="dk1"/>
              </a:solidFill>
              <a:effectLst/>
              <a:latin typeface="+mn-lt"/>
              <a:ea typeface="+mn-ea"/>
              <a:cs typeface="+mn-cs"/>
            </a:rPr>
            <a:t>工業団地造成事業の整備</a:t>
          </a:r>
          <a:r>
            <a:rPr lang="ja-JP" altLang="en-US" sz="1100" b="0" i="0" baseline="0">
              <a:solidFill>
                <a:schemeClr val="dk1"/>
              </a:solidFill>
              <a:effectLst/>
              <a:latin typeface="+mn-lt"/>
              <a:ea typeface="+mn-ea"/>
              <a:cs typeface="+mn-cs"/>
            </a:rPr>
            <a:t>による</a:t>
          </a:r>
          <a:r>
            <a:rPr lang="ja-JP" altLang="ja-JP" sz="1100" b="0" i="0" baseline="0">
              <a:solidFill>
                <a:schemeClr val="dk1"/>
              </a:solidFill>
              <a:effectLst/>
              <a:latin typeface="+mn-lt"/>
              <a:ea typeface="+mn-ea"/>
              <a:cs typeface="+mn-cs"/>
            </a:rPr>
            <a:t>特別会計</a:t>
          </a:r>
          <a:r>
            <a:rPr lang="ja-JP" altLang="en-US" sz="1100" b="0" i="0" baseline="0">
              <a:solidFill>
                <a:schemeClr val="dk1"/>
              </a:solidFill>
              <a:effectLst/>
              <a:latin typeface="+mn-lt"/>
              <a:ea typeface="+mn-ea"/>
              <a:cs typeface="+mn-cs"/>
            </a:rPr>
            <a:t>への</a:t>
          </a:r>
          <a:r>
            <a:rPr lang="ja-JP" altLang="ja-JP" sz="1100" b="0" i="0" baseline="0">
              <a:solidFill>
                <a:schemeClr val="dk1"/>
              </a:solidFill>
              <a:effectLst/>
              <a:latin typeface="+mn-lt"/>
              <a:ea typeface="+mn-ea"/>
              <a:cs typeface="+mn-cs"/>
            </a:rPr>
            <a:t>繰出</a:t>
          </a:r>
          <a:r>
            <a:rPr lang="ja-JP" altLang="en-US" sz="1100" b="0" i="0" baseline="0">
              <a:solidFill>
                <a:schemeClr val="dk1"/>
              </a:solidFill>
              <a:effectLst/>
              <a:latin typeface="+mn-lt"/>
              <a:ea typeface="+mn-ea"/>
              <a:cs typeface="+mn-cs"/>
            </a:rPr>
            <a:t>しの影響で、</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以降は類似団体平均を上回っている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災害復旧事業費については</a:t>
          </a:r>
          <a:r>
            <a:rPr lang="en-US" altLang="ja-JP" sz="1100" b="0" i="0" baseline="0">
              <a:solidFill>
                <a:schemeClr val="dk1"/>
              </a:solidFill>
              <a:effectLst/>
              <a:latin typeface="+mn-lt"/>
              <a:ea typeface="+mn-ea"/>
              <a:cs typeface="+mn-cs"/>
            </a:rPr>
            <a:t>R5</a:t>
          </a:r>
          <a:r>
            <a:rPr lang="ja-JP" altLang="en-US" sz="1100" b="0" i="0" baseline="0">
              <a:solidFill>
                <a:schemeClr val="dk1"/>
              </a:solidFill>
              <a:effectLst/>
              <a:latin typeface="+mn-lt"/>
              <a:ea typeface="+mn-ea"/>
              <a:cs typeface="+mn-cs"/>
            </a:rPr>
            <a:t>梅雨前線豪雨による被害が甚大であったため、大きく増加することとなった。</a:t>
          </a:r>
          <a:endParaRPr lang="ja-JP" altLang="ja-JP" sz="1400">
            <a:effectLst/>
          </a:endParaRPr>
        </a:p>
        <a:p>
          <a:r>
            <a:rPr lang="ja-JP" altLang="en-US" sz="1100" b="0" i="0" baseline="0">
              <a:solidFill>
                <a:schemeClr val="dk1"/>
              </a:solidFill>
              <a:effectLst/>
              <a:latin typeface="+mn-lt"/>
              <a:ea typeface="+mn-ea"/>
              <a:cs typeface="+mn-cs"/>
            </a:rPr>
            <a:t>　人件費については、小規模自治体である本村にとって</a:t>
          </a:r>
          <a:r>
            <a:rPr lang="ja-JP" altLang="ja-JP" sz="1100" b="0" i="0" baseline="0">
              <a:solidFill>
                <a:schemeClr val="dk1"/>
              </a:solidFill>
              <a:effectLst/>
              <a:latin typeface="+mn-lt"/>
              <a:ea typeface="+mn-ea"/>
              <a:cs typeface="+mn-cs"/>
            </a:rPr>
            <a:t>全国、県平均を上回っている</a:t>
          </a:r>
          <a:r>
            <a:rPr lang="ja-JP" altLang="en-US" sz="1100" b="0" i="0" baseline="0">
              <a:solidFill>
                <a:schemeClr val="dk1"/>
              </a:solidFill>
              <a:effectLst/>
              <a:latin typeface="+mn-lt"/>
              <a:ea typeface="+mn-ea"/>
              <a:cs typeface="+mn-cs"/>
            </a:rPr>
            <a:t>のはやむを得ないところであり、類似団体比では下回っているため今後とも人件費高騰とならないよう適正化を図る。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その他の経費については例年とほぼ同水準を継続しているが、今後とも適正な予算執行と歳出削減を推進する。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熊本県西原村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6,955
6,786
77.22
7,578,626
7,152,091
293,999
3,492,209
9,599,084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99822</xdr:rowOff>
    </xdr:from>
    <xdr:to>
      <xdr:col>24</xdr:col>
      <xdr:colOff>63500</xdr:colOff>
      <xdr:row>36</xdr:row>
      <xdr:rowOff>130048</xdr:rowOff>
    </xdr:to>
    <xdr:cxnSp macro="">
      <xdr:nvCxnSpPr>
        <xdr:cNvPr id="61" name="直線コネクタ 60"/>
        <xdr:cNvCxnSpPr/>
      </xdr:nvCxnSpPr>
      <xdr:spPr>
        <a:xfrm>
          <a:off x="3797300" y="5929122"/>
          <a:ext cx="838200" cy="373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99822</xdr:rowOff>
    </xdr:from>
    <xdr:to>
      <xdr:col>19</xdr:col>
      <xdr:colOff>177800</xdr:colOff>
      <xdr:row>36</xdr:row>
      <xdr:rowOff>130683</xdr:rowOff>
    </xdr:to>
    <xdr:cxnSp macro="">
      <xdr:nvCxnSpPr>
        <xdr:cNvPr id="64" name="直線コネクタ 63"/>
        <xdr:cNvCxnSpPr/>
      </xdr:nvCxnSpPr>
      <xdr:spPr>
        <a:xfrm flipV="1">
          <a:off x="2908300" y="5929122"/>
          <a:ext cx="889000" cy="37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116222</xdr:rowOff>
    </xdr:from>
    <xdr:ext cx="469744" cy="259045"/>
    <xdr:sp macro="" textlink="">
      <xdr:nvSpPr>
        <xdr:cNvPr id="66" name="テキスト ボックス 65"/>
        <xdr:cNvSpPr txBox="1"/>
      </xdr:nvSpPr>
      <xdr:spPr>
        <a:xfrm>
          <a:off x="3562428" y="6288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41021</xdr:rowOff>
    </xdr:from>
    <xdr:to>
      <xdr:col>15</xdr:col>
      <xdr:colOff>50800</xdr:colOff>
      <xdr:row>36</xdr:row>
      <xdr:rowOff>130683</xdr:rowOff>
    </xdr:to>
    <xdr:cxnSp macro="">
      <xdr:nvCxnSpPr>
        <xdr:cNvPr id="67" name="直線コネクタ 66"/>
        <xdr:cNvCxnSpPr/>
      </xdr:nvCxnSpPr>
      <xdr:spPr>
        <a:xfrm>
          <a:off x="2019300" y="6213221"/>
          <a:ext cx="889000" cy="89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41021</xdr:rowOff>
    </xdr:from>
    <xdr:to>
      <xdr:col>10</xdr:col>
      <xdr:colOff>114300</xdr:colOff>
      <xdr:row>36</xdr:row>
      <xdr:rowOff>53721</xdr:rowOff>
    </xdr:to>
    <xdr:cxnSp macro="">
      <xdr:nvCxnSpPr>
        <xdr:cNvPr id="70" name="直線コネクタ 69"/>
        <xdr:cNvCxnSpPr/>
      </xdr:nvCxnSpPr>
      <xdr:spPr>
        <a:xfrm flipV="1">
          <a:off x="1130300" y="6213221"/>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9923</xdr:rowOff>
    </xdr:from>
    <xdr:ext cx="469744" cy="259045"/>
    <xdr:sp macro="" textlink="">
      <xdr:nvSpPr>
        <xdr:cNvPr id="72" name="テキスト ボックス 71"/>
        <xdr:cNvSpPr txBox="1"/>
      </xdr:nvSpPr>
      <xdr:spPr>
        <a:xfrm>
          <a:off x="1784428" y="63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144416</xdr:rowOff>
    </xdr:from>
    <xdr:ext cx="469744" cy="259045"/>
    <xdr:sp macro="" textlink="">
      <xdr:nvSpPr>
        <xdr:cNvPr id="74" name="テキスト ボックス 73"/>
        <xdr:cNvSpPr txBox="1"/>
      </xdr:nvSpPr>
      <xdr:spPr>
        <a:xfrm>
          <a:off x="895428" y="63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79248</xdr:rowOff>
    </xdr:from>
    <xdr:to>
      <xdr:col>24</xdr:col>
      <xdr:colOff>114300</xdr:colOff>
      <xdr:row>37</xdr:row>
      <xdr:rowOff>9398</xdr:rowOff>
    </xdr:to>
    <xdr:sp macro="" textlink="">
      <xdr:nvSpPr>
        <xdr:cNvPr id="80" name="楕円 79"/>
        <xdr:cNvSpPr/>
      </xdr:nvSpPr>
      <xdr:spPr>
        <a:xfrm>
          <a:off x="4584700" y="625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57675</xdr:rowOff>
    </xdr:from>
    <xdr:ext cx="469744" cy="259045"/>
    <xdr:sp macro="" textlink="">
      <xdr:nvSpPr>
        <xdr:cNvPr id="81" name="議会費該当値テキスト"/>
        <xdr:cNvSpPr txBox="1"/>
      </xdr:nvSpPr>
      <xdr:spPr>
        <a:xfrm>
          <a:off x="4686300" y="6229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49022</xdr:rowOff>
    </xdr:from>
    <xdr:to>
      <xdr:col>20</xdr:col>
      <xdr:colOff>38100</xdr:colOff>
      <xdr:row>34</xdr:row>
      <xdr:rowOff>150622</xdr:rowOff>
    </xdr:to>
    <xdr:sp macro="" textlink="">
      <xdr:nvSpPr>
        <xdr:cNvPr id="82" name="楕円 81"/>
        <xdr:cNvSpPr/>
      </xdr:nvSpPr>
      <xdr:spPr>
        <a:xfrm>
          <a:off x="3746500" y="587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167149</xdr:rowOff>
    </xdr:from>
    <xdr:ext cx="534377" cy="259045"/>
    <xdr:sp macro="" textlink="">
      <xdr:nvSpPr>
        <xdr:cNvPr id="83" name="テキスト ボックス 82"/>
        <xdr:cNvSpPr txBox="1"/>
      </xdr:nvSpPr>
      <xdr:spPr>
        <a:xfrm>
          <a:off x="3530111" y="565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79883</xdr:rowOff>
    </xdr:from>
    <xdr:to>
      <xdr:col>15</xdr:col>
      <xdr:colOff>101600</xdr:colOff>
      <xdr:row>37</xdr:row>
      <xdr:rowOff>10033</xdr:rowOff>
    </xdr:to>
    <xdr:sp macro="" textlink="">
      <xdr:nvSpPr>
        <xdr:cNvPr id="84" name="楕円 83"/>
        <xdr:cNvSpPr/>
      </xdr:nvSpPr>
      <xdr:spPr>
        <a:xfrm>
          <a:off x="2857500" y="62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1160</xdr:rowOff>
    </xdr:from>
    <xdr:ext cx="469744" cy="259045"/>
    <xdr:sp macro="" textlink="">
      <xdr:nvSpPr>
        <xdr:cNvPr id="85" name="テキスト ボックス 84"/>
        <xdr:cNvSpPr txBox="1"/>
      </xdr:nvSpPr>
      <xdr:spPr>
        <a:xfrm>
          <a:off x="2673428" y="634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161671</xdr:rowOff>
    </xdr:from>
    <xdr:to>
      <xdr:col>10</xdr:col>
      <xdr:colOff>165100</xdr:colOff>
      <xdr:row>36</xdr:row>
      <xdr:rowOff>91821</xdr:rowOff>
    </xdr:to>
    <xdr:sp macro="" textlink="">
      <xdr:nvSpPr>
        <xdr:cNvPr id="86" name="楕円 85"/>
        <xdr:cNvSpPr/>
      </xdr:nvSpPr>
      <xdr:spPr>
        <a:xfrm>
          <a:off x="1968500" y="6162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108348</xdr:rowOff>
    </xdr:from>
    <xdr:ext cx="534377" cy="259045"/>
    <xdr:sp macro="" textlink="">
      <xdr:nvSpPr>
        <xdr:cNvPr id="87" name="テキスト ボックス 86"/>
        <xdr:cNvSpPr txBox="1"/>
      </xdr:nvSpPr>
      <xdr:spPr>
        <a:xfrm>
          <a:off x="1752111" y="593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2921</xdr:rowOff>
    </xdr:from>
    <xdr:to>
      <xdr:col>6</xdr:col>
      <xdr:colOff>38100</xdr:colOff>
      <xdr:row>36</xdr:row>
      <xdr:rowOff>104521</xdr:rowOff>
    </xdr:to>
    <xdr:sp macro="" textlink="">
      <xdr:nvSpPr>
        <xdr:cNvPr id="88" name="楕円 87"/>
        <xdr:cNvSpPr/>
      </xdr:nvSpPr>
      <xdr:spPr>
        <a:xfrm>
          <a:off x="1079500" y="6175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121048</xdr:rowOff>
    </xdr:from>
    <xdr:ext cx="469744" cy="259045"/>
    <xdr:sp macro="" textlink="">
      <xdr:nvSpPr>
        <xdr:cNvPr id="89" name="テキスト ボックス 88"/>
        <xdr:cNvSpPr txBox="1"/>
      </xdr:nvSpPr>
      <xdr:spPr>
        <a:xfrm>
          <a:off x="895428" y="595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45234</xdr:rowOff>
    </xdr:from>
    <xdr:to>
      <xdr:col>24</xdr:col>
      <xdr:colOff>63500</xdr:colOff>
      <xdr:row>58</xdr:row>
      <xdr:rowOff>46982</xdr:rowOff>
    </xdr:to>
    <xdr:cxnSp macro="">
      <xdr:nvCxnSpPr>
        <xdr:cNvPr id="116" name="直線コネクタ 115"/>
        <xdr:cNvCxnSpPr/>
      </xdr:nvCxnSpPr>
      <xdr:spPr>
        <a:xfrm flipV="1">
          <a:off x="3797300" y="9989334"/>
          <a:ext cx="838200" cy="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46982</xdr:rowOff>
    </xdr:from>
    <xdr:to>
      <xdr:col>19</xdr:col>
      <xdr:colOff>177800</xdr:colOff>
      <xdr:row>58</xdr:row>
      <xdr:rowOff>71475</xdr:rowOff>
    </xdr:to>
    <xdr:cxnSp macro="">
      <xdr:nvCxnSpPr>
        <xdr:cNvPr id="119" name="直線コネクタ 118"/>
        <xdr:cNvCxnSpPr/>
      </xdr:nvCxnSpPr>
      <xdr:spPr>
        <a:xfrm flipV="1">
          <a:off x="2908300" y="999108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155330</xdr:rowOff>
    </xdr:from>
    <xdr:to>
      <xdr:col>15</xdr:col>
      <xdr:colOff>50800</xdr:colOff>
      <xdr:row>58</xdr:row>
      <xdr:rowOff>71475</xdr:rowOff>
    </xdr:to>
    <xdr:cxnSp macro="">
      <xdr:nvCxnSpPr>
        <xdr:cNvPr id="122" name="直線コネクタ 121"/>
        <xdr:cNvCxnSpPr/>
      </xdr:nvCxnSpPr>
      <xdr:spPr>
        <a:xfrm>
          <a:off x="2019300" y="9927980"/>
          <a:ext cx="889000" cy="87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155330</xdr:rowOff>
    </xdr:from>
    <xdr:to>
      <xdr:col>10</xdr:col>
      <xdr:colOff>114300</xdr:colOff>
      <xdr:row>58</xdr:row>
      <xdr:rowOff>6371</xdr:rowOff>
    </xdr:to>
    <xdr:cxnSp macro="">
      <xdr:nvCxnSpPr>
        <xdr:cNvPr id="125" name="直線コネクタ 124"/>
        <xdr:cNvCxnSpPr/>
      </xdr:nvCxnSpPr>
      <xdr:spPr>
        <a:xfrm flipV="1">
          <a:off x="1130300" y="9927980"/>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61638</xdr:rowOff>
    </xdr:from>
    <xdr:ext cx="599010" cy="259045"/>
    <xdr:sp macro="" textlink="">
      <xdr:nvSpPr>
        <xdr:cNvPr id="127" name="テキスト ボックス 126"/>
        <xdr:cNvSpPr txBox="1"/>
      </xdr:nvSpPr>
      <xdr:spPr>
        <a:xfrm>
          <a:off x="1719795" y="1000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122903</xdr:rowOff>
    </xdr:from>
    <xdr:ext cx="599010" cy="259045"/>
    <xdr:sp macro="" textlink="">
      <xdr:nvSpPr>
        <xdr:cNvPr id="129" name="テキスト ボックス 128"/>
        <xdr:cNvSpPr txBox="1"/>
      </xdr:nvSpPr>
      <xdr:spPr>
        <a:xfrm>
          <a:off x="830795" y="1006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165884</xdr:rowOff>
    </xdr:from>
    <xdr:to>
      <xdr:col>24</xdr:col>
      <xdr:colOff>114300</xdr:colOff>
      <xdr:row>58</xdr:row>
      <xdr:rowOff>96034</xdr:rowOff>
    </xdr:to>
    <xdr:sp macro="" textlink="">
      <xdr:nvSpPr>
        <xdr:cNvPr id="135" name="楕円 134"/>
        <xdr:cNvSpPr/>
      </xdr:nvSpPr>
      <xdr:spPr>
        <a:xfrm>
          <a:off x="4584700" y="993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125261</xdr:rowOff>
    </xdr:from>
    <xdr:ext cx="599010" cy="259045"/>
    <xdr:sp macro="" textlink="">
      <xdr:nvSpPr>
        <xdr:cNvPr id="136" name="総務費該当値テキスト"/>
        <xdr:cNvSpPr txBox="1"/>
      </xdr:nvSpPr>
      <xdr:spPr>
        <a:xfrm>
          <a:off x="4686300" y="972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167632</xdr:rowOff>
    </xdr:from>
    <xdr:to>
      <xdr:col>20</xdr:col>
      <xdr:colOff>38100</xdr:colOff>
      <xdr:row>58</xdr:row>
      <xdr:rowOff>97782</xdr:rowOff>
    </xdr:to>
    <xdr:sp macro="" textlink="">
      <xdr:nvSpPr>
        <xdr:cNvPr id="137" name="楕円 136"/>
        <xdr:cNvSpPr/>
      </xdr:nvSpPr>
      <xdr:spPr>
        <a:xfrm>
          <a:off x="3746500" y="994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114309</xdr:rowOff>
    </xdr:from>
    <xdr:ext cx="599010" cy="259045"/>
    <xdr:sp macro="" textlink="">
      <xdr:nvSpPr>
        <xdr:cNvPr id="138" name="テキスト ボックス 137"/>
        <xdr:cNvSpPr txBox="1"/>
      </xdr:nvSpPr>
      <xdr:spPr>
        <a:xfrm>
          <a:off x="3497795" y="971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20675</xdr:rowOff>
    </xdr:from>
    <xdr:to>
      <xdr:col>15</xdr:col>
      <xdr:colOff>101600</xdr:colOff>
      <xdr:row>58</xdr:row>
      <xdr:rowOff>122275</xdr:rowOff>
    </xdr:to>
    <xdr:sp macro="" textlink="">
      <xdr:nvSpPr>
        <xdr:cNvPr id="139" name="楕円 138"/>
        <xdr:cNvSpPr/>
      </xdr:nvSpPr>
      <xdr:spPr>
        <a:xfrm>
          <a:off x="2857500" y="99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113402</xdr:rowOff>
    </xdr:from>
    <xdr:ext cx="599010" cy="259045"/>
    <xdr:sp macro="" textlink="">
      <xdr:nvSpPr>
        <xdr:cNvPr id="140" name="テキスト ボックス 139"/>
        <xdr:cNvSpPr txBox="1"/>
      </xdr:nvSpPr>
      <xdr:spPr>
        <a:xfrm>
          <a:off x="2608795" y="1005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104530</xdr:rowOff>
    </xdr:from>
    <xdr:to>
      <xdr:col>10</xdr:col>
      <xdr:colOff>165100</xdr:colOff>
      <xdr:row>58</xdr:row>
      <xdr:rowOff>34680</xdr:rowOff>
    </xdr:to>
    <xdr:sp macro="" textlink="">
      <xdr:nvSpPr>
        <xdr:cNvPr id="141" name="楕円 140"/>
        <xdr:cNvSpPr/>
      </xdr:nvSpPr>
      <xdr:spPr>
        <a:xfrm>
          <a:off x="1968500" y="98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51207</xdr:rowOff>
    </xdr:from>
    <xdr:ext cx="599010" cy="259045"/>
    <xdr:sp macro="" textlink="">
      <xdr:nvSpPr>
        <xdr:cNvPr id="142" name="テキスト ボックス 141"/>
        <xdr:cNvSpPr txBox="1"/>
      </xdr:nvSpPr>
      <xdr:spPr>
        <a:xfrm>
          <a:off x="1719795" y="965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127021</xdr:rowOff>
    </xdr:from>
    <xdr:to>
      <xdr:col>6</xdr:col>
      <xdr:colOff>38100</xdr:colOff>
      <xdr:row>58</xdr:row>
      <xdr:rowOff>57171</xdr:rowOff>
    </xdr:to>
    <xdr:sp macro="" textlink="">
      <xdr:nvSpPr>
        <xdr:cNvPr id="143" name="楕円 142"/>
        <xdr:cNvSpPr/>
      </xdr:nvSpPr>
      <xdr:spPr>
        <a:xfrm>
          <a:off x="1079500" y="98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73698</xdr:rowOff>
    </xdr:from>
    <xdr:ext cx="599010" cy="259045"/>
    <xdr:sp macro="" textlink="">
      <xdr:nvSpPr>
        <xdr:cNvPr id="144" name="テキスト ボックス 143"/>
        <xdr:cNvSpPr txBox="1"/>
      </xdr:nvSpPr>
      <xdr:spPr>
        <a:xfrm>
          <a:off x="830795" y="9674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45957</xdr:rowOff>
    </xdr:from>
    <xdr:to>
      <xdr:col>24</xdr:col>
      <xdr:colOff>63500</xdr:colOff>
      <xdr:row>75</xdr:row>
      <xdr:rowOff>114719</xdr:rowOff>
    </xdr:to>
    <xdr:cxnSp macro="">
      <xdr:nvCxnSpPr>
        <xdr:cNvPr id="170" name="直線コネクタ 169"/>
        <xdr:cNvCxnSpPr/>
      </xdr:nvCxnSpPr>
      <xdr:spPr>
        <a:xfrm flipV="1">
          <a:off x="3797300" y="12904707"/>
          <a:ext cx="83820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137568</xdr:rowOff>
    </xdr:from>
    <xdr:to>
      <xdr:col>19</xdr:col>
      <xdr:colOff>177800</xdr:colOff>
      <xdr:row>75</xdr:row>
      <xdr:rowOff>114719</xdr:rowOff>
    </xdr:to>
    <xdr:cxnSp macro="">
      <xdr:nvCxnSpPr>
        <xdr:cNvPr id="173" name="直線コネクタ 172"/>
        <xdr:cNvCxnSpPr/>
      </xdr:nvCxnSpPr>
      <xdr:spPr>
        <a:xfrm>
          <a:off x="2908300" y="12824868"/>
          <a:ext cx="889000" cy="14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137568</xdr:rowOff>
    </xdr:from>
    <xdr:to>
      <xdr:col>15</xdr:col>
      <xdr:colOff>50800</xdr:colOff>
      <xdr:row>75</xdr:row>
      <xdr:rowOff>140317</xdr:rowOff>
    </xdr:to>
    <xdr:cxnSp macro="">
      <xdr:nvCxnSpPr>
        <xdr:cNvPr id="176" name="直線コネクタ 175"/>
        <xdr:cNvCxnSpPr/>
      </xdr:nvCxnSpPr>
      <xdr:spPr>
        <a:xfrm flipV="1">
          <a:off x="2019300" y="12824868"/>
          <a:ext cx="889000" cy="17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140317</xdr:rowOff>
    </xdr:from>
    <xdr:to>
      <xdr:col>10</xdr:col>
      <xdr:colOff>114300</xdr:colOff>
      <xdr:row>75</xdr:row>
      <xdr:rowOff>170321</xdr:rowOff>
    </xdr:to>
    <xdr:cxnSp macro="">
      <xdr:nvCxnSpPr>
        <xdr:cNvPr id="179" name="直線コネクタ 178"/>
        <xdr:cNvCxnSpPr/>
      </xdr:nvCxnSpPr>
      <xdr:spPr>
        <a:xfrm flipV="1">
          <a:off x="1130300" y="12999067"/>
          <a:ext cx="889000" cy="30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23527</xdr:rowOff>
    </xdr:from>
    <xdr:ext cx="599010" cy="259045"/>
    <xdr:sp macro="" textlink="">
      <xdr:nvSpPr>
        <xdr:cNvPr id="181" name="テキスト ボックス 180"/>
        <xdr:cNvSpPr txBox="1"/>
      </xdr:nvSpPr>
      <xdr:spPr>
        <a:xfrm>
          <a:off x="1719795" y="1305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48742</xdr:rowOff>
    </xdr:from>
    <xdr:ext cx="599010" cy="259045"/>
    <xdr:sp macro="" textlink="">
      <xdr:nvSpPr>
        <xdr:cNvPr id="183" name="テキスト ボックス 182"/>
        <xdr:cNvSpPr txBox="1"/>
      </xdr:nvSpPr>
      <xdr:spPr>
        <a:xfrm>
          <a:off x="830795" y="1307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166607</xdr:rowOff>
    </xdr:from>
    <xdr:to>
      <xdr:col>24</xdr:col>
      <xdr:colOff>114300</xdr:colOff>
      <xdr:row>75</xdr:row>
      <xdr:rowOff>96757</xdr:rowOff>
    </xdr:to>
    <xdr:sp macro="" textlink="">
      <xdr:nvSpPr>
        <xdr:cNvPr id="189" name="楕円 188"/>
        <xdr:cNvSpPr/>
      </xdr:nvSpPr>
      <xdr:spPr>
        <a:xfrm>
          <a:off x="4584700" y="1285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145034</xdr:rowOff>
    </xdr:from>
    <xdr:ext cx="599010" cy="259045"/>
    <xdr:sp macro="" textlink="">
      <xdr:nvSpPr>
        <xdr:cNvPr id="190" name="民生費該当値テキスト"/>
        <xdr:cNvSpPr txBox="1"/>
      </xdr:nvSpPr>
      <xdr:spPr>
        <a:xfrm>
          <a:off x="4686300" y="12832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63919</xdr:rowOff>
    </xdr:from>
    <xdr:to>
      <xdr:col>20</xdr:col>
      <xdr:colOff>38100</xdr:colOff>
      <xdr:row>75</xdr:row>
      <xdr:rowOff>165519</xdr:rowOff>
    </xdr:to>
    <xdr:sp macro="" textlink="">
      <xdr:nvSpPr>
        <xdr:cNvPr id="191" name="楕円 190"/>
        <xdr:cNvSpPr/>
      </xdr:nvSpPr>
      <xdr:spPr>
        <a:xfrm>
          <a:off x="3746500" y="129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156647</xdr:rowOff>
    </xdr:from>
    <xdr:ext cx="599010" cy="259045"/>
    <xdr:sp macro="" textlink="">
      <xdr:nvSpPr>
        <xdr:cNvPr id="192" name="テキスト ボックス 191"/>
        <xdr:cNvSpPr txBox="1"/>
      </xdr:nvSpPr>
      <xdr:spPr>
        <a:xfrm>
          <a:off x="3497795" y="13015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86768</xdr:rowOff>
    </xdr:from>
    <xdr:to>
      <xdr:col>15</xdr:col>
      <xdr:colOff>101600</xdr:colOff>
      <xdr:row>75</xdr:row>
      <xdr:rowOff>16918</xdr:rowOff>
    </xdr:to>
    <xdr:sp macro="" textlink="">
      <xdr:nvSpPr>
        <xdr:cNvPr id="193" name="楕円 192"/>
        <xdr:cNvSpPr/>
      </xdr:nvSpPr>
      <xdr:spPr>
        <a:xfrm>
          <a:off x="2857500" y="1277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33445</xdr:rowOff>
    </xdr:from>
    <xdr:ext cx="599010" cy="259045"/>
    <xdr:sp macro="" textlink="">
      <xdr:nvSpPr>
        <xdr:cNvPr id="194" name="テキスト ボックス 193"/>
        <xdr:cNvSpPr txBox="1"/>
      </xdr:nvSpPr>
      <xdr:spPr>
        <a:xfrm>
          <a:off x="2608795" y="1254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89517</xdr:rowOff>
    </xdr:from>
    <xdr:to>
      <xdr:col>10</xdr:col>
      <xdr:colOff>165100</xdr:colOff>
      <xdr:row>76</xdr:row>
      <xdr:rowOff>19667</xdr:rowOff>
    </xdr:to>
    <xdr:sp macro="" textlink="">
      <xdr:nvSpPr>
        <xdr:cNvPr id="195" name="楕円 194"/>
        <xdr:cNvSpPr/>
      </xdr:nvSpPr>
      <xdr:spPr>
        <a:xfrm>
          <a:off x="1968500" y="1294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36194</xdr:rowOff>
    </xdr:from>
    <xdr:ext cx="599010" cy="259045"/>
    <xdr:sp macro="" textlink="">
      <xdr:nvSpPr>
        <xdr:cNvPr id="196" name="テキスト ボックス 195"/>
        <xdr:cNvSpPr txBox="1"/>
      </xdr:nvSpPr>
      <xdr:spPr>
        <a:xfrm>
          <a:off x="1719795" y="12723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119521</xdr:rowOff>
    </xdr:from>
    <xdr:to>
      <xdr:col>6</xdr:col>
      <xdr:colOff>38100</xdr:colOff>
      <xdr:row>76</xdr:row>
      <xdr:rowOff>49671</xdr:rowOff>
    </xdr:to>
    <xdr:sp macro="" textlink="">
      <xdr:nvSpPr>
        <xdr:cNvPr id="197" name="楕円 196"/>
        <xdr:cNvSpPr/>
      </xdr:nvSpPr>
      <xdr:spPr>
        <a:xfrm>
          <a:off x="1079500" y="1297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66198</xdr:rowOff>
    </xdr:from>
    <xdr:ext cx="599010" cy="259045"/>
    <xdr:sp macro="" textlink="">
      <xdr:nvSpPr>
        <xdr:cNvPr id="198" name="テキスト ボックス 197"/>
        <xdr:cNvSpPr txBox="1"/>
      </xdr:nvSpPr>
      <xdr:spPr>
        <a:xfrm>
          <a:off x="830795" y="12753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166827</xdr:rowOff>
    </xdr:from>
    <xdr:to>
      <xdr:col>24</xdr:col>
      <xdr:colOff>63500</xdr:colOff>
      <xdr:row>97</xdr:row>
      <xdr:rowOff>33751</xdr:rowOff>
    </xdr:to>
    <xdr:cxnSp macro="">
      <xdr:nvCxnSpPr>
        <xdr:cNvPr id="227" name="直線コネクタ 226"/>
        <xdr:cNvCxnSpPr/>
      </xdr:nvCxnSpPr>
      <xdr:spPr>
        <a:xfrm>
          <a:off x="3797300" y="16626027"/>
          <a:ext cx="838200" cy="3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120605</xdr:rowOff>
    </xdr:from>
    <xdr:to>
      <xdr:col>19</xdr:col>
      <xdr:colOff>177800</xdr:colOff>
      <xdr:row>96</xdr:row>
      <xdr:rowOff>166827</xdr:rowOff>
    </xdr:to>
    <xdr:cxnSp macro="">
      <xdr:nvCxnSpPr>
        <xdr:cNvPr id="230" name="直線コネクタ 229"/>
        <xdr:cNvCxnSpPr/>
      </xdr:nvCxnSpPr>
      <xdr:spPr>
        <a:xfrm>
          <a:off x="2908300" y="16579805"/>
          <a:ext cx="889000" cy="4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120605</xdr:rowOff>
    </xdr:from>
    <xdr:to>
      <xdr:col>15</xdr:col>
      <xdr:colOff>50800</xdr:colOff>
      <xdr:row>97</xdr:row>
      <xdr:rowOff>58418</xdr:rowOff>
    </xdr:to>
    <xdr:cxnSp macro="">
      <xdr:nvCxnSpPr>
        <xdr:cNvPr id="233" name="直線コネクタ 232"/>
        <xdr:cNvCxnSpPr/>
      </xdr:nvCxnSpPr>
      <xdr:spPr>
        <a:xfrm flipV="1">
          <a:off x="2019300" y="16579805"/>
          <a:ext cx="889000" cy="10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27564</xdr:rowOff>
    </xdr:from>
    <xdr:to>
      <xdr:col>10</xdr:col>
      <xdr:colOff>114300</xdr:colOff>
      <xdr:row>97</xdr:row>
      <xdr:rowOff>58418</xdr:rowOff>
    </xdr:to>
    <xdr:cxnSp macro="">
      <xdr:nvCxnSpPr>
        <xdr:cNvPr id="236" name="直線コネクタ 235"/>
        <xdr:cNvCxnSpPr/>
      </xdr:nvCxnSpPr>
      <xdr:spPr>
        <a:xfrm>
          <a:off x="1130300" y="16658214"/>
          <a:ext cx="889000" cy="3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154401</xdr:rowOff>
    </xdr:from>
    <xdr:to>
      <xdr:col>24</xdr:col>
      <xdr:colOff>114300</xdr:colOff>
      <xdr:row>97</xdr:row>
      <xdr:rowOff>84551</xdr:rowOff>
    </xdr:to>
    <xdr:sp macro="" textlink="">
      <xdr:nvSpPr>
        <xdr:cNvPr id="246" name="楕円 245"/>
        <xdr:cNvSpPr/>
      </xdr:nvSpPr>
      <xdr:spPr>
        <a:xfrm>
          <a:off x="4584700" y="1661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132828</xdr:rowOff>
    </xdr:from>
    <xdr:ext cx="534377" cy="259045"/>
    <xdr:sp macro="" textlink="">
      <xdr:nvSpPr>
        <xdr:cNvPr id="247" name="衛生費該当値テキスト"/>
        <xdr:cNvSpPr txBox="1"/>
      </xdr:nvSpPr>
      <xdr:spPr>
        <a:xfrm>
          <a:off x="4686300" y="165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116027</xdr:rowOff>
    </xdr:from>
    <xdr:to>
      <xdr:col>20</xdr:col>
      <xdr:colOff>38100</xdr:colOff>
      <xdr:row>97</xdr:row>
      <xdr:rowOff>46177</xdr:rowOff>
    </xdr:to>
    <xdr:sp macro="" textlink="">
      <xdr:nvSpPr>
        <xdr:cNvPr id="248" name="楕円 247"/>
        <xdr:cNvSpPr/>
      </xdr:nvSpPr>
      <xdr:spPr>
        <a:xfrm>
          <a:off x="3746500" y="16575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37304</xdr:rowOff>
    </xdr:from>
    <xdr:ext cx="534377" cy="259045"/>
    <xdr:sp macro="" textlink="">
      <xdr:nvSpPr>
        <xdr:cNvPr id="249" name="テキスト ボックス 248"/>
        <xdr:cNvSpPr txBox="1"/>
      </xdr:nvSpPr>
      <xdr:spPr>
        <a:xfrm>
          <a:off x="3530111" y="1666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69805</xdr:rowOff>
    </xdr:from>
    <xdr:to>
      <xdr:col>15</xdr:col>
      <xdr:colOff>101600</xdr:colOff>
      <xdr:row>96</xdr:row>
      <xdr:rowOff>171405</xdr:rowOff>
    </xdr:to>
    <xdr:sp macro="" textlink="">
      <xdr:nvSpPr>
        <xdr:cNvPr id="250" name="楕円 249"/>
        <xdr:cNvSpPr/>
      </xdr:nvSpPr>
      <xdr:spPr>
        <a:xfrm>
          <a:off x="2857500" y="165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162532</xdr:rowOff>
    </xdr:from>
    <xdr:ext cx="534377" cy="259045"/>
    <xdr:sp macro="" textlink="">
      <xdr:nvSpPr>
        <xdr:cNvPr id="251" name="テキスト ボックス 250"/>
        <xdr:cNvSpPr txBox="1"/>
      </xdr:nvSpPr>
      <xdr:spPr>
        <a:xfrm>
          <a:off x="2641111" y="1662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7618</xdr:rowOff>
    </xdr:from>
    <xdr:to>
      <xdr:col>10</xdr:col>
      <xdr:colOff>165100</xdr:colOff>
      <xdr:row>97</xdr:row>
      <xdr:rowOff>109218</xdr:rowOff>
    </xdr:to>
    <xdr:sp macro="" textlink="">
      <xdr:nvSpPr>
        <xdr:cNvPr id="252" name="楕円 251"/>
        <xdr:cNvSpPr/>
      </xdr:nvSpPr>
      <xdr:spPr>
        <a:xfrm>
          <a:off x="1968500" y="1663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100345</xdr:rowOff>
    </xdr:from>
    <xdr:ext cx="534377" cy="259045"/>
    <xdr:sp macro="" textlink="">
      <xdr:nvSpPr>
        <xdr:cNvPr id="253" name="テキスト ボックス 252"/>
        <xdr:cNvSpPr txBox="1"/>
      </xdr:nvSpPr>
      <xdr:spPr>
        <a:xfrm>
          <a:off x="1752111" y="16730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148214</xdr:rowOff>
    </xdr:from>
    <xdr:to>
      <xdr:col>6</xdr:col>
      <xdr:colOff>38100</xdr:colOff>
      <xdr:row>97</xdr:row>
      <xdr:rowOff>78364</xdr:rowOff>
    </xdr:to>
    <xdr:sp macro="" textlink="">
      <xdr:nvSpPr>
        <xdr:cNvPr id="254" name="楕円 253"/>
        <xdr:cNvSpPr/>
      </xdr:nvSpPr>
      <xdr:spPr>
        <a:xfrm>
          <a:off x="1079500" y="1660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69491</xdr:rowOff>
    </xdr:from>
    <xdr:ext cx="534377" cy="259045"/>
    <xdr:sp macro="" textlink="">
      <xdr:nvSpPr>
        <xdr:cNvPr id="255" name="テキスト ボックス 254"/>
        <xdr:cNvSpPr txBox="1"/>
      </xdr:nvSpPr>
      <xdr:spPr>
        <a:xfrm>
          <a:off x="863111" y="1670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112116</xdr:rowOff>
    </xdr:from>
    <xdr:to>
      <xdr:col>55</xdr:col>
      <xdr:colOff>0</xdr:colOff>
      <xdr:row>57</xdr:row>
      <xdr:rowOff>139273</xdr:rowOff>
    </xdr:to>
    <xdr:cxnSp macro="">
      <xdr:nvCxnSpPr>
        <xdr:cNvPr id="339" name="直線コネクタ 338"/>
        <xdr:cNvCxnSpPr/>
      </xdr:nvCxnSpPr>
      <xdr:spPr>
        <a:xfrm flipV="1">
          <a:off x="9639300" y="9884766"/>
          <a:ext cx="838200" cy="2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92608</xdr:rowOff>
    </xdr:from>
    <xdr:to>
      <xdr:col>50</xdr:col>
      <xdr:colOff>114300</xdr:colOff>
      <xdr:row>57</xdr:row>
      <xdr:rowOff>139273</xdr:rowOff>
    </xdr:to>
    <xdr:cxnSp macro="">
      <xdr:nvCxnSpPr>
        <xdr:cNvPr id="342" name="直線コネクタ 341"/>
        <xdr:cNvCxnSpPr/>
      </xdr:nvCxnSpPr>
      <xdr:spPr>
        <a:xfrm>
          <a:off x="8750300" y="9865258"/>
          <a:ext cx="889000" cy="4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92608</xdr:rowOff>
    </xdr:from>
    <xdr:to>
      <xdr:col>45</xdr:col>
      <xdr:colOff>177800</xdr:colOff>
      <xdr:row>57</xdr:row>
      <xdr:rowOff>94574</xdr:rowOff>
    </xdr:to>
    <xdr:cxnSp macro="">
      <xdr:nvCxnSpPr>
        <xdr:cNvPr id="345" name="直線コネクタ 344"/>
        <xdr:cNvCxnSpPr/>
      </xdr:nvCxnSpPr>
      <xdr:spPr>
        <a:xfrm flipV="1">
          <a:off x="7861300" y="986525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39977</xdr:rowOff>
    </xdr:from>
    <xdr:to>
      <xdr:col>41</xdr:col>
      <xdr:colOff>50800</xdr:colOff>
      <xdr:row>57</xdr:row>
      <xdr:rowOff>94574</xdr:rowOff>
    </xdr:to>
    <xdr:cxnSp macro="">
      <xdr:nvCxnSpPr>
        <xdr:cNvPr id="348" name="直線コネクタ 347"/>
        <xdr:cNvCxnSpPr/>
      </xdr:nvCxnSpPr>
      <xdr:spPr>
        <a:xfrm>
          <a:off x="6972300" y="9812627"/>
          <a:ext cx="889000" cy="5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61316</xdr:rowOff>
    </xdr:from>
    <xdr:to>
      <xdr:col>55</xdr:col>
      <xdr:colOff>50800</xdr:colOff>
      <xdr:row>57</xdr:row>
      <xdr:rowOff>162916</xdr:rowOff>
    </xdr:to>
    <xdr:sp macro="" textlink="">
      <xdr:nvSpPr>
        <xdr:cNvPr id="358" name="楕円 357"/>
        <xdr:cNvSpPr/>
      </xdr:nvSpPr>
      <xdr:spPr>
        <a:xfrm>
          <a:off x="10426700" y="983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39743</xdr:rowOff>
    </xdr:from>
    <xdr:ext cx="534377" cy="259045"/>
    <xdr:sp macro="" textlink="">
      <xdr:nvSpPr>
        <xdr:cNvPr id="359" name="農林水産業費該当値テキスト"/>
        <xdr:cNvSpPr txBox="1"/>
      </xdr:nvSpPr>
      <xdr:spPr>
        <a:xfrm>
          <a:off x="10528300" y="98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88473</xdr:rowOff>
    </xdr:from>
    <xdr:to>
      <xdr:col>50</xdr:col>
      <xdr:colOff>165100</xdr:colOff>
      <xdr:row>58</xdr:row>
      <xdr:rowOff>18623</xdr:rowOff>
    </xdr:to>
    <xdr:sp macro="" textlink="">
      <xdr:nvSpPr>
        <xdr:cNvPr id="360" name="楕円 359"/>
        <xdr:cNvSpPr/>
      </xdr:nvSpPr>
      <xdr:spPr>
        <a:xfrm>
          <a:off x="9588500" y="986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9750</xdr:rowOff>
    </xdr:from>
    <xdr:ext cx="534377" cy="259045"/>
    <xdr:sp macro="" textlink="">
      <xdr:nvSpPr>
        <xdr:cNvPr id="361" name="テキスト ボックス 360"/>
        <xdr:cNvSpPr txBox="1"/>
      </xdr:nvSpPr>
      <xdr:spPr>
        <a:xfrm>
          <a:off x="9372111" y="995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41808</xdr:rowOff>
    </xdr:from>
    <xdr:to>
      <xdr:col>46</xdr:col>
      <xdr:colOff>38100</xdr:colOff>
      <xdr:row>57</xdr:row>
      <xdr:rowOff>143408</xdr:rowOff>
    </xdr:to>
    <xdr:sp macro="" textlink="">
      <xdr:nvSpPr>
        <xdr:cNvPr id="362" name="楕円 361"/>
        <xdr:cNvSpPr/>
      </xdr:nvSpPr>
      <xdr:spPr>
        <a:xfrm>
          <a:off x="8699500" y="981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134535</xdr:rowOff>
    </xdr:from>
    <xdr:ext cx="534377" cy="259045"/>
    <xdr:sp macro="" textlink="">
      <xdr:nvSpPr>
        <xdr:cNvPr id="363" name="テキスト ボックス 362"/>
        <xdr:cNvSpPr txBox="1"/>
      </xdr:nvSpPr>
      <xdr:spPr>
        <a:xfrm>
          <a:off x="8483111" y="990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43774</xdr:rowOff>
    </xdr:from>
    <xdr:to>
      <xdr:col>41</xdr:col>
      <xdr:colOff>101600</xdr:colOff>
      <xdr:row>57</xdr:row>
      <xdr:rowOff>145374</xdr:rowOff>
    </xdr:to>
    <xdr:sp macro="" textlink="">
      <xdr:nvSpPr>
        <xdr:cNvPr id="364" name="楕円 363"/>
        <xdr:cNvSpPr/>
      </xdr:nvSpPr>
      <xdr:spPr>
        <a:xfrm>
          <a:off x="7810500" y="981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136501</xdr:rowOff>
    </xdr:from>
    <xdr:ext cx="534377" cy="259045"/>
    <xdr:sp macro="" textlink="">
      <xdr:nvSpPr>
        <xdr:cNvPr id="365" name="テキスト ボックス 364"/>
        <xdr:cNvSpPr txBox="1"/>
      </xdr:nvSpPr>
      <xdr:spPr>
        <a:xfrm>
          <a:off x="7594111" y="990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160627</xdr:rowOff>
    </xdr:from>
    <xdr:to>
      <xdr:col>36</xdr:col>
      <xdr:colOff>165100</xdr:colOff>
      <xdr:row>57</xdr:row>
      <xdr:rowOff>90777</xdr:rowOff>
    </xdr:to>
    <xdr:sp macro="" textlink="">
      <xdr:nvSpPr>
        <xdr:cNvPr id="366" name="楕円 365"/>
        <xdr:cNvSpPr/>
      </xdr:nvSpPr>
      <xdr:spPr>
        <a:xfrm>
          <a:off x="6921500" y="976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81904</xdr:rowOff>
    </xdr:from>
    <xdr:ext cx="534377" cy="259045"/>
    <xdr:sp macro="" textlink="">
      <xdr:nvSpPr>
        <xdr:cNvPr id="367" name="テキスト ボックス 366"/>
        <xdr:cNvSpPr txBox="1"/>
      </xdr:nvSpPr>
      <xdr:spPr>
        <a:xfrm>
          <a:off x="6705111" y="9854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151889</xdr:rowOff>
    </xdr:from>
    <xdr:to>
      <xdr:col>55</xdr:col>
      <xdr:colOff>0</xdr:colOff>
      <xdr:row>75</xdr:row>
      <xdr:rowOff>83355</xdr:rowOff>
    </xdr:to>
    <xdr:cxnSp macro="">
      <xdr:nvCxnSpPr>
        <xdr:cNvPr id="394" name="直線コネクタ 393"/>
        <xdr:cNvCxnSpPr/>
      </xdr:nvCxnSpPr>
      <xdr:spPr>
        <a:xfrm>
          <a:off x="9639300" y="12839189"/>
          <a:ext cx="838200" cy="10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105064</xdr:rowOff>
    </xdr:from>
    <xdr:ext cx="534377" cy="259045"/>
    <xdr:sp macro="" textlink="">
      <xdr:nvSpPr>
        <xdr:cNvPr id="395" name="商工費平均値テキスト"/>
        <xdr:cNvSpPr txBox="1"/>
      </xdr:nvSpPr>
      <xdr:spPr>
        <a:xfrm>
          <a:off x="10528300" y="13135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151889</xdr:rowOff>
    </xdr:from>
    <xdr:to>
      <xdr:col>50</xdr:col>
      <xdr:colOff>114300</xdr:colOff>
      <xdr:row>77</xdr:row>
      <xdr:rowOff>158536</xdr:rowOff>
    </xdr:to>
    <xdr:cxnSp macro="">
      <xdr:nvCxnSpPr>
        <xdr:cNvPr id="397" name="直線コネクタ 396"/>
        <xdr:cNvCxnSpPr/>
      </xdr:nvCxnSpPr>
      <xdr:spPr>
        <a:xfrm flipV="1">
          <a:off x="8750300" y="12839189"/>
          <a:ext cx="889000" cy="520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38989</xdr:rowOff>
    </xdr:from>
    <xdr:ext cx="534377" cy="259045"/>
    <xdr:sp macro="" textlink="">
      <xdr:nvSpPr>
        <xdr:cNvPr id="399" name="テキスト ボックス 398"/>
        <xdr:cNvSpPr txBox="1"/>
      </xdr:nvSpPr>
      <xdr:spPr>
        <a:xfrm>
          <a:off x="9372111" y="1324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158536</xdr:rowOff>
    </xdr:from>
    <xdr:to>
      <xdr:col>45</xdr:col>
      <xdr:colOff>177800</xdr:colOff>
      <xdr:row>78</xdr:row>
      <xdr:rowOff>16256</xdr:rowOff>
    </xdr:to>
    <xdr:cxnSp macro="">
      <xdr:nvCxnSpPr>
        <xdr:cNvPr id="400" name="直線コネクタ 399"/>
        <xdr:cNvCxnSpPr/>
      </xdr:nvCxnSpPr>
      <xdr:spPr>
        <a:xfrm flipV="1">
          <a:off x="7861300" y="13360186"/>
          <a:ext cx="889000" cy="2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16256</xdr:rowOff>
    </xdr:from>
    <xdr:to>
      <xdr:col>41</xdr:col>
      <xdr:colOff>50800</xdr:colOff>
      <xdr:row>78</xdr:row>
      <xdr:rowOff>82815</xdr:rowOff>
    </xdr:to>
    <xdr:cxnSp macro="">
      <xdr:nvCxnSpPr>
        <xdr:cNvPr id="403" name="直線コネクタ 402"/>
        <xdr:cNvCxnSpPr/>
      </xdr:nvCxnSpPr>
      <xdr:spPr>
        <a:xfrm flipV="1">
          <a:off x="6972300" y="13389356"/>
          <a:ext cx="889000" cy="66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32555</xdr:rowOff>
    </xdr:from>
    <xdr:to>
      <xdr:col>55</xdr:col>
      <xdr:colOff>50800</xdr:colOff>
      <xdr:row>75</xdr:row>
      <xdr:rowOff>134155</xdr:rowOff>
    </xdr:to>
    <xdr:sp macro="" textlink="">
      <xdr:nvSpPr>
        <xdr:cNvPr id="413" name="楕円 412"/>
        <xdr:cNvSpPr/>
      </xdr:nvSpPr>
      <xdr:spPr>
        <a:xfrm>
          <a:off x="10426700" y="1289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55432</xdr:rowOff>
    </xdr:from>
    <xdr:ext cx="534377" cy="259045"/>
    <xdr:sp macro="" textlink="">
      <xdr:nvSpPr>
        <xdr:cNvPr id="414" name="商工費該当値テキスト"/>
        <xdr:cNvSpPr txBox="1"/>
      </xdr:nvSpPr>
      <xdr:spPr>
        <a:xfrm>
          <a:off x="10528300" y="1274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101089</xdr:rowOff>
    </xdr:from>
    <xdr:to>
      <xdr:col>50</xdr:col>
      <xdr:colOff>165100</xdr:colOff>
      <xdr:row>75</xdr:row>
      <xdr:rowOff>31239</xdr:rowOff>
    </xdr:to>
    <xdr:sp macro="" textlink="">
      <xdr:nvSpPr>
        <xdr:cNvPr id="415" name="楕円 414"/>
        <xdr:cNvSpPr/>
      </xdr:nvSpPr>
      <xdr:spPr>
        <a:xfrm>
          <a:off x="9588500" y="1278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47766</xdr:rowOff>
    </xdr:from>
    <xdr:ext cx="534377" cy="259045"/>
    <xdr:sp macro="" textlink="">
      <xdr:nvSpPr>
        <xdr:cNvPr id="416" name="テキスト ボックス 415"/>
        <xdr:cNvSpPr txBox="1"/>
      </xdr:nvSpPr>
      <xdr:spPr>
        <a:xfrm>
          <a:off x="9372111" y="125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107736</xdr:rowOff>
    </xdr:from>
    <xdr:to>
      <xdr:col>46</xdr:col>
      <xdr:colOff>38100</xdr:colOff>
      <xdr:row>78</xdr:row>
      <xdr:rowOff>37886</xdr:rowOff>
    </xdr:to>
    <xdr:sp macro="" textlink="">
      <xdr:nvSpPr>
        <xdr:cNvPr id="417" name="楕円 416"/>
        <xdr:cNvSpPr/>
      </xdr:nvSpPr>
      <xdr:spPr>
        <a:xfrm>
          <a:off x="8699500" y="1330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29013</xdr:rowOff>
    </xdr:from>
    <xdr:ext cx="534377" cy="259045"/>
    <xdr:sp macro="" textlink="">
      <xdr:nvSpPr>
        <xdr:cNvPr id="418" name="テキスト ボックス 417"/>
        <xdr:cNvSpPr txBox="1"/>
      </xdr:nvSpPr>
      <xdr:spPr>
        <a:xfrm>
          <a:off x="8483111" y="134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136906</xdr:rowOff>
    </xdr:from>
    <xdr:to>
      <xdr:col>41</xdr:col>
      <xdr:colOff>101600</xdr:colOff>
      <xdr:row>78</xdr:row>
      <xdr:rowOff>67056</xdr:rowOff>
    </xdr:to>
    <xdr:sp macro="" textlink="">
      <xdr:nvSpPr>
        <xdr:cNvPr id="419" name="楕円 418"/>
        <xdr:cNvSpPr/>
      </xdr:nvSpPr>
      <xdr:spPr>
        <a:xfrm>
          <a:off x="7810500" y="1333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58183</xdr:rowOff>
    </xdr:from>
    <xdr:ext cx="534377" cy="259045"/>
    <xdr:sp macro="" textlink="">
      <xdr:nvSpPr>
        <xdr:cNvPr id="420" name="テキスト ボックス 419"/>
        <xdr:cNvSpPr txBox="1"/>
      </xdr:nvSpPr>
      <xdr:spPr>
        <a:xfrm>
          <a:off x="7594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32015</xdr:rowOff>
    </xdr:from>
    <xdr:to>
      <xdr:col>36</xdr:col>
      <xdr:colOff>165100</xdr:colOff>
      <xdr:row>78</xdr:row>
      <xdr:rowOff>133615</xdr:rowOff>
    </xdr:to>
    <xdr:sp macro="" textlink="">
      <xdr:nvSpPr>
        <xdr:cNvPr id="421" name="楕円 420"/>
        <xdr:cNvSpPr/>
      </xdr:nvSpPr>
      <xdr:spPr>
        <a:xfrm>
          <a:off x="6921500" y="1340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124742</xdr:rowOff>
    </xdr:from>
    <xdr:ext cx="469744" cy="259045"/>
    <xdr:sp macro="" textlink="">
      <xdr:nvSpPr>
        <xdr:cNvPr id="422" name="テキスト ボックス 421"/>
        <xdr:cNvSpPr txBox="1"/>
      </xdr:nvSpPr>
      <xdr:spPr>
        <a:xfrm>
          <a:off x="6737428" y="1349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10919</xdr:rowOff>
    </xdr:from>
    <xdr:to>
      <xdr:col>55</xdr:col>
      <xdr:colOff>0</xdr:colOff>
      <xdr:row>97</xdr:row>
      <xdr:rowOff>163511</xdr:rowOff>
    </xdr:to>
    <xdr:cxnSp macro="">
      <xdr:nvCxnSpPr>
        <xdr:cNvPr id="451" name="直線コネクタ 450"/>
        <xdr:cNvCxnSpPr/>
      </xdr:nvCxnSpPr>
      <xdr:spPr>
        <a:xfrm flipV="1">
          <a:off x="9639300" y="16641569"/>
          <a:ext cx="838200" cy="15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109503</xdr:rowOff>
    </xdr:from>
    <xdr:to>
      <xdr:col>50</xdr:col>
      <xdr:colOff>114300</xdr:colOff>
      <xdr:row>97</xdr:row>
      <xdr:rowOff>163511</xdr:rowOff>
    </xdr:to>
    <xdr:cxnSp macro="">
      <xdr:nvCxnSpPr>
        <xdr:cNvPr id="454" name="直線コネクタ 453"/>
        <xdr:cNvCxnSpPr/>
      </xdr:nvCxnSpPr>
      <xdr:spPr>
        <a:xfrm>
          <a:off x="8750300" y="16397253"/>
          <a:ext cx="889000" cy="39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85230</xdr:rowOff>
    </xdr:from>
    <xdr:ext cx="534377" cy="259045"/>
    <xdr:sp macro="" textlink="">
      <xdr:nvSpPr>
        <xdr:cNvPr id="456" name="テキスト ボックス 455"/>
        <xdr:cNvSpPr txBox="1"/>
      </xdr:nvSpPr>
      <xdr:spPr>
        <a:xfrm>
          <a:off x="9372111" y="1688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68352</xdr:rowOff>
    </xdr:from>
    <xdr:to>
      <xdr:col>45</xdr:col>
      <xdr:colOff>177800</xdr:colOff>
      <xdr:row>95</xdr:row>
      <xdr:rowOff>109503</xdr:rowOff>
    </xdr:to>
    <xdr:cxnSp macro="">
      <xdr:nvCxnSpPr>
        <xdr:cNvPr id="457" name="直線コネクタ 456"/>
        <xdr:cNvCxnSpPr/>
      </xdr:nvCxnSpPr>
      <xdr:spPr>
        <a:xfrm>
          <a:off x="7861300" y="15841752"/>
          <a:ext cx="889000" cy="555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78057</xdr:rowOff>
    </xdr:from>
    <xdr:ext cx="534377" cy="259045"/>
    <xdr:sp macro="" textlink="">
      <xdr:nvSpPr>
        <xdr:cNvPr id="459" name="テキスト ボックス 458"/>
        <xdr:cNvSpPr txBox="1"/>
      </xdr:nvSpPr>
      <xdr:spPr>
        <a:xfrm>
          <a:off x="8483111" y="168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91427</xdr:rowOff>
    </xdr:from>
    <xdr:to>
      <xdr:col>41</xdr:col>
      <xdr:colOff>50800</xdr:colOff>
      <xdr:row>92</xdr:row>
      <xdr:rowOff>68352</xdr:rowOff>
    </xdr:to>
    <xdr:cxnSp macro="">
      <xdr:nvCxnSpPr>
        <xdr:cNvPr id="460" name="直線コネクタ 459"/>
        <xdr:cNvCxnSpPr/>
      </xdr:nvCxnSpPr>
      <xdr:spPr>
        <a:xfrm>
          <a:off x="6972300" y="15693377"/>
          <a:ext cx="889000" cy="14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84180</xdr:rowOff>
    </xdr:from>
    <xdr:ext cx="534377" cy="259045"/>
    <xdr:sp macro="" textlink="">
      <xdr:nvSpPr>
        <xdr:cNvPr id="462" name="テキスト ボックス 461"/>
        <xdr:cNvSpPr txBox="1"/>
      </xdr:nvSpPr>
      <xdr:spPr>
        <a:xfrm>
          <a:off x="7594111" y="168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90758</xdr:rowOff>
    </xdr:from>
    <xdr:ext cx="534377" cy="259045"/>
    <xdr:sp macro="" textlink="">
      <xdr:nvSpPr>
        <xdr:cNvPr id="464" name="テキスト ボックス 463"/>
        <xdr:cNvSpPr txBox="1"/>
      </xdr:nvSpPr>
      <xdr:spPr>
        <a:xfrm>
          <a:off x="6705111" y="1689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131569</xdr:rowOff>
    </xdr:from>
    <xdr:to>
      <xdr:col>55</xdr:col>
      <xdr:colOff>50800</xdr:colOff>
      <xdr:row>97</xdr:row>
      <xdr:rowOff>61719</xdr:rowOff>
    </xdr:to>
    <xdr:sp macro="" textlink="">
      <xdr:nvSpPr>
        <xdr:cNvPr id="470" name="楕円 469"/>
        <xdr:cNvSpPr/>
      </xdr:nvSpPr>
      <xdr:spPr>
        <a:xfrm>
          <a:off x="10426700" y="1659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154446</xdr:rowOff>
    </xdr:from>
    <xdr:ext cx="599010" cy="259045"/>
    <xdr:sp macro="" textlink="">
      <xdr:nvSpPr>
        <xdr:cNvPr id="471" name="土木費該当値テキスト"/>
        <xdr:cNvSpPr txBox="1"/>
      </xdr:nvSpPr>
      <xdr:spPr>
        <a:xfrm>
          <a:off x="10528300" y="1644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112711</xdr:rowOff>
    </xdr:from>
    <xdr:to>
      <xdr:col>50</xdr:col>
      <xdr:colOff>165100</xdr:colOff>
      <xdr:row>98</xdr:row>
      <xdr:rowOff>42861</xdr:rowOff>
    </xdr:to>
    <xdr:sp macro="" textlink="">
      <xdr:nvSpPr>
        <xdr:cNvPr id="472" name="楕円 471"/>
        <xdr:cNvSpPr/>
      </xdr:nvSpPr>
      <xdr:spPr>
        <a:xfrm>
          <a:off x="9588500" y="1674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59388</xdr:rowOff>
    </xdr:from>
    <xdr:ext cx="599010" cy="259045"/>
    <xdr:sp macro="" textlink="">
      <xdr:nvSpPr>
        <xdr:cNvPr id="473" name="テキスト ボックス 472"/>
        <xdr:cNvSpPr txBox="1"/>
      </xdr:nvSpPr>
      <xdr:spPr>
        <a:xfrm>
          <a:off x="9339795" y="16518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58703</xdr:rowOff>
    </xdr:from>
    <xdr:to>
      <xdr:col>46</xdr:col>
      <xdr:colOff>38100</xdr:colOff>
      <xdr:row>95</xdr:row>
      <xdr:rowOff>160303</xdr:rowOff>
    </xdr:to>
    <xdr:sp macro="" textlink="">
      <xdr:nvSpPr>
        <xdr:cNvPr id="474" name="楕円 473"/>
        <xdr:cNvSpPr/>
      </xdr:nvSpPr>
      <xdr:spPr>
        <a:xfrm>
          <a:off x="8699500" y="1634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5380</xdr:rowOff>
    </xdr:from>
    <xdr:ext cx="599010" cy="259045"/>
    <xdr:sp macro="" textlink="">
      <xdr:nvSpPr>
        <xdr:cNvPr id="475" name="テキスト ボックス 474"/>
        <xdr:cNvSpPr txBox="1"/>
      </xdr:nvSpPr>
      <xdr:spPr>
        <a:xfrm>
          <a:off x="8450795" y="1612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17552</xdr:rowOff>
    </xdr:from>
    <xdr:to>
      <xdr:col>41</xdr:col>
      <xdr:colOff>101600</xdr:colOff>
      <xdr:row>92</xdr:row>
      <xdr:rowOff>119152</xdr:rowOff>
    </xdr:to>
    <xdr:sp macro="" textlink="">
      <xdr:nvSpPr>
        <xdr:cNvPr id="476" name="楕円 475"/>
        <xdr:cNvSpPr/>
      </xdr:nvSpPr>
      <xdr:spPr>
        <a:xfrm>
          <a:off x="7810500" y="157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90</xdr:row>
      <xdr:rowOff>135679</xdr:rowOff>
    </xdr:from>
    <xdr:ext cx="599010" cy="259045"/>
    <xdr:sp macro="" textlink="">
      <xdr:nvSpPr>
        <xdr:cNvPr id="477" name="テキスト ボックス 476"/>
        <xdr:cNvSpPr txBox="1"/>
      </xdr:nvSpPr>
      <xdr:spPr>
        <a:xfrm>
          <a:off x="7561795" y="1556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40627</xdr:rowOff>
    </xdr:from>
    <xdr:to>
      <xdr:col>36</xdr:col>
      <xdr:colOff>165100</xdr:colOff>
      <xdr:row>91</xdr:row>
      <xdr:rowOff>142227</xdr:rowOff>
    </xdr:to>
    <xdr:sp macro="" textlink="">
      <xdr:nvSpPr>
        <xdr:cNvPr id="478" name="楕円 477"/>
        <xdr:cNvSpPr/>
      </xdr:nvSpPr>
      <xdr:spPr>
        <a:xfrm>
          <a:off x="6921500" y="1564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158754</xdr:rowOff>
    </xdr:from>
    <xdr:ext cx="599010" cy="259045"/>
    <xdr:sp macro="" textlink="">
      <xdr:nvSpPr>
        <xdr:cNvPr id="479" name="テキスト ボックス 478"/>
        <xdr:cNvSpPr txBox="1"/>
      </xdr:nvSpPr>
      <xdr:spPr>
        <a:xfrm>
          <a:off x="6672795" y="154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23571</xdr:rowOff>
    </xdr:from>
    <xdr:to>
      <xdr:col>85</xdr:col>
      <xdr:colOff>127000</xdr:colOff>
      <xdr:row>38</xdr:row>
      <xdr:rowOff>166822</xdr:rowOff>
    </xdr:to>
    <xdr:cxnSp macro="">
      <xdr:nvCxnSpPr>
        <xdr:cNvPr id="511" name="直線コネクタ 510"/>
        <xdr:cNvCxnSpPr/>
      </xdr:nvCxnSpPr>
      <xdr:spPr>
        <a:xfrm>
          <a:off x="15481300" y="6538671"/>
          <a:ext cx="838200" cy="14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23571</xdr:rowOff>
    </xdr:from>
    <xdr:to>
      <xdr:col>81</xdr:col>
      <xdr:colOff>50800</xdr:colOff>
      <xdr:row>38</xdr:row>
      <xdr:rowOff>38822</xdr:rowOff>
    </xdr:to>
    <xdr:cxnSp macro="">
      <xdr:nvCxnSpPr>
        <xdr:cNvPr id="514" name="直線コネクタ 513"/>
        <xdr:cNvCxnSpPr/>
      </xdr:nvCxnSpPr>
      <xdr:spPr>
        <a:xfrm flipV="1">
          <a:off x="14592300" y="6538671"/>
          <a:ext cx="889000" cy="1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70528</xdr:rowOff>
    </xdr:from>
    <xdr:ext cx="534377" cy="259045"/>
    <xdr:sp macro="" textlink="">
      <xdr:nvSpPr>
        <xdr:cNvPr id="516" name="テキスト ボックス 515"/>
        <xdr:cNvSpPr txBox="1"/>
      </xdr:nvSpPr>
      <xdr:spPr>
        <a:xfrm>
          <a:off x="15214111" y="65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34103</xdr:rowOff>
    </xdr:from>
    <xdr:to>
      <xdr:col>76</xdr:col>
      <xdr:colOff>114300</xdr:colOff>
      <xdr:row>38</xdr:row>
      <xdr:rowOff>38822</xdr:rowOff>
    </xdr:to>
    <xdr:cxnSp macro="">
      <xdr:nvCxnSpPr>
        <xdr:cNvPr id="517" name="直線コネクタ 516"/>
        <xdr:cNvCxnSpPr/>
      </xdr:nvCxnSpPr>
      <xdr:spPr>
        <a:xfrm>
          <a:off x="13703300" y="6549203"/>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34103</xdr:rowOff>
    </xdr:from>
    <xdr:to>
      <xdr:col>71</xdr:col>
      <xdr:colOff>177800</xdr:colOff>
      <xdr:row>38</xdr:row>
      <xdr:rowOff>58678</xdr:rowOff>
    </xdr:to>
    <xdr:cxnSp macro="">
      <xdr:nvCxnSpPr>
        <xdr:cNvPr id="520" name="直線コネクタ 519"/>
        <xdr:cNvCxnSpPr/>
      </xdr:nvCxnSpPr>
      <xdr:spPr>
        <a:xfrm flipV="1">
          <a:off x="12814300" y="6549203"/>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116022</xdr:rowOff>
    </xdr:from>
    <xdr:to>
      <xdr:col>85</xdr:col>
      <xdr:colOff>177800</xdr:colOff>
      <xdr:row>39</xdr:row>
      <xdr:rowOff>46172</xdr:rowOff>
    </xdr:to>
    <xdr:sp macro="" textlink="">
      <xdr:nvSpPr>
        <xdr:cNvPr id="530" name="楕円 529"/>
        <xdr:cNvSpPr/>
      </xdr:nvSpPr>
      <xdr:spPr>
        <a:xfrm>
          <a:off x="16268700" y="663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30949</xdr:rowOff>
    </xdr:from>
    <xdr:ext cx="534377" cy="259045"/>
    <xdr:sp macro="" textlink="">
      <xdr:nvSpPr>
        <xdr:cNvPr id="531" name="消防費該当値テキスト"/>
        <xdr:cNvSpPr txBox="1"/>
      </xdr:nvSpPr>
      <xdr:spPr>
        <a:xfrm>
          <a:off x="16370300" y="654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144221</xdr:rowOff>
    </xdr:from>
    <xdr:to>
      <xdr:col>81</xdr:col>
      <xdr:colOff>101600</xdr:colOff>
      <xdr:row>38</xdr:row>
      <xdr:rowOff>74371</xdr:rowOff>
    </xdr:to>
    <xdr:sp macro="" textlink="">
      <xdr:nvSpPr>
        <xdr:cNvPr id="532" name="楕円 531"/>
        <xdr:cNvSpPr/>
      </xdr:nvSpPr>
      <xdr:spPr>
        <a:xfrm>
          <a:off x="15430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90898</xdr:rowOff>
    </xdr:from>
    <xdr:ext cx="534377" cy="259045"/>
    <xdr:sp macro="" textlink="">
      <xdr:nvSpPr>
        <xdr:cNvPr id="533" name="テキスト ボックス 532"/>
        <xdr:cNvSpPr txBox="1"/>
      </xdr:nvSpPr>
      <xdr:spPr>
        <a:xfrm>
          <a:off x="15214111" y="626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159472</xdr:rowOff>
    </xdr:from>
    <xdr:to>
      <xdr:col>76</xdr:col>
      <xdr:colOff>165100</xdr:colOff>
      <xdr:row>38</xdr:row>
      <xdr:rowOff>89622</xdr:rowOff>
    </xdr:to>
    <xdr:sp macro="" textlink="">
      <xdr:nvSpPr>
        <xdr:cNvPr id="534" name="楕円 533"/>
        <xdr:cNvSpPr/>
      </xdr:nvSpPr>
      <xdr:spPr>
        <a:xfrm>
          <a:off x="14541500" y="650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106149</xdr:rowOff>
    </xdr:from>
    <xdr:ext cx="534377" cy="259045"/>
    <xdr:sp macro="" textlink="">
      <xdr:nvSpPr>
        <xdr:cNvPr id="535" name="テキスト ボックス 534"/>
        <xdr:cNvSpPr txBox="1"/>
      </xdr:nvSpPr>
      <xdr:spPr>
        <a:xfrm>
          <a:off x="14325111" y="627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154753</xdr:rowOff>
    </xdr:from>
    <xdr:to>
      <xdr:col>72</xdr:col>
      <xdr:colOff>38100</xdr:colOff>
      <xdr:row>38</xdr:row>
      <xdr:rowOff>84903</xdr:rowOff>
    </xdr:to>
    <xdr:sp macro="" textlink="">
      <xdr:nvSpPr>
        <xdr:cNvPr id="536" name="楕円 535"/>
        <xdr:cNvSpPr/>
      </xdr:nvSpPr>
      <xdr:spPr>
        <a:xfrm>
          <a:off x="13652500" y="649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76030</xdr:rowOff>
    </xdr:from>
    <xdr:ext cx="534377" cy="259045"/>
    <xdr:sp macro="" textlink="">
      <xdr:nvSpPr>
        <xdr:cNvPr id="537" name="テキスト ボックス 536"/>
        <xdr:cNvSpPr txBox="1"/>
      </xdr:nvSpPr>
      <xdr:spPr>
        <a:xfrm>
          <a:off x="13436111" y="659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7878</xdr:rowOff>
    </xdr:from>
    <xdr:to>
      <xdr:col>67</xdr:col>
      <xdr:colOff>101600</xdr:colOff>
      <xdr:row>38</xdr:row>
      <xdr:rowOff>109478</xdr:rowOff>
    </xdr:to>
    <xdr:sp macro="" textlink="">
      <xdr:nvSpPr>
        <xdr:cNvPr id="538" name="楕円 537"/>
        <xdr:cNvSpPr/>
      </xdr:nvSpPr>
      <xdr:spPr>
        <a:xfrm>
          <a:off x="12763500" y="652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100605</xdr:rowOff>
    </xdr:from>
    <xdr:ext cx="534377" cy="259045"/>
    <xdr:sp macro="" textlink="">
      <xdr:nvSpPr>
        <xdr:cNvPr id="539" name="テキスト ボックス 538"/>
        <xdr:cNvSpPr txBox="1"/>
      </xdr:nvSpPr>
      <xdr:spPr>
        <a:xfrm>
          <a:off x="12547111" y="6615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18705</xdr:rowOff>
    </xdr:from>
    <xdr:to>
      <xdr:col>85</xdr:col>
      <xdr:colOff>127000</xdr:colOff>
      <xdr:row>58</xdr:row>
      <xdr:rowOff>82873</xdr:rowOff>
    </xdr:to>
    <xdr:cxnSp macro="">
      <xdr:nvCxnSpPr>
        <xdr:cNvPr id="570" name="直線コネクタ 569"/>
        <xdr:cNvCxnSpPr/>
      </xdr:nvCxnSpPr>
      <xdr:spPr>
        <a:xfrm>
          <a:off x="15481300" y="9962805"/>
          <a:ext cx="838200" cy="6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xdr:rowOff>
    </xdr:from>
    <xdr:to>
      <xdr:col>81</xdr:col>
      <xdr:colOff>50800</xdr:colOff>
      <xdr:row>58</xdr:row>
      <xdr:rowOff>18705</xdr:rowOff>
    </xdr:to>
    <xdr:cxnSp macro="">
      <xdr:nvCxnSpPr>
        <xdr:cNvPr id="573" name="直線コネクタ 572"/>
        <xdr:cNvCxnSpPr/>
      </xdr:nvCxnSpPr>
      <xdr:spPr>
        <a:xfrm>
          <a:off x="14592300" y="9948018"/>
          <a:ext cx="889000" cy="14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3918</xdr:rowOff>
    </xdr:from>
    <xdr:to>
      <xdr:col>76</xdr:col>
      <xdr:colOff>114300</xdr:colOff>
      <xdr:row>58</xdr:row>
      <xdr:rowOff>56493</xdr:rowOff>
    </xdr:to>
    <xdr:cxnSp macro="">
      <xdr:nvCxnSpPr>
        <xdr:cNvPr id="576" name="直線コネクタ 575"/>
        <xdr:cNvCxnSpPr/>
      </xdr:nvCxnSpPr>
      <xdr:spPr>
        <a:xfrm flipV="1">
          <a:off x="13703300" y="9948018"/>
          <a:ext cx="889000" cy="5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56493</xdr:rowOff>
    </xdr:from>
    <xdr:to>
      <xdr:col>71</xdr:col>
      <xdr:colOff>177800</xdr:colOff>
      <xdr:row>58</xdr:row>
      <xdr:rowOff>82021</xdr:rowOff>
    </xdr:to>
    <xdr:cxnSp macro="">
      <xdr:nvCxnSpPr>
        <xdr:cNvPr id="579" name="直線コネクタ 578"/>
        <xdr:cNvCxnSpPr/>
      </xdr:nvCxnSpPr>
      <xdr:spPr>
        <a:xfrm flipV="1">
          <a:off x="12814300" y="10000593"/>
          <a:ext cx="889000" cy="2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32073</xdr:rowOff>
    </xdr:from>
    <xdr:to>
      <xdr:col>85</xdr:col>
      <xdr:colOff>177800</xdr:colOff>
      <xdr:row>58</xdr:row>
      <xdr:rowOff>133673</xdr:rowOff>
    </xdr:to>
    <xdr:sp macro="" textlink="">
      <xdr:nvSpPr>
        <xdr:cNvPr id="589" name="楕円 588"/>
        <xdr:cNvSpPr/>
      </xdr:nvSpPr>
      <xdr:spPr>
        <a:xfrm>
          <a:off x="16268700" y="997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118450</xdr:rowOff>
    </xdr:from>
    <xdr:ext cx="534377" cy="259045"/>
    <xdr:sp macro="" textlink="">
      <xdr:nvSpPr>
        <xdr:cNvPr id="590" name="教育費該当値テキスト"/>
        <xdr:cNvSpPr txBox="1"/>
      </xdr:nvSpPr>
      <xdr:spPr>
        <a:xfrm>
          <a:off x="16370300" y="98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139355</xdr:rowOff>
    </xdr:from>
    <xdr:to>
      <xdr:col>81</xdr:col>
      <xdr:colOff>101600</xdr:colOff>
      <xdr:row>58</xdr:row>
      <xdr:rowOff>69505</xdr:rowOff>
    </xdr:to>
    <xdr:sp macro="" textlink="">
      <xdr:nvSpPr>
        <xdr:cNvPr id="591" name="楕円 590"/>
        <xdr:cNvSpPr/>
      </xdr:nvSpPr>
      <xdr:spPr>
        <a:xfrm>
          <a:off x="15430500" y="991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60632</xdr:rowOff>
    </xdr:from>
    <xdr:ext cx="534377" cy="259045"/>
    <xdr:sp macro="" textlink="">
      <xdr:nvSpPr>
        <xdr:cNvPr id="592" name="テキスト ボックス 591"/>
        <xdr:cNvSpPr txBox="1"/>
      </xdr:nvSpPr>
      <xdr:spPr>
        <a:xfrm>
          <a:off x="15214111" y="1000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124568</xdr:rowOff>
    </xdr:from>
    <xdr:to>
      <xdr:col>76</xdr:col>
      <xdr:colOff>165100</xdr:colOff>
      <xdr:row>58</xdr:row>
      <xdr:rowOff>54718</xdr:rowOff>
    </xdr:to>
    <xdr:sp macro="" textlink="">
      <xdr:nvSpPr>
        <xdr:cNvPr id="593" name="楕円 592"/>
        <xdr:cNvSpPr/>
      </xdr:nvSpPr>
      <xdr:spPr>
        <a:xfrm>
          <a:off x="14541500" y="98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45845</xdr:rowOff>
    </xdr:from>
    <xdr:ext cx="534377" cy="259045"/>
    <xdr:sp macro="" textlink="">
      <xdr:nvSpPr>
        <xdr:cNvPr id="594" name="テキスト ボックス 593"/>
        <xdr:cNvSpPr txBox="1"/>
      </xdr:nvSpPr>
      <xdr:spPr>
        <a:xfrm>
          <a:off x="14325111" y="998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5693</xdr:rowOff>
    </xdr:from>
    <xdr:to>
      <xdr:col>72</xdr:col>
      <xdr:colOff>38100</xdr:colOff>
      <xdr:row>58</xdr:row>
      <xdr:rowOff>107293</xdr:rowOff>
    </xdr:to>
    <xdr:sp macro="" textlink="">
      <xdr:nvSpPr>
        <xdr:cNvPr id="595" name="楕円 594"/>
        <xdr:cNvSpPr/>
      </xdr:nvSpPr>
      <xdr:spPr>
        <a:xfrm>
          <a:off x="13652500" y="994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98420</xdr:rowOff>
    </xdr:from>
    <xdr:ext cx="534377" cy="259045"/>
    <xdr:sp macro="" textlink="">
      <xdr:nvSpPr>
        <xdr:cNvPr id="596" name="テキスト ボックス 595"/>
        <xdr:cNvSpPr txBox="1"/>
      </xdr:nvSpPr>
      <xdr:spPr>
        <a:xfrm>
          <a:off x="13436111" y="1004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31221</xdr:rowOff>
    </xdr:from>
    <xdr:to>
      <xdr:col>67</xdr:col>
      <xdr:colOff>101600</xdr:colOff>
      <xdr:row>58</xdr:row>
      <xdr:rowOff>132821</xdr:rowOff>
    </xdr:to>
    <xdr:sp macro="" textlink="">
      <xdr:nvSpPr>
        <xdr:cNvPr id="597" name="楕円 596"/>
        <xdr:cNvSpPr/>
      </xdr:nvSpPr>
      <xdr:spPr>
        <a:xfrm>
          <a:off x="12763500" y="997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123948</xdr:rowOff>
    </xdr:from>
    <xdr:ext cx="534377" cy="259045"/>
    <xdr:sp macro="" textlink="">
      <xdr:nvSpPr>
        <xdr:cNvPr id="598" name="テキスト ボックス 597"/>
        <xdr:cNvSpPr txBox="1"/>
      </xdr:nvSpPr>
      <xdr:spPr>
        <a:xfrm>
          <a:off x="12547111" y="1006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166542</xdr:rowOff>
    </xdr:from>
    <xdr:to>
      <xdr:col>85</xdr:col>
      <xdr:colOff>127000</xdr:colOff>
      <xdr:row>78</xdr:row>
      <xdr:rowOff>118362</xdr:rowOff>
    </xdr:to>
    <xdr:cxnSp macro="">
      <xdr:nvCxnSpPr>
        <xdr:cNvPr id="625" name="直線コネクタ 624"/>
        <xdr:cNvCxnSpPr/>
      </xdr:nvCxnSpPr>
      <xdr:spPr>
        <a:xfrm flipV="1">
          <a:off x="15481300" y="13368192"/>
          <a:ext cx="838200" cy="12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168446</xdr:rowOff>
    </xdr:from>
    <xdr:ext cx="534377" cy="259045"/>
    <xdr:sp macro="" textlink="">
      <xdr:nvSpPr>
        <xdr:cNvPr id="626" name="災害復旧費平均値テキスト"/>
        <xdr:cNvSpPr txBox="1"/>
      </xdr:nvSpPr>
      <xdr:spPr>
        <a:xfrm>
          <a:off x="16370300" y="13370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52567</xdr:rowOff>
    </xdr:from>
    <xdr:to>
      <xdr:col>81</xdr:col>
      <xdr:colOff>50800</xdr:colOff>
      <xdr:row>78</xdr:row>
      <xdr:rowOff>118362</xdr:rowOff>
    </xdr:to>
    <xdr:cxnSp macro="">
      <xdr:nvCxnSpPr>
        <xdr:cNvPr id="628" name="直線コネクタ 627"/>
        <xdr:cNvCxnSpPr/>
      </xdr:nvCxnSpPr>
      <xdr:spPr>
        <a:xfrm>
          <a:off x="14592300" y="13425667"/>
          <a:ext cx="889000" cy="6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7207</xdr:rowOff>
    </xdr:from>
    <xdr:to>
      <xdr:col>76</xdr:col>
      <xdr:colOff>114300</xdr:colOff>
      <xdr:row>78</xdr:row>
      <xdr:rowOff>52567</xdr:rowOff>
    </xdr:to>
    <xdr:cxnSp macro="">
      <xdr:nvCxnSpPr>
        <xdr:cNvPr id="631" name="直線コネクタ 630"/>
        <xdr:cNvCxnSpPr/>
      </xdr:nvCxnSpPr>
      <xdr:spPr>
        <a:xfrm>
          <a:off x="13703300" y="13380307"/>
          <a:ext cx="889000" cy="4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7207</xdr:rowOff>
    </xdr:from>
    <xdr:to>
      <xdr:col>71</xdr:col>
      <xdr:colOff>177800</xdr:colOff>
      <xdr:row>78</xdr:row>
      <xdr:rowOff>37658</xdr:rowOff>
    </xdr:to>
    <xdr:cxnSp macro="">
      <xdr:nvCxnSpPr>
        <xdr:cNvPr id="634" name="直線コネクタ 633"/>
        <xdr:cNvCxnSpPr/>
      </xdr:nvCxnSpPr>
      <xdr:spPr>
        <a:xfrm flipV="1">
          <a:off x="12814300" y="13380307"/>
          <a:ext cx="889000" cy="30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134293</xdr:rowOff>
    </xdr:from>
    <xdr:ext cx="534377" cy="259045"/>
    <xdr:sp macro="" textlink="">
      <xdr:nvSpPr>
        <xdr:cNvPr id="636" name="テキスト ボックス 635"/>
        <xdr:cNvSpPr txBox="1"/>
      </xdr:nvSpPr>
      <xdr:spPr>
        <a:xfrm>
          <a:off x="13436111" y="1350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115742</xdr:rowOff>
    </xdr:from>
    <xdr:to>
      <xdr:col>85</xdr:col>
      <xdr:colOff>177800</xdr:colOff>
      <xdr:row>78</xdr:row>
      <xdr:rowOff>45892</xdr:rowOff>
    </xdr:to>
    <xdr:sp macro="" textlink="">
      <xdr:nvSpPr>
        <xdr:cNvPr id="644" name="楕円 643"/>
        <xdr:cNvSpPr/>
      </xdr:nvSpPr>
      <xdr:spPr>
        <a:xfrm>
          <a:off x="16268700" y="1331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138619</xdr:rowOff>
    </xdr:from>
    <xdr:ext cx="534377" cy="259045"/>
    <xdr:sp macro="" textlink="">
      <xdr:nvSpPr>
        <xdr:cNvPr id="645" name="災害復旧費該当値テキスト"/>
        <xdr:cNvSpPr txBox="1"/>
      </xdr:nvSpPr>
      <xdr:spPr>
        <a:xfrm>
          <a:off x="16370300" y="1316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67562</xdr:rowOff>
    </xdr:from>
    <xdr:to>
      <xdr:col>81</xdr:col>
      <xdr:colOff>101600</xdr:colOff>
      <xdr:row>78</xdr:row>
      <xdr:rowOff>169162</xdr:rowOff>
    </xdr:to>
    <xdr:sp macro="" textlink="">
      <xdr:nvSpPr>
        <xdr:cNvPr id="646" name="楕円 645"/>
        <xdr:cNvSpPr/>
      </xdr:nvSpPr>
      <xdr:spPr>
        <a:xfrm>
          <a:off x="15430500" y="1344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160289</xdr:rowOff>
    </xdr:from>
    <xdr:ext cx="469744" cy="259045"/>
    <xdr:sp macro="" textlink="">
      <xdr:nvSpPr>
        <xdr:cNvPr id="647" name="テキスト ボックス 646"/>
        <xdr:cNvSpPr txBox="1"/>
      </xdr:nvSpPr>
      <xdr:spPr>
        <a:xfrm>
          <a:off x="15246428" y="13533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1767</xdr:rowOff>
    </xdr:from>
    <xdr:to>
      <xdr:col>76</xdr:col>
      <xdr:colOff>165100</xdr:colOff>
      <xdr:row>78</xdr:row>
      <xdr:rowOff>103367</xdr:rowOff>
    </xdr:to>
    <xdr:sp macro="" textlink="">
      <xdr:nvSpPr>
        <xdr:cNvPr id="648" name="楕円 647"/>
        <xdr:cNvSpPr/>
      </xdr:nvSpPr>
      <xdr:spPr>
        <a:xfrm>
          <a:off x="14541500" y="1337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119894</xdr:rowOff>
    </xdr:from>
    <xdr:ext cx="534377" cy="259045"/>
    <xdr:sp macro="" textlink="">
      <xdr:nvSpPr>
        <xdr:cNvPr id="649" name="テキスト ボックス 648"/>
        <xdr:cNvSpPr txBox="1"/>
      </xdr:nvSpPr>
      <xdr:spPr>
        <a:xfrm>
          <a:off x="14325111" y="1315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127857</xdr:rowOff>
    </xdr:from>
    <xdr:to>
      <xdr:col>72</xdr:col>
      <xdr:colOff>38100</xdr:colOff>
      <xdr:row>78</xdr:row>
      <xdr:rowOff>58007</xdr:rowOff>
    </xdr:to>
    <xdr:sp macro="" textlink="">
      <xdr:nvSpPr>
        <xdr:cNvPr id="650" name="楕円 649"/>
        <xdr:cNvSpPr/>
      </xdr:nvSpPr>
      <xdr:spPr>
        <a:xfrm>
          <a:off x="13652500" y="1332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74534</xdr:rowOff>
    </xdr:from>
    <xdr:ext cx="534377" cy="259045"/>
    <xdr:sp macro="" textlink="">
      <xdr:nvSpPr>
        <xdr:cNvPr id="651" name="テキスト ボックス 650"/>
        <xdr:cNvSpPr txBox="1"/>
      </xdr:nvSpPr>
      <xdr:spPr>
        <a:xfrm>
          <a:off x="13436111" y="1310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158308</xdr:rowOff>
    </xdr:from>
    <xdr:to>
      <xdr:col>67</xdr:col>
      <xdr:colOff>101600</xdr:colOff>
      <xdr:row>78</xdr:row>
      <xdr:rowOff>88458</xdr:rowOff>
    </xdr:to>
    <xdr:sp macro="" textlink="">
      <xdr:nvSpPr>
        <xdr:cNvPr id="652" name="楕円 651"/>
        <xdr:cNvSpPr/>
      </xdr:nvSpPr>
      <xdr:spPr>
        <a:xfrm>
          <a:off x="12763500" y="1335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104985</xdr:rowOff>
    </xdr:from>
    <xdr:ext cx="534377" cy="259045"/>
    <xdr:sp macro="" textlink="">
      <xdr:nvSpPr>
        <xdr:cNvPr id="653" name="テキスト ボックス 652"/>
        <xdr:cNvSpPr txBox="1"/>
      </xdr:nvSpPr>
      <xdr:spPr>
        <a:xfrm>
          <a:off x="12547111" y="131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57254</xdr:rowOff>
    </xdr:from>
    <xdr:to>
      <xdr:col>85</xdr:col>
      <xdr:colOff>127000</xdr:colOff>
      <xdr:row>94</xdr:row>
      <xdr:rowOff>65825</xdr:rowOff>
    </xdr:to>
    <xdr:cxnSp macro="">
      <xdr:nvCxnSpPr>
        <xdr:cNvPr id="680" name="直線コネクタ 679"/>
        <xdr:cNvCxnSpPr/>
      </xdr:nvCxnSpPr>
      <xdr:spPr>
        <a:xfrm flipV="1">
          <a:off x="15481300" y="16173554"/>
          <a:ext cx="838200" cy="8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65825</xdr:rowOff>
    </xdr:from>
    <xdr:to>
      <xdr:col>81</xdr:col>
      <xdr:colOff>50800</xdr:colOff>
      <xdr:row>94</xdr:row>
      <xdr:rowOff>73031</xdr:rowOff>
    </xdr:to>
    <xdr:cxnSp macro="">
      <xdr:nvCxnSpPr>
        <xdr:cNvPr id="683" name="直線コネクタ 682"/>
        <xdr:cNvCxnSpPr/>
      </xdr:nvCxnSpPr>
      <xdr:spPr>
        <a:xfrm flipV="1">
          <a:off x="14592300" y="16182125"/>
          <a:ext cx="889000" cy="7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73031</xdr:rowOff>
    </xdr:from>
    <xdr:to>
      <xdr:col>76</xdr:col>
      <xdr:colOff>114300</xdr:colOff>
      <xdr:row>95</xdr:row>
      <xdr:rowOff>9297</xdr:rowOff>
    </xdr:to>
    <xdr:cxnSp macro="">
      <xdr:nvCxnSpPr>
        <xdr:cNvPr id="686" name="直線コネクタ 685"/>
        <xdr:cNvCxnSpPr/>
      </xdr:nvCxnSpPr>
      <xdr:spPr>
        <a:xfrm flipV="1">
          <a:off x="13703300" y="16189331"/>
          <a:ext cx="889000" cy="10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9297</xdr:rowOff>
    </xdr:from>
    <xdr:to>
      <xdr:col>71</xdr:col>
      <xdr:colOff>177800</xdr:colOff>
      <xdr:row>95</xdr:row>
      <xdr:rowOff>106169</xdr:rowOff>
    </xdr:to>
    <xdr:cxnSp macro="">
      <xdr:nvCxnSpPr>
        <xdr:cNvPr id="689" name="直線コネクタ 688"/>
        <xdr:cNvCxnSpPr/>
      </xdr:nvCxnSpPr>
      <xdr:spPr>
        <a:xfrm flipV="1">
          <a:off x="12814300" y="16297047"/>
          <a:ext cx="889000" cy="9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668</xdr:rowOff>
    </xdr:from>
    <xdr:ext cx="534377" cy="259045"/>
    <xdr:sp macro="" textlink="">
      <xdr:nvSpPr>
        <xdr:cNvPr id="691" name="テキスト ボックス 690"/>
        <xdr:cNvSpPr txBox="1"/>
      </xdr:nvSpPr>
      <xdr:spPr>
        <a:xfrm>
          <a:off x="13436111" y="1663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9766</xdr:rowOff>
    </xdr:from>
    <xdr:ext cx="534377" cy="259045"/>
    <xdr:sp macro="" textlink="">
      <xdr:nvSpPr>
        <xdr:cNvPr id="693" name="テキスト ボックス 692"/>
        <xdr:cNvSpPr txBox="1"/>
      </xdr:nvSpPr>
      <xdr:spPr>
        <a:xfrm>
          <a:off x="12547111" y="166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6454</xdr:rowOff>
    </xdr:from>
    <xdr:to>
      <xdr:col>85</xdr:col>
      <xdr:colOff>177800</xdr:colOff>
      <xdr:row>94</xdr:row>
      <xdr:rowOff>108054</xdr:rowOff>
    </xdr:to>
    <xdr:sp macro="" textlink="">
      <xdr:nvSpPr>
        <xdr:cNvPr id="699" name="楕円 698"/>
        <xdr:cNvSpPr/>
      </xdr:nvSpPr>
      <xdr:spPr>
        <a:xfrm>
          <a:off x="16268700" y="1612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29331</xdr:rowOff>
    </xdr:from>
    <xdr:ext cx="599010" cy="259045"/>
    <xdr:sp macro="" textlink="">
      <xdr:nvSpPr>
        <xdr:cNvPr id="700" name="公債費該当値テキスト"/>
        <xdr:cNvSpPr txBox="1"/>
      </xdr:nvSpPr>
      <xdr:spPr>
        <a:xfrm>
          <a:off x="16370300" y="1597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15025</xdr:rowOff>
    </xdr:from>
    <xdr:to>
      <xdr:col>81</xdr:col>
      <xdr:colOff>101600</xdr:colOff>
      <xdr:row>94</xdr:row>
      <xdr:rowOff>116625</xdr:rowOff>
    </xdr:to>
    <xdr:sp macro="" textlink="">
      <xdr:nvSpPr>
        <xdr:cNvPr id="701" name="楕円 700"/>
        <xdr:cNvSpPr/>
      </xdr:nvSpPr>
      <xdr:spPr>
        <a:xfrm>
          <a:off x="15430500" y="1613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133152</xdr:rowOff>
    </xdr:from>
    <xdr:ext cx="599010" cy="259045"/>
    <xdr:sp macro="" textlink="">
      <xdr:nvSpPr>
        <xdr:cNvPr id="702" name="テキスト ボックス 701"/>
        <xdr:cNvSpPr txBox="1"/>
      </xdr:nvSpPr>
      <xdr:spPr>
        <a:xfrm>
          <a:off x="15181795" y="15906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22231</xdr:rowOff>
    </xdr:from>
    <xdr:to>
      <xdr:col>76</xdr:col>
      <xdr:colOff>165100</xdr:colOff>
      <xdr:row>94</xdr:row>
      <xdr:rowOff>123831</xdr:rowOff>
    </xdr:to>
    <xdr:sp macro="" textlink="">
      <xdr:nvSpPr>
        <xdr:cNvPr id="703" name="楕円 702"/>
        <xdr:cNvSpPr/>
      </xdr:nvSpPr>
      <xdr:spPr>
        <a:xfrm>
          <a:off x="14541500" y="161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140358</xdr:rowOff>
    </xdr:from>
    <xdr:ext cx="599010" cy="259045"/>
    <xdr:sp macro="" textlink="">
      <xdr:nvSpPr>
        <xdr:cNvPr id="704" name="テキスト ボックス 703"/>
        <xdr:cNvSpPr txBox="1"/>
      </xdr:nvSpPr>
      <xdr:spPr>
        <a:xfrm>
          <a:off x="14292795" y="1591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129947</xdr:rowOff>
    </xdr:from>
    <xdr:to>
      <xdr:col>72</xdr:col>
      <xdr:colOff>38100</xdr:colOff>
      <xdr:row>95</xdr:row>
      <xdr:rowOff>60097</xdr:rowOff>
    </xdr:to>
    <xdr:sp macro="" textlink="">
      <xdr:nvSpPr>
        <xdr:cNvPr id="705" name="楕円 704"/>
        <xdr:cNvSpPr/>
      </xdr:nvSpPr>
      <xdr:spPr>
        <a:xfrm>
          <a:off x="13652500" y="1624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76624</xdr:rowOff>
    </xdr:from>
    <xdr:ext cx="599010" cy="259045"/>
    <xdr:sp macro="" textlink="">
      <xdr:nvSpPr>
        <xdr:cNvPr id="706" name="テキスト ボックス 705"/>
        <xdr:cNvSpPr txBox="1"/>
      </xdr:nvSpPr>
      <xdr:spPr>
        <a:xfrm>
          <a:off x="13403795" y="1602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55369</xdr:rowOff>
    </xdr:from>
    <xdr:to>
      <xdr:col>67</xdr:col>
      <xdr:colOff>101600</xdr:colOff>
      <xdr:row>95</xdr:row>
      <xdr:rowOff>156969</xdr:rowOff>
    </xdr:to>
    <xdr:sp macro="" textlink="">
      <xdr:nvSpPr>
        <xdr:cNvPr id="707" name="楕円 706"/>
        <xdr:cNvSpPr/>
      </xdr:nvSpPr>
      <xdr:spPr>
        <a:xfrm>
          <a:off x="12763500" y="1634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2046</xdr:rowOff>
    </xdr:from>
    <xdr:ext cx="599010" cy="259045"/>
    <xdr:sp macro="" textlink="">
      <xdr:nvSpPr>
        <xdr:cNvPr id="708" name="テキスト ボックス 707"/>
        <xdr:cNvSpPr txBox="1"/>
      </xdr:nvSpPr>
      <xdr:spPr>
        <a:xfrm>
          <a:off x="12514795" y="1611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1,028,338</a:t>
          </a:r>
          <a:r>
            <a:rPr lang="ja-JP" altLang="ja-JP" sz="1100" b="0" i="0" baseline="0">
              <a:solidFill>
                <a:schemeClr val="dk1"/>
              </a:solidFill>
              <a:effectLst/>
              <a:latin typeface="+mn-lt"/>
              <a:ea typeface="+mn-ea"/>
              <a:cs typeface="+mn-cs"/>
            </a:rPr>
            <a:t>円と前年度比で</a:t>
          </a:r>
          <a:r>
            <a:rPr lang="en-US" altLang="ja-JP" sz="1100" b="0" i="0" baseline="0">
              <a:solidFill>
                <a:schemeClr val="dk1"/>
              </a:solidFill>
              <a:effectLst/>
              <a:latin typeface="+mn-lt"/>
              <a:ea typeface="+mn-ea"/>
              <a:cs typeface="+mn-cs"/>
            </a:rPr>
            <a:t>80,709</a:t>
          </a:r>
          <a:r>
            <a:rPr lang="ja-JP" altLang="ja-JP" sz="1100" b="0" i="0" baseline="0">
              <a:solidFill>
                <a:schemeClr val="dk1"/>
              </a:solidFill>
              <a:effectLst/>
              <a:latin typeface="+mn-lt"/>
              <a:ea typeface="+mn-ea"/>
              <a:cs typeface="+mn-cs"/>
            </a:rPr>
            <a:t>円増となった。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商工費においては、</a:t>
          </a:r>
          <a:r>
            <a:rPr lang="ja-JP" altLang="ja-JP" sz="1100" b="0" i="0" baseline="0">
              <a:solidFill>
                <a:schemeClr val="dk1"/>
              </a:solidFill>
              <a:effectLst/>
              <a:latin typeface="+mn-lt"/>
              <a:ea typeface="+mn-ea"/>
              <a:cs typeface="+mn-cs"/>
            </a:rPr>
            <a:t>工業団地造成事業の整備による特別会計への繰出しの影響で、</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以降は類似団体平均を上回っている。</a:t>
          </a:r>
          <a:r>
            <a:rPr lang="ja-JP" altLang="en-US" sz="1100" b="0" i="0" baseline="0">
              <a:solidFill>
                <a:schemeClr val="dk1"/>
              </a:solidFill>
              <a:effectLst/>
              <a:latin typeface="+mn-lt"/>
              <a:ea typeface="+mn-ea"/>
              <a:cs typeface="+mn-cs"/>
            </a:rPr>
            <a:t>　</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土木費においては、総合運動公園整備事業や辺地橋梁工事等により類似団体平均を大きく上回った。また、災害復旧事業費は</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梅雨前線豪雨による被害が甚大であったため、大きく増加することとなった。</a:t>
          </a:r>
          <a:endParaRPr lang="ja-JP" altLang="ja-JP">
            <a:effectLst/>
          </a:endParaRPr>
        </a:p>
        <a:p>
          <a:r>
            <a:rPr lang="ja-JP" altLang="en-US" sz="1100" b="0" i="0" baseline="0">
              <a:solidFill>
                <a:schemeClr val="dk1"/>
              </a:solidFill>
              <a:effectLst/>
              <a:latin typeface="+mn-lt"/>
              <a:ea typeface="+mn-ea"/>
              <a:cs typeface="+mn-cs"/>
            </a:rPr>
            <a:t>　消防費は積載車や小型ポンプの更新が無かったため、前年比より減額、教育費も中学校校舎の大規模改修等（</a:t>
          </a:r>
          <a:r>
            <a:rPr lang="en-US" altLang="ja-JP" sz="1100" b="0" i="0" baseline="0">
              <a:solidFill>
                <a:schemeClr val="dk1"/>
              </a:solidFill>
              <a:effectLst/>
              <a:latin typeface="+mn-lt"/>
              <a:ea typeface="+mn-ea"/>
              <a:cs typeface="+mn-cs"/>
            </a:rPr>
            <a:t>R3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R4</a:t>
          </a:r>
          <a:r>
            <a:rPr lang="ja-JP" altLang="en-US" sz="1100" b="0" i="0" baseline="0">
              <a:solidFill>
                <a:schemeClr val="dk1"/>
              </a:solidFill>
              <a:effectLst/>
              <a:latin typeface="+mn-lt"/>
              <a:ea typeface="+mn-ea"/>
              <a:cs typeface="+mn-cs"/>
            </a:rPr>
            <a:t>）が完了したため前年比減となっている。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公債費は熊本地震の影響から高水準を暫くは継続することとなるが、</a:t>
          </a:r>
          <a:r>
            <a:rPr lang="ja-JP" altLang="ja-JP" sz="1100" b="0" i="0" baseline="0">
              <a:solidFill>
                <a:schemeClr val="dk1"/>
              </a:solidFill>
              <a:effectLst/>
              <a:latin typeface="+mn-lt"/>
              <a:ea typeface="+mn-ea"/>
              <a:cs typeface="+mn-cs"/>
            </a:rPr>
            <a:t>財政を圧迫する傾向に歯止めをかけるべく、保健事業の推進、地方債発行の抑制、事業や受益者負担の見直しなど財政健全化を図る必要がある。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lang="ja-JP" altLang="ja-JP" sz="1100">
              <a:solidFill>
                <a:schemeClr val="dk1"/>
              </a:solidFill>
              <a:effectLst/>
              <a:latin typeface="+mn-lt"/>
              <a:ea typeface="+mn-ea"/>
              <a:cs typeface="+mn-cs"/>
            </a:rPr>
            <a:t>実質収支額は継続的に黒字を確保している</a:t>
          </a:r>
          <a:r>
            <a:rPr lang="ja-JP" altLang="en-US" sz="1100">
              <a:solidFill>
                <a:schemeClr val="dk1"/>
              </a:solidFill>
              <a:effectLst/>
              <a:latin typeface="+mn-lt"/>
              <a:ea typeface="+mn-ea"/>
              <a:cs typeface="+mn-cs"/>
            </a:rPr>
            <a:t>が、</a:t>
          </a:r>
          <a:r>
            <a:rPr lang="en-US" altLang="ja-JP" sz="1100">
              <a:solidFill>
                <a:schemeClr val="dk1"/>
              </a:solidFill>
              <a:effectLst/>
              <a:latin typeface="+mn-lt"/>
              <a:ea typeface="+mn-ea"/>
              <a:cs typeface="+mn-cs"/>
            </a:rPr>
            <a:t>R4</a:t>
          </a:r>
          <a:r>
            <a:rPr lang="ja-JP" altLang="ja-JP" sz="1100">
              <a:solidFill>
                <a:schemeClr val="dk1"/>
              </a:solidFill>
              <a:effectLst/>
              <a:latin typeface="+mn-lt"/>
              <a:ea typeface="+mn-ea"/>
              <a:cs typeface="+mn-cs"/>
            </a:rPr>
            <a:t>においては</a:t>
          </a:r>
          <a:r>
            <a:rPr lang="ja-JP" altLang="en-US" sz="1100">
              <a:solidFill>
                <a:schemeClr val="dk1"/>
              </a:solidFill>
              <a:effectLst/>
              <a:latin typeface="+mn-lt"/>
              <a:ea typeface="+mn-ea"/>
              <a:cs typeface="+mn-cs"/>
            </a:rPr>
            <a:t>単年度収支が▲</a:t>
          </a:r>
          <a:r>
            <a:rPr lang="en-US" altLang="ja-JP" sz="1100">
              <a:solidFill>
                <a:schemeClr val="dk1"/>
              </a:solidFill>
              <a:effectLst/>
              <a:latin typeface="+mn-lt"/>
              <a:ea typeface="+mn-ea"/>
              <a:cs typeface="+mn-cs"/>
            </a:rPr>
            <a:t>50,132</a:t>
          </a:r>
          <a:r>
            <a:rPr lang="ja-JP" altLang="en-US" sz="1100">
              <a:solidFill>
                <a:schemeClr val="dk1"/>
              </a:solidFill>
              <a:effectLst/>
              <a:latin typeface="+mn-lt"/>
              <a:ea typeface="+mn-ea"/>
              <a:cs typeface="+mn-cs"/>
            </a:rPr>
            <a:t>千円となり、財政調整基金の取崩額＞積立額となったため実質単年度収支も▲</a:t>
          </a:r>
          <a:r>
            <a:rPr lang="en-US" altLang="ja-JP" sz="1100">
              <a:solidFill>
                <a:schemeClr val="dk1"/>
              </a:solidFill>
              <a:effectLst/>
              <a:latin typeface="+mn-lt"/>
              <a:ea typeface="+mn-ea"/>
              <a:cs typeface="+mn-cs"/>
            </a:rPr>
            <a:t>197,864</a:t>
          </a:r>
          <a:r>
            <a:rPr lang="ja-JP" altLang="en-US" sz="1100">
              <a:solidFill>
                <a:schemeClr val="dk1"/>
              </a:solidFill>
              <a:effectLst/>
              <a:latin typeface="+mn-lt"/>
              <a:ea typeface="+mn-ea"/>
              <a:cs typeface="+mn-cs"/>
            </a:rPr>
            <a:t>千円と</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年連続でマイナスとなった。</a:t>
          </a:r>
          <a:endParaRPr lang="en-US"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今後も</a:t>
          </a:r>
          <a:r>
            <a:rPr lang="ja-JP" altLang="ja-JP" sz="1100" b="0" i="0" baseline="0">
              <a:solidFill>
                <a:schemeClr val="dk1"/>
              </a:solidFill>
              <a:effectLst/>
              <a:latin typeface="+mn-lt"/>
              <a:ea typeface="+mn-ea"/>
              <a:cs typeface="+mn-cs"/>
            </a:rPr>
            <a:t>事業の見直しや税収アップの取組を推進し、健全な財政運営に努めていく。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一般会計実質収支額は</a:t>
          </a:r>
          <a:r>
            <a:rPr lang="en-US" altLang="ja-JP" sz="1100" b="0" i="0" baseline="0">
              <a:solidFill>
                <a:schemeClr val="dk1"/>
              </a:solidFill>
              <a:effectLst/>
              <a:latin typeface="+mn-lt"/>
              <a:ea typeface="+mn-ea"/>
              <a:cs typeface="+mn-cs"/>
            </a:rPr>
            <a:t>293,999</a:t>
          </a:r>
          <a:r>
            <a:rPr lang="ja-JP" altLang="ja-JP" sz="1100" b="0" i="0" baseline="0">
              <a:solidFill>
                <a:schemeClr val="dk1"/>
              </a:solidFill>
              <a:effectLst/>
              <a:latin typeface="+mn-lt"/>
              <a:ea typeface="+mn-ea"/>
              <a:cs typeface="+mn-cs"/>
            </a:rPr>
            <a:t>千円でその他の特別会計や全ての公営企業会計を含む全会計において赤字は生じておらず健全性を保っている。</a:t>
          </a:r>
          <a:endParaRPr lang="ja-JP" altLang="ja-JP" sz="1400">
            <a:effectLst/>
          </a:endParaRPr>
        </a:p>
        <a:p>
          <a:r>
            <a:rPr lang="ja-JP" altLang="ja-JP" sz="1100" b="0" i="0" baseline="0">
              <a:solidFill>
                <a:schemeClr val="dk1"/>
              </a:solidFill>
              <a:effectLst/>
              <a:latin typeface="+mn-lt"/>
              <a:ea typeface="+mn-ea"/>
              <a:cs typeface="+mn-cs"/>
            </a:rPr>
            <a:t>　今後の対応として、少子高齢化に伴う社会保障費の増加で、国民健康保険、介護保険、後期高齢者医療などの特別会計が圧迫がされることにより、一般会計からの繰出金が増加することが懸念される。また簡易水道事業及び工業用水道事業会計においては、地方公営企業として企業性（経済性）の発揮と公共福祉の増進を経営の基本原則とするものであり、その経営に要する経費は経営に伴う収入（料金）をもって充てる独立採算制が原則とされている。今後は老朽化に伴う水道施設の更新や配管網の整備など設備投資が控えている。すべての特別会計・企業会計において適正な財政運営、企業経営を心掛け黒字比率の水準を保つよう努めたい。</a:t>
          </a:r>
          <a:endParaRPr lang="ja-JP" altLang="ja-JP" sz="1400">
            <a:effectLst/>
          </a:endParaRPr>
        </a:p>
        <a:p>
          <a:r>
            <a:rPr lang="ja-JP" altLang="ja-JP" sz="1100" b="0" i="0" baseline="0">
              <a:solidFill>
                <a:schemeClr val="dk1"/>
              </a:solidFill>
              <a:effectLst/>
              <a:latin typeface="+mn-lt"/>
              <a:ea typeface="+mn-ea"/>
              <a:cs typeface="+mn-cs"/>
            </a:rPr>
            <a:t>　また、</a:t>
          </a:r>
          <a:r>
            <a:rPr lang="en-US" altLang="ja-JP" sz="1100" b="0" i="0" baseline="0">
              <a:solidFill>
                <a:schemeClr val="dk1"/>
              </a:solidFill>
              <a:effectLst/>
              <a:latin typeface="+mn-lt"/>
              <a:ea typeface="+mn-ea"/>
              <a:cs typeface="+mn-cs"/>
            </a:rPr>
            <a:t>R4</a:t>
          </a:r>
          <a:r>
            <a:rPr lang="ja-JP" altLang="ja-JP" sz="1100" b="0" i="0" baseline="0">
              <a:solidFill>
                <a:schemeClr val="dk1"/>
              </a:solidFill>
              <a:effectLst/>
              <a:latin typeface="+mn-lt"/>
              <a:ea typeface="+mn-ea"/>
              <a:cs typeface="+mn-cs"/>
            </a:rPr>
            <a:t>年度に発足した工業団地造成事業と住宅用地造成事業の特別会計においては、造成後の土地の売却が重要となるが、住宅用地については売却の見通しが立っており移住定住の促進に繋がっている。工業団地造成事業についても、</a:t>
          </a:r>
          <a:r>
            <a:rPr lang="en-US" altLang="ja-JP" sz="1100" b="0" i="0" baseline="0">
              <a:solidFill>
                <a:schemeClr val="dk1"/>
              </a:solidFill>
              <a:effectLst/>
              <a:latin typeface="+mn-lt"/>
              <a:ea typeface="+mn-ea"/>
              <a:cs typeface="+mn-cs"/>
            </a:rPr>
            <a:t>TSMC</a:t>
          </a:r>
          <a:r>
            <a:rPr lang="ja-JP" altLang="ja-JP" sz="1100" b="0" i="0" baseline="0">
              <a:solidFill>
                <a:schemeClr val="dk1"/>
              </a:solidFill>
              <a:effectLst/>
              <a:latin typeface="+mn-lt"/>
              <a:ea typeface="+mn-ea"/>
              <a:cs typeface="+mn-cs"/>
            </a:rPr>
            <a:t>進出効果による企業誘致への期待が大きいものとなっていることから事業の早期整備を目指す。</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○元利償還金</a:t>
          </a:r>
          <a:endParaRPr lang="ja-JP" altLang="ja-JP">
            <a:effectLst/>
          </a:endParaRPr>
        </a:p>
        <a:p>
          <a:r>
            <a:rPr lang="ja-JP" altLang="ja-JP" sz="1100" b="0" i="0" baseline="0">
              <a:solidFill>
                <a:schemeClr val="dk1"/>
              </a:solidFill>
              <a:effectLst/>
              <a:latin typeface="+mn-lt"/>
              <a:ea typeface="+mn-ea"/>
              <a:cs typeface="+mn-cs"/>
            </a:rPr>
            <a:t>　熊本地震関連事業の元利償還金が</a:t>
          </a:r>
          <a:r>
            <a:rPr lang="ja-JP" altLang="en-US" sz="1100" b="0" i="0" baseline="0">
              <a:solidFill>
                <a:schemeClr val="dk1"/>
              </a:solidFill>
              <a:effectLst/>
              <a:latin typeface="+mn-lt"/>
              <a:ea typeface="+mn-ea"/>
              <a:cs typeface="+mn-cs"/>
            </a:rPr>
            <a:t>多額</a:t>
          </a:r>
          <a:r>
            <a:rPr lang="ja-JP" altLang="ja-JP" sz="1100" b="0" i="0" baseline="0">
              <a:solidFill>
                <a:schemeClr val="dk1"/>
              </a:solidFill>
              <a:effectLst/>
              <a:latin typeface="+mn-lt"/>
              <a:ea typeface="+mn-ea"/>
              <a:cs typeface="+mn-cs"/>
            </a:rPr>
            <a:t>である。今後暫くは高水準の元利償還金となる見込み。</a:t>
          </a:r>
          <a:endParaRPr lang="ja-JP" altLang="ja-JP">
            <a:effectLst/>
          </a:endParaRPr>
        </a:p>
        <a:p>
          <a:r>
            <a:rPr lang="ja-JP" altLang="ja-JP" sz="1100" b="0" i="0" baseline="0">
              <a:solidFill>
                <a:schemeClr val="dk1"/>
              </a:solidFill>
              <a:effectLst/>
              <a:latin typeface="+mn-lt"/>
              <a:ea typeface="+mn-ea"/>
              <a:cs typeface="+mn-cs"/>
            </a:rPr>
            <a:t>○公営企業債の元利償還金に対する繰入金</a:t>
          </a:r>
          <a:endParaRPr lang="ja-JP" altLang="ja-JP">
            <a:effectLst/>
          </a:endParaRPr>
        </a:p>
        <a:p>
          <a:r>
            <a:rPr lang="ja-JP" altLang="ja-JP" sz="1100" b="0" i="0" baseline="0">
              <a:solidFill>
                <a:schemeClr val="dk1"/>
              </a:solidFill>
              <a:effectLst/>
              <a:latin typeface="+mn-lt"/>
              <a:ea typeface="+mn-ea"/>
              <a:cs typeface="+mn-cs"/>
            </a:rPr>
            <a:t>　簡水事業における熊本地震からの復旧事業に係る地方債の償還分である。</a:t>
          </a:r>
          <a:endParaRPr lang="ja-JP" altLang="ja-JP">
            <a:effectLst/>
          </a:endParaRPr>
        </a:p>
        <a:p>
          <a:r>
            <a:rPr lang="ja-JP" altLang="ja-JP" sz="1100" b="0" i="0" baseline="0">
              <a:solidFill>
                <a:schemeClr val="dk1"/>
              </a:solidFill>
              <a:effectLst/>
              <a:latin typeface="+mn-lt"/>
              <a:ea typeface="+mn-ea"/>
              <a:cs typeface="+mn-cs"/>
            </a:rPr>
            <a:t>○実質公債費比率の分子</a:t>
          </a:r>
          <a:endParaRPr lang="ja-JP" altLang="ja-JP">
            <a:effectLst/>
          </a:endParaRPr>
        </a:p>
        <a:p>
          <a:r>
            <a:rPr lang="ja-JP" altLang="ja-JP" sz="1100" b="0" i="0" baseline="0">
              <a:solidFill>
                <a:schemeClr val="dk1"/>
              </a:solidFill>
              <a:effectLst/>
              <a:latin typeface="+mn-lt"/>
              <a:ea typeface="+mn-ea"/>
              <a:cs typeface="+mn-cs"/>
            </a:rPr>
            <a:t>　熊本地震関連に伴い交付税措置が高い地方債が主ではあるが、元利償還金が増のため分子の数も微増している。</a:t>
          </a:r>
          <a:endParaRPr lang="ja-JP" altLang="ja-JP">
            <a:effectLst/>
          </a:endParaRPr>
        </a:p>
        <a:p>
          <a:r>
            <a:rPr lang="ja-JP" altLang="ja-JP" sz="1100" b="0" i="0" baseline="0">
              <a:solidFill>
                <a:schemeClr val="dk1"/>
              </a:solidFill>
              <a:effectLst/>
              <a:latin typeface="+mn-lt"/>
              <a:ea typeface="+mn-ea"/>
              <a:cs typeface="+mn-cs"/>
            </a:rPr>
            <a:t>○今後の対応</a:t>
          </a:r>
          <a:endParaRPr lang="ja-JP" altLang="ja-JP">
            <a:effectLst/>
          </a:endParaRPr>
        </a:p>
        <a:p>
          <a:r>
            <a:rPr lang="ja-JP" altLang="ja-JP" sz="1100" b="0" i="0" baseline="0">
              <a:solidFill>
                <a:schemeClr val="dk1"/>
              </a:solidFill>
              <a:effectLst/>
              <a:latin typeface="+mn-lt"/>
              <a:ea typeface="+mn-ea"/>
              <a:cs typeface="+mn-cs"/>
            </a:rPr>
            <a:t>　比率は微増</a:t>
          </a:r>
          <a:r>
            <a:rPr lang="ja-JP" altLang="en-US" sz="1100" b="0" i="0" baseline="0">
              <a:solidFill>
                <a:schemeClr val="dk1"/>
              </a:solidFill>
              <a:effectLst/>
              <a:latin typeface="+mn-lt"/>
              <a:ea typeface="+mn-ea"/>
              <a:cs typeface="+mn-cs"/>
            </a:rPr>
            <a:t>傾向で</a:t>
          </a:r>
          <a:r>
            <a:rPr lang="ja-JP" altLang="ja-JP" sz="1100" b="0" i="0" baseline="0">
              <a:solidFill>
                <a:schemeClr val="dk1"/>
              </a:solidFill>
              <a:effectLst/>
              <a:latin typeface="+mn-lt"/>
              <a:ea typeface="+mn-ea"/>
              <a:cs typeface="+mn-cs"/>
            </a:rPr>
            <a:t>早期健全化基準</a:t>
          </a:r>
          <a:r>
            <a:rPr lang="ja-JP" altLang="en-US" sz="1100" b="0" i="0" baseline="0">
              <a:solidFill>
                <a:schemeClr val="dk1"/>
              </a:solidFill>
              <a:effectLst/>
              <a:latin typeface="+mn-lt"/>
              <a:ea typeface="+mn-ea"/>
              <a:cs typeface="+mn-cs"/>
            </a:rPr>
            <a:t>は大きく下回っているが、</a:t>
          </a:r>
          <a:r>
            <a:rPr lang="ja-JP" altLang="ja-JP" sz="1100" b="0" i="0" baseline="0">
              <a:solidFill>
                <a:schemeClr val="dk1"/>
              </a:solidFill>
              <a:effectLst/>
              <a:latin typeface="+mn-lt"/>
              <a:ea typeface="+mn-ea"/>
              <a:cs typeface="+mn-cs"/>
            </a:rPr>
            <a:t>今後も地方債抑制に努め起債残高を減少を図る。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熊本県西原村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○一般会計等に係る地方債現在高</a:t>
          </a:r>
          <a:endParaRPr lang="ja-JP" altLang="ja-JP" sz="1400">
            <a:effectLst/>
          </a:endParaRPr>
        </a:p>
        <a:p>
          <a:r>
            <a:rPr lang="ja-JP" altLang="ja-JP" sz="1100" b="0" i="0" baseline="0">
              <a:solidFill>
                <a:schemeClr val="dk1"/>
              </a:solidFill>
              <a:effectLst/>
              <a:latin typeface="+mn-lt"/>
              <a:ea typeface="+mn-ea"/>
              <a:cs typeface="+mn-cs"/>
            </a:rPr>
            <a:t>　起債発行額を公債費の償還元金以下に抑制したことにより減少した。</a:t>
          </a:r>
          <a:endParaRPr lang="ja-JP" altLang="ja-JP" sz="1400">
            <a:effectLst/>
          </a:endParaRPr>
        </a:p>
        <a:p>
          <a:r>
            <a:rPr lang="ja-JP" altLang="ja-JP" sz="1100" b="0" i="0" baseline="0">
              <a:solidFill>
                <a:schemeClr val="dk1"/>
              </a:solidFill>
              <a:effectLst/>
              <a:latin typeface="+mn-lt"/>
              <a:ea typeface="+mn-ea"/>
              <a:cs typeface="+mn-cs"/>
            </a:rPr>
            <a:t>○公営企業債等繰入見込額</a:t>
          </a:r>
          <a:endParaRPr lang="ja-JP" altLang="ja-JP" sz="1400">
            <a:effectLst/>
          </a:endParaRPr>
        </a:p>
        <a:p>
          <a:r>
            <a:rPr lang="ja-JP" altLang="ja-JP" sz="1100" b="0" i="0" baseline="0">
              <a:solidFill>
                <a:schemeClr val="dk1"/>
              </a:solidFill>
              <a:effectLst/>
              <a:latin typeface="+mn-lt"/>
              <a:ea typeface="+mn-ea"/>
              <a:cs typeface="+mn-cs"/>
            </a:rPr>
            <a:t>　公営企業の起債残高は減少傾向にあったが、熊本地震に係る災害復旧事業債の元利償還が</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より始まっている。</a:t>
          </a:r>
          <a:endParaRPr lang="ja-JP" altLang="ja-JP" sz="1400">
            <a:effectLst/>
          </a:endParaRPr>
        </a:p>
        <a:p>
          <a:r>
            <a:rPr lang="ja-JP" altLang="ja-JP" sz="1100" b="0" i="0" baseline="0">
              <a:solidFill>
                <a:schemeClr val="dk1"/>
              </a:solidFill>
              <a:effectLst/>
              <a:latin typeface="+mn-lt"/>
              <a:ea typeface="+mn-ea"/>
              <a:cs typeface="+mn-cs"/>
            </a:rPr>
            <a:t>○充当可能基金</a:t>
          </a:r>
          <a:endParaRPr lang="ja-JP" altLang="ja-JP" sz="1400">
            <a:effectLst/>
          </a:endParaRPr>
        </a:p>
        <a:p>
          <a:r>
            <a:rPr lang="ja-JP" altLang="ja-JP" sz="1100" b="0" i="0" baseline="0">
              <a:solidFill>
                <a:schemeClr val="dk1"/>
              </a:solidFill>
              <a:effectLst/>
              <a:latin typeface="+mn-lt"/>
              <a:ea typeface="+mn-ea"/>
              <a:cs typeface="+mn-cs"/>
            </a:rPr>
            <a:t>　財政調整基金をはじめ災害関連基金や公共施設整備基金等へ積立てたことにより増となっている。</a:t>
          </a:r>
          <a:endParaRPr lang="ja-JP" altLang="ja-JP" sz="1400">
            <a:effectLst/>
          </a:endParaRPr>
        </a:p>
        <a:p>
          <a:r>
            <a:rPr lang="ja-JP" altLang="ja-JP" sz="1100" b="0" i="0" baseline="0">
              <a:solidFill>
                <a:schemeClr val="dk1"/>
              </a:solidFill>
              <a:effectLst/>
              <a:latin typeface="+mn-lt"/>
              <a:ea typeface="+mn-ea"/>
              <a:cs typeface="+mn-cs"/>
            </a:rPr>
            <a:t>○基準財政需要額算入見込額</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熊本地震により</a:t>
          </a:r>
          <a:r>
            <a:rPr lang="ja-JP" altLang="ja-JP" sz="1100" b="0" i="0" baseline="0">
              <a:solidFill>
                <a:schemeClr val="dk1"/>
              </a:solidFill>
              <a:effectLst/>
              <a:latin typeface="+mn-lt"/>
              <a:ea typeface="+mn-ea"/>
              <a:cs typeface="+mn-cs"/>
            </a:rPr>
            <a:t>起債残高は大幅増となったが、激甚災害等により交付税措置が高く算入見込額も大きくなっている。</a:t>
          </a:r>
          <a:endParaRPr lang="ja-JP" altLang="ja-JP" sz="1400">
            <a:effectLst/>
          </a:endParaRPr>
        </a:p>
        <a:p>
          <a:r>
            <a:rPr lang="ja-JP" altLang="ja-JP" sz="1100" b="0" i="0" baseline="0">
              <a:solidFill>
                <a:schemeClr val="dk1"/>
              </a:solidFill>
              <a:effectLst/>
              <a:latin typeface="+mn-lt"/>
              <a:ea typeface="+mn-ea"/>
              <a:cs typeface="+mn-cs"/>
            </a:rPr>
            <a:t>○今後の対応</a:t>
          </a:r>
          <a:endParaRPr lang="ja-JP" altLang="ja-JP" sz="1400">
            <a:effectLst/>
          </a:endParaRPr>
        </a:p>
        <a:p>
          <a:r>
            <a:rPr lang="ja-JP" altLang="ja-JP" sz="1100" b="0" i="0" baseline="0">
              <a:solidFill>
                <a:schemeClr val="dk1"/>
              </a:solidFill>
              <a:effectLst/>
              <a:latin typeface="+mn-lt"/>
              <a:ea typeface="+mn-ea"/>
              <a:cs typeface="+mn-cs"/>
            </a:rPr>
            <a:t>　早期健全化基準未満であるが、起債発行の抑制に努め比率の</a:t>
          </a:r>
          <a:r>
            <a:rPr lang="ja-JP" altLang="en-US" sz="1100" b="0" i="0" baseline="0">
              <a:solidFill>
                <a:schemeClr val="dk1"/>
              </a:solidFill>
              <a:effectLst/>
              <a:latin typeface="+mn-lt"/>
              <a:ea typeface="+mn-ea"/>
              <a:cs typeface="+mn-cs"/>
            </a:rPr>
            <a:t>更なる</a:t>
          </a:r>
          <a:r>
            <a:rPr lang="ja-JP" altLang="ja-JP" sz="1100" b="0" i="0" baseline="0">
              <a:solidFill>
                <a:schemeClr val="dk1"/>
              </a:solidFill>
              <a:effectLst/>
              <a:latin typeface="+mn-lt"/>
              <a:ea typeface="+mn-ea"/>
              <a:cs typeface="+mn-cs"/>
            </a:rPr>
            <a:t>改善を図る。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熊本県西原村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財政調整基金は前年度余剰金の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以上を例年積み立てており積立金増を図っている。特定目的基金においては、</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熊本地震以降災害復旧を目的とした村への寄附金の一部を村復興基金に積立てて活用しており、公共施設整備基金においては今後の公共施設改修等の事業に活用予定である。</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年度において災害復興基金は、</a:t>
          </a:r>
          <a:r>
            <a:rPr lang="ja-JP" altLang="en-US" sz="1100" b="0" i="0" baseline="0">
              <a:solidFill>
                <a:schemeClr val="dk1"/>
              </a:solidFill>
              <a:effectLst/>
              <a:latin typeface="+mn-lt"/>
              <a:ea typeface="+mn-ea"/>
              <a:cs typeface="+mn-cs"/>
            </a:rPr>
            <a:t>各種災害</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復旧事業</a:t>
          </a:r>
          <a:r>
            <a:rPr lang="ja-JP" altLang="ja-JP" sz="1100" b="0" i="0" baseline="0">
              <a:solidFill>
                <a:schemeClr val="dk1"/>
              </a:solidFill>
              <a:effectLst/>
              <a:latin typeface="+mn-lt"/>
              <a:ea typeface="+mn-ea"/>
              <a:cs typeface="+mn-cs"/>
            </a:rPr>
            <a:t>の財源として</a:t>
          </a:r>
          <a:r>
            <a:rPr lang="en-US" altLang="ja-JP" sz="1100" b="0" i="0" baseline="0">
              <a:solidFill>
                <a:schemeClr val="dk1"/>
              </a:solidFill>
              <a:effectLst/>
              <a:latin typeface="+mn-lt"/>
              <a:ea typeface="+mn-ea"/>
              <a:cs typeface="+mn-cs"/>
            </a:rPr>
            <a:t>41,320</a:t>
          </a:r>
          <a:r>
            <a:rPr lang="ja-JP" altLang="ja-JP" sz="1100" b="0" i="0" baseline="0">
              <a:solidFill>
                <a:schemeClr val="dk1"/>
              </a:solidFill>
              <a:effectLst/>
              <a:latin typeface="+mn-lt"/>
              <a:ea typeface="+mn-ea"/>
              <a:cs typeface="+mn-cs"/>
            </a:rPr>
            <a:t>千円の取崩を行っている。平成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年熊本地震復興基金については、県復興基金創意工夫分として受け入れているものであり、これも熊本地震復興事業に対し</a:t>
          </a:r>
          <a:r>
            <a:rPr lang="en-US" altLang="ja-JP" sz="1100" b="0" i="0" baseline="0">
              <a:solidFill>
                <a:schemeClr val="dk1"/>
              </a:solidFill>
              <a:effectLst/>
              <a:latin typeface="+mn-lt"/>
              <a:ea typeface="+mn-ea"/>
              <a:cs typeface="+mn-cs"/>
            </a:rPr>
            <a:t>45,180</a:t>
          </a:r>
          <a:r>
            <a:rPr lang="ja-JP" altLang="ja-JP" sz="1100" b="0" i="0" baseline="0">
              <a:solidFill>
                <a:schemeClr val="dk1"/>
              </a:solidFill>
              <a:effectLst/>
              <a:latin typeface="+mn-lt"/>
              <a:ea typeface="+mn-ea"/>
              <a:cs typeface="+mn-cs"/>
            </a:rPr>
            <a:t>千円の取崩を行っている。それ以外の基金においては、ほとんどが基金利息の積立のみであり増となるのは僅かである。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各々の基金条例にある使途目的と照らし合わせながら各種事業に基金活用を含めた財源の検討を考える。また、ここ十年来未活用の基金においては、基金の存在意義を再確認し、基金活用に併せ基金廃止も含めた検討を行っていきた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lang="ja-JP" altLang="ja-JP" sz="1100" b="0" i="0" baseline="0">
              <a:solidFill>
                <a:schemeClr val="dk1"/>
              </a:solidFill>
              <a:effectLst/>
              <a:latin typeface="+mn-lt"/>
              <a:ea typeface="+mn-ea"/>
              <a:cs typeface="+mn-cs"/>
            </a:rPr>
            <a:t>（基金の使途）</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○公共施設整備基金：公共施設の整備に要する経費の財源に充てるための基金。</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年熊本地震復興基金：復興基金創意工夫事業分の交付金であり、創意工夫事業の経費に充てるための基金。</a:t>
          </a:r>
          <a:r>
            <a:rPr lang="en-US" altLang="ja-JP" sz="1100" b="0" i="0" baseline="0">
              <a:solidFill>
                <a:schemeClr val="dk1"/>
              </a:solidFill>
              <a:effectLst/>
              <a:latin typeface="+mn-lt"/>
              <a:ea typeface="+mn-ea"/>
              <a:cs typeface="+mn-cs"/>
            </a:rPr>
            <a:t>R8</a:t>
          </a:r>
          <a:r>
            <a:rPr lang="ja-JP" altLang="ja-JP" sz="1100" b="0" i="0" baseline="0">
              <a:solidFill>
                <a:schemeClr val="dk1"/>
              </a:solidFill>
              <a:effectLst/>
              <a:latin typeface="+mn-lt"/>
              <a:ea typeface="+mn-ea"/>
              <a:cs typeface="+mn-cs"/>
            </a:rPr>
            <a:t>年度までの活用。</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○地域福祉基金：高齢者等の地域保健福祉の増進を図るための基金（果実運用型）。</a:t>
          </a:r>
          <a:endParaRPr lang="ja-JP" altLang="ja-JP" sz="1400">
            <a:effectLst/>
          </a:endParaRPr>
        </a:p>
        <a:p>
          <a:r>
            <a:rPr lang="ja-JP" altLang="ja-JP" sz="1100" b="0" i="0" baseline="0">
              <a:solidFill>
                <a:schemeClr val="dk1"/>
              </a:solidFill>
              <a:effectLst/>
              <a:latin typeface="+mn-lt"/>
              <a:ea typeface="+mn-ea"/>
              <a:cs typeface="+mn-cs"/>
            </a:rPr>
            <a:t>○災害復興基金：災害からの復興及び復旧を目的とした事業の資金に充てるための基金。単独事業や補助裏の財源として活用。</a:t>
          </a:r>
          <a:endParaRPr lang="ja-JP" altLang="ja-JP" sz="1400">
            <a:effectLst/>
          </a:endParaRPr>
        </a:p>
        <a:p>
          <a:r>
            <a:rPr lang="ja-JP" altLang="ja-JP" sz="1100" b="0" i="0" baseline="0">
              <a:solidFill>
                <a:schemeClr val="dk1"/>
              </a:solidFill>
              <a:effectLst/>
              <a:latin typeface="+mn-lt"/>
              <a:ea typeface="+mn-ea"/>
              <a:cs typeface="+mn-cs"/>
            </a:rPr>
            <a:t>○職員等退職手当基金：退職手当の支給に要する経費の財源に充てるための基金。</a:t>
          </a:r>
          <a:endParaRPr lang="ja-JP" altLang="ja-JP" sz="1400">
            <a:effectLst/>
          </a:endParaRPr>
        </a:p>
        <a:p>
          <a:r>
            <a:rPr lang="ja-JP" altLang="ja-JP" sz="1100" b="0" i="0" baseline="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○公共施設整備基金：今後の施設整備のために</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億円、その他基金利息及び村有施設使用料として</a:t>
          </a:r>
          <a:r>
            <a:rPr lang="en-US" altLang="ja-JP" sz="1100" b="0" i="0" baseline="0">
              <a:solidFill>
                <a:schemeClr val="dk1"/>
              </a:solidFill>
              <a:effectLst/>
              <a:latin typeface="+mn-lt"/>
              <a:ea typeface="+mn-ea"/>
              <a:cs typeface="+mn-cs"/>
            </a:rPr>
            <a:t>1,854</a:t>
          </a:r>
          <a:r>
            <a:rPr lang="ja-JP" altLang="ja-JP" sz="1100" b="0" i="0" baseline="0">
              <a:solidFill>
                <a:schemeClr val="dk1"/>
              </a:solidFill>
              <a:effectLst/>
              <a:latin typeface="+mn-lt"/>
              <a:ea typeface="+mn-ea"/>
              <a:cs typeface="+mn-cs"/>
            </a:rPr>
            <a:t>千円を積立てており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年度中取崩しは行っていない。</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月に県から交付があった復興基金創意工夫事業分であり、</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年度中には</a:t>
          </a:r>
          <a:r>
            <a:rPr lang="en-US" altLang="ja-JP" sz="1100" b="0" i="0" baseline="0">
              <a:solidFill>
                <a:schemeClr val="dk1"/>
              </a:solidFill>
              <a:effectLst/>
              <a:latin typeface="+mn-lt"/>
              <a:ea typeface="+mn-ea"/>
              <a:cs typeface="+mn-cs"/>
            </a:rPr>
            <a:t>45,180</a:t>
          </a:r>
          <a:r>
            <a:rPr lang="ja-JP" altLang="ja-JP" sz="1100" b="0" i="0" baseline="0">
              <a:solidFill>
                <a:schemeClr val="dk1"/>
              </a:solidFill>
              <a:effectLst/>
              <a:latin typeface="+mn-lt"/>
              <a:ea typeface="+mn-ea"/>
              <a:cs typeface="+mn-cs"/>
            </a:rPr>
            <a:t>千円を取崩した</a:t>
          </a:r>
          <a:r>
            <a:rPr lang="ja-JP" altLang="en-US" sz="1100" b="0" i="0" baseline="0">
              <a:solidFill>
                <a:schemeClr val="dk1"/>
              </a:solidFill>
              <a:effectLst/>
              <a:latin typeface="+mn-lt"/>
              <a:ea typeface="+mn-ea"/>
              <a:cs typeface="+mn-cs"/>
            </a:rPr>
            <a:t>が、同年度に県が保有する復興基金の精算交付があり、</a:t>
          </a:r>
          <a:r>
            <a:rPr lang="en-US" altLang="ja-JP" sz="1100" b="0" i="0" baseline="0">
              <a:solidFill>
                <a:schemeClr val="dk1"/>
              </a:solidFill>
              <a:effectLst/>
              <a:latin typeface="+mn-lt"/>
              <a:ea typeface="+mn-ea"/>
              <a:cs typeface="+mn-cs"/>
            </a:rPr>
            <a:t>165,468</a:t>
          </a:r>
          <a:r>
            <a:rPr lang="ja-JP" altLang="en-US" sz="1100" b="0" i="0" baseline="0">
              <a:solidFill>
                <a:schemeClr val="dk1"/>
              </a:solidFill>
              <a:effectLst/>
              <a:latin typeface="+mn-lt"/>
              <a:ea typeface="+mn-ea"/>
              <a:cs typeface="+mn-cs"/>
            </a:rPr>
            <a:t>千円を積立てた</a:t>
          </a:r>
          <a:r>
            <a:rPr lang="ja-JP" altLang="ja-JP" sz="1100" b="0" i="0" baseline="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○災害復興基金：村への熊本地震被災における寄附金や支援金、ふるさと納税における使途目的が復興支援・未指定分を積み立てている。</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年度は</a:t>
          </a:r>
          <a:r>
            <a:rPr lang="en-US" altLang="ja-JP" sz="1100" b="0" i="0" baseline="0">
              <a:solidFill>
                <a:schemeClr val="dk1"/>
              </a:solidFill>
              <a:effectLst/>
              <a:latin typeface="+mn-lt"/>
              <a:ea typeface="+mn-ea"/>
              <a:cs typeface="+mn-cs"/>
            </a:rPr>
            <a:t>34,890</a:t>
          </a:r>
          <a:r>
            <a:rPr lang="ja-JP" altLang="ja-JP" sz="1100" b="0" i="0" baseline="0">
              <a:solidFill>
                <a:schemeClr val="dk1"/>
              </a:solidFill>
              <a:effectLst/>
              <a:latin typeface="+mn-lt"/>
              <a:ea typeface="+mn-ea"/>
              <a:cs typeface="+mn-cs"/>
            </a:rPr>
            <a:t>千円の積立てを行い、</a:t>
          </a:r>
          <a:r>
            <a:rPr lang="en-US" altLang="ja-JP" sz="1100" b="0" i="0" baseline="0">
              <a:solidFill>
                <a:schemeClr val="dk1"/>
              </a:solidFill>
              <a:effectLst/>
              <a:latin typeface="+mn-lt"/>
              <a:ea typeface="+mn-ea"/>
              <a:cs typeface="+mn-cs"/>
            </a:rPr>
            <a:t>41,320</a:t>
          </a:r>
          <a:r>
            <a:rPr lang="ja-JP" altLang="ja-JP" sz="1100" b="0" i="0" baseline="0">
              <a:solidFill>
                <a:schemeClr val="dk1"/>
              </a:solidFill>
              <a:effectLst/>
              <a:latin typeface="+mn-lt"/>
              <a:ea typeface="+mn-ea"/>
              <a:cs typeface="+mn-cs"/>
            </a:rPr>
            <a:t>千円を取崩した。</a:t>
          </a:r>
          <a:endParaRPr lang="ja-JP" altLang="ja-JP" sz="1400">
            <a:effectLst/>
          </a:endParaRPr>
        </a:p>
        <a:p>
          <a:r>
            <a:rPr lang="ja-JP" altLang="ja-JP" sz="1100" b="0" i="0" baseline="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年熊本地震復興基金：</a:t>
          </a:r>
          <a:r>
            <a:rPr lang="en-US" altLang="ja-JP" sz="1100" b="0" i="0" baseline="0">
              <a:solidFill>
                <a:schemeClr val="dk1"/>
              </a:solidFill>
              <a:effectLst/>
              <a:latin typeface="+mn-lt"/>
              <a:ea typeface="+mn-ea"/>
              <a:cs typeface="+mn-cs"/>
            </a:rPr>
            <a:t>R8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月末日が基金条例の効力期間としており、それまでに避難所施設等の機能強化事業に活用見込である。</a:t>
          </a:r>
          <a:endParaRPr lang="ja-JP" altLang="ja-JP" sz="1400">
            <a:effectLst/>
          </a:endParaRPr>
        </a:p>
        <a:p>
          <a:r>
            <a:rPr lang="ja-JP" altLang="ja-JP" sz="1100" b="0" i="0" baseline="0">
              <a:solidFill>
                <a:schemeClr val="dk1"/>
              </a:solidFill>
              <a:effectLst/>
              <a:latin typeface="+mn-lt"/>
              <a:ea typeface="+mn-ea"/>
              <a:cs typeface="+mn-cs"/>
            </a:rPr>
            <a:t>○公共施設整備基金：</a:t>
          </a:r>
          <a:r>
            <a:rPr lang="ja-JP" altLang="en-US" sz="1100" b="0" i="0" baseline="0">
              <a:solidFill>
                <a:schemeClr val="dk1"/>
              </a:solidFill>
              <a:effectLst/>
              <a:latin typeface="+mn-lt"/>
              <a:ea typeface="+mn-ea"/>
              <a:cs typeface="+mn-cs"/>
            </a:rPr>
            <a:t>老朽化した</a:t>
          </a:r>
          <a:r>
            <a:rPr lang="ja-JP" altLang="ja-JP" sz="1100" b="0" i="0" baseline="0">
              <a:solidFill>
                <a:schemeClr val="dk1"/>
              </a:solidFill>
              <a:effectLst/>
              <a:latin typeface="+mn-lt"/>
              <a:ea typeface="+mn-ea"/>
              <a:cs typeface="+mn-cs"/>
            </a:rPr>
            <a:t>公共施設の改修費用として活用見込み。</a:t>
          </a:r>
          <a:endParaRPr lang="ja-JP" altLang="ja-JP" sz="1400">
            <a:effectLst/>
          </a:endParaRPr>
        </a:p>
        <a:p>
          <a:r>
            <a:rPr lang="ja-JP" altLang="ja-JP" sz="1100" b="0" i="0" baseline="0">
              <a:solidFill>
                <a:schemeClr val="dk1"/>
              </a:solidFill>
              <a:effectLst/>
              <a:latin typeface="+mn-lt"/>
              <a:ea typeface="+mn-ea"/>
              <a:cs typeface="+mn-cs"/>
            </a:rPr>
            <a:t>○災害復興基金：今後の災害発生における財源として活用する。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財政調整基金について、</a:t>
          </a:r>
          <a:r>
            <a:rPr lang="en-US" altLang="ja-JP" sz="1100" b="0" i="0" baseline="0">
              <a:solidFill>
                <a:schemeClr val="dk1"/>
              </a:solidFill>
              <a:effectLst/>
              <a:latin typeface="+mn-lt"/>
              <a:ea typeface="+mn-ea"/>
              <a:cs typeface="+mn-cs"/>
            </a:rPr>
            <a:t>R5</a:t>
          </a:r>
          <a:r>
            <a:rPr lang="ja-JP" altLang="ja-JP" sz="1100" b="0" i="0" baseline="0">
              <a:solidFill>
                <a:schemeClr val="dk1"/>
              </a:solidFill>
              <a:effectLst/>
              <a:latin typeface="+mn-lt"/>
              <a:ea typeface="+mn-ea"/>
              <a:cs typeface="+mn-cs"/>
            </a:rPr>
            <a:t>年度においては前年度余剰金の</a:t>
          </a:r>
          <a:r>
            <a:rPr lang="en-US" altLang="ja-JP" sz="1100" b="0" i="0" baseline="0">
              <a:solidFill>
                <a:schemeClr val="dk1"/>
              </a:solidFill>
              <a:effectLst/>
              <a:latin typeface="+mn-lt"/>
              <a:ea typeface="+mn-ea"/>
              <a:cs typeface="+mn-cs"/>
            </a:rPr>
            <a:t>1/2</a:t>
          </a:r>
          <a:r>
            <a:rPr lang="ja-JP" altLang="ja-JP" sz="1100" b="0" i="0" baseline="0">
              <a:solidFill>
                <a:schemeClr val="dk1"/>
              </a:solidFill>
              <a:effectLst/>
              <a:latin typeface="+mn-lt"/>
              <a:ea typeface="+mn-ea"/>
              <a:cs typeface="+mn-cs"/>
            </a:rPr>
            <a:t>以上と基金利息を併せて</a:t>
          </a:r>
          <a:r>
            <a:rPr lang="en-US" altLang="ja-JP" sz="1100" b="0" i="0" baseline="0">
              <a:solidFill>
                <a:schemeClr val="dk1"/>
              </a:solidFill>
              <a:effectLst/>
              <a:latin typeface="+mn-lt"/>
              <a:ea typeface="+mn-ea"/>
              <a:cs typeface="+mn-cs"/>
            </a:rPr>
            <a:t>200,268</a:t>
          </a:r>
          <a:r>
            <a:rPr lang="ja-JP" altLang="ja-JP" sz="1100" b="0" i="0" baseline="0">
              <a:solidFill>
                <a:schemeClr val="dk1"/>
              </a:solidFill>
              <a:effectLst/>
              <a:latin typeface="+mn-lt"/>
              <a:ea typeface="+mn-ea"/>
              <a:cs typeface="+mn-cs"/>
            </a:rPr>
            <a:t>千円を積立て、反対に取崩額が</a:t>
          </a:r>
          <a:r>
            <a:rPr lang="en-US" altLang="ja-JP" sz="1100" b="0" i="0" baseline="0">
              <a:solidFill>
                <a:schemeClr val="dk1"/>
              </a:solidFill>
              <a:effectLst/>
              <a:latin typeface="+mn-lt"/>
              <a:ea typeface="+mn-ea"/>
              <a:cs typeface="+mn-cs"/>
            </a:rPr>
            <a:t>348,000</a:t>
          </a:r>
          <a:r>
            <a:rPr lang="ja-JP" altLang="ja-JP" sz="1100" b="0" i="0" baseline="0">
              <a:solidFill>
                <a:schemeClr val="dk1"/>
              </a:solidFill>
              <a:effectLst/>
              <a:latin typeface="+mn-lt"/>
              <a:ea typeface="+mn-ea"/>
              <a:cs typeface="+mn-cs"/>
            </a:rPr>
            <a:t>千円であったため残高は</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r>
            <a:rPr lang="ja-JP" altLang="en-US" sz="1100" b="0" i="0" baseline="0">
              <a:solidFill>
                <a:schemeClr val="dk1"/>
              </a:solidFill>
              <a:effectLst/>
              <a:latin typeface="+mn-lt"/>
              <a:ea typeface="+mn-ea"/>
              <a:cs typeface="+mn-cs"/>
            </a:rPr>
            <a:t>新工業団地造成事業のため特別会計への繰出金など支出の増加により基金の減少となった。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財政調整基金は、大規模災害時や新型コロナウイルス感染症などの異常事態</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おいては、</a:t>
          </a:r>
          <a:r>
            <a:rPr lang="ja-JP" altLang="ja-JP" sz="1100" b="0" i="0" baseline="0">
              <a:solidFill>
                <a:schemeClr val="dk1"/>
              </a:solidFill>
              <a:effectLst/>
              <a:latin typeface="+mn-lt"/>
              <a:ea typeface="+mn-ea"/>
              <a:cs typeface="+mn-cs"/>
            </a:rPr>
            <a:t>初動経費や補助外経費、非適債経費が想定以上に膨らむため、小規模自治体である本村において初動に対応できる最低限の財政調整基金は必要と考えている。</a:t>
          </a:r>
          <a:r>
            <a:rPr lang="en-US" altLang="ja-JP" sz="1100" b="0" i="0" baseline="0">
              <a:solidFill>
                <a:schemeClr val="dk1"/>
              </a:solidFill>
              <a:effectLst/>
              <a:latin typeface="+mn-lt"/>
              <a:ea typeface="+mn-ea"/>
              <a:cs typeface="+mn-cs"/>
            </a:rPr>
            <a:t>H28</a:t>
          </a:r>
          <a:r>
            <a:rPr lang="ja-JP" altLang="ja-JP" sz="1100" b="0" i="0" baseline="0">
              <a:solidFill>
                <a:schemeClr val="dk1"/>
              </a:solidFill>
              <a:effectLst/>
              <a:latin typeface="+mn-lt"/>
              <a:ea typeface="+mn-ea"/>
              <a:cs typeface="+mn-cs"/>
            </a:rPr>
            <a:t>熊本地震時は、</a:t>
          </a:r>
          <a:r>
            <a:rPr lang="ja-JP" altLang="en-US" sz="1100" b="0" i="0" baseline="0">
              <a:solidFill>
                <a:schemeClr val="dk1"/>
              </a:solidFill>
              <a:effectLst/>
              <a:latin typeface="+mn-lt"/>
              <a:ea typeface="+mn-ea"/>
              <a:cs typeface="+mn-cs"/>
            </a:rPr>
            <a:t>初動対応として</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億円ほど財政調整基金を取崩して対応。その状況を踏まえ、</a:t>
          </a:r>
          <a:r>
            <a:rPr lang="en-US" altLang="ja-JP" sz="1100" b="0" i="0" baseline="0">
              <a:solidFill>
                <a:schemeClr val="dk1"/>
              </a:solidFill>
              <a:effectLst/>
              <a:latin typeface="+mn-lt"/>
              <a:ea typeface="+mn-ea"/>
              <a:cs typeface="+mn-cs"/>
            </a:rPr>
            <a:t>10</a:t>
          </a:r>
          <a:r>
            <a:rPr lang="ja-JP" altLang="en-US" sz="1100" b="0" i="0" baseline="0">
              <a:solidFill>
                <a:schemeClr val="dk1"/>
              </a:solidFill>
              <a:effectLst/>
              <a:latin typeface="+mn-lt"/>
              <a:ea typeface="+mn-ea"/>
              <a:cs typeface="+mn-cs"/>
            </a:rPr>
            <a:t>億円程度は最低限の</a:t>
          </a:r>
          <a:r>
            <a:rPr lang="ja-JP" altLang="ja-JP" sz="1100" b="0" i="0" baseline="0">
              <a:solidFill>
                <a:schemeClr val="dk1"/>
              </a:solidFill>
              <a:effectLst/>
              <a:latin typeface="+mn-lt"/>
              <a:ea typeface="+mn-ea"/>
              <a:cs typeface="+mn-cs"/>
            </a:rPr>
            <a:t>残高水準として考えている。</a:t>
          </a:r>
          <a:r>
            <a:rPr lang="ja-JP" altLang="en-US" sz="1100" b="0" i="0" baseline="0">
              <a:solidFill>
                <a:schemeClr val="dk1"/>
              </a:solidFill>
              <a:effectLst/>
              <a:latin typeface="+mn-lt"/>
              <a:ea typeface="+mn-ea"/>
              <a:cs typeface="+mn-cs"/>
            </a:rPr>
            <a:t>また、現時点においては</a:t>
          </a:r>
          <a:r>
            <a:rPr lang="ja-JP" altLang="ja-JP" sz="1100" b="0" i="0" baseline="0">
              <a:solidFill>
                <a:schemeClr val="dk1"/>
              </a:solidFill>
              <a:effectLst/>
              <a:latin typeface="+mn-lt"/>
              <a:ea typeface="+mn-ea"/>
              <a:cs typeface="+mn-cs"/>
            </a:rPr>
            <a:t>地方債の償還金もピークを迎えていることから財源不足に備える必要がある。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lang="ja-JP" altLang="ja-JP" sz="1100" b="0" i="0" baseline="0">
              <a:solidFill>
                <a:schemeClr val="dk1"/>
              </a:solidFill>
              <a:effectLst/>
              <a:latin typeface="+mn-lt"/>
              <a:ea typeface="+mn-ea"/>
              <a:cs typeface="+mn-cs"/>
            </a:rPr>
            <a:t>　減債基金について、通年は基金利息のみを積立てており</a:t>
          </a:r>
          <a:r>
            <a:rPr lang="en-US" altLang="ja-JP" sz="1100" b="0" i="0" baseline="0">
              <a:solidFill>
                <a:schemeClr val="dk1"/>
              </a:solidFill>
              <a:effectLst/>
              <a:latin typeface="+mn-lt"/>
              <a:ea typeface="+mn-ea"/>
              <a:cs typeface="+mn-cs"/>
            </a:rPr>
            <a:t>H30</a:t>
          </a:r>
          <a:r>
            <a:rPr lang="ja-JP" altLang="ja-JP" sz="1100" b="0" i="0" baseline="0">
              <a:solidFill>
                <a:schemeClr val="dk1"/>
              </a:solidFill>
              <a:effectLst/>
              <a:latin typeface="+mn-lt"/>
              <a:ea typeface="+mn-ea"/>
              <a:cs typeface="+mn-cs"/>
            </a:rPr>
            <a:t>年度までは微増が続いていた。</a:t>
          </a:r>
          <a:r>
            <a:rPr lang="en-US" altLang="ja-JP" sz="1100" b="0" i="0" baseline="0">
              <a:solidFill>
                <a:schemeClr val="dk1"/>
              </a:solidFill>
              <a:effectLst/>
              <a:latin typeface="+mn-lt"/>
              <a:ea typeface="+mn-ea"/>
              <a:cs typeface="+mn-cs"/>
            </a:rPr>
            <a:t>R</a:t>
          </a:r>
          <a:r>
            <a:rPr lang="ja-JP" altLang="ja-JP" sz="1100" b="0" i="0" baseline="0">
              <a:solidFill>
                <a:schemeClr val="dk1"/>
              </a:solidFill>
              <a:effectLst/>
              <a:latin typeface="+mn-lt"/>
              <a:ea typeface="+mn-ea"/>
              <a:cs typeface="+mn-cs"/>
            </a:rPr>
            <a:t>元年度に熊本地震災害廃棄物処理基金補助金</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億</a:t>
          </a:r>
          <a:r>
            <a:rPr lang="en-US" altLang="ja-JP" sz="1100" b="0" i="0" baseline="0">
              <a:solidFill>
                <a:schemeClr val="dk1"/>
              </a:solidFill>
              <a:effectLst/>
              <a:latin typeface="+mn-lt"/>
              <a:ea typeface="+mn-ea"/>
              <a:cs typeface="+mn-cs"/>
            </a:rPr>
            <a:t>3,967</a:t>
          </a:r>
          <a:r>
            <a:rPr lang="ja-JP" altLang="ja-JP" sz="1100" b="0" i="0" baseline="0">
              <a:solidFill>
                <a:schemeClr val="dk1"/>
              </a:solidFill>
              <a:effectLst/>
              <a:latin typeface="+mn-lt"/>
              <a:ea typeface="+mn-ea"/>
              <a:cs typeface="+mn-cs"/>
            </a:rPr>
            <a:t>万円が交付され、全額を積み立ており、積立てた分を</a:t>
          </a:r>
          <a:r>
            <a:rPr lang="en-US" altLang="ja-JP" sz="1100" b="0" i="0" baseline="0">
              <a:solidFill>
                <a:schemeClr val="dk1"/>
              </a:solidFill>
              <a:effectLst/>
              <a:latin typeface="+mn-lt"/>
              <a:ea typeface="+mn-ea"/>
              <a:cs typeface="+mn-cs"/>
            </a:rPr>
            <a:t>R2</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年間（年間</a:t>
          </a:r>
          <a:r>
            <a:rPr lang="en-US" altLang="ja-JP" sz="1100" b="0" i="0" baseline="0">
              <a:solidFill>
                <a:schemeClr val="dk1"/>
              </a:solidFill>
              <a:effectLst/>
              <a:latin typeface="+mn-lt"/>
              <a:ea typeface="+mn-ea"/>
              <a:cs typeface="+mn-cs"/>
            </a:rPr>
            <a:t>1,500</a:t>
          </a:r>
          <a:r>
            <a:rPr lang="ja-JP" altLang="ja-JP" sz="1100" b="0" i="0" baseline="0">
              <a:solidFill>
                <a:schemeClr val="dk1"/>
              </a:solidFill>
              <a:effectLst/>
              <a:latin typeface="+mn-lt"/>
              <a:ea typeface="+mn-ea"/>
              <a:cs typeface="+mn-cs"/>
            </a:rPr>
            <a:t>万円程度）に渡り償還金の財源として取崩すこととしている。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熊本地震</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地方債残高が</a:t>
          </a:r>
          <a:r>
            <a:rPr lang="ja-JP" altLang="en-US" sz="1100" b="0" i="0" baseline="0">
              <a:solidFill>
                <a:schemeClr val="dk1"/>
              </a:solidFill>
              <a:effectLst/>
              <a:latin typeface="+mn-lt"/>
              <a:ea typeface="+mn-ea"/>
              <a:cs typeface="+mn-cs"/>
            </a:rPr>
            <a:t>多額となっており、</a:t>
          </a:r>
          <a:r>
            <a:rPr lang="ja-JP" altLang="ja-JP" sz="1100" b="0" i="0" baseline="0">
              <a:solidFill>
                <a:schemeClr val="dk1"/>
              </a:solidFill>
              <a:effectLst/>
              <a:latin typeface="+mn-lt"/>
              <a:ea typeface="+mn-ea"/>
              <a:cs typeface="+mn-cs"/>
            </a:rPr>
            <a:t>それに伴い元金償還金も増加し</a:t>
          </a:r>
          <a:r>
            <a:rPr lang="ja-JP" altLang="en-US" sz="1100" b="0" i="0" baseline="0">
              <a:solidFill>
                <a:schemeClr val="dk1"/>
              </a:solidFill>
              <a:effectLst/>
              <a:latin typeface="+mn-lt"/>
              <a:ea typeface="+mn-ea"/>
              <a:cs typeface="+mn-cs"/>
            </a:rPr>
            <a:t>て</a:t>
          </a:r>
          <a:r>
            <a:rPr lang="ja-JP" altLang="ja-JP" sz="1100" b="0" i="0" baseline="0">
              <a:solidFill>
                <a:schemeClr val="dk1"/>
              </a:solidFill>
              <a:effectLst/>
              <a:latin typeface="+mn-lt"/>
              <a:ea typeface="+mn-ea"/>
              <a:cs typeface="+mn-cs"/>
            </a:rPr>
            <a:t>いる。今後暫くは高水準での償還金が見込まれる。今後の厳しい元利償還金を見込み財政調整基金の活用も想定している。繰上償還は予定していない。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7578626</v>
      </c>
      <c r="BO4" s="371"/>
      <c r="BP4" s="371"/>
      <c r="BQ4" s="371"/>
      <c r="BR4" s="371"/>
      <c r="BS4" s="371"/>
      <c r="BT4" s="371"/>
      <c r="BU4" s="372"/>
      <c r="BV4" s="370">
        <v>7011576</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8.4</v>
      </c>
      <c r="CU4" s="377"/>
      <c r="CV4" s="377"/>
      <c r="CW4" s="377"/>
      <c r="CX4" s="377"/>
      <c r="CY4" s="377"/>
      <c r="CZ4" s="377"/>
      <c r="DA4" s="378"/>
      <c r="DB4" s="376">
        <v>10.199999999999999</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7152091</v>
      </c>
      <c r="BO5" s="408"/>
      <c r="BP5" s="408"/>
      <c r="BQ5" s="408"/>
      <c r="BR5" s="408"/>
      <c r="BS5" s="408"/>
      <c r="BT5" s="408"/>
      <c r="BU5" s="409"/>
      <c r="BV5" s="407">
        <v>6563284</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93.1</v>
      </c>
      <c r="CU5" s="405"/>
      <c r="CV5" s="405"/>
      <c r="CW5" s="405"/>
      <c r="CX5" s="405"/>
      <c r="CY5" s="405"/>
      <c r="CZ5" s="405"/>
      <c r="DA5" s="406"/>
      <c r="DB5" s="404">
        <v>88.4</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426535</v>
      </c>
      <c r="BO6" s="408"/>
      <c r="BP6" s="408"/>
      <c r="BQ6" s="408"/>
      <c r="BR6" s="408"/>
      <c r="BS6" s="408"/>
      <c r="BT6" s="408"/>
      <c r="BU6" s="409"/>
      <c r="BV6" s="407">
        <v>448292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93.6</v>
      </c>
      <c r="CU6" s="445"/>
      <c r="CV6" s="445"/>
      <c r="CW6" s="445"/>
      <c r="CX6" s="445"/>
      <c r="CY6" s="445"/>
      <c r="CZ6" s="445"/>
      <c r="DA6" s="446"/>
      <c r="DB6" s="444">
        <v>89.5</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132536</v>
      </c>
      <c r="BO7" s="408"/>
      <c r="BP7" s="408"/>
      <c r="BQ7" s="408"/>
      <c r="BR7" s="408"/>
      <c r="BS7" s="408"/>
      <c r="BT7" s="408"/>
      <c r="BU7" s="409"/>
      <c r="BV7" s="407">
        <v>104161</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3492209</v>
      </c>
      <c r="CU7" s="408"/>
      <c r="CV7" s="408"/>
      <c r="CW7" s="408"/>
      <c r="CX7" s="408"/>
      <c r="CY7" s="408"/>
      <c r="CZ7" s="408"/>
      <c r="DA7" s="409"/>
      <c r="DB7" s="407">
        <v>3388487</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293999</v>
      </c>
      <c r="BO8" s="408"/>
      <c r="BP8" s="408"/>
      <c r="BQ8" s="408"/>
      <c r="BR8" s="408"/>
      <c r="BS8" s="408"/>
      <c r="BT8" s="408"/>
      <c r="BU8" s="409"/>
      <c r="BV8" s="407">
        <v>344131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0.34</v>
      </c>
      <c r="CU8" s="448"/>
      <c r="CV8" s="448"/>
      <c r="CW8" s="448"/>
      <c r="CX8" s="448"/>
      <c r="CY8" s="448"/>
      <c r="CZ8" s="448"/>
      <c r="DA8" s="449"/>
      <c r="DB8" s="447">
        <v>0.34</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6426</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-50132</v>
      </c>
      <c r="BO9" s="408"/>
      <c r="BP9" s="408"/>
      <c r="BQ9" s="408"/>
      <c r="BR9" s="408"/>
      <c r="BS9" s="408"/>
      <c r="BT9" s="408"/>
      <c r="BU9" s="409"/>
      <c r="BV9" s="407">
        <v>-266105</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23.2</v>
      </c>
      <c r="CU9" s="405"/>
      <c r="CV9" s="405"/>
      <c r="CW9" s="405"/>
      <c r="CX9" s="405"/>
      <c r="CY9" s="405"/>
      <c r="CZ9" s="405"/>
      <c r="DA9" s="406"/>
      <c r="DB9" s="404">
        <v>23.1</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6802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200268</v>
      </c>
      <c r="BO10" s="408"/>
      <c r="BP10" s="408"/>
      <c r="BQ10" s="408"/>
      <c r="BR10" s="408"/>
      <c r="BS10" s="408"/>
      <c r="BT10" s="408"/>
      <c r="BU10" s="409"/>
      <c r="BV10" s="407">
        <v>305430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6955</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348000</v>
      </c>
      <c r="BO12" s="408"/>
      <c r="BP12" s="408"/>
      <c r="BQ12" s="408"/>
      <c r="BR12" s="408"/>
      <c r="BS12" s="408"/>
      <c r="BT12" s="408"/>
      <c r="BU12" s="409"/>
      <c r="BV12" s="407">
        <v>227100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6786</v>
      </c>
      <c r="S13" s="492"/>
      <c r="T13" s="492"/>
      <c r="U13" s="492"/>
      <c r="V13" s="493"/>
      <c r="W13" s="423" t="s">
        <v>131</v>
      </c>
      <c r="X13" s="424"/>
      <c r="Y13" s="424"/>
      <c r="Z13" s="424"/>
      <c r="AA13" s="424"/>
      <c r="AB13" s="414"/>
      <c r="AC13" s="458">
        <v>563</v>
      </c>
      <c r="AD13" s="459"/>
      <c r="AE13" s="459"/>
      <c r="AF13" s="459"/>
      <c r="AG13" s="501"/>
      <c r="AH13" s="458">
        <v>583</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-197864</v>
      </c>
      <c r="BO13" s="408"/>
      <c r="BP13" s="408"/>
      <c r="BQ13" s="408"/>
      <c r="BR13" s="408"/>
      <c r="BS13" s="408"/>
      <c r="BT13" s="408"/>
      <c r="BU13" s="409"/>
      <c r="BV13" s="407">
        <v>-187775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8.5</v>
      </c>
      <c r="CU13" s="405"/>
      <c r="CV13" s="405"/>
      <c r="CW13" s="405"/>
      <c r="CX13" s="405"/>
      <c r="CY13" s="405"/>
      <c r="CZ13" s="405"/>
      <c r="DA13" s="406"/>
      <c r="DB13" s="404">
        <v>8.1</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6926</v>
      </c>
      <c r="S14" s="492"/>
      <c r="T14" s="492"/>
      <c r="U14" s="492"/>
      <c r="V14" s="493"/>
      <c r="W14" s="397"/>
      <c r="X14" s="398"/>
      <c r="Y14" s="398"/>
      <c r="Z14" s="398"/>
      <c r="AA14" s="398"/>
      <c r="AB14" s="387"/>
      <c r="AC14" s="494">
        <v>16.100000000000001</v>
      </c>
      <c r="AD14" s="495"/>
      <c r="AE14" s="495"/>
      <c r="AF14" s="495"/>
      <c r="AG14" s="496"/>
      <c r="AH14" s="494">
        <v>15.9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6777</v>
      </c>
      <c r="S15" s="492"/>
      <c r="T15" s="492"/>
      <c r="U15" s="492"/>
      <c r="V15" s="493"/>
      <c r="W15" s="423" t="s">
        <v>137</v>
      </c>
      <c r="X15" s="424"/>
      <c r="Y15" s="424"/>
      <c r="Z15" s="424"/>
      <c r="AA15" s="424"/>
      <c r="AB15" s="414"/>
      <c r="AC15" s="458">
        <v>990</v>
      </c>
      <c r="AD15" s="459"/>
      <c r="AE15" s="459"/>
      <c r="AF15" s="459"/>
      <c r="AG15" s="501"/>
      <c r="AH15" s="458">
        <v>953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1170699</v>
      </c>
      <c r="BO15" s="371"/>
      <c r="BP15" s="371"/>
      <c r="BQ15" s="371"/>
      <c r="BR15" s="371"/>
      <c r="BS15" s="371"/>
      <c r="BT15" s="371"/>
      <c r="BU15" s="372"/>
      <c r="BV15" s="370">
        <v>1028886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28.2</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3145724</v>
      </c>
      <c r="BO16" s="408"/>
      <c r="BP16" s="408"/>
      <c r="BQ16" s="408"/>
      <c r="BR16" s="408"/>
      <c r="BS16" s="408"/>
      <c r="BT16" s="408"/>
      <c r="BU16" s="409"/>
      <c r="BV16" s="407">
        <v>3061627</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1954</v>
      </c>
      <c r="AD17" s="459"/>
      <c r="AE17" s="459"/>
      <c r="AF17" s="459"/>
      <c r="AG17" s="501"/>
      <c r="AH17" s="458">
        <v>2134</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1495469</v>
      </c>
      <c r="BO17" s="408"/>
      <c r="BP17" s="408"/>
      <c r="BQ17" s="408"/>
      <c r="BR17" s="408"/>
      <c r="BS17" s="408"/>
      <c r="BT17" s="408"/>
      <c r="BU17" s="409"/>
      <c r="BV17" s="407">
        <v>1311471</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147</v>
      </c>
      <c r="C18" s="450"/>
      <c r="D18" s="450"/>
      <c r="E18" s="530"/>
      <c r="F18" s="530"/>
      <c r="G18" s="530"/>
      <c r="H18" s="530"/>
      <c r="I18" s="530"/>
      <c r="J18" s="530"/>
      <c r="K18" s="530"/>
      <c r="L18" s="531">
        <v>77.22</v>
      </c>
      <c r="M18" s="531"/>
      <c r="N18" s="531"/>
      <c r="O18" s="531"/>
      <c r="P18" s="531"/>
      <c r="Q18" s="531"/>
      <c r="R18" s="532"/>
      <c r="S18" s="532"/>
      <c r="T18" s="532"/>
      <c r="U18" s="532"/>
      <c r="V18" s="533"/>
      <c r="W18" s="425"/>
      <c r="X18" s="426"/>
      <c r="Y18" s="426"/>
      <c r="Z18" s="426"/>
      <c r="AA18" s="426"/>
      <c r="AB18" s="417"/>
      <c r="AC18" s="534">
        <v>55.7</v>
      </c>
      <c r="AD18" s="535"/>
      <c r="AE18" s="535"/>
      <c r="AF18" s="535"/>
      <c r="AG18" s="536"/>
      <c r="AH18" s="534">
        <v>58.1</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3213327</v>
      </c>
      <c r="BO18" s="408"/>
      <c r="BP18" s="408"/>
      <c r="BQ18" s="408"/>
      <c r="BR18" s="408"/>
      <c r="BS18" s="408"/>
      <c r="BT18" s="408"/>
      <c r="BU18" s="409"/>
      <c r="BV18" s="407">
        <v>3119318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149</v>
      </c>
      <c r="C19" s="450"/>
      <c r="D19" s="450"/>
      <c r="E19" s="530"/>
      <c r="F19" s="530"/>
      <c r="G19" s="530"/>
      <c r="H19" s="530"/>
      <c r="I19" s="530"/>
      <c r="J19" s="530"/>
      <c r="K19" s="530"/>
      <c r="L19" s="538">
        <v>83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5044325</v>
      </c>
      <c r="BO19" s="408"/>
      <c r="BP19" s="408"/>
      <c r="BQ19" s="408"/>
      <c r="BR19" s="408"/>
      <c r="BS19" s="408"/>
      <c r="BT19" s="408"/>
      <c r="BU19" s="409"/>
      <c r="BV19" s="407">
        <v>4990212</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151</v>
      </c>
      <c r="C20" s="450"/>
      <c r="D20" s="450"/>
      <c r="E20" s="530"/>
      <c r="F20" s="530"/>
      <c r="G20" s="530"/>
      <c r="H20" s="530"/>
      <c r="I20" s="530"/>
      <c r="J20" s="530"/>
      <c r="K20" s="530"/>
      <c r="L20" s="538">
        <v>2362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9599084</v>
      </c>
      <c r="BO22" s="371"/>
      <c r="BP22" s="371"/>
      <c r="BQ22" s="371"/>
      <c r="BR22" s="371"/>
      <c r="BS22" s="371"/>
      <c r="BT22" s="371"/>
      <c r="BU22" s="372"/>
      <c r="BV22" s="370">
        <v>9965948</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7640912</v>
      </c>
      <c r="BO23" s="408"/>
      <c r="BP23" s="408"/>
      <c r="BQ23" s="408"/>
      <c r="BR23" s="408"/>
      <c r="BS23" s="408"/>
      <c r="BT23" s="408"/>
      <c r="BU23" s="409"/>
      <c r="BV23" s="407">
        <v>7838491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161</v>
      </c>
      <c r="F24" s="437"/>
      <c r="G24" s="437"/>
      <c r="H24" s="437"/>
      <c r="I24" s="437"/>
      <c r="J24" s="437"/>
      <c r="K24" s="438"/>
      <c r="L24" s="458">
        <v>1</v>
      </c>
      <c r="M24" s="459"/>
      <c r="N24" s="459"/>
      <c r="O24" s="459"/>
      <c r="P24" s="501"/>
      <c r="Q24" s="458">
        <v>7360</v>
      </c>
      <c r="R24" s="459"/>
      <c r="S24" s="459"/>
      <c r="T24" s="459"/>
      <c r="U24" s="459"/>
      <c r="V24" s="501"/>
      <c r="W24" s="553"/>
      <c r="X24" s="554"/>
      <c r="Y24" s="555"/>
      <c r="Z24" s="457" t="s">
        <v>162</v>
      </c>
      <c r="AA24" s="437"/>
      <c r="AB24" s="437"/>
      <c r="AC24" s="437"/>
      <c r="AD24" s="437"/>
      <c r="AE24" s="437"/>
      <c r="AF24" s="437"/>
      <c r="AG24" s="438"/>
      <c r="AH24" s="458">
        <v>79</v>
      </c>
      <c r="AI24" s="459"/>
      <c r="AJ24" s="459"/>
      <c r="AK24" s="459"/>
      <c r="AL24" s="501"/>
      <c r="AM24" s="458">
        <v>213695</v>
      </c>
      <c r="AN24" s="459"/>
      <c r="AO24" s="459"/>
      <c r="AP24" s="459"/>
      <c r="AQ24" s="459"/>
      <c r="AR24" s="501"/>
      <c r="AS24" s="458">
        <v>2705</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8363556</v>
      </c>
      <c r="BO24" s="408"/>
      <c r="BP24" s="408"/>
      <c r="BQ24" s="408"/>
      <c r="BR24" s="408"/>
      <c r="BS24" s="408"/>
      <c r="BT24" s="408"/>
      <c r="BU24" s="409"/>
      <c r="BV24" s="407">
        <v>8617136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164</v>
      </c>
      <c r="F25" s="437"/>
      <c r="G25" s="437"/>
      <c r="H25" s="437"/>
      <c r="I25" s="437"/>
      <c r="J25" s="437"/>
      <c r="K25" s="438"/>
      <c r="L25" s="458">
        <v>1</v>
      </c>
      <c r="M25" s="459"/>
      <c r="N25" s="459"/>
      <c r="O25" s="459"/>
      <c r="P25" s="501"/>
      <c r="Q25" s="458">
        <v>5490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94765</v>
      </c>
      <c r="BO25" s="371"/>
      <c r="BP25" s="371"/>
      <c r="BQ25" s="371"/>
      <c r="BR25" s="371"/>
      <c r="BS25" s="371"/>
      <c r="BT25" s="371"/>
      <c r="BU25" s="372"/>
      <c r="BV25" s="370">
        <v>134800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167</v>
      </c>
      <c r="F26" s="437"/>
      <c r="G26" s="437"/>
      <c r="H26" s="437"/>
      <c r="I26" s="437"/>
      <c r="J26" s="437"/>
      <c r="K26" s="438"/>
      <c r="L26" s="458">
        <v>1</v>
      </c>
      <c r="M26" s="459"/>
      <c r="N26" s="459"/>
      <c r="O26" s="459"/>
      <c r="P26" s="501"/>
      <c r="Q26" s="458">
        <v>5160</v>
      </c>
      <c r="R26" s="459"/>
      <c r="S26" s="459"/>
      <c r="T26" s="459"/>
      <c r="U26" s="459"/>
      <c r="V26" s="501"/>
      <c r="W26" s="553"/>
      <c r="X26" s="554"/>
      <c r="Y26" s="555"/>
      <c r="Z26" s="457" t="s">
        <v>168</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170</v>
      </c>
      <c r="F27" s="437"/>
      <c r="G27" s="437"/>
      <c r="H27" s="437"/>
      <c r="I27" s="437"/>
      <c r="J27" s="437"/>
      <c r="K27" s="438"/>
      <c r="L27" s="458">
        <v>1</v>
      </c>
      <c r="M27" s="459"/>
      <c r="N27" s="459"/>
      <c r="O27" s="459"/>
      <c r="P27" s="501"/>
      <c r="Q27" s="458">
        <v>3030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10445</v>
      </c>
      <c r="BO27" s="527"/>
      <c r="BP27" s="527"/>
      <c r="BQ27" s="527"/>
      <c r="BR27" s="527"/>
      <c r="BS27" s="527"/>
      <c r="BT27" s="527"/>
      <c r="BU27" s="528"/>
      <c r="BV27" s="526">
        <v>10445</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173</v>
      </c>
      <c r="F28" s="437"/>
      <c r="G28" s="437"/>
      <c r="H28" s="437"/>
      <c r="I28" s="437"/>
      <c r="J28" s="437"/>
      <c r="K28" s="438"/>
      <c r="L28" s="458">
        <v>1</v>
      </c>
      <c r="M28" s="459"/>
      <c r="N28" s="459"/>
      <c r="O28" s="459"/>
      <c r="P28" s="501"/>
      <c r="Q28" s="458">
        <v>2500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2441297</v>
      </c>
      <c r="BO28" s="371"/>
      <c r="BP28" s="371"/>
      <c r="BQ28" s="371"/>
      <c r="BR28" s="371"/>
      <c r="BS28" s="371"/>
      <c r="BT28" s="371"/>
      <c r="BU28" s="372"/>
      <c r="BV28" s="370">
        <v>2589029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176</v>
      </c>
      <c r="F29" s="437"/>
      <c r="G29" s="437"/>
      <c r="H29" s="437"/>
      <c r="I29" s="437"/>
      <c r="J29" s="437"/>
      <c r="K29" s="438"/>
      <c r="L29" s="458">
        <v>8</v>
      </c>
      <c r="M29" s="459"/>
      <c r="N29" s="459"/>
      <c r="O29" s="459"/>
      <c r="P29" s="501"/>
      <c r="Q29" s="458">
        <v>2280</v>
      </c>
      <c r="R29" s="459"/>
      <c r="S29" s="459"/>
      <c r="T29" s="459"/>
      <c r="U29" s="459"/>
      <c r="V29" s="501"/>
      <c r="W29" s="556"/>
      <c r="X29" s="557"/>
      <c r="Y29" s="558"/>
      <c r="Z29" s="457" t="s">
        <v>177</v>
      </c>
      <c r="AA29" s="437"/>
      <c r="AB29" s="437"/>
      <c r="AC29" s="437"/>
      <c r="AD29" s="437"/>
      <c r="AE29" s="437"/>
      <c r="AF29" s="437"/>
      <c r="AG29" s="438"/>
      <c r="AH29" s="458">
        <v>79</v>
      </c>
      <c r="AI29" s="459"/>
      <c r="AJ29" s="459"/>
      <c r="AK29" s="459"/>
      <c r="AL29" s="501"/>
      <c r="AM29" s="458">
        <v>213695</v>
      </c>
      <c r="AN29" s="459"/>
      <c r="AO29" s="459"/>
      <c r="AP29" s="459"/>
      <c r="AQ29" s="459"/>
      <c r="AR29" s="501"/>
      <c r="AS29" s="458">
        <v>2705</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197041</v>
      </c>
      <c r="BO29" s="408"/>
      <c r="BP29" s="408"/>
      <c r="BQ29" s="408"/>
      <c r="BR29" s="408"/>
      <c r="BS29" s="408"/>
      <c r="BT29" s="408"/>
      <c r="BU29" s="409"/>
      <c r="BV29" s="407">
        <v>212037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97.5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1840792</v>
      </c>
      <c r="BO30" s="527"/>
      <c r="BP30" s="527"/>
      <c r="BQ30" s="527"/>
      <c r="BR30" s="527"/>
      <c r="BS30" s="527"/>
      <c r="BT30" s="527"/>
      <c r="BU30" s="528"/>
      <c r="BV30" s="526">
        <v>1519161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西原村工業用水道事業会計</v>
      </c>
      <c r="AP34" s="598"/>
      <c r="AQ34" s="598"/>
      <c r="AR34" s="598"/>
      <c r="AS34" s="598"/>
      <c r="AT34" s="598"/>
      <c r="AU34" s="598"/>
      <c r="AV34" s="598"/>
      <c r="AW34" s="598"/>
      <c r="AX34" s="598"/>
      <c r="AY34" s="598"/>
      <c r="AZ34" s="598"/>
      <c r="BA34" s="598"/>
      <c r="BB34" s="598"/>
      <c r="BC34" s="598"/>
      <c r="BD34" s="181"/>
      <c r="BE34" s="597">
        <f>IF(BG34="","",MAX(C34:D43,U34:V43,AM34:AN43)+1)</f>
        <v>6</v>
      </c>
      <c r="BF34" s="597"/>
      <c r="BG34" s="598" t="str">
        <f>IF('各会計、関係団体の財政状況及び健全化判断比率'!B32="","",'各会計、関係団体の財政状況及び健全化判断比率'!B32)</f>
        <v>西原村中央簡易水道事業特別会計</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7</v>
      </c>
      <c r="BF35" s="597"/>
      <c r="BG35" s="598" t="str">
        <f>IF('各会計、関係団体の財政状況及び健全化判断比率'!B33="","",'各会計、関係団体の財政状況及び健全化判断比率'!B33)</f>
        <v>西原村工業団地造成事業特別会計</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大津町・西原村原野組合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8</v>
      </c>
      <c r="BF36" s="597"/>
      <c r="BG36" s="598" t="str">
        <f>IF('各会計、関係団体の財政状況及び健全化判断比率'!B34="","",'各会計、関係団体の財政状況及び健全化判断比率'!B34)</f>
        <v>西原村住宅用地造成事業特別会計</v>
      </c>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益城、嘉島、西原環境衛生施設組合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阿蘇広域行政事務組合（一般会計）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阿蘇広域行政事務組合（養護老人ホーム湯の里荘特別会計）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熊本県後期高齢者医療広域連合（一般会計）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熊本県後期高齢者医療広域連合（後期高齢者医療特別会計）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JW+DZcPEhQvxbnw5ACdxeSVCSdezTJ+AWNxjVFwUEoSzPtmawsAdaLkmBu2bCxIYOsDgfd/dp+rFcdIuCqbT+Q==" saltValue="kOD2RD3bGXUHEyEHu5GIr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215</v>
      </c>
      <c r="C5" s="610"/>
      <c r="D5" s="610"/>
      <c r="E5" s="610"/>
      <c r="F5" s="610"/>
      <c r="G5" s="610"/>
      <c r="H5" s="610"/>
      <c r="I5" s="610"/>
      <c r="J5" s="610"/>
      <c r="K5" s="610"/>
      <c r="L5" s="610"/>
      <c r="M5" s="610"/>
      <c r="N5" s="610"/>
      <c r="O5" s="610"/>
      <c r="P5" s="610"/>
      <c r="Q5" s="611"/>
      <c r="R5" s="612">
        <v>1137523</v>
      </c>
      <c r="S5" s="613"/>
      <c r="T5" s="613"/>
      <c r="U5" s="613"/>
      <c r="V5" s="613"/>
      <c r="W5" s="613"/>
      <c r="X5" s="613"/>
      <c r="Y5" s="614"/>
      <c r="Z5" s="615">
        <v>15</v>
      </c>
      <c r="AA5" s="615"/>
      <c r="AB5" s="615"/>
      <c r="AC5" s="615"/>
      <c r="AD5" s="616">
        <v>1137523</v>
      </c>
      <c r="AE5" s="616"/>
      <c r="AF5" s="616"/>
      <c r="AG5" s="616"/>
      <c r="AH5" s="616"/>
      <c r="AI5" s="616"/>
      <c r="AJ5" s="616"/>
      <c r="AK5" s="616"/>
      <c r="AL5" s="617">
        <v>33.1</v>
      </c>
      <c r="AM5" s="618"/>
      <c r="AN5" s="618"/>
      <c r="AO5" s="619"/>
      <c r="AP5" s="609" t="s">
        <v>216</v>
      </c>
      <c r="AQ5" s="610"/>
      <c r="AR5" s="610"/>
      <c r="AS5" s="610"/>
      <c r="AT5" s="610"/>
      <c r="AU5" s="610"/>
      <c r="AV5" s="610"/>
      <c r="AW5" s="610"/>
      <c r="AX5" s="610"/>
      <c r="AY5" s="610"/>
      <c r="AZ5" s="610"/>
      <c r="BA5" s="610"/>
      <c r="BB5" s="610"/>
      <c r="BC5" s="610"/>
      <c r="BD5" s="610"/>
      <c r="BE5" s="610"/>
      <c r="BF5" s="611"/>
      <c r="BG5" s="623">
        <v>1137465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c r="B6" s="620" t="s">
        <v>220</v>
      </c>
      <c r="C6" s="621"/>
      <c r="D6" s="621"/>
      <c r="E6" s="621"/>
      <c r="F6" s="621"/>
      <c r="G6" s="621"/>
      <c r="H6" s="621"/>
      <c r="I6" s="621"/>
      <c r="J6" s="621"/>
      <c r="K6" s="621"/>
      <c r="L6" s="621"/>
      <c r="M6" s="621"/>
      <c r="N6" s="621"/>
      <c r="O6" s="621"/>
      <c r="P6" s="621"/>
      <c r="Q6" s="622"/>
      <c r="R6" s="623">
        <v>49344</v>
      </c>
      <c r="S6" s="624"/>
      <c r="T6" s="624"/>
      <c r="U6" s="624"/>
      <c r="V6" s="624"/>
      <c r="W6" s="624"/>
      <c r="X6" s="624"/>
      <c r="Y6" s="625"/>
      <c r="Z6" s="626">
        <v>0.7</v>
      </c>
      <c r="AA6" s="626"/>
      <c r="AB6" s="626"/>
      <c r="AC6" s="626"/>
      <c r="AD6" s="627">
        <v>49344</v>
      </c>
      <c r="AE6" s="627"/>
      <c r="AF6" s="627"/>
      <c r="AG6" s="627"/>
      <c r="AH6" s="627"/>
      <c r="AI6" s="627"/>
      <c r="AJ6" s="627"/>
      <c r="AK6" s="627"/>
      <c r="AL6" s="628">
        <v>1.4</v>
      </c>
      <c r="AM6" s="629"/>
      <c r="AN6" s="629"/>
      <c r="AO6" s="630"/>
      <c r="AP6" s="620" t="s">
        <v>221</v>
      </c>
      <c r="AQ6" s="621"/>
      <c r="AR6" s="621"/>
      <c r="AS6" s="621"/>
      <c r="AT6" s="621"/>
      <c r="AU6" s="621"/>
      <c r="AV6" s="621"/>
      <c r="AW6" s="621"/>
      <c r="AX6" s="621"/>
      <c r="AY6" s="621"/>
      <c r="AZ6" s="621"/>
      <c r="BA6" s="621"/>
      <c r="BB6" s="621"/>
      <c r="BC6" s="621"/>
      <c r="BD6" s="621"/>
      <c r="BE6" s="621"/>
      <c r="BF6" s="622"/>
      <c r="BG6" s="623">
        <v>1137465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65213</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65213</v>
      </c>
      <c r="DR6" s="624"/>
      <c r="DS6" s="624"/>
      <c r="DT6" s="624"/>
      <c r="DU6" s="624"/>
      <c r="DV6" s="624"/>
      <c r="DW6" s="624"/>
      <c r="DX6" s="624"/>
      <c r="DY6" s="624"/>
      <c r="DZ6" s="624"/>
      <c r="EA6" s="624"/>
      <c r="EB6" s="624"/>
      <c r="EC6" s="633"/>
    </row>
    <row r="7" spans="2:143" ht="11.25" customHeight="1">
      <c r="B7" s="620" t="s">
        <v>223</v>
      </c>
      <c r="C7" s="621"/>
      <c r="D7" s="621"/>
      <c r="E7" s="621"/>
      <c r="F7" s="621"/>
      <c r="G7" s="621"/>
      <c r="H7" s="621"/>
      <c r="I7" s="621"/>
      <c r="J7" s="621"/>
      <c r="K7" s="621"/>
      <c r="L7" s="621"/>
      <c r="M7" s="621"/>
      <c r="N7" s="621"/>
      <c r="O7" s="621"/>
      <c r="P7" s="621"/>
      <c r="Q7" s="622"/>
      <c r="R7" s="623">
        <v>162</v>
      </c>
      <c r="S7" s="624"/>
      <c r="T7" s="624"/>
      <c r="U7" s="624"/>
      <c r="V7" s="624"/>
      <c r="W7" s="624"/>
      <c r="X7" s="624"/>
      <c r="Y7" s="625"/>
      <c r="Z7" s="626">
        <v>0</v>
      </c>
      <c r="AA7" s="626"/>
      <c r="AB7" s="626"/>
      <c r="AC7" s="626"/>
      <c r="AD7" s="627">
        <v>162</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495189</v>
      </c>
      <c r="BH7" s="624"/>
      <c r="BI7" s="624"/>
      <c r="BJ7" s="624"/>
      <c r="BK7" s="624"/>
      <c r="BL7" s="624"/>
      <c r="BM7" s="624"/>
      <c r="BN7" s="625"/>
      <c r="BO7" s="626">
        <v>43.5</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1437036</v>
      </c>
      <c r="CS7" s="624"/>
      <c r="CT7" s="624"/>
      <c r="CU7" s="624"/>
      <c r="CV7" s="624"/>
      <c r="CW7" s="624"/>
      <c r="CX7" s="624"/>
      <c r="CY7" s="625"/>
      <c r="CZ7" s="626">
        <v>20.100000000000001</v>
      </c>
      <c r="DA7" s="626"/>
      <c r="DB7" s="626"/>
      <c r="DC7" s="626"/>
      <c r="DD7" s="632">
        <v>22269</v>
      </c>
      <c r="DE7" s="624"/>
      <c r="DF7" s="624"/>
      <c r="DG7" s="624"/>
      <c r="DH7" s="624"/>
      <c r="DI7" s="624"/>
      <c r="DJ7" s="624"/>
      <c r="DK7" s="624"/>
      <c r="DL7" s="624"/>
      <c r="DM7" s="624"/>
      <c r="DN7" s="624"/>
      <c r="DO7" s="624"/>
      <c r="DP7" s="625"/>
      <c r="DQ7" s="632">
        <v>1161923</v>
      </c>
      <c r="DR7" s="624"/>
      <c r="DS7" s="624"/>
      <c r="DT7" s="624"/>
      <c r="DU7" s="624"/>
      <c r="DV7" s="624"/>
      <c r="DW7" s="624"/>
      <c r="DX7" s="624"/>
      <c r="DY7" s="624"/>
      <c r="DZ7" s="624"/>
      <c r="EA7" s="624"/>
      <c r="EB7" s="624"/>
      <c r="EC7" s="633"/>
    </row>
    <row r="8" spans="2:143" ht="11.25" customHeight="1">
      <c r="B8" s="620" t="s">
        <v>226</v>
      </c>
      <c r="C8" s="621"/>
      <c r="D8" s="621"/>
      <c r="E8" s="621"/>
      <c r="F8" s="621"/>
      <c r="G8" s="621"/>
      <c r="H8" s="621"/>
      <c r="I8" s="621"/>
      <c r="J8" s="621"/>
      <c r="K8" s="621"/>
      <c r="L8" s="621"/>
      <c r="M8" s="621"/>
      <c r="N8" s="621"/>
      <c r="O8" s="621"/>
      <c r="P8" s="621"/>
      <c r="Q8" s="622"/>
      <c r="R8" s="623">
        <v>2442</v>
      </c>
      <c r="S8" s="624"/>
      <c r="T8" s="624"/>
      <c r="U8" s="624"/>
      <c r="V8" s="624"/>
      <c r="W8" s="624"/>
      <c r="X8" s="624"/>
      <c r="Y8" s="625"/>
      <c r="Z8" s="626">
        <v>0</v>
      </c>
      <c r="AA8" s="626"/>
      <c r="AB8" s="626"/>
      <c r="AC8" s="626"/>
      <c r="AD8" s="627">
        <v>2442</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11659</v>
      </c>
      <c r="BH8" s="624"/>
      <c r="BI8" s="624"/>
      <c r="BJ8" s="624"/>
      <c r="BK8" s="624"/>
      <c r="BL8" s="624"/>
      <c r="BM8" s="624"/>
      <c r="BN8" s="625"/>
      <c r="BO8" s="626">
        <v>1</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1296433</v>
      </c>
      <c r="CS8" s="624"/>
      <c r="CT8" s="624"/>
      <c r="CU8" s="624"/>
      <c r="CV8" s="624"/>
      <c r="CW8" s="624"/>
      <c r="CX8" s="624"/>
      <c r="CY8" s="625"/>
      <c r="CZ8" s="626">
        <v>18.100000000000001</v>
      </c>
      <c r="DA8" s="626"/>
      <c r="DB8" s="626"/>
      <c r="DC8" s="626"/>
      <c r="DD8" s="632">
        <v>20600</v>
      </c>
      <c r="DE8" s="624"/>
      <c r="DF8" s="624"/>
      <c r="DG8" s="624"/>
      <c r="DH8" s="624"/>
      <c r="DI8" s="624"/>
      <c r="DJ8" s="624"/>
      <c r="DK8" s="624"/>
      <c r="DL8" s="624"/>
      <c r="DM8" s="624"/>
      <c r="DN8" s="624"/>
      <c r="DO8" s="624"/>
      <c r="DP8" s="625"/>
      <c r="DQ8" s="632">
        <v>792219</v>
      </c>
      <c r="DR8" s="624"/>
      <c r="DS8" s="624"/>
      <c r="DT8" s="624"/>
      <c r="DU8" s="624"/>
      <c r="DV8" s="624"/>
      <c r="DW8" s="624"/>
      <c r="DX8" s="624"/>
      <c r="DY8" s="624"/>
      <c r="DZ8" s="624"/>
      <c r="EA8" s="624"/>
      <c r="EB8" s="624"/>
      <c r="EC8" s="633"/>
    </row>
    <row r="9" spans="2:143" ht="11.25" customHeight="1">
      <c r="B9" s="620" t="s">
        <v>229</v>
      </c>
      <c r="C9" s="621"/>
      <c r="D9" s="621"/>
      <c r="E9" s="621"/>
      <c r="F9" s="621"/>
      <c r="G9" s="621"/>
      <c r="H9" s="621"/>
      <c r="I9" s="621"/>
      <c r="J9" s="621"/>
      <c r="K9" s="621"/>
      <c r="L9" s="621"/>
      <c r="M9" s="621"/>
      <c r="N9" s="621"/>
      <c r="O9" s="621"/>
      <c r="P9" s="621"/>
      <c r="Q9" s="622"/>
      <c r="R9" s="623">
        <v>2476</v>
      </c>
      <c r="S9" s="624"/>
      <c r="T9" s="624"/>
      <c r="U9" s="624"/>
      <c r="V9" s="624"/>
      <c r="W9" s="624"/>
      <c r="X9" s="624"/>
      <c r="Y9" s="625"/>
      <c r="Z9" s="626">
        <v>0</v>
      </c>
      <c r="AA9" s="626"/>
      <c r="AB9" s="626"/>
      <c r="AC9" s="626"/>
      <c r="AD9" s="627">
        <v>2476</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271930</v>
      </c>
      <c r="BH9" s="624"/>
      <c r="BI9" s="624"/>
      <c r="BJ9" s="624"/>
      <c r="BK9" s="624"/>
      <c r="BL9" s="624"/>
      <c r="BM9" s="624"/>
      <c r="BN9" s="625"/>
      <c r="BO9" s="626">
        <v>23.9</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322738</v>
      </c>
      <c r="CS9" s="624"/>
      <c r="CT9" s="624"/>
      <c r="CU9" s="624"/>
      <c r="CV9" s="624"/>
      <c r="CW9" s="624"/>
      <c r="CX9" s="624"/>
      <c r="CY9" s="625"/>
      <c r="CZ9" s="626">
        <v>4.5</v>
      </c>
      <c r="DA9" s="626"/>
      <c r="DB9" s="626"/>
      <c r="DC9" s="626"/>
      <c r="DD9" s="632">
        <v>12492</v>
      </c>
      <c r="DE9" s="624"/>
      <c r="DF9" s="624"/>
      <c r="DG9" s="624"/>
      <c r="DH9" s="624"/>
      <c r="DI9" s="624"/>
      <c r="DJ9" s="624"/>
      <c r="DK9" s="624"/>
      <c r="DL9" s="624"/>
      <c r="DM9" s="624"/>
      <c r="DN9" s="624"/>
      <c r="DO9" s="624"/>
      <c r="DP9" s="625"/>
      <c r="DQ9" s="632">
        <v>248961</v>
      </c>
      <c r="DR9" s="624"/>
      <c r="DS9" s="624"/>
      <c r="DT9" s="624"/>
      <c r="DU9" s="624"/>
      <c r="DV9" s="624"/>
      <c r="DW9" s="624"/>
      <c r="DX9" s="624"/>
      <c r="DY9" s="624"/>
      <c r="DZ9" s="624"/>
      <c r="EA9" s="624"/>
      <c r="EB9" s="624"/>
      <c r="EC9" s="633"/>
    </row>
    <row r="10" spans="2:143" ht="11.25" customHeight="1">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26620</v>
      </c>
      <c r="BH10" s="624"/>
      <c r="BI10" s="624"/>
      <c r="BJ10" s="624"/>
      <c r="BK10" s="624"/>
      <c r="BL10" s="624"/>
      <c r="BM10" s="624"/>
      <c r="BN10" s="625"/>
      <c r="BO10" s="626">
        <v>2.2999999999999998</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c r="B11" s="620" t="s">
        <v>235</v>
      </c>
      <c r="C11" s="621"/>
      <c r="D11" s="621"/>
      <c r="E11" s="621"/>
      <c r="F11" s="621"/>
      <c r="G11" s="621"/>
      <c r="H11" s="621"/>
      <c r="I11" s="621"/>
      <c r="J11" s="621"/>
      <c r="K11" s="621"/>
      <c r="L11" s="621"/>
      <c r="M11" s="621"/>
      <c r="N11" s="621"/>
      <c r="O11" s="621"/>
      <c r="P11" s="621"/>
      <c r="Q11" s="622"/>
      <c r="R11" s="623">
        <v>166084</v>
      </c>
      <c r="S11" s="624"/>
      <c r="T11" s="624"/>
      <c r="U11" s="624"/>
      <c r="V11" s="624"/>
      <c r="W11" s="624"/>
      <c r="X11" s="624"/>
      <c r="Y11" s="625"/>
      <c r="Z11" s="628">
        <v>2.2000000000000002</v>
      </c>
      <c r="AA11" s="629"/>
      <c r="AB11" s="629"/>
      <c r="AC11" s="635"/>
      <c r="AD11" s="632">
        <v>166084</v>
      </c>
      <c r="AE11" s="624"/>
      <c r="AF11" s="624"/>
      <c r="AG11" s="624"/>
      <c r="AH11" s="624"/>
      <c r="AI11" s="624"/>
      <c r="AJ11" s="624"/>
      <c r="AK11" s="625"/>
      <c r="AL11" s="628">
        <v>4.8</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184980</v>
      </c>
      <c r="BH11" s="624"/>
      <c r="BI11" s="624"/>
      <c r="BJ11" s="624"/>
      <c r="BK11" s="624"/>
      <c r="BL11" s="624"/>
      <c r="BM11" s="624"/>
      <c r="BN11" s="625"/>
      <c r="BO11" s="626">
        <v>16.3</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251214</v>
      </c>
      <c r="CS11" s="624"/>
      <c r="CT11" s="624"/>
      <c r="CU11" s="624"/>
      <c r="CV11" s="624"/>
      <c r="CW11" s="624"/>
      <c r="CX11" s="624"/>
      <c r="CY11" s="625"/>
      <c r="CZ11" s="626">
        <v>3.5</v>
      </c>
      <c r="DA11" s="626"/>
      <c r="DB11" s="626"/>
      <c r="DC11" s="626"/>
      <c r="DD11" s="632">
        <v>31885</v>
      </c>
      <c r="DE11" s="624"/>
      <c r="DF11" s="624"/>
      <c r="DG11" s="624"/>
      <c r="DH11" s="624"/>
      <c r="DI11" s="624"/>
      <c r="DJ11" s="624"/>
      <c r="DK11" s="624"/>
      <c r="DL11" s="624"/>
      <c r="DM11" s="624"/>
      <c r="DN11" s="624"/>
      <c r="DO11" s="624"/>
      <c r="DP11" s="625"/>
      <c r="DQ11" s="632">
        <v>130339</v>
      </c>
      <c r="DR11" s="624"/>
      <c r="DS11" s="624"/>
      <c r="DT11" s="624"/>
      <c r="DU11" s="624"/>
      <c r="DV11" s="624"/>
      <c r="DW11" s="624"/>
      <c r="DX11" s="624"/>
      <c r="DY11" s="624"/>
      <c r="DZ11" s="624"/>
      <c r="EA11" s="624"/>
      <c r="EB11" s="624"/>
      <c r="EC11" s="633"/>
    </row>
    <row r="12" spans="2:143" ht="11.25" customHeight="1">
      <c r="B12" s="620" t="s">
        <v>238</v>
      </c>
      <c r="C12" s="621"/>
      <c r="D12" s="621"/>
      <c r="E12" s="621"/>
      <c r="F12" s="621"/>
      <c r="G12" s="621"/>
      <c r="H12" s="621"/>
      <c r="I12" s="621"/>
      <c r="J12" s="621"/>
      <c r="K12" s="621"/>
      <c r="L12" s="621"/>
      <c r="M12" s="621"/>
      <c r="N12" s="621"/>
      <c r="O12" s="621"/>
      <c r="P12" s="621"/>
      <c r="Q12" s="622"/>
      <c r="R12" s="623">
        <v>35763</v>
      </c>
      <c r="S12" s="624"/>
      <c r="T12" s="624"/>
      <c r="U12" s="624"/>
      <c r="V12" s="624"/>
      <c r="W12" s="624"/>
      <c r="X12" s="624"/>
      <c r="Y12" s="625"/>
      <c r="Z12" s="626">
        <v>0.5</v>
      </c>
      <c r="AA12" s="626"/>
      <c r="AB12" s="626"/>
      <c r="AC12" s="626"/>
      <c r="AD12" s="627">
        <v>35763</v>
      </c>
      <c r="AE12" s="627"/>
      <c r="AF12" s="627"/>
      <c r="AG12" s="627"/>
      <c r="AH12" s="627"/>
      <c r="AI12" s="627"/>
      <c r="AJ12" s="627"/>
      <c r="AK12" s="627"/>
      <c r="AL12" s="628">
        <v>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554962</v>
      </c>
      <c r="BH12" s="624"/>
      <c r="BI12" s="624"/>
      <c r="BJ12" s="624"/>
      <c r="BK12" s="624"/>
      <c r="BL12" s="624"/>
      <c r="BM12" s="624"/>
      <c r="BN12" s="625"/>
      <c r="BO12" s="626">
        <v>48.8</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434076</v>
      </c>
      <c r="CS12" s="624"/>
      <c r="CT12" s="624"/>
      <c r="CU12" s="624"/>
      <c r="CV12" s="624"/>
      <c r="CW12" s="624"/>
      <c r="CX12" s="624"/>
      <c r="CY12" s="625"/>
      <c r="CZ12" s="626">
        <v>6.1</v>
      </c>
      <c r="DA12" s="626"/>
      <c r="DB12" s="626"/>
      <c r="DC12" s="626"/>
      <c r="DD12" s="632">
        <v>73109</v>
      </c>
      <c r="DE12" s="624"/>
      <c r="DF12" s="624"/>
      <c r="DG12" s="624"/>
      <c r="DH12" s="624"/>
      <c r="DI12" s="624"/>
      <c r="DJ12" s="624"/>
      <c r="DK12" s="624"/>
      <c r="DL12" s="624"/>
      <c r="DM12" s="624"/>
      <c r="DN12" s="624"/>
      <c r="DO12" s="624"/>
      <c r="DP12" s="625"/>
      <c r="DQ12" s="632">
        <v>343938</v>
      </c>
      <c r="DR12" s="624"/>
      <c r="DS12" s="624"/>
      <c r="DT12" s="624"/>
      <c r="DU12" s="624"/>
      <c r="DV12" s="624"/>
      <c r="DW12" s="624"/>
      <c r="DX12" s="624"/>
      <c r="DY12" s="624"/>
      <c r="DZ12" s="624"/>
      <c r="EA12" s="624"/>
      <c r="EB12" s="624"/>
      <c r="EC12" s="633"/>
    </row>
    <row r="13" spans="2:143" ht="11.25" customHeight="1">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553475</v>
      </c>
      <c r="BH13" s="624"/>
      <c r="BI13" s="624"/>
      <c r="BJ13" s="624"/>
      <c r="BK13" s="624"/>
      <c r="BL13" s="624"/>
      <c r="BM13" s="624"/>
      <c r="BN13" s="625"/>
      <c r="BO13" s="626">
        <v>48.7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1374324</v>
      </c>
      <c r="CS13" s="624"/>
      <c r="CT13" s="624"/>
      <c r="CU13" s="624"/>
      <c r="CV13" s="624"/>
      <c r="CW13" s="624"/>
      <c r="CX13" s="624"/>
      <c r="CY13" s="625"/>
      <c r="CZ13" s="626">
        <v>19.2</v>
      </c>
      <c r="DA13" s="626"/>
      <c r="DB13" s="626"/>
      <c r="DC13" s="626"/>
      <c r="DD13" s="632">
        <v>1235195</v>
      </c>
      <c r="DE13" s="624"/>
      <c r="DF13" s="624"/>
      <c r="DG13" s="624"/>
      <c r="DH13" s="624"/>
      <c r="DI13" s="624"/>
      <c r="DJ13" s="624"/>
      <c r="DK13" s="624"/>
      <c r="DL13" s="624"/>
      <c r="DM13" s="624"/>
      <c r="DN13" s="624"/>
      <c r="DO13" s="624"/>
      <c r="DP13" s="625"/>
      <c r="DQ13" s="632">
        <v>154367</v>
      </c>
      <c r="DR13" s="624"/>
      <c r="DS13" s="624"/>
      <c r="DT13" s="624"/>
      <c r="DU13" s="624"/>
      <c r="DV13" s="624"/>
      <c r="DW13" s="624"/>
      <c r="DX13" s="624"/>
      <c r="DY13" s="624"/>
      <c r="DZ13" s="624"/>
      <c r="EA13" s="624"/>
      <c r="EB13" s="624"/>
      <c r="EC13" s="633"/>
    </row>
    <row r="14" spans="2:143" ht="11.25" customHeight="1">
      <c r="B14" s="620" t="s">
        <v>244</v>
      </c>
      <c r="C14" s="621"/>
      <c r="D14" s="621"/>
      <c r="E14" s="621"/>
      <c r="F14" s="621"/>
      <c r="G14" s="621"/>
      <c r="H14" s="621"/>
      <c r="I14" s="621"/>
      <c r="J14" s="621"/>
      <c r="K14" s="621"/>
      <c r="L14" s="621"/>
      <c r="M14" s="621"/>
      <c r="N14" s="621"/>
      <c r="O14" s="621"/>
      <c r="P14" s="621"/>
      <c r="Q14" s="622"/>
      <c r="R14" s="623">
        <v>276</v>
      </c>
      <c r="S14" s="624"/>
      <c r="T14" s="624"/>
      <c r="U14" s="624"/>
      <c r="V14" s="624"/>
      <c r="W14" s="624"/>
      <c r="X14" s="624"/>
      <c r="Y14" s="625"/>
      <c r="Z14" s="626">
        <v>0</v>
      </c>
      <c r="AA14" s="626"/>
      <c r="AB14" s="626"/>
      <c r="AC14" s="626"/>
      <c r="AD14" s="627">
        <v>276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37807</v>
      </c>
      <c r="BH14" s="624"/>
      <c r="BI14" s="624"/>
      <c r="BJ14" s="624"/>
      <c r="BK14" s="624"/>
      <c r="BL14" s="624"/>
      <c r="BM14" s="624"/>
      <c r="BN14" s="625"/>
      <c r="BO14" s="626">
        <v>3.3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183186</v>
      </c>
      <c r="CS14" s="624"/>
      <c r="CT14" s="624"/>
      <c r="CU14" s="624"/>
      <c r="CV14" s="624"/>
      <c r="CW14" s="624"/>
      <c r="CX14" s="624"/>
      <c r="CY14" s="625"/>
      <c r="CZ14" s="626">
        <v>2.6</v>
      </c>
      <c r="DA14" s="626"/>
      <c r="DB14" s="626"/>
      <c r="DC14" s="626"/>
      <c r="DD14" s="632">
        <v>3242</v>
      </c>
      <c r="DE14" s="624"/>
      <c r="DF14" s="624"/>
      <c r="DG14" s="624"/>
      <c r="DH14" s="624"/>
      <c r="DI14" s="624"/>
      <c r="DJ14" s="624"/>
      <c r="DK14" s="624"/>
      <c r="DL14" s="624"/>
      <c r="DM14" s="624"/>
      <c r="DN14" s="624"/>
      <c r="DO14" s="624"/>
      <c r="DP14" s="625"/>
      <c r="DQ14" s="632">
        <v>179826</v>
      </c>
      <c r="DR14" s="624"/>
      <c r="DS14" s="624"/>
      <c r="DT14" s="624"/>
      <c r="DU14" s="624"/>
      <c r="DV14" s="624"/>
      <c r="DW14" s="624"/>
      <c r="DX14" s="624"/>
      <c r="DY14" s="624"/>
      <c r="DZ14" s="624"/>
      <c r="EA14" s="624"/>
      <c r="EB14" s="624"/>
      <c r="EC14" s="633"/>
    </row>
    <row r="15" spans="2:143" ht="11.25" customHeight="1">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49507</v>
      </c>
      <c r="BH15" s="624"/>
      <c r="BI15" s="624"/>
      <c r="BJ15" s="624"/>
      <c r="BK15" s="624"/>
      <c r="BL15" s="624"/>
      <c r="BM15" s="624"/>
      <c r="BN15" s="625"/>
      <c r="BO15" s="626">
        <v>4.4000000000000004</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399225</v>
      </c>
      <c r="CS15" s="624"/>
      <c r="CT15" s="624"/>
      <c r="CU15" s="624"/>
      <c r="CV15" s="624"/>
      <c r="CW15" s="624"/>
      <c r="CX15" s="624"/>
      <c r="CY15" s="625"/>
      <c r="CZ15" s="626">
        <v>5.6</v>
      </c>
      <c r="DA15" s="626"/>
      <c r="DB15" s="626"/>
      <c r="DC15" s="626"/>
      <c r="DD15" s="632">
        <v>92524</v>
      </c>
      <c r="DE15" s="624"/>
      <c r="DF15" s="624"/>
      <c r="DG15" s="624"/>
      <c r="DH15" s="624"/>
      <c r="DI15" s="624"/>
      <c r="DJ15" s="624"/>
      <c r="DK15" s="624"/>
      <c r="DL15" s="624"/>
      <c r="DM15" s="624"/>
      <c r="DN15" s="624"/>
      <c r="DO15" s="624"/>
      <c r="DP15" s="625"/>
      <c r="DQ15" s="632">
        <v>339527</v>
      </c>
      <c r="DR15" s="624"/>
      <c r="DS15" s="624"/>
      <c r="DT15" s="624"/>
      <c r="DU15" s="624"/>
      <c r="DV15" s="624"/>
      <c r="DW15" s="624"/>
      <c r="DX15" s="624"/>
      <c r="DY15" s="624"/>
      <c r="DZ15" s="624"/>
      <c r="EA15" s="624"/>
      <c r="EB15" s="624"/>
      <c r="EC15" s="633"/>
    </row>
    <row r="16" spans="2:143" ht="11.25" customHeight="1">
      <c r="B16" s="620" t="s">
        <v>250</v>
      </c>
      <c r="C16" s="621"/>
      <c r="D16" s="621"/>
      <c r="E16" s="621"/>
      <c r="F16" s="621"/>
      <c r="G16" s="621"/>
      <c r="H16" s="621"/>
      <c r="I16" s="621"/>
      <c r="J16" s="621"/>
      <c r="K16" s="621"/>
      <c r="L16" s="621"/>
      <c r="M16" s="621"/>
      <c r="N16" s="621"/>
      <c r="O16" s="621"/>
      <c r="P16" s="621"/>
      <c r="Q16" s="622"/>
      <c r="R16" s="623">
        <v>4592</v>
      </c>
      <c r="S16" s="624"/>
      <c r="T16" s="624"/>
      <c r="U16" s="624"/>
      <c r="V16" s="624"/>
      <c r="W16" s="624"/>
      <c r="X16" s="624"/>
      <c r="Y16" s="625"/>
      <c r="Z16" s="626">
        <v>0.1</v>
      </c>
      <c r="AA16" s="626"/>
      <c r="AB16" s="626"/>
      <c r="AC16" s="626"/>
      <c r="AD16" s="627">
        <v>4592</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219979</v>
      </c>
      <c r="CS16" s="624"/>
      <c r="CT16" s="624"/>
      <c r="CU16" s="624"/>
      <c r="CV16" s="624"/>
      <c r="CW16" s="624"/>
      <c r="CX16" s="624"/>
      <c r="CY16" s="625"/>
      <c r="CZ16" s="626">
        <v>3.1</v>
      </c>
      <c r="DA16" s="626"/>
      <c r="DB16" s="626"/>
      <c r="DC16" s="626"/>
      <c r="DD16" s="632" t="s">
        <v>122</v>
      </c>
      <c r="DE16" s="624"/>
      <c r="DF16" s="624"/>
      <c r="DG16" s="624"/>
      <c r="DH16" s="624"/>
      <c r="DI16" s="624"/>
      <c r="DJ16" s="624"/>
      <c r="DK16" s="624"/>
      <c r="DL16" s="624"/>
      <c r="DM16" s="624"/>
      <c r="DN16" s="624"/>
      <c r="DO16" s="624"/>
      <c r="DP16" s="625"/>
      <c r="DQ16" s="632">
        <v>32918</v>
      </c>
      <c r="DR16" s="624"/>
      <c r="DS16" s="624"/>
      <c r="DT16" s="624"/>
      <c r="DU16" s="624"/>
      <c r="DV16" s="624"/>
      <c r="DW16" s="624"/>
      <c r="DX16" s="624"/>
      <c r="DY16" s="624"/>
      <c r="DZ16" s="624"/>
      <c r="EA16" s="624"/>
      <c r="EB16" s="624"/>
      <c r="EC16" s="633"/>
    </row>
    <row r="17" spans="2:133" ht="11.25" customHeight="1">
      <c r="B17" s="620" t="s">
        <v>253</v>
      </c>
      <c r="C17" s="621"/>
      <c r="D17" s="621"/>
      <c r="E17" s="621"/>
      <c r="F17" s="621"/>
      <c r="G17" s="621"/>
      <c r="H17" s="621"/>
      <c r="I17" s="621"/>
      <c r="J17" s="621"/>
      <c r="K17" s="621"/>
      <c r="L17" s="621"/>
      <c r="M17" s="621"/>
      <c r="N17" s="621"/>
      <c r="O17" s="621"/>
      <c r="P17" s="621"/>
      <c r="Q17" s="622"/>
      <c r="R17" s="623">
        <v>14301</v>
      </c>
      <c r="S17" s="624"/>
      <c r="T17" s="624"/>
      <c r="U17" s="624"/>
      <c r="V17" s="624"/>
      <c r="W17" s="624"/>
      <c r="X17" s="624"/>
      <c r="Y17" s="625"/>
      <c r="Z17" s="626">
        <v>0.2</v>
      </c>
      <c r="AA17" s="626"/>
      <c r="AB17" s="626"/>
      <c r="AC17" s="626"/>
      <c r="AD17" s="627">
        <v>14301</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1168667</v>
      </c>
      <c r="CS17" s="624"/>
      <c r="CT17" s="624"/>
      <c r="CU17" s="624"/>
      <c r="CV17" s="624"/>
      <c r="CW17" s="624"/>
      <c r="CX17" s="624"/>
      <c r="CY17" s="625"/>
      <c r="CZ17" s="626">
        <v>16.3</v>
      </c>
      <c r="DA17" s="626"/>
      <c r="DB17" s="626"/>
      <c r="DC17" s="626"/>
      <c r="DD17" s="632" t="s">
        <v>122</v>
      </c>
      <c r="DE17" s="624"/>
      <c r="DF17" s="624"/>
      <c r="DG17" s="624"/>
      <c r="DH17" s="624"/>
      <c r="DI17" s="624"/>
      <c r="DJ17" s="624"/>
      <c r="DK17" s="624"/>
      <c r="DL17" s="624"/>
      <c r="DM17" s="624"/>
      <c r="DN17" s="624"/>
      <c r="DO17" s="624"/>
      <c r="DP17" s="625"/>
      <c r="DQ17" s="632">
        <v>1168559</v>
      </c>
      <c r="DR17" s="624"/>
      <c r="DS17" s="624"/>
      <c r="DT17" s="624"/>
      <c r="DU17" s="624"/>
      <c r="DV17" s="624"/>
      <c r="DW17" s="624"/>
      <c r="DX17" s="624"/>
      <c r="DY17" s="624"/>
      <c r="DZ17" s="624"/>
      <c r="EA17" s="624"/>
      <c r="EB17" s="624"/>
      <c r="EC17" s="633"/>
    </row>
    <row r="18" spans="2:133" ht="11.25" customHeight="1">
      <c r="B18" s="620" t="s">
        <v>256</v>
      </c>
      <c r="C18" s="621"/>
      <c r="D18" s="621"/>
      <c r="E18" s="621"/>
      <c r="F18" s="621"/>
      <c r="G18" s="621"/>
      <c r="H18" s="621"/>
      <c r="I18" s="621"/>
      <c r="J18" s="621"/>
      <c r="K18" s="621"/>
      <c r="L18" s="621"/>
      <c r="M18" s="621"/>
      <c r="N18" s="621"/>
      <c r="O18" s="621"/>
      <c r="P18" s="621"/>
      <c r="Q18" s="622"/>
      <c r="R18" s="623">
        <v>13715</v>
      </c>
      <c r="S18" s="624"/>
      <c r="T18" s="624"/>
      <c r="U18" s="624"/>
      <c r="V18" s="624"/>
      <c r="W18" s="624"/>
      <c r="X18" s="624"/>
      <c r="Y18" s="625"/>
      <c r="Z18" s="626">
        <v>0.2</v>
      </c>
      <c r="AA18" s="626"/>
      <c r="AB18" s="626"/>
      <c r="AC18" s="626"/>
      <c r="AD18" s="627">
        <v>13715</v>
      </c>
      <c r="AE18" s="627"/>
      <c r="AF18" s="627"/>
      <c r="AG18" s="627"/>
      <c r="AH18" s="627"/>
      <c r="AI18" s="627"/>
      <c r="AJ18" s="627"/>
      <c r="AK18" s="627"/>
      <c r="AL18" s="628">
        <v>0.4</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259</v>
      </c>
      <c r="C19" s="621"/>
      <c r="D19" s="621"/>
      <c r="E19" s="621"/>
      <c r="F19" s="621"/>
      <c r="G19" s="621"/>
      <c r="H19" s="621"/>
      <c r="I19" s="621"/>
      <c r="J19" s="621"/>
      <c r="K19" s="621"/>
      <c r="L19" s="621"/>
      <c r="M19" s="621"/>
      <c r="N19" s="621"/>
      <c r="O19" s="621"/>
      <c r="P19" s="621"/>
      <c r="Q19" s="622"/>
      <c r="R19" s="623">
        <v>11965</v>
      </c>
      <c r="S19" s="624"/>
      <c r="T19" s="624"/>
      <c r="U19" s="624"/>
      <c r="V19" s="624"/>
      <c r="W19" s="624"/>
      <c r="X19" s="624"/>
      <c r="Y19" s="625"/>
      <c r="Z19" s="626">
        <v>0.2</v>
      </c>
      <c r="AA19" s="626"/>
      <c r="AB19" s="626"/>
      <c r="AC19" s="626"/>
      <c r="AD19" s="627">
        <v>11965</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58</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262</v>
      </c>
      <c r="C20" s="637"/>
      <c r="D20" s="637"/>
      <c r="E20" s="637"/>
      <c r="F20" s="637"/>
      <c r="G20" s="637"/>
      <c r="H20" s="637"/>
      <c r="I20" s="637"/>
      <c r="J20" s="637"/>
      <c r="K20" s="637"/>
      <c r="L20" s="637"/>
      <c r="M20" s="637"/>
      <c r="N20" s="637"/>
      <c r="O20" s="637"/>
      <c r="P20" s="637"/>
      <c r="Q20" s="638"/>
      <c r="R20" s="623">
        <v>1750</v>
      </c>
      <c r="S20" s="624"/>
      <c r="T20" s="624"/>
      <c r="U20" s="624"/>
      <c r="V20" s="624"/>
      <c r="W20" s="624"/>
      <c r="X20" s="624"/>
      <c r="Y20" s="625"/>
      <c r="Z20" s="626">
        <v>0</v>
      </c>
      <c r="AA20" s="626"/>
      <c r="AB20" s="626"/>
      <c r="AC20" s="626"/>
      <c r="AD20" s="627">
        <v>1750</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58</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7152091</v>
      </c>
      <c r="CS20" s="624"/>
      <c r="CT20" s="624"/>
      <c r="CU20" s="624"/>
      <c r="CV20" s="624"/>
      <c r="CW20" s="624"/>
      <c r="CX20" s="624"/>
      <c r="CY20" s="625"/>
      <c r="CZ20" s="626">
        <v>100</v>
      </c>
      <c r="DA20" s="626"/>
      <c r="DB20" s="626"/>
      <c r="DC20" s="626"/>
      <c r="DD20" s="632">
        <v>1491316</v>
      </c>
      <c r="DE20" s="624"/>
      <c r="DF20" s="624"/>
      <c r="DG20" s="624"/>
      <c r="DH20" s="624"/>
      <c r="DI20" s="624"/>
      <c r="DJ20" s="624"/>
      <c r="DK20" s="624"/>
      <c r="DL20" s="624"/>
      <c r="DM20" s="624"/>
      <c r="DN20" s="624"/>
      <c r="DO20" s="624"/>
      <c r="DP20" s="625"/>
      <c r="DQ20" s="632">
        <v>4617790</v>
      </c>
      <c r="DR20" s="624"/>
      <c r="DS20" s="624"/>
      <c r="DT20" s="624"/>
      <c r="DU20" s="624"/>
      <c r="DV20" s="624"/>
      <c r="DW20" s="624"/>
      <c r="DX20" s="624"/>
      <c r="DY20" s="624"/>
      <c r="DZ20" s="624"/>
      <c r="EA20" s="624"/>
      <c r="EB20" s="624"/>
      <c r="EC20" s="633"/>
    </row>
    <row r="21" spans="2:133" ht="11.25" customHeight="1">
      <c r="B21" s="620" t="s">
        <v>265</v>
      </c>
      <c r="C21" s="621"/>
      <c r="D21" s="621"/>
      <c r="E21" s="621"/>
      <c r="F21" s="621"/>
      <c r="G21" s="621"/>
      <c r="H21" s="621"/>
      <c r="I21" s="621"/>
      <c r="J21" s="621"/>
      <c r="K21" s="621"/>
      <c r="L21" s="621"/>
      <c r="M21" s="621"/>
      <c r="N21" s="621"/>
      <c r="O21" s="621"/>
      <c r="P21" s="621"/>
      <c r="Q21" s="622"/>
      <c r="R21" s="623">
        <v>2170124</v>
      </c>
      <c r="S21" s="624"/>
      <c r="T21" s="624"/>
      <c r="U21" s="624"/>
      <c r="V21" s="624"/>
      <c r="W21" s="624"/>
      <c r="X21" s="624"/>
      <c r="Y21" s="625"/>
      <c r="Z21" s="626">
        <v>28.6</v>
      </c>
      <c r="AA21" s="626"/>
      <c r="AB21" s="626"/>
      <c r="AC21" s="626"/>
      <c r="AD21" s="627">
        <v>1978196</v>
      </c>
      <c r="AE21" s="627"/>
      <c r="AF21" s="627"/>
      <c r="AG21" s="627"/>
      <c r="AH21" s="627"/>
      <c r="AI21" s="627"/>
      <c r="AJ21" s="627"/>
      <c r="AK21" s="627"/>
      <c r="AL21" s="628">
        <v>57.6</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58</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267</v>
      </c>
      <c r="C22" s="621"/>
      <c r="D22" s="621"/>
      <c r="E22" s="621"/>
      <c r="F22" s="621"/>
      <c r="G22" s="621"/>
      <c r="H22" s="621"/>
      <c r="I22" s="621"/>
      <c r="J22" s="621"/>
      <c r="K22" s="621"/>
      <c r="L22" s="621"/>
      <c r="M22" s="621"/>
      <c r="N22" s="621"/>
      <c r="O22" s="621"/>
      <c r="P22" s="621"/>
      <c r="Q22" s="622"/>
      <c r="R22" s="623">
        <v>1978196</v>
      </c>
      <c r="S22" s="624"/>
      <c r="T22" s="624"/>
      <c r="U22" s="624"/>
      <c r="V22" s="624"/>
      <c r="W22" s="624"/>
      <c r="X22" s="624"/>
      <c r="Y22" s="625"/>
      <c r="Z22" s="626">
        <v>26.1</v>
      </c>
      <c r="AA22" s="626"/>
      <c r="AB22" s="626"/>
      <c r="AC22" s="626"/>
      <c r="AD22" s="627">
        <v>1978196</v>
      </c>
      <c r="AE22" s="627"/>
      <c r="AF22" s="627"/>
      <c r="AG22" s="627"/>
      <c r="AH22" s="627"/>
      <c r="AI22" s="627"/>
      <c r="AJ22" s="627"/>
      <c r="AK22" s="627"/>
      <c r="AL22" s="628">
        <v>57.6</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270</v>
      </c>
      <c r="C23" s="621"/>
      <c r="D23" s="621"/>
      <c r="E23" s="621"/>
      <c r="F23" s="621"/>
      <c r="G23" s="621"/>
      <c r="H23" s="621"/>
      <c r="I23" s="621"/>
      <c r="J23" s="621"/>
      <c r="K23" s="621"/>
      <c r="L23" s="621"/>
      <c r="M23" s="621"/>
      <c r="N23" s="621"/>
      <c r="O23" s="621"/>
      <c r="P23" s="621"/>
      <c r="Q23" s="622"/>
      <c r="R23" s="623">
        <v>191928</v>
      </c>
      <c r="S23" s="624"/>
      <c r="T23" s="624"/>
      <c r="U23" s="624"/>
      <c r="V23" s="624"/>
      <c r="W23" s="624"/>
      <c r="X23" s="624"/>
      <c r="Y23" s="625"/>
      <c r="Z23" s="626">
        <v>2.5</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2587330</v>
      </c>
      <c r="CS24" s="613"/>
      <c r="CT24" s="613"/>
      <c r="CU24" s="613"/>
      <c r="CV24" s="613"/>
      <c r="CW24" s="613"/>
      <c r="CX24" s="613"/>
      <c r="CY24" s="614"/>
      <c r="CZ24" s="617">
        <v>36.200000000000003</v>
      </c>
      <c r="DA24" s="618"/>
      <c r="DB24" s="618"/>
      <c r="DC24" s="634"/>
      <c r="DD24" s="655">
        <v>2148364</v>
      </c>
      <c r="DE24" s="613"/>
      <c r="DF24" s="613"/>
      <c r="DG24" s="613"/>
      <c r="DH24" s="613"/>
      <c r="DI24" s="613"/>
      <c r="DJ24" s="613"/>
      <c r="DK24" s="614"/>
      <c r="DL24" s="655">
        <v>2041916</v>
      </c>
      <c r="DM24" s="613"/>
      <c r="DN24" s="613"/>
      <c r="DO24" s="613"/>
      <c r="DP24" s="613"/>
      <c r="DQ24" s="613"/>
      <c r="DR24" s="613"/>
      <c r="DS24" s="613"/>
      <c r="DT24" s="613"/>
      <c r="DU24" s="613"/>
      <c r="DV24" s="614"/>
      <c r="DW24" s="617">
        <v>59.2</v>
      </c>
      <c r="DX24" s="618"/>
      <c r="DY24" s="618"/>
      <c r="DZ24" s="618"/>
      <c r="EA24" s="618"/>
      <c r="EB24" s="618"/>
      <c r="EC24" s="619"/>
    </row>
    <row r="25" spans="2:133" ht="11.25" customHeight="1">
      <c r="B25" s="620" t="s">
        <v>280</v>
      </c>
      <c r="C25" s="621"/>
      <c r="D25" s="621"/>
      <c r="E25" s="621"/>
      <c r="F25" s="621"/>
      <c r="G25" s="621"/>
      <c r="H25" s="621"/>
      <c r="I25" s="621"/>
      <c r="J25" s="621"/>
      <c r="K25" s="621"/>
      <c r="L25" s="621"/>
      <c r="M25" s="621"/>
      <c r="N25" s="621"/>
      <c r="O25" s="621"/>
      <c r="P25" s="621"/>
      <c r="Q25" s="622"/>
      <c r="R25" s="623">
        <v>3596802</v>
      </c>
      <c r="S25" s="624"/>
      <c r="T25" s="624"/>
      <c r="U25" s="624"/>
      <c r="V25" s="624"/>
      <c r="W25" s="624"/>
      <c r="X25" s="624"/>
      <c r="Y25" s="625"/>
      <c r="Z25" s="626">
        <v>47.5</v>
      </c>
      <c r="AA25" s="626"/>
      <c r="AB25" s="626"/>
      <c r="AC25" s="626"/>
      <c r="AD25" s="627">
        <v>3404874</v>
      </c>
      <c r="AE25" s="627"/>
      <c r="AF25" s="627"/>
      <c r="AG25" s="627"/>
      <c r="AH25" s="627"/>
      <c r="AI25" s="627"/>
      <c r="AJ25" s="627"/>
      <c r="AK25" s="627"/>
      <c r="AL25" s="628">
        <v>99.2</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780513</v>
      </c>
      <c r="CS25" s="656"/>
      <c r="CT25" s="656"/>
      <c r="CU25" s="656"/>
      <c r="CV25" s="656"/>
      <c r="CW25" s="656"/>
      <c r="CX25" s="656"/>
      <c r="CY25" s="657"/>
      <c r="CZ25" s="628">
        <v>10.9</v>
      </c>
      <c r="DA25" s="653"/>
      <c r="DB25" s="653"/>
      <c r="DC25" s="658"/>
      <c r="DD25" s="632">
        <v>748046</v>
      </c>
      <c r="DE25" s="656"/>
      <c r="DF25" s="656"/>
      <c r="DG25" s="656"/>
      <c r="DH25" s="656"/>
      <c r="DI25" s="656"/>
      <c r="DJ25" s="656"/>
      <c r="DK25" s="657"/>
      <c r="DL25" s="632">
        <v>732527</v>
      </c>
      <c r="DM25" s="656"/>
      <c r="DN25" s="656"/>
      <c r="DO25" s="656"/>
      <c r="DP25" s="656"/>
      <c r="DQ25" s="656"/>
      <c r="DR25" s="656"/>
      <c r="DS25" s="656"/>
      <c r="DT25" s="656"/>
      <c r="DU25" s="656"/>
      <c r="DV25" s="657"/>
      <c r="DW25" s="628">
        <v>21.2</v>
      </c>
      <c r="DX25" s="653"/>
      <c r="DY25" s="653"/>
      <c r="DZ25" s="653"/>
      <c r="EA25" s="653"/>
      <c r="EB25" s="653"/>
      <c r="EC25" s="654"/>
    </row>
    <row r="26" spans="2:133" ht="11.25" customHeight="1">
      <c r="B26" s="620" t="s">
        <v>283</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427709</v>
      </c>
      <c r="CS26" s="624"/>
      <c r="CT26" s="624"/>
      <c r="CU26" s="624"/>
      <c r="CV26" s="624"/>
      <c r="CW26" s="624"/>
      <c r="CX26" s="624"/>
      <c r="CY26" s="625"/>
      <c r="CZ26" s="628">
        <v>6</v>
      </c>
      <c r="DA26" s="653"/>
      <c r="DB26" s="653"/>
      <c r="DC26" s="658"/>
      <c r="DD26" s="632">
        <v>404768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286</v>
      </c>
      <c r="C27" s="621"/>
      <c r="D27" s="621"/>
      <c r="E27" s="621"/>
      <c r="F27" s="621"/>
      <c r="G27" s="621"/>
      <c r="H27" s="621"/>
      <c r="I27" s="621"/>
      <c r="J27" s="621"/>
      <c r="K27" s="621"/>
      <c r="L27" s="621"/>
      <c r="M27" s="621"/>
      <c r="N27" s="621"/>
      <c r="O27" s="621"/>
      <c r="P27" s="621"/>
      <c r="Q27" s="622"/>
      <c r="R27" s="623">
        <v>16584</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1137523</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638150</v>
      </c>
      <c r="CS27" s="656"/>
      <c r="CT27" s="656"/>
      <c r="CU27" s="656"/>
      <c r="CV27" s="656"/>
      <c r="CW27" s="656"/>
      <c r="CX27" s="656"/>
      <c r="CY27" s="657"/>
      <c r="CZ27" s="628">
        <v>8.9</v>
      </c>
      <c r="DA27" s="653"/>
      <c r="DB27" s="653"/>
      <c r="DC27" s="658"/>
      <c r="DD27" s="632">
        <v>231759</v>
      </c>
      <c r="DE27" s="656"/>
      <c r="DF27" s="656"/>
      <c r="DG27" s="656"/>
      <c r="DH27" s="656"/>
      <c r="DI27" s="656"/>
      <c r="DJ27" s="656"/>
      <c r="DK27" s="657"/>
      <c r="DL27" s="632">
        <v>140830</v>
      </c>
      <c r="DM27" s="656"/>
      <c r="DN27" s="656"/>
      <c r="DO27" s="656"/>
      <c r="DP27" s="656"/>
      <c r="DQ27" s="656"/>
      <c r="DR27" s="656"/>
      <c r="DS27" s="656"/>
      <c r="DT27" s="656"/>
      <c r="DU27" s="656"/>
      <c r="DV27" s="657"/>
      <c r="DW27" s="628">
        <v>4.0999999999999996</v>
      </c>
      <c r="DX27" s="653"/>
      <c r="DY27" s="653"/>
      <c r="DZ27" s="653"/>
      <c r="EA27" s="653"/>
      <c r="EB27" s="653"/>
      <c r="EC27" s="654"/>
    </row>
    <row r="28" spans="2:133" ht="11.25" customHeight="1">
      <c r="B28" s="620" t="s">
        <v>289</v>
      </c>
      <c r="C28" s="621"/>
      <c r="D28" s="621"/>
      <c r="E28" s="621"/>
      <c r="F28" s="621"/>
      <c r="G28" s="621"/>
      <c r="H28" s="621"/>
      <c r="I28" s="621"/>
      <c r="J28" s="621"/>
      <c r="K28" s="621"/>
      <c r="L28" s="621"/>
      <c r="M28" s="621"/>
      <c r="N28" s="621"/>
      <c r="O28" s="621"/>
      <c r="P28" s="621"/>
      <c r="Q28" s="622"/>
      <c r="R28" s="623">
        <v>43623</v>
      </c>
      <c r="S28" s="624"/>
      <c r="T28" s="624"/>
      <c r="U28" s="624"/>
      <c r="V28" s="624"/>
      <c r="W28" s="624"/>
      <c r="X28" s="624"/>
      <c r="Y28" s="625"/>
      <c r="Z28" s="626">
        <v>0.6</v>
      </c>
      <c r="AA28" s="626"/>
      <c r="AB28" s="626"/>
      <c r="AC28" s="626"/>
      <c r="AD28" s="627">
        <v>469</v>
      </c>
      <c r="AE28" s="627"/>
      <c r="AF28" s="627"/>
      <c r="AG28" s="627"/>
      <c r="AH28" s="627"/>
      <c r="AI28" s="627"/>
      <c r="AJ28" s="627"/>
      <c r="AK28" s="627"/>
      <c r="AL28" s="628">
        <v>0</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1168667</v>
      </c>
      <c r="CS28" s="624"/>
      <c r="CT28" s="624"/>
      <c r="CU28" s="624"/>
      <c r="CV28" s="624"/>
      <c r="CW28" s="624"/>
      <c r="CX28" s="624"/>
      <c r="CY28" s="625"/>
      <c r="CZ28" s="628">
        <v>16.3</v>
      </c>
      <c r="DA28" s="653"/>
      <c r="DB28" s="653"/>
      <c r="DC28" s="658"/>
      <c r="DD28" s="632">
        <v>1168559</v>
      </c>
      <c r="DE28" s="624"/>
      <c r="DF28" s="624"/>
      <c r="DG28" s="624"/>
      <c r="DH28" s="624"/>
      <c r="DI28" s="624"/>
      <c r="DJ28" s="624"/>
      <c r="DK28" s="625"/>
      <c r="DL28" s="632">
        <v>1168559</v>
      </c>
      <c r="DM28" s="624"/>
      <c r="DN28" s="624"/>
      <c r="DO28" s="624"/>
      <c r="DP28" s="624"/>
      <c r="DQ28" s="624"/>
      <c r="DR28" s="624"/>
      <c r="DS28" s="624"/>
      <c r="DT28" s="624"/>
      <c r="DU28" s="624"/>
      <c r="DV28" s="625"/>
      <c r="DW28" s="628">
        <v>33.9</v>
      </c>
      <c r="DX28" s="653"/>
      <c r="DY28" s="653"/>
      <c r="DZ28" s="653"/>
      <c r="EA28" s="653"/>
      <c r="EB28" s="653"/>
      <c r="EC28" s="654"/>
    </row>
    <row r="29" spans="2:133" ht="11.25" customHeight="1">
      <c r="B29" s="620" t="s">
        <v>291</v>
      </c>
      <c r="C29" s="621"/>
      <c r="D29" s="621"/>
      <c r="E29" s="621"/>
      <c r="F29" s="621"/>
      <c r="G29" s="621"/>
      <c r="H29" s="621"/>
      <c r="I29" s="621"/>
      <c r="J29" s="621"/>
      <c r="K29" s="621"/>
      <c r="L29" s="621"/>
      <c r="M29" s="621"/>
      <c r="N29" s="621"/>
      <c r="O29" s="621"/>
      <c r="P29" s="621"/>
      <c r="Q29" s="622"/>
      <c r="R29" s="623">
        <v>4784</v>
      </c>
      <c r="S29" s="624"/>
      <c r="T29" s="624"/>
      <c r="U29" s="624"/>
      <c r="V29" s="624"/>
      <c r="W29" s="624"/>
      <c r="X29" s="624"/>
      <c r="Y29" s="625"/>
      <c r="Z29" s="626">
        <v>0.1</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1168667</v>
      </c>
      <c r="CS29" s="656"/>
      <c r="CT29" s="656"/>
      <c r="CU29" s="656"/>
      <c r="CV29" s="656"/>
      <c r="CW29" s="656"/>
      <c r="CX29" s="656"/>
      <c r="CY29" s="657"/>
      <c r="CZ29" s="628">
        <v>16.3</v>
      </c>
      <c r="DA29" s="653"/>
      <c r="DB29" s="653"/>
      <c r="DC29" s="658"/>
      <c r="DD29" s="632">
        <v>1168559</v>
      </c>
      <c r="DE29" s="656"/>
      <c r="DF29" s="656"/>
      <c r="DG29" s="656"/>
      <c r="DH29" s="656"/>
      <c r="DI29" s="656"/>
      <c r="DJ29" s="656"/>
      <c r="DK29" s="657"/>
      <c r="DL29" s="632">
        <v>1168559</v>
      </c>
      <c r="DM29" s="656"/>
      <c r="DN29" s="656"/>
      <c r="DO29" s="656"/>
      <c r="DP29" s="656"/>
      <c r="DQ29" s="656"/>
      <c r="DR29" s="656"/>
      <c r="DS29" s="656"/>
      <c r="DT29" s="656"/>
      <c r="DU29" s="656"/>
      <c r="DV29" s="657"/>
      <c r="DW29" s="628">
        <v>33.9</v>
      </c>
      <c r="DX29" s="653"/>
      <c r="DY29" s="653"/>
      <c r="DZ29" s="653"/>
      <c r="EA29" s="653"/>
      <c r="EB29" s="653"/>
      <c r="EC29" s="654"/>
    </row>
    <row r="30" spans="2:133" ht="11.25" customHeight="1">
      <c r="B30" s="620" t="s">
        <v>293</v>
      </c>
      <c r="C30" s="621"/>
      <c r="D30" s="621"/>
      <c r="E30" s="621"/>
      <c r="F30" s="621"/>
      <c r="G30" s="621"/>
      <c r="H30" s="621"/>
      <c r="I30" s="621"/>
      <c r="J30" s="621"/>
      <c r="K30" s="621"/>
      <c r="L30" s="621"/>
      <c r="M30" s="621"/>
      <c r="N30" s="621"/>
      <c r="O30" s="621"/>
      <c r="P30" s="621"/>
      <c r="Q30" s="622"/>
      <c r="R30" s="623">
        <v>1161827</v>
      </c>
      <c r="S30" s="624"/>
      <c r="T30" s="624"/>
      <c r="U30" s="624"/>
      <c r="V30" s="624"/>
      <c r="W30" s="624"/>
      <c r="X30" s="624"/>
      <c r="Y30" s="625"/>
      <c r="Z30" s="626">
        <v>15.3</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1143864</v>
      </c>
      <c r="CS30" s="624"/>
      <c r="CT30" s="624"/>
      <c r="CU30" s="624"/>
      <c r="CV30" s="624"/>
      <c r="CW30" s="624"/>
      <c r="CX30" s="624"/>
      <c r="CY30" s="625"/>
      <c r="CZ30" s="628">
        <v>16</v>
      </c>
      <c r="DA30" s="653"/>
      <c r="DB30" s="653"/>
      <c r="DC30" s="658"/>
      <c r="DD30" s="632">
        <v>1143756</v>
      </c>
      <c r="DE30" s="624"/>
      <c r="DF30" s="624"/>
      <c r="DG30" s="624"/>
      <c r="DH30" s="624"/>
      <c r="DI30" s="624"/>
      <c r="DJ30" s="624"/>
      <c r="DK30" s="625"/>
      <c r="DL30" s="632">
        <v>1143756</v>
      </c>
      <c r="DM30" s="624"/>
      <c r="DN30" s="624"/>
      <c r="DO30" s="624"/>
      <c r="DP30" s="624"/>
      <c r="DQ30" s="624"/>
      <c r="DR30" s="624"/>
      <c r="DS30" s="624"/>
      <c r="DT30" s="624"/>
      <c r="DU30" s="624"/>
      <c r="DV30" s="625"/>
      <c r="DW30" s="628">
        <v>33.1</v>
      </c>
      <c r="DX30" s="653"/>
      <c r="DY30" s="653"/>
      <c r="DZ30" s="653"/>
      <c r="EA30" s="653"/>
      <c r="EB30" s="653"/>
      <c r="EC30" s="654"/>
    </row>
    <row r="31" spans="2:133" ht="11.25" customHeight="1">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98.7</v>
      </c>
      <c r="BN31" s="667"/>
      <c r="BO31" s="667"/>
      <c r="BP31" s="667"/>
      <c r="BQ31" s="668"/>
      <c r="BR31" s="670">
        <v>99.5</v>
      </c>
      <c r="BS31" s="667"/>
      <c r="BT31" s="667"/>
      <c r="BU31" s="667"/>
      <c r="BV31" s="667"/>
      <c r="BW31" s="667"/>
      <c r="BX31" s="618">
        <v>98.6</v>
      </c>
      <c r="BY31" s="667"/>
      <c r="BZ31" s="667"/>
      <c r="CA31" s="667"/>
      <c r="CB31" s="668"/>
      <c r="CD31" s="663"/>
      <c r="CE31" s="664"/>
      <c r="CF31" s="620" t="s">
        <v>300</v>
      </c>
      <c r="CG31" s="621"/>
      <c r="CH31" s="621"/>
      <c r="CI31" s="621"/>
      <c r="CJ31" s="621"/>
      <c r="CK31" s="621"/>
      <c r="CL31" s="621"/>
      <c r="CM31" s="621"/>
      <c r="CN31" s="621"/>
      <c r="CO31" s="621"/>
      <c r="CP31" s="621"/>
      <c r="CQ31" s="622"/>
      <c r="CR31" s="623">
        <v>24803</v>
      </c>
      <c r="CS31" s="656"/>
      <c r="CT31" s="656"/>
      <c r="CU31" s="656"/>
      <c r="CV31" s="656"/>
      <c r="CW31" s="656"/>
      <c r="CX31" s="656"/>
      <c r="CY31" s="657"/>
      <c r="CZ31" s="628">
        <v>0.3</v>
      </c>
      <c r="DA31" s="653"/>
      <c r="DB31" s="653"/>
      <c r="DC31" s="658"/>
      <c r="DD31" s="632">
        <v>24803</v>
      </c>
      <c r="DE31" s="656"/>
      <c r="DF31" s="656"/>
      <c r="DG31" s="656"/>
      <c r="DH31" s="656"/>
      <c r="DI31" s="656"/>
      <c r="DJ31" s="656"/>
      <c r="DK31" s="657"/>
      <c r="DL31" s="632">
        <v>24803</v>
      </c>
      <c r="DM31" s="656"/>
      <c r="DN31" s="656"/>
      <c r="DO31" s="656"/>
      <c r="DP31" s="656"/>
      <c r="DQ31" s="656"/>
      <c r="DR31" s="656"/>
      <c r="DS31" s="656"/>
      <c r="DT31" s="656"/>
      <c r="DU31" s="656"/>
      <c r="DV31" s="657"/>
      <c r="DW31" s="628">
        <v>0.7</v>
      </c>
      <c r="DX31" s="653"/>
      <c r="DY31" s="653"/>
      <c r="DZ31" s="653"/>
      <c r="EA31" s="653"/>
      <c r="EB31" s="653"/>
      <c r="EC31" s="654"/>
    </row>
    <row r="32" spans="2:133" ht="11.25" customHeight="1">
      <c r="B32" s="620" t="s">
        <v>301</v>
      </c>
      <c r="C32" s="621"/>
      <c r="D32" s="621"/>
      <c r="E32" s="621"/>
      <c r="F32" s="621"/>
      <c r="G32" s="621"/>
      <c r="H32" s="621"/>
      <c r="I32" s="621"/>
      <c r="J32" s="621"/>
      <c r="K32" s="621"/>
      <c r="L32" s="621"/>
      <c r="M32" s="621"/>
      <c r="N32" s="621"/>
      <c r="O32" s="621"/>
      <c r="P32" s="621"/>
      <c r="Q32" s="622"/>
      <c r="R32" s="623">
        <v>522521</v>
      </c>
      <c r="S32" s="624"/>
      <c r="T32" s="624"/>
      <c r="U32" s="624"/>
      <c r="V32" s="624"/>
      <c r="W32" s="624"/>
      <c r="X32" s="624"/>
      <c r="Y32" s="625"/>
      <c r="Z32" s="626">
        <v>6.9</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98.7</v>
      </c>
      <c r="BN32" s="656"/>
      <c r="BO32" s="656"/>
      <c r="BP32" s="656"/>
      <c r="BQ32" s="669"/>
      <c r="BR32" s="680">
        <v>99.5</v>
      </c>
      <c r="BS32" s="656"/>
      <c r="BT32" s="656"/>
      <c r="BU32" s="656"/>
      <c r="BV32" s="656"/>
      <c r="BW32" s="656"/>
      <c r="BX32" s="629">
        <v>98.9</v>
      </c>
      <c r="BY32" s="656"/>
      <c r="BZ32" s="656"/>
      <c r="CA32" s="656"/>
      <c r="CB32" s="669"/>
      <c r="CD32" s="665"/>
      <c r="CE32" s="666"/>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305</v>
      </c>
      <c r="C33" s="621"/>
      <c r="D33" s="621"/>
      <c r="E33" s="621"/>
      <c r="F33" s="621"/>
      <c r="G33" s="621"/>
      <c r="H33" s="621"/>
      <c r="I33" s="621"/>
      <c r="J33" s="621"/>
      <c r="K33" s="621"/>
      <c r="L33" s="621"/>
      <c r="M33" s="621"/>
      <c r="N33" s="621"/>
      <c r="O33" s="621"/>
      <c r="P33" s="621"/>
      <c r="Q33" s="622"/>
      <c r="R33" s="623">
        <v>53920</v>
      </c>
      <c r="S33" s="624"/>
      <c r="T33" s="624"/>
      <c r="U33" s="624"/>
      <c r="V33" s="624"/>
      <c r="W33" s="624"/>
      <c r="X33" s="624"/>
      <c r="Y33" s="625"/>
      <c r="Z33" s="626">
        <v>0.7</v>
      </c>
      <c r="AA33" s="626"/>
      <c r="AB33" s="626"/>
      <c r="AC33" s="626"/>
      <c r="AD33" s="627">
        <v>26170</v>
      </c>
      <c r="AE33" s="627"/>
      <c r="AF33" s="627"/>
      <c r="AG33" s="627"/>
      <c r="AH33" s="627"/>
      <c r="AI33" s="627"/>
      <c r="AJ33" s="627"/>
      <c r="AK33" s="627"/>
      <c r="AL33" s="628">
        <v>0.8</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98.8</v>
      </c>
      <c r="BN33" s="682"/>
      <c r="BO33" s="682"/>
      <c r="BP33" s="682"/>
      <c r="BQ33" s="684"/>
      <c r="BR33" s="681">
        <v>99.5</v>
      </c>
      <c r="BS33" s="682"/>
      <c r="BT33" s="682"/>
      <c r="BU33" s="682"/>
      <c r="BV33" s="682"/>
      <c r="BW33" s="682"/>
      <c r="BX33" s="683">
        <v>98.3</v>
      </c>
      <c r="BY33" s="682"/>
      <c r="BZ33" s="682"/>
      <c r="CA33" s="682"/>
      <c r="CB33" s="684"/>
      <c r="CD33" s="620" t="s">
        <v>307</v>
      </c>
      <c r="CE33" s="621"/>
      <c r="CF33" s="621"/>
      <c r="CG33" s="621"/>
      <c r="CH33" s="621"/>
      <c r="CI33" s="621"/>
      <c r="CJ33" s="621"/>
      <c r="CK33" s="621"/>
      <c r="CL33" s="621"/>
      <c r="CM33" s="621"/>
      <c r="CN33" s="621"/>
      <c r="CO33" s="621"/>
      <c r="CP33" s="621"/>
      <c r="CQ33" s="622"/>
      <c r="CR33" s="623">
        <v>2853466</v>
      </c>
      <c r="CS33" s="656"/>
      <c r="CT33" s="656"/>
      <c r="CU33" s="656"/>
      <c r="CV33" s="656"/>
      <c r="CW33" s="656"/>
      <c r="CX33" s="656"/>
      <c r="CY33" s="657"/>
      <c r="CZ33" s="628">
        <v>39.9</v>
      </c>
      <c r="DA33" s="653"/>
      <c r="DB33" s="653"/>
      <c r="DC33" s="658"/>
      <c r="DD33" s="632">
        <v>2252762</v>
      </c>
      <c r="DE33" s="656"/>
      <c r="DF33" s="656"/>
      <c r="DG33" s="656"/>
      <c r="DH33" s="656"/>
      <c r="DI33" s="656"/>
      <c r="DJ33" s="656"/>
      <c r="DK33" s="657"/>
      <c r="DL33" s="632">
        <v>1171411</v>
      </c>
      <c r="DM33" s="656"/>
      <c r="DN33" s="656"/>
      <c r="DO33" s="656"/>
      <c r="DP33" s="656"/>
      <c r="DQ33" s="656"/>
      <c r="DR33" s="656"/>
      <c r="DS33" s="656"/>
      <c r="DT33" s="656"/>
      <c r="DU33" s="656"/>
      <c r="DV33" s="657"/>
      <c r="DW33" s="628">
        <v>33.9</v>
      </c>
      <c r="DX33" s="653"/>
      <c r="DY33" s="653"/>
      <c r="DZ33" s="653"/>
      <c r="EA33" s="653"/>
      <c r="EB33" s="653"/>
      <c r="EC33" s="654"/>
    </row>
    <row r="34" spans="2:133" ht="11.25" customHeight="1">
      <c r="B34" s="620" t="s">
        <v>308</v>
      </c>
      <c r="C34" s="621"/>
      <c r="D34" s="621"/>
      <c r="E34" s="621"/>
      <c r="F34" s="621"/>
      <c r="G34" s="621"/>
      <c r="H34" s="621"/>
      <c r="I34" s="621"/>
      <c r="J34" s="621"/>
      <c r="K34" s="621"/>
      <c r="L34" s="621"/>
      <c r="M34" s="621"/>
      <c r="N34" s="621"/>
      <c r="O34" s="621"/>
      <c r="P34" s="621"/>
      <c r="Q34" s="622"/>
      <c r="R34" s="623">
        <v>419212</v>
      </c>
      <c r="S34" s="624"/>
      <c r="T34" s="624"/>
      <c r="U34" s="624"/>
      <c r="V34" s="624"/>
      <c r="W34" s="624"/>
      <c r="X34" s="624"/>
      <c r="Y34" s="625"/>
      <c r="Z34" s="626">
        <v>5.5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983753</v>
      </c>
      <c r="CS34" s="624"/>
      <c r="CT34" s="624"/>
      <c r="CU34" s="624"/>
      <c r="CV34" s="624"/>
      <c r="CW34" s="624"/>
      <c r="CX34" s="624"/>
      <c r="CY34" s="625"/>
      <c r="CZ34" s="628">
        <v>13.8</v>
      </c>
      <c r="DA34" s="653"/>
      <c r="DB34" s="653"/>
      <c r="DC34" s="658"/>
      <c r="DD34" s="632">
        <v>823386</v>
      </c>
      <c r="DE34" s="624"/>
      <c r="DF34" s="624"/>
      <c r="DG34" s="624"/>
      <c r="DH34" s="624"/>
      <c r="DI34" s="624"/>
      <c r="DJ34" s="624"/>
      <c r="DK34" s="625"/>
      <c r="DL34" s="632">
        <v>426673</v>
      </c>
      <c r="DM34" s="624"/>
      <c r="DN34" s="624"/>
      <c r="DO34" s="624"/>
      <c r="DP34" s="624"/>
      <c r="DQ34" s="624"/>
      <c r="DR34" s="624"/>
      <c r="DS34" s="624"/>
      <c r="DT34" s="624"/>
      <c r="DU34" s="624"/>
      <c r="DV34" s="625"/>
      <c r="DW34" s="628">
        <v>12.4</v>
      </c>
      <c r="DX34" s="653"/>
      <c r="DY34" s="653"/>
      <c r="DZ34" s="653"/>
      <c r="EA34" s="653"/>
      <c r="EB34" s="653"/>
      <c r="EC34" s="654"/>
    </row>
    <row r="35" spans="2:133" ht="11.25" customHeight="1">
      <c r="B35" s="620" t="s">
        <v>310</v>
      </c>
      <c r="C35" s="621"/>
      <c r="D35" s="621"/>
      <c r="E35" s="621"/>
      <c r="F35" s="621"/>
      <c r="G35" s="621"/>
      <c r="H35" s="621"/>
      <c r="I35" s="621"/>
      <c r="J35" s="621"/>
      <c r="K35" s="621"/>
      <c r="L35" s="621"/>
      <c r="M35" s="621"/>
      <c r="N35" s="621"/>
      <c r="O35" s="621"/>
      <c r="P35" s="621"/>
      <c r="Q35" s="622"/>
      <c r="R35" s="623">
        <v>485975</v>
      </c>
      <c r="S35" s="624"/>
      <c r="T35" s="624"/>
      <c r="U35" s="624"/>
      <c r="V35" s="624"/>
      <c r="W35" s="624"/>
      <c r="X35" s="624"/>
      <c r="Y35" s="625"/>
      <c r="Z35" s="626">
        <v>6.4</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109952</v>
      </c>
      <c r="CS35" s="656"/>
      <c r="CT35" s="656"/>
      <c r="CU35" s="656"/>
      <c r="CV35" s="656"/>
      <c r="CW35" s="656"/>
      <c r="CX35" s="656"/>
      <c r="CY35" s="657"/>
      <c r="CZ35" s="628">
        <v>1.5</v>
      </c>
      <c r="DA35" s="653"/>
      <c r="DB35" s="653"/>
      <c r="DC35" s="658"/>
      <c r="DD35" s="632">
        <v>60395</v>
      </c>
      <c r="DE35" s="656"/>
      <c r="DF35" s="656"/>
      <c r="DG35" s="656"/>
      <c r="DH35" s="656"/>
      <c r="DI35" s="656"/>
      <c r="DJ35" s="656"/>
      <c r="DK35" s="657"/>
      <c r="DL35" s="632">
        <v>60395</v>
      </c>
      <c r="DM35" s="656"/>
      <c r="DN35" s="656"/>
      <c r="DO35" s="656"/>
      <c r="DP35" s="656"/>
      <c r="DQ35" s="656"/>
      <c r="DR35" s="656"/>
      <c r="DS35" s="656"/>
      <c r="DT35" s="656"/>
      <c r="DU35" s="656"/>
      <c r="DV35" s="657"/>
      <c r="DW35" s="628">
        <v>1.7</v>
      </c>
      <c r="DX35" s="653"/>
      <c r="DY35" s="653"/>
      <c r="DZ35" s="653"/>
      <c r="EA35" s="653"/>
      <c r="EB35" s="653"/>
      <c r="EC35" s="654"/>
    </row>
    <row r="36" spans="2:133" ht="11.25" customHeight="1">
      <c r="B36" s="620" t="s">
        <v>314</v>
      </c>
      <c r="C36" s="621"/>
      <c r="D36" s="621"/>
      <c r="E36" s="621"/>
      <c r="F36" s="621"/>
      <c r="G36" s="621"/>
      <c r="H36" s="621"/>
      <c r="I36" s="621"/>
      <c r="J36" s="621"/>
      <c r="K36" s="621"/>
      <c r="L36" s="621"/>
      <c r="M36" s="621"/>
      <c r="N36" s="621"/>
      <c r="O36" s="621"/>
      <c r="P36" s="621"/>
      <c r="Q36" s="622"/>
      <c r="R36" s="623">
        <v>448292</v>
      </c>
      <c r="S36" s="624"/>
      <c r="T36" s="624"/>
      <c r="U36" s="624"/>
      <c r="V36" s="624"/>
      <c r="W36" s="624"/>
      <c r="X36" s="624"/>
      <c r="Y36" s="625"/>
      <c r="Z36" s="626">
        <v>5.9</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533601</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81908</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616785</v>
      </c>
      <c r="CS36" s="624"/>
      <c r="CT36" s="624"/>
      <c r="CU36" s="624"/>
      <c r="CV36" s="624"/>
      <c r="CW36" s="624"/>
      <c r="CX36" s="624"/>
      <c r="CY36" s="625"/>
      <c r="CZ36" s="628">
        <v>8.6</v>
      </c>
      <c r="DA36" s="653"/>
      <c r="DB36" s="653"/>
      <c r="DC36" s="658"/>
      <c r="DD36" s="632">
        <v>488708</v>
      </c>
      <c r="DE36" s="624"/>
      <c r="DF36" s="624"/>
      <c r="DG36" s="624"/>
      <c r="DH36" s="624"/>
      <c r="DI36" s="624"/>
      <c r="DJ36" s="624"/>
      <c r="DK36" s="625"/>
      <c r="DL36" s="632">
        <v>426364</v>
      </c>
      <c r="DM36" s="624"/>
      <c r="DN36" s="624"/>
      <c r="DO36" s="624"/>
      <c r="DP36" s="624"/>
      <c r="DQ36" s="624"/>
      <c r="DR36" s="624"/>
      <c r="DS36" s="624"/>
      <c r="DT36" s="624"/>
      <c r="DU36" s="624"/>
      <c r="DV36" s="625"/>
      <c r="DW36" s="628">
        <v>12.4</v>
      </c>
      <c r="DX36" s="653"/>
      <c r="DY36" s="653"/>
      <c r="DZ36" s="653"/>
      <c r="EA36" s="653"/>
      <c r="EB36" s="653"/>
      <c r="EC36" s="654"/>
    </row>
    <row r="37" spans="2:133" ht="11.25" customHeight="1">
      <c r="B37" s="620" t="s">
        <v>318</v>
      </c>
      <c r="C37" s="621"/>
      <c r="D37" s="621"/>
      <c r="E37" s="621"/>
      <c r="F37" s="621"/>
      <c r="G37" s="621"/>
      <c r="H37" s="621"/>
      <c r="I37" s="621"/>
      <c r="J37" s="621"/>
      <c r="K37" s="621"/>
      <c r="L37" s="621"/>
      <c r="M37" s="621"/>
      <c r="N37" s="621"/>
      <c r="O37" s="621"/>
      <c r="P37" s="621"/>
      <c r="Q37" s="622"/>
      <c r="R37" s="623">
        <v>48086</v>
      </c>
      <c r="S37" s="624"/>
      <c r="T37" s="624"/>
      <c r="U37" s="624"/>
      <c r="V37" s="624"/>
      <c r="W37" s="624"/>
      <c r="X37" s="624"/>
      <c r="Y37" s="625"/>
      <c r="Z37" s="626">
        <v>0.6</v>
      </c>
      <c r="AA37" s="626"/>
      <c r="AB37" s="626"/>
      <c r="AC37" s="626"/>
      <c r="AD37" s="627">
        <v>1963</v>
      </c>
      <c r="AE37" s="627"/>
      <c r="AF37" s="627"/>
      <c r="AG37" s="627"/>
      <c r="AH37" s="627"/>
      <c r="AI37" s="627"/>
      <c r="AJ37" s="627"/>
      <c r="AK37" s="627"/>
      <c r="AL37" s="628">
        <v>0.1</v>
      </c>
      <c r="AM37" s="629"/>
      <c r="AN37" s="629"/>
      <c r="AO37" s="630"/>
      <c r="AQ37" s="686" t="s">
        <v>319</v>
      </c>
      <c r="AR37" s="687"/>
      <c r="AS37" s="687"/>
      <c r="AT37" s="687"/>
      <c r="AU37" s="687"/>
      <c r="AV37" s="687"/>
      <c r="AW37" s="687"/>
      <c r="AX37" s="687"/>
      <c r="AY37" s="688"/>
      <c r="AZ37" s="623">
        <v>194377</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81908</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142050</v>
      </c>
      <c r="CS37" s="656"/>
      <c r="CT37" s="656"/>
      <c r="CU37" s="656"/>
      <c r="CV37" s="656"/>
      <c r="CW37" s="656"/>
      <c r="CX37" s="656"/>
      <c r="CY37" s="657"/>
      <c r="CZ37" s="628">
        <v>2</v>
      </c>
      <c r="DA37" s="653"/>
      <c r="DB37" s="653"/>
      <c r="DC37" s="658"/>
      <c r="DD37" s="632">
        <v>142050</v>
      </c>
      <c r="DE37" s="656"/>
      <c r="DF37" s="656"/>
      <c r="DG37" s="656"/>
      <c r="DH37" s="656"/>
      <c r="DI37" s="656"/>
      <c r="DJ37" s="656"/>
      <c r="DK37" s="657"/>
      <c r="DL37" s="632">
        <v>130708</v>
      </c>
      <c r="DM37" s="656"/>
      <c r="DN37" s="656"/>
      <c r="DO37" s="656"/>
      <c r="DP37" s="656"/>
      <c r="DQ37" s="656"/>
      <c r="DR37" s="656"/>
      <c r="DS37" s="656"/>
      <c r="DT37" s="656"/>
      <c r="DU37" s="656"/>
      <c r="DV37" s="657"/>
      <c r="DW37" s="628">
        <v>3.8</v>
      </c>
      <c r="DX37" s="653"/>
      <c r="DY37" s="653"/>
      <c r="DZ37" s="653"/>
      <c r="EA37" s="653"/>
      <c r="EB37" s="653"/>
      <c r="EC37" s="654"/>
    </row>
    <row r="38" spans="2:133" ht="11.25" customHeight="1">
      <c r="B38" s="620" t="s">
        <v>322</v>
      </c>
      <c r="C38" s="621"/>
      <c r="D38" s="621"/>
      <c r="E38" s="621"/>
      <c r="F38" s="621"/>
      <c r="G38" s="621"/>
      <c r="H38" s="621"/>
      <c r="I38" s="621"/>
      <c r="J38" s="621"/>
      <c r="K38" s="621"/>
      <c r="L38" s="621"/>
      <c r="M38" s="621"/>
      <c r="N38" s="621"/>
      <c r="O38" s="621"/>
      <c r="P38" s="621"/>
      <c r="Q38" s="622"/>
      <c r="R38" s="623">
        <v>777000</v>
      </c>
      <c r="S38" s="624"/>
      <c r="T38" s="624"/>
      <c r="U38" s="624"/>
      <c r="V38" s="624"/>
      <c r="W38" s="624"/>
      <c r="X38" s="624"/>
      <c r="Y38" s="625"/>
      <c r="Z38" s="626">
        <v>10.3</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17221</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921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533601</v>
      </c>
      <c r="CS38" s="624"/>
      <c r="CT38" s="624"/>
      <c r="CU38" s="624"/>
      <c r="CV38" s="624"/>
      <c r="CW38" s="624"/>
      <c r="CX38" s="624"/>
      <c r="CY38" s="625"/>
      <c r="CZ38" s="628">
        <v>7.5</v>
      </c>
      <c r="DA38" s="653"/>
      <c r="DB38" s="653"/>
      <c r="DC38" s="658"/>
      <c r="DD38" s="632">
        <v>472114</v>
      </c>
      <c r="DE38" s="624"/>
      <c r="DF38" s="624"/>
      <c r="DG38" s="624"/>
      <c r="DH38" s="624"/>
      <c r="DI38" s="624"/>
      <c r="DJ38" s="624"/>
      <c r="DK38" s="625"/>
      <c r="DL38" s="632">
        <v>257979</v>
      </c>
      <c r="DM38" s="624"/>
      <c r="DN38" s="624"/>
      <c r="DO38" s="624"/>
      <c r="DP38" s="624"/>
      <c r="DQ38" s="624"/>
      <c r="DR38" s="624"/>
      <c r="DS38" s="624"/>
      <c r="DT38" s="624"/>
      <c r="DU38" s="624"/>
      <c r="DV38" s="625"/>
      <c r="DW38" s="628">
        <v>7.5</v>
      </c>
      <c r="DX38" s="653"/>
      <c r="DY38" s="653"/>
      <c r="DZ38" s="653"/>
      <c r="EA38" s="653"/>
      <c r="EB38" s="653"/>
      <c r="EC38" s="654"/>
    </row>
    <row r="39" spans="2:133" ht="11.25" customHeight="1">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1521</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609375</v>
      </c>
      <c r="CS39" s="656"/>
      <c r="CT39" s="656"/>
      <c r="CU39" s="656"/>
      <c r="CV39" s="656"/>
      <c r="CW39" s="656"/>
      <c r="CX39" s="656"/>
      <c r="CY39" s="657"/>
      <c r="CZ39" s="628">
        <v>8.5</v>
      </c>
      <c r="DA39" s="653"/>
      <c r="DB39" s="653"/>
      <c r="DC39" s="658"/>
      <c r="DD39" s="632">
        <v>408159</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c r="B40" s="620" t="s">
        <v>330</v>
      </c>
      <c r="C40" s="621"/>
      <c r="D40" s="621"/>
      <c r="E40" s="621"/>
      <c r="F40" s="621"/>
      <c r="G40" s="621"/>
      <c r="H40" s="621"/>
      <c r="I40" s="621"/>
      <c r="J40" s="621"/>
      <c r="K40" s="621"/>
      <c r="L40" s="621"/>
      <c r="M40" s="621"/>
      <c r="N40" s="621"/>
      <c r="O40" s="621"/>
      <c r="P40" s="621"/>
      <c r="Q40" s="622"/>
      <c r="R40" s="623">
        <v>18500</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113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8"/>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335</v>
      </c>
      <c r="C41" s="645"/>
      <c r="D41" s="645"/>
      <c r="E41" s="645"/>
      <c r="F41" s="645"/>
      <c r="G41" s="645"/>
      <c r="H41" s="645"/>
      <c r="I41" s="645"/>
      <c r="J41" s="645"/>
      <c r="K41" s="645"/>
      <c r="L41" s="645"/>
      <c r="M41" s="645"/>
      <c r="N41" s="645"/>
      <c r="O41" s="645"/>
      <c r="P41" s="645"/>
      <c r="Q41" s="646"/>
      <c r="R41" s="695">
        <v>7578626</v>
      </c>
      <c r="S41" s="696"/>
      <c r="T41" s="696"/>
      <c r="U41" s="696"/>
      <c r="V41" s="696"/>
      <c r="W41" s="696"/>
      <c r="X41" s="696"/>
      <c r="Y41" s="700"/>
      <c r="Z41" s="701">
        <v>100</v>
      </c>
      <c r="AA41" s="701"/>
      <c r="AB41" s="701"/>
      <c r="AC41" s="701"/>
      <c r="AD41" s="702">
        <v>3433476</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63915</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339</v>
      </c>
      <c r="AR42" s="693"/>
      <c r="AS42" s="693"/>
      <c r="AT42" s="693"/>
      <c r="AU42" s="693"/>
      <c r="AV42" s="693"/>
      <c r="AW42" s="693"/>
      <c r="AX42" s="693"/>
      <c r="AY42" s="694"/>
      <c r="AZ42" s="695">
        <v>258088</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428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1711295</v>
      </c>
      <c r="CS42" s="656"/>
      <c r="CT42" s="656"/>
      <c r="CU42" s="656"/>
      <c r="CV42" s="656"/>
      <c r="CW42" s="656"/>
      <c r="CX42" s="656"/>
      <c r="CY42" s="657"/>
      <c r="CZ42" s="628">
        <v>23.9</v>
      </c>
      <c r="DA42" s="653"/>
      <c r="DB42" s="653"/>
      <c r="DC42" s="658"/>
      <c r="DD42" s="632">
        <v>216664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342</v>
      </c>
      <c r="CD43" s="620" t="s">
        <v>343</v>
      </c>
      <c r="CE43" s="621"/>
      <c r="CF43" s="621"/>
      <c r="CG43" s="621"/>
      <c r="CH43" s="621"/>
      <c r="CI43" s="621"/>
      <c r="CJ43" s="621"/>
      <c r="CK43" s="621"/>
      <c r="CL43" s="621"/>
      <c r="CM43" s="621"/>
      <c r="CN43" s="621"/>
      <c r="CO43" s="621"/>
      <c r="CP43" s="621"/>
      <c r="CQ43" s="622"/>
      <c r="CR43" s="623">
        <v>4479</v>
      </c>
      <c r="CS43" s="656"/>
      <c r="CT43" s="656"/>
      <c r="CU43" s="656"/>
      <c r="CV43" s="656"/>
      <c r="CW43" s="656"/>
      <c r="CX43" s="656"/>
      <c r="CY43" s="657"/>
      <c r="CZ43" s="628">
        <v>0.1</v>
      </c>
      <c r="DA43" s="653"/>
      <c r="DB43" s="653"/>
      <c r="DC43" s="658"/>
      <c r="DD43" s="632">
        <v>4479</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1491316</v>
      </c>
      <c r="CS44" s="624"/>
      <c r="CT44" s="624"/>
      <c r="CU44" s="624"/>
      <c r="CV44" s="624"/>
      <c r="CW44" s="624"/>
      <c r="CX44" s="624"/>
      <c r="CY44" s="625"/>
      <c r="CZ44" s="628">
        <v>20.9</v>
      </c>
      <c r="DA44" s="629"/>
      <c r="DB44" s="629"/>
      <c r="DC44" s="635"/>
      <c r="DD44" s="632">
        <v>183746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992640</v>
      </c>
      <c r="CS45" s="656"/>
      <c r="CT45" s="656"/>
      <c r="CU45" s="656"/>
      <c r="CV45" s="656"/>
      <c r="CW45" s="656"/>
      <c r="CX45" s="656"/>
      <c r="CY45" s="657"/>
      <c r="CZ45" s="628">
        <v>13.9</v>
      </c>
      <c r="DA45" s="653"/>
      <c r="DB45" s="653"/>
      <c r="DC45" s="658"/>
      <c r="DD45" s="632">
        <v>28889</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3"/>
      <c r="CE46" s="664"/>
      <c r="CF46" s="620" t="s">
        <v>348</v>
      </c>
      <c r="CG46" s="621"/>
      <c r="CH46" s="621"/>
      <c r="CI46" s="621"/>
      <c r="CJ46" s="621"/>
      <c r="CK46" s="621"/>
      <c r="CL46" s="621"/>
      <c r="CM46" s="621"/>
      <c r="CN46" s="621"/>
      <c r="CO46" s="621"/>
      <c r="CP46" s="621"/>
      <c r="CQ46" s="622"/>
      <c r="CR46" s="623">
        <v>492926</v>
      </c>
      <c r="CS46" s="624"/>
      <c r="CT46" s="624"/>
      <c r="CU46" s="624"/>
      <c r="CV46" s="624"/>
      <c r="CW46" s="624"/>
      <c r="CX46" s="624"/>
      <c r="CY46" s="625"/>
      <c r="CZ46" s="628">
        <v>6.9</v>
      </c>
      <c r="DA46" s="629"/>
      <c r="DB46" s="629"/>
      <c r="DC46" s="635"/>
      <c r="DD46" s="632">
        <v>154507</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3"/>
      <c r="CE47" s="664"/>
      <c r="CF47" s="620" t="s">
        <v>349</v>
      </c>
      <c r="CG47" s="621"/>
      <c r="CH47" s="621"/>
      <c r="CI47" s="621"/>
      <c r="CJ47" s="621"/>
      <c r="CK47" s="621"/>
      <c r="CL47" s="621"/>
      <c r="CM47" s="621"/>
      <c r="CN47" s="621"/>
      <c r="CO47" s="621"/>
      <c r="CP47" s="621"/>
      <c r="CQ47" s="622"/>
      <c r="CR47" s="623">
        <v>219979</v>
      </c>
      <c r="CS47" s="656"/>
      <c r="CT47" s="656"/>
      <c r="CU47" s="656"/>
      <c r="CV47" s="656"/>
      <c r="CW47" s="656"/>
      <c r="CX47" s="656"/>
      <c r="CY47" s="657"/>
      <c r="CZ47" s="628">
        <v>3.1</v>
      </c>
      <c r="DA47" s="653"/>
      <c r="DB47" s="653"/>
      <c r="DC47" s="658"/>
      <c r="DD47" s="632">
        <v>32918</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351</v>
      </c>
      <c r="CE49" s="645"/>
      <c r="CF49" s="645"/>
      <c r="CG49" s="645"/>
      <c r="CH49" s="645"/>
      <c r="CI49" s="645"/>
      <c r="CJ49" s="645"/>
      <c r="CK49" s="645"/>
      <c r="CL49" s="645"/>
      <c r="CM49" s="645"/>
      <c r="CN49" s="645"/>
      <c r="CO49" s="645"/>
      <c r="CP49" s="645"/>
      <c r="CQ49" s="646"/>
      <c r="CR49" s="695">
        <v>7152091</v>
      </c>
      <c r="CS49" s="682"/>
      <c r="CT49" s="682"/>
      <c r="CU49" s="682"/>
      <c r="CV49" s="682"/>
      <c r="CW49" s="682"/>
      <c r="CX49" s="682"/>
      <c r="CY49" s="711"/>
      <c r="CZ49" s="703">
        <v>100</v>
      </c>
      <c r="DA49" s="712"/>
      <c r="DB49" s="712"/>
      <c r="DC49" s="713"/>
      <c r="DD49" s="714">
        <v>4617790</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dEE5Zv3U7A1mZRLgLhEyzCncpkCkA9UN8Kzk3p317SXxcmERQHY9T1R4QUuN19cUZWwlT+baEXgzRzmpFAfnuA==" saltValue="EYB9ueMV20Un6xNYbgwjn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7265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374</v>
      </c>
      <c r="C7" s="750"/>
      <c r="D7" s="750"/>
      <c r="E7" s="750"/>
      <c r="F7" s="750"/>
      <c r="G7" s="750"/>
      <c r="H7" s="750"/>
      <c r="I7" s="750"/>
      <c r="J7" s="750"/>
      <c r="K7" s="750"/>
      <c r="L7" s="750"/>
      <c r="M7" s="750"/>
      <c r="N7" s="750"/>
      <c r="O7" s="750"/>
      <c r="P7" s="751"/>
      <c r="Q7" s="752">
        <v>7579</v>
      </c>
      <c r="R7" s="753"/>
      <c r="S7" s="753"/>
      <c r="T7" s="753"/>
      <c r="U7" s="753"/>
      <c r="V7" s="753">
        <v>7152</v>
      </c>
      <c r="W7" s="753"/>
      <c r="X7" s="753"/>
      <c r="Y7" s="753"/>
      <c r="Z7" s="753"/>
      <c r="AA7" s="753">
        <v>427</v>
      </c>
      <c r="AB7" s="753"/>
      <c r="AC7" s="753"/>
      <c r="AD7" s="753"/>
      <c r="AE7" s="754"/>
      <c r="AF7" s="755">
        <v>294</v>
      </c>
      <c r="AG7" s="756"/>
      <c r="AH7" s="756"/>
      <c r="AI7" s="756"/>
      <c r="AJ7" s="757"/>
      <c r="AK7" s="758">
        <v>486</v>
      </c>
      <c r="AL7" s="759"/>
      <c r="AM7" s="759"/>
      <c r="AN7" s="759"/>
      <c r="AO7" s="759"/>
      <c r="AP7" s="759">
        <v>9599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294</v>
      </c>
      <c r="AG23" s="793"/>
      <c r="AH23" s="793"/>
      <c r="AI23" s="793"/>
      <c r="AJ23" s="796"/>
      <c r="AK23" s="797"/>
      <c r="AL23" s="798"/>
      <c r="AM23" s="798"/>
      <c r="AN23" s="798"/>
      <c r="AO23" s="798"/>
      <c r="AP23" s="793"/>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1022</v>
      </c>
      <c r="R28" s="823"/>
      <c r="S28" s="823"/>
      <c r="T28" s="823"/>
      <c r="U28" s="823"/>
      <c r="V28" s="823">
        <v>940</v>
      </c>
      <c r="W28" s="823"/>
      <c r="X28" s="823"/>
      <c r="Y28" s="823"/>
      <c r="Z28" s="823"/>
      <c r="AA28" s="823">
        <v>82</v>
      </c>
      <c r="AB28" s="823"/>
      <c r="AC28" s="823"/>
      <c r="AD28" s="823"/>
      <c r="AE28" s="824"/>
      <c r="AF28" s="825">
        <v>82</v>
      </c>
      <c r="AG28" s="823"/>
      <c r="AH28" s="823"/>
      <c r="AI28" s="823"/>
      <c r="AJ28" s="826"/>
      <c r="AK28" s="827">
        <v>64</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965</v>
      </c>
      <c r="R29" s="784"/>
      <c r="S29" s="784"/>
      <c r="T29" s="784"/>
      <c r="U29" s="784"/>
      <c r="V29" s="784">
        <v>714</v>
      </c>
      <c r="W29" s="784"/>
      <c r="X29" s="784"/>
      <c r="Y29" s="784"/>
      <c r="Z29" s="784"/>
      <c r="AA29" s="784">
        <v>251</v>
      </c>
      <c r="AB29" s="784"/>
      <c r="AC29" s="784"/>
      <c r="AD29" s="784"/>
      <c r="AE29" s="785"/>
      <c r="AF29" s="786">
        <v>251</v>
      </c>
      <c r="AG29" s="787"/>
      <c r="AH29" s="787"/>
      <c r="AI29" s="787"/>
      <c r="AJ29" s="788"/>
      <c r="AK29" s="834">
        <v>129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117</v>
      </c>
      <c r="R30" s="784"/>
      <c r="S30" s="784"/>
      <c r="T30" s="784"/>
      <c r="U30" s="784"/>
      <c r="V30" s="784">
        <v>111</v>
      </c>
      <c r="W30" s="784"/>
      <c r="X30" s="784"/>
      <c r="Y30" s="784"/>
      <c r="Z30" s="784"/>
      <c r="AA30" s="784">
        <v>6</v>
      </c>
      <c r="AB30" s="784"/>
      <c r="AC30" s="784"/>
      <c r="AD30" s="784"/>
      <c r="AE30" s="785"/>
      <c r="AF30" s="786">
        <v>6</v>
      </c>
      <c r="AG30" s="787"/>
      <c r="AH30" s="787"/>
      <c r="AI30" s="787"/>
      <c r="AJ30" s="788"/>
      <c r="AK30" s="834">
        <v>27</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t="s">
        <v>391</v>
      </c>
      <c r="C31" s="781"/>
      <c r="D31" s="781"/>
      <c r="E31" s="781"/>
      <c r="F31" s="781"/>
      <c r="G31" s="781"/>
      <c r="H31" s="781"/>
      <c r="I31" s="781"/>
      <c r="J31" s="781"/>
      <c r="K31" s="781"/>
      <c r="L31" s="781"/>
      <c r="M31" s="781"/>
      <c r="N31" s="781"/>
      <c r="O31" s="781"/>
      <c r="P31" s="782"/>
      <c r="Q31" s="783">
        <v>24</v>
      </c>
      <c r="R31" s="784"/>
      <c r="S31" s="784"/>
      <c r="T31" s="784"/>
      <c r="U31" s="784"/>
      <c r="V31" s="784">
        <v>20</v>
      </c>
      <c r="W31" s="784"/>
      <c r="X31" s="784"/>
      <c r="Y31" s="784"/>
      <c r="Z31" s="784"/>
      <c r="AA31" s="784">
        <v>4</v>
      </c>
      <c r="AB31" s="784"/>
      <c r="AC31" s="784"/>
      <c r="AD31" s="784"/>
      <c r="AE31" s="785"/>
      <c r="AF31" s="786">
        <v>225</v>
      </c>
      <c r="AG31" s="787"/>
      <c r="AH31" s="787"/>
      <c r="AI31" s="787"/>
      <c r="AJ31" s="788"/>
      <c r="AK31" s="834" t="s">
        <v>551</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t="s">
        <v>393</v>
      </c>
      <c r="C32" s="781"/>
      <c r="D32" s="781"/>
      <c r="E32" s="781"/>
      <c r="F32" s="781"/>
      <c r="G32" s="781"/>
      <c r="H32" s="781"/>
      <c r="I32" s="781"/>
      <c r="J32" s="781"/>
      <c r="K32" s="781"/>
      <c r="L32" s="781"/>
      <c r="M32" s="781"/>
      <c r="N32" s="781"/>
      <c r="O32" s="781"/>
      <c r="P32" s="782"/>
      <c r="Q32" s="783">
        <v>71</v>
      </c>
      <c r="R32" s="784"/>
      <c r="S32" s="784"/>
      <c r="T32" s="784"/>
      <c r="U32" s="784"/>
      <c r="V32" s="784">
        <v>43</v>
      </c>
      <c r="W32" s="784"/>
      <c r="X32" s="784"/>
      <c r="Y32" s="784"/>
      <c r="Z32" s="784"/>
      <c r="AA32" s="784">
        <v>28</v>
      </c>
      <c r="AB32" s="784"/>
      <c r="AC32" s="784"/>
      <c r="AD32" s="784"/>
      <c r="AE32" s="785"/>
      <c r="AF32" s="786">
        <v>174</v>
      </c>
      <c r="AG32" s="787"/>
      <c r="AH32" s="787"/>
      <c r="AI32" s="787"/>
      <c r="AJ32" s="788"/>
      <c r="AK32" s="834">
        <v>0</v>
      </c>
      <c r="AL32" s="830"/>
      <c r="AM32" s="830"/>
      <c r="AN32" s="830"/>
      <c r="AO32" s="830"/>
      <c r="AP32" s="830">
        <v>135</v>
      </c>
      <c r="AQ32" s="830"/>
      <c r="AR32" s="830"/>
      <c r="AS32" s="830"/>
      <c r="AT32" s="830"/>
      <c r="AU32" s="830">
        <v>17</v>
      </c>
      <c r="AV32" s="830"/>
      <c r="AW32" s="830"/>
      <c r="AX32" s="830"/>
      <c r="AY32" s="830"/>
      <c r="AZ32" s="831" t="s">
        <v>551</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t="s">
        <v>395</v>
      </c>
      <c r="C33" s="781"/>
      <c r="D33" s="781"/>
      <c r="E33" s="781"/>
      <c r="F33" s="781"/>
      <c r="G33" s="781"/>
      <c r="H33" s="781"/>
      <c r="I33" s="781"/>
      <c r="J33" s="781"/>
      <c r="K33" s="781"/>
      <c r="L33" s="781"/>
      <c r="M33" s="781"/>
      <c r="N33" s="781"/>
      <c r="O33" s="781"/>
      <c r="P33" s="782"/>
      <c r="Q33" s="783">
        <v>505</v>
      </c>
      <c r="R33" s="784"/>
      <c r="S33" s="784"/>
      <c r="T33" s="784"/>
      <c r="U33" s="784"/>
      <c r="V33" s="784">
        <v>271</v>
      </c>
      <c r="W33" s="784"/>
      <c r="X33" s="784"/>
      <c r="Y33" s="784"/>
      <c r="Z33" s="784"/>
      <c r="AA33" s="784">
        <v>234</v>
      </c>
      <c r="AB33" s="784"/>
      <c r="AC33" s="784"/>
      <c r="AD33" s="784"/>
      <c r="AE33" s="785"/>
      <c r="AF33" s="786">
        <v>40</v>
      </c>
      <c r="AG33" s="787"/>
      <c r="AH33" s="787"/>
      <c r="AI33" s="787"/>
      <c r="AJ33" s="788"/>
      <c r="AK33" s="834">
        <v>194</v>
      </c>
      <c r="AL33" s="830"/>
      <c r="AM33" s="830"/>
      <c r="AN33" s="830"/>
      <c r="AO33" s="830"/>
      <c r="AP33" s="830" t="s">
        <v>551</v>
      </c>
      <c r="AQ33" s="830"/>
      <c r="AR33" s="830"/>
      <c r="AS33" s="830"/>
      <c r="AT33" s="830"/>
      <c r="AU33" s="830" t="s">
        <v>551</v>
      </c>
      <c r="AV33" s="830"/>
      <c r="AW33" s="830"/>
      <c r="AX33" s="830"/>
      <c r="AY33" s="830"/>
      <c r="AZ33" s="831" t="s">
        <v>551</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t="s">
        <v>396</v>
      </c>
      <c r="C34" s="781"/>
      <c r="D34" s="781"/>
      <c r="E34" s="781"/>
      <c r="F34" s="781"/>
      <c r="G34" s="781"/>
      <c r="H34" s="781"/>
      <c r="I34" s="781"/>
      <c r="J34" s="781"/>
      <c r="K34" s="781"/>
      <c r="L34" s="781"/>
      <c r="M34" s="781"/>
      <c r="N34" s="781"/>
      <c r="O34" s="781"/>
      <c r="P34" s="782"/>
      <c r="Q34" s="783">
        <v>17</v>
      </c>
      <c r="R34" s="784"/>
      <c r="S34" s="784"/>
      <c r="T34" s="784"/>
      <c r="U34" s="784"/>
      <c r="V34" s="784">
        <v>16</v>
      </c>
      <c r="W34" s="784"/>
      <c r="X34" s="784"/>
      <c r="Y34" s="784"/>
      <c r="Z34" s="784"/>
      <c r="AA34" s="784">
        <v>1</v>
      </c>
      <c r="AB34" s="784"/>
      <c r="AC34" s="784"/>
      <c r="AD34" s="784"/>
      <c r="AE34" s="785"/>
      <c r="AF34" s="786">
        <v>1</v>
      </c>
      <c r="AG34" s="787"/>
      <c r="AH34" s="787"/>
      <c r="AI34" s="787"/>
      <c r="AJ34" s="788"/>
      <c r="AK34" s="834">
        <v>0</v>
      </c>
      <c r="AL34" s="830"/>
      <c r="AM34" s="830"/>
      <c r="AN34" s="830"/>
      <c r="AO34" s="830"/>
      <c r="AP34" s="830" t="s">
        <v>551</v>
      </c>
      <c r="AQ34" s="830"/>
      <c r="AR34" s="830"/>
      <c r="AS34" s="830"/>
      <c r="AT34" s="830"/>
      <c r="AU34" s="830" t="s">
        <v>551</v>
      </c>
      <c r="AV34" s="830"/>
      <c r="AW34" s="830"/>
      <c r="AX34" s="830"/>
      <c r="AY34" s="830"/>
      <c r="AZ34" s="831" t="s">
        <v>551</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398</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780</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552</v>
      </c>
      <c r="C68" s="870"/>
      <c r="D68" s="870"/>
      <c r="E68" s="870"/>
      <c r="F68" s="870"/>
      <c r="G68" s="870"/>
      <c r="H68" s="870"/>
      <c r="I68" s="870"/>
      <c r="J68" s="870"/>
      <c r="K68" s="870"/>
      <c r="L68" s="870"/>
      <c r="M68" s="870"/>
      <c r="N68" s="870"/>
      <c r="O68" s="870"/>
      <c r="P68" s="871"/>
      <c r="Q68" s="872">
        <v>5250</v>
      </c>
      <c r="R68" s="866"/>
      <c r="S68" s="866"/>
      <c r="T68" s="866"/>
      <c r="U68" s="866"/>
      <c r="V68" s="866">
        <v>5104</v>
      </c>
      <c r="W68" s="866"/>
      <c r="X68" s="866"/>
      <c r="Y68" s="866"/>
      <c r="Z68" s="866"/>
      <c r="AA68" s="866">
        <v>146</v>
      </c>
      <c r="AB68" s="866"/>
      <c r="AC68" s="866"/>
      <c r="AD68" s="866"/>
      <c r="AE68" s="866"/>
      <c r="AF68" s="866">
        <v>146</v>
      </c>
      <c r="AG68" s="866"/>
      <c r="AH68" s="866"/>
      <c r="AI68" s="866"/>
      <c r="AJ68" s="866"/>
      <c r="AK68" s="866">
        <v>2418</v>
      </c>
      <c r="AL68" s="866"/>
      <c r="AM68" s="866"/>
      <c r="AN68" s="866"/>
      <c r="AO68" s="866"/>
      <c r="AP68" s="866">
        <v>0</v>
      </c>
      <c r="AQ68" s="866"/>
      <c r="AR68" s="866"/>
      <c r="AS68" s="866"/>
      <c r="AT68" s="866"/>
      <c r="AU68" s="866" t="s">
        <v>551</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553</v>
      </c>
      <c r="C69" s="874"/>
      <c r="D69" s="874"/>
      <c r="E69" s="874"/>
      <c r="F69" s="874"/>
      <c r="G69" s="874"/>
      <c r="H69" s="874"/>
      <c r="I69" s="874"/>
      <c r="J69" s="874"/>
      <c r="K69" s="874"/>
      <c r="L69" s="874"/>
      <c r="M69" s="874"/>
      <c r="N69" s="874"/>
      <c r="O69" s="874"/>
      <c r="P69" s="875"/>
      <c r="Q69" s="876">
        <v>2</v>
      </c>
      <c r="R69" s="830"/>
      <c r="S69" s="830"/>
      <c r="T69" s="830"/>
      <c r="U69" s="830"/>
      <c r="V69" s="830">
        <v>1</v>
      </c>
      <c r="W69" s="830"/>
      <c r="X69" s="830"/>
      <c r="Y69" s="830"/>
      <c r="Z69" s="830"/>
      <c r="AA69" s="830">
        <v>1</v>
      </c>
      <c r="AB69" s="830"/>
      <c r="AC69" s="830"/>
      <c r="AD69" s="830"/>
      <c r="AE69" s="830"/>
      <c r="AF69" s="830">
        <v>1</v>
      </c>
      <c r="AG69" s="830"/>
      <c r="AH69" s="830"/>
      <c r="AI69" s="830"/>
      <c r="AJ69" s="830"/>
      <c r="AK69" s="830" t="s">
        <v>551</v>
      </c>
      <c r="AL69" s="830"/>
      <c r="AM69" s="830"/>
      <c r="AN69" s="830"/>
      <c r="AO69" s="830"/>
      <c r="AP69" s="830" t="s">
        <v>551</v>
      </c>
      <c r="AQ69" s="830"/>
      <c r="AR69" s="830"/>
      <c r="AS69" s="830"/>
      <c r="AT69" s="830"/>
      <c r="AU69" s="830" t="s">
        <v>551</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554</v>
      </c>
      <c r="C70" s="874"/>
      <c r="D70" s="874"/>
      <c r="E70" s="874"/>
      <c r="F70" s="874"/>
      <c r="G70" s="874"/>
      <c r="H70" s="874"/>
      <c r="I70" s="874"/>
      <c r="J70" s="874"/>
      <c r="K70" s="874"/>
      <c r="L70" s="874"/>
      <c r="M70" s="874"/>
      <c r="N70" s="874"/>
      <c r="O70" s="874"/>
      <c r="P70" s="875"/>
      <c r="Q70" s="876">
        <v>592</v>
      </c>
      <c r="R70" s="830"/>
      <c r="S70" s="830"/>
      <c r="T70" s="830"/>
      <c r="U70" s="830"/>
      <c r="V70" s="830">
        <v>554</v>
      </c>
      <c r="W70" s="830"/>
      <c r="X70" s="830"/>
      <c r="Y70" s="830"/>
      <c r="Z70" s="830"/>
      <c r="AA70" s="830">
        <v>38</v>
      </c>
      <c r="AB70" s="830"/>
      <c r="AC70" s="830"/>
      <c r="AD70" s="830"/>
      <c r="AE70" s="830"/>
      <c r="AF70" s="830">
        <v>38</v>
      </c>
      <c r="AG70" s="830"/>
      <c r="AH70" s="830"/>
      <c r="AI70" s="830"/>
      <c r="AJ70" s="830"/>
      <c r="AK70" s="830">
        <v>30</v>
      </c>
      <c r="AL70" s="830"/>
      <c r="AM70" s="830"/>
      <c r="AN70" s="830"/>
      <c r="AO70" s="830"/>
      <c r="AP70" s="830">
        <v>23</v>
      </c>
      <c r="AQ70" s="830"/>
      <c r="AR70" s="830"/>
      <c r="AS70" s="830"/>
      <c r="AT70" s="830"/>
      <c r="AU70" s="830" t="s">
        <v>551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555</v>
      </c>
      <c r="C71" s="874"/>
      <c r="D71" s="874"/>
      <c r="E71" s="874"/>
      <c r="F71" s="874"/>
      <c r="G71" s="874"/>
      <c r="H71" s="874"/>
      <c r="I71" s="874"/>
      <c r="J71" s="874"/>
      <c r="K71" s="874"/>
      <c r="L71" s="874"/>
      <c r="M71" s="874"/>
      <c r="N71" s="874"/>
      <c r="O71" s="874"/>
      <c r="P71" s="875"/>
      <c r="Q71" s="876">
        <v>2824</v>
      </c>
      <c r="R71" s="830"/>
      <c r="S71" s="830"/>
      <c r="T71" s="830"/>
      <c r="U71" s="830"/>
      <c r="V71" s="830">
        <v>2656</v>
      </c>
      <c r="W71" s="830"/>
      <c r="X71" s="830"/>
      <c r="Y71" s="830"/>
      <c r="Z71" s="830"/>
      <c r="AA71" s="830">
        <v>168</v>
      </c>
      <c r="AB71" s="830"/>
      <c r="AC71" s="830"/>
      <c r="AD71" s="830"/>
      <c r="AE71" s="830"/>
      <c r="AF71" s="830">
        <v>70</v>
      </c>
      <c r="AG71" s="830"/>
      <c r="AH71" s="830"/>
      <c r="AI71" s="830"/>
      <c r="AJ71" s="830"/>
      <c r="AK71" s="830">
        <v>19</v>
      </c>
      <c r="AL71" s="830"/>
      <c r="AM71" s="830"/>
      <c r="AN71" s="830"/>
      <c r="AO71" s="830"/>
      <c r="AP71" s="830">
        <v>2302</v>
      </c>
      <c r="AQ71" s="830"/>
      <c r="AR71" s="830"/>
      <c r="AS71" s="830"/>
      <c r="AT71" s="830"/>
      <c r="AU71" s="830" t="s">
        <v>551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556</v>
      </c>
      <c r="C72" s="874"/>
      <c r="D72" s="874"/>
      <c r="E72" s="874"/>
      <c r="F72" s="874"/>
      <c r="G72" s="874"/>
      <c r="H72" s="874"/>
      <c r="I72" s="874"/>
      <c r="J72" s="874"/>
      <c r="K72" s="874"/>
      <c r="L72" s="874"/>
      <c r="M72" s="874"/>
      <c r="N72" s="874"/>
      <c r="O72" s="874"/>
      <c r="P72" s="875"/>
      <c r="Q72" s="876">
        <v>180</v>
      </c>
      <c r="R72" s="830"/>
      <c r="S72" s="830"/>
      <c r="T72" s="830"/>
      <c r="U72" s="830"/>
      <c r="V72" s="830">
        <v>170</v>
      </c>
      <c r="W72" s="830"/>
      <c r="X72" s="830"/>
      <c r="Y72" s="830"/>
      <c r="Z72" s="830"/>
      <c r="AA72" s="830">
        <v>10</v>
      </c>
      <c r="AB72" s="830"/>
      <c r="AC72" s="830"/>
      <c r="AD72" s="830"/>
      <c r="AE72" s="830"/>
      <c r="AF72" s="830">
        <v>10</v>
      </c>
      <c r="AG72" s="830"/>
      <c r="AH72" s="830"/>
      <c r="AI72" s="830"/>
      <c r="AJ72" s="830"/>
      <c r="AK72" s="830" t="s">
        <v>551</v>
      </c>
      <c r="AL72" s="830"/>
      <c r="AM72" s="830"/>
      <c r="AN72" s="830"/>
      <c r="AO72" s="830"/>
      <c r="AP72" s="830">
        <v>103</v>
      </c>
      <c r="AQ72" s="830"/>
      <c r="AR72" s="830"/>
      <c r="AS72" s="830"/>
      <c r="AT72" s="830"/>
      <c r="AU72" s="830" t="s">
        <v>551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557</v>
      </c>
      <c r="C73" s="874"/>
      <c r="D73" s="874"/>
      <c r="E73" s="874"/>
      <c r="F73" s="874"/>
      <c r="G73" s="874"/>
      <c r="H73" s="874"/>
      <c r="I73" s="874"/>
      <c r="J73" s="874"/>
      <c r="K73" s="874"/>
      <c r="L73" s="874"/>
      <c r="M73" s="874"/>
      <c r="N73" s="874"/>
      <c r="O73" s="874"/>
      <c r="P73" s="875"/>
      <c r="Q73" s="876">
        <v>270</v>
      </c>
      <c r="R73" s="830"/>
      <c r="S73" s="830"/>
      <c r="T73" s="830"/>
      <c r="U73" s="830"/>
      <c r="V73" s="830">
        <v>247</v>
      </c>
      <c r="W73" s="830"/>
      <c r="X73" s="830"/>
      <c r="Y73" s="830"/>
      <c r="Z73" s="830"/>
      <c r="AA73" s="830">
        <v>23</v>
      </c>
      <c r="AB73" s="830"/>
      <c r="AC73" s="830"/>
      <c r="AD73" s="830"/>
      <c r="AE73" s="830"/>
      <c r="AF73" s="830">
        <v>23</v>
      </c>
      <c r="AG73" s="830"/>
      <c r="AH73" s="830"/>
      <c r="AI73" s="830"/>
      <c r="AJ73" s="830"/>
      <c r="AK73" s="830" t="s">
        <v>551</v>
      </c>
      <c r="AL73" s="830"/>
      <c r="AM73" s="830"/>
      <c r="AN73" s="830"/>
      <c r="AO73" s="830"/>
      <c r="AP73" s="830" t="s">
        <v>551</v>
      </c>
      <c r="AQ73" s="830"/>
      <c r="AR73" s="830"/>
      <c r="AS73" s="830"/>
      <c r="AT73" s="830"/>
      <c r="AU73" s="830" t="s">
        <v>551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558</v>
      </c>
      <c r="C74" s="874"/>
      <c r="D74" s="874"/>
      <c r="E74" s="874"/>
      <c r="F74" s="874"/>
      <c r="G74" s="874"/>
      <c r="H74" s="874"/>
      <c r="I74" s="874"/>
      <c r="J74" s="874"/>
      <c r="K74" s="874"/>
      <c r="L74" s="874"/>
      <c r="M74" s="874"/>
      <c r="N74" s="874"/>
      <c r="O74" s="874"/>
      <c r="P74" s="875"/>
      <c r="Q74" s="876">
        <v>315636</v>
      </c>
      <c r="R74" s="830"/>
      <c r="S74" s="830"/>
      <c r="T74" s="830"/>
      <c r="U74" s="830"/>
      <c r="V74" s="830">
        <v>306127</v>
      </c>
      <c r="W74" s="830"/>
      <c r="X74" s="830"/>
      <c r="Y74" s="830"/>
      <c r="Z74" s="830"/>
      <c r="AA74" s="830">
        <v>9509</v>
      </c>
      <c r="AB74" s="830"/>
      <c r="AC74" s="830"/>
      <c r="AD74" s="830"/>
      <c r="AE74" s="830"/>
      <c r="AF74" s="830">
        <v>6033</v>
      </c>
      <c r="AG74" s="830"/>
      <c r="AH74" s="830"/>
      <c r="AI74" s="830"/>
      <c r="AJ74" s="830"/>
      <c r="AK74" s="830" t="s">
        <v>551</v>
      </c>
      <c r="AL74" s="830"/>
      <c r="AM74" s="830"/>
      <c r="AN74" s="830"/>
      <c r="AO74" s="830"/>
      <c r="AP74" s="830" t="s">
        <v>551</v>
      </c>
      <c r="AQ74" s="830"/>
      <c r="AR74" s="830"/>
      <c r="AS74" s="830"/>
      <c r="AT74" s="830"/>
      <c r="AU74" s="830" t="s">
        <v>551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402</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403</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404</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405</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408</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409</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410</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411</v>
      </c>
      <c r="AB109" s="893"/>
      <c r="AC109" s="893"/>
      <c r="AD109" s="893"/>
      <c r="AE109" s="894"/>
      <c r="AF109" s="892" t="s">
        <v>412</v>
      </c>
      <c r="AG109" s="893"/>
      <c r="AH109" s="893"/>
      <c r="AI109" s="893"/>
      <c r="AJ109" s="894"/>
      <c r="AK109" s="892" t="s">
        <v>294</v>
      </c>
      <c r="AL109" s="893"/>
      <c r="AM109" s="893"/>
      <c r="AN109" s="893"/>
      <c r="AO109" s="894"/>
      <c r="AP109" s="892" t="s">
        <v>413</v>
      </c>
      <c r="AQ109" s="893"/>
      <c r="AR109" s="893"/>
      <c r="AS109" s="893"/>
      <c r="AT109" s="895"/>
      <c r="AU109" s="912" t="s">
        <v>410</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411</v>
      </c>
      <c r="BR109" s="893"/>
      <c r="BS109" s="893"/>
      <c r="BT109" s="893"/>
      <c r="BU109" s="894"/>
      <c r="BV109" s="892" t="s">
        <v>412</v>
      </c>
      <c r="BW109" s="893"/>
      <c r="BX109" s="893"/>
      <c r="BY109" s="893"/>
      <c r="BZ109" s="894"/>
      <c r="CA109" s="892" t="s">
        <v>294</v>
      </c>
      <c r="CB109" s="893"/>
      <c r="CC109" s="893"/>
      <c r="CD109" s="893"/>
      <c r="CE109" s="894"/>
      <c r="CF109" s="913" t="s">
        <v>413</v>
      </c>
      <c r="CG109" s="913"/>
      <c r="CH109" s="913"/>
      <c r="CI109" s="913"/>
      <c r="CJ109" s="913"/>
      <c r="CK109" s="892" t="s">
        <v>414</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411</v>
      </c>
      <c r="DH109" s="893"/>
      <c r="DI109" s="893"/>
      <c r="DJ109" s="893"/>
      <c r="DK109" s="894"/>
      <c r="DL109" s="892" t="s">
        <v>412</v>
      </c>
      <c r="DM109" s="893"/>
      <c r="DN109" s="893"/>
      <c r="DO109" s="893"/>
      <c r="DP109" s="894"/>
      <c r="DQ109" s="892" t="s">
        <v>294</v>
      </c>
      <c r="DR109" s="893"/>
      <c r="DS109" s="893"/>
      <c r="DT109" s="893"/>
      <c r="DU109" s="894"/>
      <c r="DV109" s="892" t="s">
        <v>413</v>
      </c>
      <c r="DW109" s="893"/>
      <c r="DX109" s="893"/>
      <c r="DY109" s="893"/>
      <c r="DZ109" s="895"/>
    </row>
    <row r="110" spans="1:131" s="230" customFormat="1" ht="26.25" customHeight="1">
      <c r="A110" s="896" t="s">
        <v>415</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1107308</v>
      </c>
      <c r="AB110" s="900"/>
      <c r="AC110" s="900"/>
      <c r="AD110" s="900"/>
      <c r="AE110" s="901"/>
      <c r="AF110" s="902">
        <v>1150812</v>
      </c>
      <c r="AG110" s="900"/>
      <c r="AH110" s="900"/>
      <c r="AI110" s="900"/>
      <c r="AJ110" s="901"/>
      <c r="AK110" s="902">
        <v>1168667</v>
      </c>
      <c r="AL110" s="900"/>
      <c r="AM110" s="900"/>
      <c r="AN110" s="900"/>
      <c r="AO110" s="901"/>
      <c r="AP110" s="903">
        <v>46.1</v>
      </c>
      <c r="AQ110" s="904"/>
      <c r="AR110" s="904"/>
      <c r="AS110" s="904"/>
      <c r="AT110" s="905"/>
      <c r="AU110" s="906" t="s">
        <v>69</v>
      </c>
      <c r="AV110" s="907"/>
      <c r="AW110" s="907"/>
      <c r="AX110" s="907"/>
      <c r="AY110" s="907"/>
      <c r="AZ110" s="929" t="s">
        <v>416</v>
      </c>
      <c r="BA110" s="897"/>
      <c r="BB110" s="897"/>
      <c r="BC110" s="897"/>
      <c r="BD110" s="897"/>
      <c r="BE110" s="897"/>
      <c r="BF110" s="897"/>
      <c r="BG110" s="897"/>
      <c r="BH110" s="897"/>
      <c r="BI110" s="897"/>
      <c r="BJ110" s="897"/>
      <c r="BK110" s="897"/>
      <c r="BL110" s="897"/>
      <c r="BM110" s="897"/>
      <c r="BN110" s="897"/>
      <c r="BO110" s="897"/>
      <c r="BP110" s="898"/>
      <c r="BQ110" s="930">
        <v>10640762</v>
      </c>
      <c r="BR110" s="931"/>
      <c r="BS110" s="931"/>
      <c r="BT110" s="931"/>
      <c r="BU110" s="931"/>
      <c r="BV110" s="931">
        <v>9965948</v>
      </c>
      <c r="BW110" s="931"/>
      <c r="BX110" s="931"/>
      <c r="BY110" s="931"/>
      <c r="BZ110" s="931"/>
      <c r="CA110" s="931">
        <v>9599084</v>
      </c>
      <c r="CB110" s="931"/>
      <c r="CC110" s="931"/>
      <c r="CD110" s="931"/>
      <c r="CE110" s="931"/>
      <c r="CF110" s="944">
        <v>378.8</v>
      </c>
      <c r="CG110" s="945"/>
      <c r="CH110" s="945"/>
      <c r="CI110" s="945"/>
      <c r="CJ110" s="945"/>
      <c r="CK110" s="946" t="s">
        <v>417</v>
      </c>
      <c r="CL110" s="947"/>
      <c r="CM110" s="929" t="s">
        <v>418</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419</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420</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421</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422</v>
      </c>
      <c r="B112" s="953"/>
      <c r="C112" s="923" t="s">
        <v>423</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424</v>
      </c>
      <c r="BA112" s="923"/>
      <c r="BB112" s="923"/>
      <c r="BC112" s="923"/>
      <c r="BD112" s="923"/>
      <c r="BE112" s="923"/>
      <c r="BF112" s="923"/>
      <c r="BG112" s="923"/>
      <c r="BH112" s="923"/>
      <c r="BI112" s="923"/>
      <c r="BJ112" s="923"/>
      <c r="BK112" s="923"/>
      <c r="BL112" s="923"/>
      <c r="BM112" s="923"/>
      <c r="BN112" s="923"/>
      <c r="BO112" s="923"/>
      <c r="BP112" s="924"/>
      <c r="BQ112" s="925">
        <v>64365</v>
      </c>
      <c r="BR112" s="926"/>
      <c r="BS112" s="926"/>
      <c r="BT112" s="926"/>
      <c r="BU112" s="926"/>
      <c r="BV112" s="926">
        <v>58462</v>
      </c>
      <c r="BW112" s="926"/>
      <c r="BX112" s="926"/>
      <c r="BY112" s="926"/>
      <c r="BZ112" s="926"/>
      <c r="CA112" s="926">
        <v>41353</v>
      </c>
      <c r="CB112" s="926"/>
      <c r="CC112" s="926"/>
      <c r="CD112" s="926"/>
      <c r="CE112" s="926"/>
      <c r="CF112" s="920">
        <v>1.6</v>
      </c>
      <c r="CG112" s="921"/>
      <c r="CH112" s="921"/>
      <c r="CI112" s="921"/>
      <c r="CJ112" s="921"/>
      <c r="CK112" s="948"/>
      <c r="CL112" s="949"/>
      <c r="CM112" s="922" t="s">
        <v>425</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426</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8242</v>
      </c>
      <c r="AB113" s="938"/>
      <c r="AC113" s="938"/>
      <c r="AD113" s="938"/>
      <c r="AE113" s="939"/>
      <c r="AF113" s="940">
        <v>6982</v>
      </c>
      <c r="AG113" s="938"/>
      <c r="AH113" s="938"/>
      <c r="AI113" s="938"/>
      <c r="AJ113" s="939"/>
      <c r="AK113" s="940">
        <v>7607</v>
      </c>
      <c r="AL113" s="938"/>
      <c r="AM113" s="938"/>
      <c r="AN113" s="938"/>
      <c r="AO113" s="939"/>
      <c r="AP113" s="941">
        <v>0.3</v>
      </c>
      <c r="AQ113" s="942"/>
      <c r="AR113" s="942"/>
      <c r="AS113" s="942"/>
      <c r="AT113" s="943"/>
      <c r="AU113" s="908"/>
      <c r="AV113" s="909"/>
      <c r="AW113" s="909"/>
      <c r="AX113" s="909"/>
      <c r="AY113" s="909"/>
      <c r="AZ113" s="922" t="s">
        <v>427</v>
      </c>
      <c r="BA113" s="923"/>
      <c r="BB113" s="923"/>
      <c r="BC113" s="923"/>
      <c r="BD113" s="923"/>
      <c r="BE113" s="923"/>
      <c r="BF113" s="923"/>
      <c r="BG113" s="923"/>
      <c r="BH113" s="923"/>
      <c r="BI113" s="923"/>
      <c r="BJ113" s="923"/>
      <c r="BK113" s="923"/>
      <c r="BL113" s="923"/>
      <c r="BM113" s="923"/>
      <c r="BN113" s="923"/>
      <c r="BO113" s="923"/>
      <c r="BP113" s="924"/>
      <c r="BQ113" s="925">
        <v>33784</v>
      </c>
      <c r="BR113" s="926"/>
      <c r="BS113" s="926"/>
      <c r="BT113" s="926"/>
      <c r="BU113" s="926"/>
      <c r="BV113" s="926">
        <v>159409</v>
      </c>
      <c r="BW113" s="926"/>
      <c r="BX113" s="926"/>
      <c r="BY113" s="926"/>
      <c r="BZ113" s="926"/>
      <c r="CA113" s="926">
        <v>102994</v>
      </c>
      <c r="CB113" s="926"/>
      <c r="CC113" s="926"/>
      <c r="CD113" s="926"/>
      <c r="CE113" s="926"/>
      <c r="CF113" s="920">
        <v>4.0999999999999996</v>
      </c>
      <c r="CG113" s="921"/>
      <c r="CH113" s="921"/>
      <c r="CI113" s="921"/>
      <c r="CJ113" s="921"/>
      <c r="CK113" s="948"/>
      <c r="CL113" s="949"/>
      <c r="CM113" s="922" t="s">
        <v>428</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429</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18458</v>
      </c>
      <c r="AB114" s="959"/>
      <c r="AC114" s="959"/>
      <c r="AD114" s="959"/>
      <c r="AE114" s="960"/>
      <c r="AF114" s="961">
        <v>11223</v>
      </c>
      <c r="AG114" s="959"/>
      <c r="AH114" s="959"/>
      <c r="AI114" s="959"/>
      <c r="AJ114" s="960"/>
      <c r="AK114" s="961">
        <v>10297</v>
      </c>
      <c r="AL114" s="959"/>
      <c r="AM114" s="959"/>
      <c r="AN114" s="959"/>
      <c r="AO114" s="960"/>
      <c r="AP114" s="962">
        <v>0.4</v>
      </c>
      <c r="AQ114" s="963"/>
      <c r="AR114" s="963"/>
      <c r="AS114" s="963"/>
      <c r="AT114" s="964"/>
      <c r="AU114" s="908"/>
      <c r="AV114" s="909"/>
      <c r="AW114" s="909"/>
      <c r="AX114" s="909"/>
      <c r="AY114" s="909"/>
      <c r="AZ114" s="922" t="s">
        <v>430</v>
      </c>
      <c r="BA114" s="923"/>
      <c r="BB114" s="923"/>
      <c r="BC114" s="923"/>
      <c r="BD114" s="923"/>
      <c r="BE114" s="923"/>
      <c r="BF114" s="923"/>
      <c r="BG114" s="923"/>
      <c r="BH114" s="923"/>
      <c r="BI114" s="923"/>
      <c r="BJ114" s="923"/>
      <c r="BK114" s="923"/>
      <c r="BL114" s="923"/>
      <c r="BM114" s="923"/>
      <c r="BN114" s="923"/>
      <c r="BO114" s="923"/>
      <c r="BP114" s="924"/>
      <c r="BQ114" s="925">
        <v>73078</v>
      </c>
      <c r="BR114" s="926"/>
      <c r="BS114" s="926"/>
      <c r="BT114" s="926"/>
      <c r="BU114" s="926"/>
      <c r="BV114" s="926">
        <v>73301</v>
      </c>
      <c r="BW114" s="926"/>
      <c r="BX114" s="926"/>
      <c r="BY114" s="926"/>
      <c r="BZ114" s="926"/>
      <c r="CA114" s="926">
        <v>122455</v>
      </c>
      <c r="CB114" s="926"/>
      <c r="CC114" s="926"/>
      <c r="CD114" s="926"/>
      <c r="CE114" s="926"/>
      <c r="CF114" s="920">
        <v>4.8</v>
      </c>
      <c r="CG114" s="921"/>
      <c r="CH114" s="921"/>
      <c r="CI114" s="921"/>
      <c r="CJ114" s="921"/>
      <c r="CK114" s="948"/>
      <c r="CL114" s="949"/>
      <c r="CM114" s="922" t="s">
        <v>431</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432</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433</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434</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163</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436</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437</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438</v>
      </c>
      <c r="Z117" s="894"/>
      <c r="AA117" s="978">
        <v>1134171</v>
      </c>
      <c r="AB117" s="979"/>
      <c r="AC117" s="979"/>
      <c r="AD117" s="979"/>
      <c r="AE117" s="980"/>
      <c r="AF117" s="981">
        <v>1169017</v>
      </c>
      <c r="AG117" s="979"/>
      <c r="AH117" s="979"/>
      <c r="AI117" s="979"/>
      <c r="AJ117" s="980"/>
      <c r="AK117" s="981">
        <v>1186571</v>
      </c>
      <c r="AL117" s="979"/>
      <c r="AM117" s="979"/>
      <c r="AN117" s="979"/>
      <c r="AO117" s="980"/>
      <c r="AP117" s="982"/>
      <c r="AQ117" s="983"/>
      <c r="AR117" s="983"/>
      <c r="AS117" s="983"/>
      <c r="AT117" s="984"/>
      <c r="AU117" s="908"/>
      <c r="AV117" s="909"/>
      <c r="AW117" s="909"/>
      <c r="AX117" s="909"/>
      <c r="AY117" s="909"/>
      <c r="AZ117" s="974" t="s">
        <v>439</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440</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414</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411</v>
      </c>
      <c r="AB118" s="893"/>
      <c r="AC118" s="893"/>
      <c r="AD118" s="893"/>
      <c r="AE118" s="894"/>
      <c r="AF118" s="892" t="s">
        <v>412</v>
      </c>
      <c r="AG118" s="893"/>
      <c r="AH118" s="893"/>
      <c r="AI118" s="893"/>
      <c r="AJ118" s="894"/>
      <c r="AK118" s="892" t="s">
        <v>294</v>
      </c>
      <c r="AL118" s="893"/>
      <c r="AM118" s="893"/>
      <c r="AN118" s="893"/>
      <c r="AO118" s="894"/>
      <c r="AP118" s="970" t="s">
        <v>413</v>
      </c>
      <c r="AQ118" s="971"/>
      <c r="AR118" s="971"/>
      <c r="AS118" s="971"/>
      <c r="AT118" s="972"/>
      <c r="AU118" s="908"/>
      <c r="AV118" s="909"/>
      <c r="AW118" s="909"/>
      <c r="AX118" s="909"/>
      <c r="AY118" s="909"/>
      <c r="AZ118" s="973" t="s">
        <v>441</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442</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417</v>
      </c>
      <c r="B119" s="947"/>
      <c r="C119" s="929" t="s">
        <v>418</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443</v>
      </c>
      <c r="BP119" s="1005"/>
      <c r="BQ119" s="999">
        <v>10811989</v>
      </c>
      <c r="BR119" s="1000"/>
      <c r="BS119" s="1000"/>
      <c r="BT119" s="1000"/>
      <c r="BU119" s="1000"/>
      <c r="BV119" s="1000">
        <v>10257120</v>
      </c>
      <c r="BW119" s="1000"/>
      <c r="BX119" s="1000"/>
      <c r="BY119" s="1000"/>
      <c r="BZ119" s="1000"/>
      <c r="CA119" s="1000">
        <v>9865886</v>
      </c>
      <c r="CB119" s="1000"/>
      <c r="CC119" s="1000"/>
      <c r="CD119" s="1000"/>
      <c r="CE119" s="1000"/>
      <c r="CF119" s="1001"/>
      <c r="CG119" s="1002"/>
      <c r="CH119" s="1002"/>
      <c r="CI119" s="1002"/>
      <c r="CJ119" s="1003"/>
      <c r="CK119" s="950"/>
      <c r="CL119" s="951"/>
      <c r="CM119" s="973" t="s">
        <v>444</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421</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445</v>
      </c>
      <c r="AV120" s="992"/>
      <c r="AW120" s="992"/>
      <c r="AX120" s="992"/>
      <c r="AY120" s="993"/>
      <c r="AZ120" s="929" t="s">
        <v>446</v>
      </c>
      <c r="BA120" s="897"/>
      <c r="BB120" s="897"/>
      <c r="BC120" s="897"/>
      <c r="BD120" s="897"/>
      <c r="BE120" s="897"/>
      <c r="BF120" s="897"/>
      <c r="BG120" s="897"/>
      <c r="BH120" s="897"/>
      <c r="BI120" s="897"/>
      <c r="BJ120" s="897"/>
      <c r="BK120" s="897"/>
      <c r="BL120" s="897"/>
      <c r="BM120" s="897"/>
      <c r="BN120" s="897"/>
      <c r="BO120" s="897"/>
      <c r="BP120" s="898"/>
      <c r="BQ120" s="930">
        <v>4207045</v>
      </c>
      <c r="BR120" s="931"/>
      <c r="BS120" s="931"/>
      <c r="BT120" s="931"/>
      <c r="BU120" s="931"/>
      <c r="BV120" s="931">
        <v>4338932</v>
      </c>
      <c r="BW120" s="931"/>
      <c r="BX120" s="931"/>
      <c r="BY120" s="931"/>
      <c r="BZ120" s="931"/>
      <c r="CA120" s="931">
        <v>4497485</v>
      </c>
      <c r="CB120" s="931"/>
      <c r="CC120" s="931"/>
      <c r="CD120" s="931"/>
      <c r="CE120" s="931"/>
      <c r="CF120" s="944">
        <v>177.5</v>
      </c>
      <c r="CG120" s="945"/>
      <c r="CH120" s="945"/>
      <c r="CI120" s="945"/>
      <c r="CJ120" s="945"/>
      <c r="CK120" s="1006" t="s">
        <v>447</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64365</v>
      </c>
      <c r="DH120" s="931"/>
      <c r="DI120" s="931"/>
      <c r="DJ120" s="931"/>
      <c r="DK120" s="931"/>
      <c r="DL120" s="931">
        <v>58462</v>
      </c>
      <c r="DM120" s="931"/>
      <c r="DN120" s="931"/>
      <c r="DO120" s="931"/>
      <c r="DP120" s="931"/>
      <c r="DQ120" s="931">
        <v>41353</v>
      </c>
      <c r="DR120" s="931"/>
      <c r="DS120" s="931"/>
      <c r="DT120" s="931"/>
      <c r="DU120" s="931"/>
      <c r="DV120" s="932">
        <v>1.6</v>
      </c>
      <c r="DW120" s="932"/>
      <c r="DX120" s="932"/>
      <c r="DY120" s="932"/>
      <c r="DZ120" s="933"/>
    </row>
    <row r="121" spans="1:130" s="230" customFormat="1" ht="26.25" customHeight="1">
      <c r="A121" s="1057"/>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t="s">
        <v>122</v>
      </c>
      <c r="BR121" s="926"/>
      <c r="BS121" s="926"/>
      <c r="BT121" s="926"/>
      <c r="BU121" s="926"/>
      <c r="BV121" s="926" t="s">
        <v>122</v>
      </c>
      <c r="BW121" s="926"/>
      <c r="BX121" s="926"/>
      <c r="BY121" s="926"/>
      <c r="BZ121" s="926"/>
      <c r="CA121" s="926" t="s">
        <v>122</v>
      </c>
      <c r="CB121" s="926"/>
      <c r="CC121" s="926"/>
      <c r="CD121" s="926"/>
      <c r="CE121" s="926"/>
      <c r="CF121" s="920" t="s">
        <v>122</v>
      </c>
      <c r="CG121" s="921"/>
      <c r="CH121" s="921"/>
      <c r="CI121" s="921"/>
      <c r="CJ121" s="921"/>
      <c r="CK121" s="1009"/>
      <c r="CL121" s="1010"/>
      <c r="CM121" s="1010"/>
      <c r="CN121" s="1010"/>
      <c r="CO121" s="1011"/>
      <c r="CP121" s="1019" t="s">
        <v>450</v>
      </c>
      <c r="CQ121" s="1020"/>
      <c r="CR121" s="1020"/>
      <c r="CS121" s="1020"/>
      <c r="CT121" s="1020"/>
      <c r="CU121" s="1020"/>
      <c r="CV121" s="1020"/>
      <c r="CW121" s="1020"/>
      <c r="CX121" s="1020"/>
      <c r="CY121" s="1020"/>
      <c r="CZ121" s="1020"/>
      <c r="DA121" s="1020"/>
      <c r="DB121" s="1020"/>
      <c r="DC121" s="1020"/>
      <c r="DD121" s="1020"/>
      <c r="DE121" s="1020"/>
      <c r="DF121" s="1021"/>
      <c r="DG121" s="925" t="s">
        <v>122</v>
      </c>
      <c r="DH121" s="926"/>
      <c r="DI121" s="926"/>
      <c r="DJ121" s="926"/>
      <c r="DK121" s="926"/>
      <c r="DL121" s="926" t="s">
        <v>122</v>
      </c>
      <c r="DM121" s="926"/>
      <c r="DN121" s="926"/>
      <c r="DO121" s="926"/>
      <c r="DP121" s="926"/>
      <c r="DQ121" s="926" t="s">
        <v>122</v>
      </c>
      <c r="DR121" s="926"/>
      <c r="DS121" s="926"/>
      <c r="DT121" s="926"/>
      <c r="DU121" s="926"/>
      <c r="DV121" s="927" t="s">
        <v>122</v>
      </c>
      <c r="DW121" s="927"/>
      <c r="DX121" s="927"/>
      <c r="DY121" s="927"/>
      <c r="DZ121" s="928"/>
    </row>
    <row r="122" spans="1:130" s="230" customFormat="1" ht="26.25" customHeight="1">
      <c r="A122" s="1057"/>
      <c r="B122" s="949"/>
      <c r="C122" s="922" t="s">
        <v>431</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9244564</v>
      </c>
      <c r="BR122" s="1000"/>
      <c r="BS122" s="1000"/>
      <c r="BT122" s="1000"/>
      <c r="BU122" s="1000"/>
      <c r="BV122" s="1000">
        <v>8584364</v>
      </c>
      <c r="BW122" s="1000"/>
      <c r="BX122" s="1000"/>
      <c r="BY122" s="1000"/>
      <c r="BZ122" s="1000"/>
      <c r="CA122" s="1000">
        <v>8394120</v>
      </c>
      <c r="CB122" s="1000"/>
      <c r="CC122" s="1000"/>
      <c r="CD122" s="1000"/>
      <c r="CE122" s="1000"/>
      <c r="CF122" s="1017">
        <v>331.2</v>
      </c>
      <c r="CG122" s="1018"/>
      <c r="CH122" s="1018"/>
      <c r="CI122" s="1018"/>
      <c r="CJ122" s="1018"/>
      <c r="CK122" s="1009"/>
      <c r="CL122" s="1010"/>
      <c r="CM122" s="1010"/>
      <c r="CN122" s="1010"/>
      <c r="CO122" s="1011"/>
      <c r="CP122" s="1019" t="s">
        <v>452</v>
      </c>
      <c r="CQ122" s="1020"/>
      <c r="CR122" s="1020"/>
      <c r="CS122" s="1020"/>
      <c r="CT122" s="1020"/>
      <c r="CU122" s="1020"/>
      <c r="CV122" s="1020"/>
      <c r="CW122" s="1020"/>
      <c r="CX122" s="1020"/>
      <c r="CY122" s="1020"/>
      <c r="CZ122" s="1020"/>
      <c r="DA122" s="1020"/>
      <c r="DB122" s="1020"/>
      <c r="DC122" s="1020"/>
      <c r="DD122" s="1020"/>
      <c r="DE122" s="1020"/>
      <c r="DF122" s="1021"/>
      <c r="DG122" s="925" t="s">
        <v>122</v>
      </c>
      <c r="DH122" s="926"/>
      <c r="DI122" s="926"/>
      <c r="DJ122" s="926"/>
      <c r="DK122" s="926"/>
      <c r="DL122" s="926" t="s">
        <v>122</v>
      </c>
      <c r="DM122" s="926"/>
      <c r="DN122" s="926"/>
      <c r="DO122" s="926"/>
      <c r="DP122" s="926"/>
      <c r="DQ122" s="926" t="s">
        <v>122</v>
      </c>
      <c r="DR122" s="926"/>
      <c r="DS122" s="926"/>
      <c r="DT122" s="926"/>
      <c r="DU122" s="926"/>
      <c r="DV122" s="927" t="s">
        <v>122</v>
      </c>
      <c r="DW122" s="927"/>
      <c r="DX122" s="927"/>
      <c r="DY122" s="927"/>
      <c r="DZ122" s="928"/>
    </row>
    <row r="123" spans="1:130" s="230" customFormat="1" ht="26.25" customHeight="1">
      <c r="A123" s="1057"/>
      <c r="B123" s="949"/>
      <c r="C123" s="922" t="s">
        <v>437</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13451609</v>
      </c>
      <c r="BR123" s="1064"/>
      <c r="BS123" s="1064"/>
      <c r="BT123" s="1064"/>
      <c r="BU123" s="1064"/>
      <c r="BV123" s="1064">
        <v>12923296</v>
      </c>
      <c r="BW123" s="1064"/>
      <c r="BX123" s="1064"/>
      <c r="BY123" s="1064"/>
      <c r="BZ123" s="1064"/>
      <c r="CA123" s="1064">
        <v>12891605</v>
      </c>
      <c r="CB123" s="1064"/>
      <c r="CC123" s="1064"/>
      <c r="CD123" s="1064"/>
      <c r="CE123" s="1064"/>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t="s">
        <v>122</v>
      </c>
      <c r="DH123" s="959"/>
      <c r="DI123" s="959"/>
      <c r="DJ123" s="959"/>
      <c r="DK123" s="960"/>
      <c r="DL123" s="961" t="s">
        <v>122</v>
      </c>
      <c r="DM123" s="959"/>
      <c r="DN123" s="959"/>
      <c r="DO123" s="959"/>
      <c r="DP123" s="960"/>
      <c r="DQ123" s="961" t="s">
        <v>122</v>
      </c>
      <c r="DR123" s="959"/>
      <c r="DS123" s="959"/>
      <c r="DT123" s="959"/>
      <c r="DU123" s="960"/>
      <c r="DV123" s="962" t="s">
        <v>122</v>
      </c>
      <c r="DW123" s="963"/>
      <c r="DX123" s="963"/>
      <c r="DY123" s="963"/>
      <c r="DZ123" s="964"/>
    </row>
    <row r="124" spans="1:130" s="230" customFormat="1" ht="26.25" customHeight="1" thickBot="1">
      <c r="A124" s="1057"/>
      <c r="B124" s="949"/>
      <c r="C124" s="922" t="s">
        <v>440</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442</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444</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387</v>
      </c>
      <c r="AB128" s="1046"/>
      <c r="AC128" s="1046"/>
      <c r="AD128" s="1046"/>
      <c r="AE128" s="1047"/>
      <c r="AF128" s="1048">
        <v>864</v>
      </c>
      <c r="AG128" s="1046"/>
      <c r="AH128" s="1046"/>
      <c r="AI128" s="1046"/>
      <c r="AJ128" s="1047"/>
      <c r="AK128" s="1048">
        <v>125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3445779</v>
      </c>
      <c r="AB129" s="959"/>
      <c r="AC129" s="959"/>
      <c r="AD129" s="959"/>
      <c r="AE129" s="960"/>
      <c r="AF129" s="961">
        <v>3388487</v>
      </c>
      <c r="AG129" s="959"/>
      <c r="AH129" s="959"/>
      <c r="AI129" s="959"/>
      <c r="AJ129" s="960"/>
      <c r="AK129" s="961">
        <v>3492209</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943767</v>
      </c>
      <c r="AB130" s="959"/>
      <c r="AC130" s="959"/>
      <c r="AD130" s="959"/>
      <c r="AE130" s="960"/>
      <c r="AF130" s="961">
        <v>946571</v>
      </c>
      <c r="AG130" s="959"/>
      <c r="AH130" s="959"/>
      <c r="AI130" s="959"/>
      <c r="AJ130" s="960"/>
      <c r="AK130" s="961">
        <v>957800</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8.5</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2502012</v>
      </c>
      <c r="AB131" s="986"/>
      <c r="AC131" s="986"/>
      <c r="AD131" s="986"/>
      <c r="AE131" s="987"/>
      <c r="AF131" s="985">
        <v>2441916</v>
      </c>
      <c r="AG131" s="986"/>
      <c r="AH131" s="986"/>
      <c r="AI131" s="986"/>
      <c r="AJ131" s="987"/>
      <c r="AK131" s="985">
        <v>2534409</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7.5945678919999997</v>
      </c>
      <c r="AB132" s="1097"/>
      <c r="AC132" s="1097"/>
      <c r="AD132" s="1097"/>
      <c r="AE132" s="1098"/>
      <c r="AF132" s="1099">
        <v>9.074104105</v>
      </c>
      <c r="AG132" s="1097"/>
      <c r="AH132" s="1097"/>
      <c r="AI132" s="1097"/>
      <c r="AJ132" s="1098"/>
      <c r="AK132" s="1099">
        <v>9.021669352</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7.2</v>
      </c>
      <c r="AB133" s="1080"/>
      <c r="AC133" s="1080"/>
      <c r="AD133" s="1080"/>
      <c r="AE133" s="1081"/>
      <c r="AF133" s="1079">
        <v>8.1</v>
      </c>
      <c r="AG133" s="1080"/>
      <c r="AH133" s="1080"/>
      <c r="AI133" s="1080"/>
      <c r="AJ133" s="1081"/>
      <c r="AK133" s="1079">
        <v>8.5</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v5uYoROBnXIssESw3wv4DY+IuBRsnLHi2J/+aq/2t2lUHqI3oMRTWcUyyEfSIhyFDEgvnOSL4p72lWGuWYKUHQ==" saltValue="HuGojQFLOBAjEWDWMg0nb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B58" zoomScaleNormal="85" zoomScaleSheetLayoutView="100" workbookViewId="0"/>
  </sheetViews>
  <sheetFormatPr defaultColWidth="0" defaultRowHeight="13.5" customHeight="1" zeroHeight="1"/>
  <cols>
    <col min="1" max="120" width="2.7265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479</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dAtJT7eHMENSKH8Kw8NI2FMTKpLPI7Dq2FI8lZnh7f/cdNw3JGyIA+GFJNC4hSNz8L65TNQgkuxSszzMd+sU0A==" saltValue="njH8njaXD+/+A3vcU0wC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8"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stFfEH9zsgso/yfHmi+CAohYDZa8h8onSepF139kcqHgYc2UlDfwSA9M9T7w2rNUwO+ASalMoTmmYxJU8EasUw==" saltValue="4bCngluIWfkgh0YvNm574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40"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780513</v>
      </c>
      <c r="AP9" s="281">
        <v>112223</v>
      </c>
      <c r="AQ9" s="282">
        <v>143042</v>
      </c>
      <c r="AR9" s="283">
        <v>-21.5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43472</v>
      </c>
      <c r="AP10" s="284">
        <v>6250</v>
      </c>
      <c r="AQ10" s="285">
        <v>17233</v>
      </c>
      <c r="AR10" s="286">
        <v>-63.7</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1297</v>
      </c>
      <c r="AR11" s="286" t="s">
        <v>490</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t="s">
        <v>490</v>
      </c>
      <c r="AR12" s="286" t="s">
        <v>490</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21716</v>
      </c>
      <c r="AP13" s="284">
        <v>3122</v>
      </c>
      <c r="AQ13" s="285">
        <v>5542</v>
      </c>
      <c r="AR13" s="286">
        <v>-43.7</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4479</v>
      </c>
      <c r="AP14" s="284">
        <v>644</v>
      </c>
      <c r="AQ14" s="285">
        <v>2886</v>
      </c>
      <c r="AR14" s="286">
        <v>-77.7</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-11878</v>
      </c>
      <c r="AP15" s="284">
        <v>-1708</v>
      </c>
      <c r="AQ15" s="285">
        <v>-8856</v>
      </c>
      <c r="AR15" s="286">
        <v>-80.7</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838302</v>
      </c>
      <c r="AP16" s="284">
        <v>120532</v>
      </c>
      <c r="AQ16" s="285">
        <v>161143</v>
      </c>
      <c r="AR16" s="286">
        <v>-25.2</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11.36</v>
      </c>
      <c r="AP21" s="298">
        <v>14.02</v>
      </c>
      <c r="AQ21" s="299">
        <v>-2.66</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97.5</v>
      </c>
      <c r="AP22" s="303">
        <v>96.2</v>
      </c>
      <c r="AQ22" s="304">
        <v>1.3</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c r="A27" s="309"/>
      <c r="AO27" s="262"/>
      <c r="AP27" s="262"/>
      <c r="AQ27" s="262"/>
      <c r="AR27" s="262"/>
      <c r="AS27" s="262"/>
      <c r="AT27" s="262"/>
    </row>
    <row r="28" spans="1:46" ht="16.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1168667</v>
      </c>
      <c r="AP32" s="312">
        <v>168033</v>
      </c>
      <c r="AQ32" s="313">
        <v>81691</v>
      </c>
      <c r="AR32" s="314">
        <v>105.7</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7607</v>
      </c>
      <c r="AP35" s="312">
        <v>1094</v>
      </c>
      <c r="AQ35" s="313">
        <v>27672</v>
      </c>
      <c r="AR35" s="314">
        <v>-96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10297</v>
      </c>
      <c r="AP36" s="312">
        <v>1481</v>
      </c>
      <c r="AQ36" s="313">
        <v>4845</v>
      </c>
      <c r="AR36" s="314">
        <v>-69.400000000000006</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490</v>
      </c>
      <c r="AP37" s="312" t="s">
        <v>490</v>
      </c>
      <c r="AQ37" s="313">
        <v>448</v>
      </c>
      <c r="AR37" s="314" t="s">
        <v>490</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4</v>
      </c>
      <c r="AR38" s="304" t="s">
        <v>490</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-125</v>
      </c>
      <c r="AP39" s="312">
        <v>-18</v>
      </c>
      <c r="AQ39" s="313">
        <v>-1961</v>
      </c>
      <c r="AR39" s="314">
        <v>-99.1</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-957800</v>
      </c>
      <c r="AP40" s="312">
        <v>-137714</v>
      </c>
      <c r="AQ40" s="313">
        <v>-75713</v>
      </c>
      <c r="AR40" s="314">
        <v>81.900000000000006</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228646</v>
      </c>
      <c r="AP41" s="312">
        <v>32875</v>
      </c>
      <c r="AQ41" s="313">
        <v>36985</v>
      </c>
      <c r="AR41" s="314">
        <v>-11.1</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4833779</v>
      </c>
      <c r="AN51" s="334">
        <v>714633</v>
      </c>
      <c r="AO51" s="335">
        <v>-16.8</v>
      </c>
      <c r="AP51" s="336">
        <v>126262</v>
      </c>
      <c r="AQ51" s="337">
        <v>10</v>
      </c>
      <c r="AR51" s="338">
        <v>-26.8</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210513</v>
      </c>
      <c r="AN52" s="342">
        <v>31123</v>
      </c>
      <c r="AO52" s="343">
        <v>37.5</v>
      </c>
      <c r="AP52" s="344">
        <v>56769</v>
      </c>
      <c r="AQ52" s="345">
        <v>2.1</v>
      </c>
      <c r="AR52" s="346">
        <v>35.4</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4352393</v>
      </c>
      <c r="AN53" s="334">
        <v>644895</v>
      </c>
      <c r="AO53" s="335">
        <v>-9.8000000000000007</v>
      </c>
      <c r="AP53" s="336">
        <v>126525</v>
      </c>
      <c r="AQ53" s="337">
        <v>0.2</v>
      </c>
      <c r="AR53" s="338">
        <v>-10</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317879</v>
      </c>
      <c r="AN54" s="342">
        <v>47100</v>
      </c>
      <c r="AO54" s="343">
        <v>51.3</v>
      </c>
      <c r="AP54" s="344">
        <v>67052</v>
      </c>
      <c r="AQ54" s="345">
        <v>18.100000000000001</v>
      </c>
      <c r="AR54" s="346">
        <v>33.200000000000003</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2642915</v>
      </c>
      <c r="AN55" s="334">
        <v>392765</v>
      </c>
      <c r="AO55" s="335">
        <v>-39.1</v>
      </c>
      <c r="AP55" s="336">
        <v>122054</v>
      </c>
      <c r="AQ55" s="337">
        <v>-3.5</v>
      </c>
      <c r="AR55" s="338">
        <v>-35.6</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492086</v>
      </c>
      <c r="AN56" s="342">
        <v>73129</v>
      </c>
      <c r="AO56" s="343">
        <v>55.3</v>
      </c>
      <c r="AP56" s="344">
        <v>68298</v>
      </c>
      <c r="AQ56" s="345">
        <v>1.9</v>
      </c>
      <c r="AR56" s="346">
        <v>53.4</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1246177</v>
      </c>
      <c r="AN57" s="334">
        <v>179927</v>
      </c>
      <c r="AO57" s="335">
        <v>-54.2</v>
      </c>
      <c r="AP57" s="336">
        <v>111644</v>
      </c>
      <c r="AQ57" s="337">
        <v>-8.5</v>
      </c>
      <c r="AR57" s="338">
        <v>-45.7</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695911</v>
      </c>
      <c r="AN58" s="342">
        <v>100478</v>
      </c>
      <c r="AO58" s="343">
        <v>37.4</v>
      </c>
      <c r="AP58" s="344">
        <v>66606</v>
      </c>
      <c r="AQ58" s="345">
        <v>-2.5</v>
      </c>
      <c r="AR58" s="346">
        <v>39.9</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1491316</v>
      </c>
      <c r="AN59" s="334">
        <v>214424</v>
      </c>
      <c r="AO59" s="335">
        <v>19.2</v>
      </c>
      <c r="AP59" s="336">
        <v>127917</v>
      </c>
      <c r="AQ59" s="337">
        <v>14.6</v>
      </c>
      <c r="AR59" s="338">
        <v>4.5999999999999996</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492926</v>
      </c>
      <c r="AN60" s="342">
        <v>70874</v>
      </c>
      <c r="AO60" s="343">
        <v>-29.5</v>
      </c>
      <c r="AP60" s="344">
        <v>69746</v>
      </c>
      <c r="AQ60" s="345">
        <v>4.7</v>
      </c>
      <c r="AR60" s="346">
        <v>-34.200000000000003</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2913316</v>
      </c>
      <c r="AN61" s="349">
        <v>429329</v>
      </c>
      <c r="AO61" s="350">
        <v>-20.100000000000001</v>
      </c>
      <c r="AP61" s="351">
        <v>122880</v>
      </c>
      <c r="AQ61" s="352">
        <v>2.6</v>
      </c>
      <c r="AR61" s="338">
        <v>-22.7</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441863</v>
      </c>
      <c r="AN62" s="342">
        <v>64541</v>
      </c>
      <c r="AO62" s="343">
        <v>30.4</v>
      </c>
      <c r="AP62" s="344">
        <v>65694</v>
      </c>
      <c r="AQ62" s="345">
        <v>4.9000000000000004</v>
      </c>
      <c r="AR62" s="346">
        <v>25.5</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2UwnRZRGLHtXl2VFO3bzYiCWY3uYR/fBH1+JVTwDwi5gCpHp2CEkqvoothVw3Z4RDr+pzQ4woHCMuDs8cmVTnw==" saltValue="v2H0dOyS+l0Q2B1Ot0LOK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9"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479</v>
      </c>
    </row>
    <row r="120" spans="125:125" ht="13.5" hidden="1" customHeight="1"/>
    <row r="121" spans="125:125" ht="13.5" hidden="1" customHeight="1">
      <c r="DU121" s="259"/>
    </row>
  </sheetData>
  <sheetProtection algorithmName="SHA-512" hashValue="h85XkCOkZm2oid7JES/s2eL30stb5YVtFtnvWhDt2625nfUbDKpvGkVzE4u/6eOJggGRLk+cur7VbQfYogqdGw==" saltValue="Dma2wrzEyZd1Ko8LojQsB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479</v>
      </c>
    </row>
  </sheetData>
  <sheetProtection algorithmName="SHA-512" hashValue="agL2ySlMFZoCuuEJTxP9sfiMOO4NsQbhfELSrAe2hIMsGhzyf1a4jAgLzBURpU6DOyaJN5FHuAjhBRnuStrYlA==" saltValue="bXqgzDvDSC98GwI7csQNx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85" zoomScaleNormal="8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529</v>
      </c>
      <c r="G46" s="8" t="s">
        <v>530</v>
      </c>
      <c r="H46" s="8" t="s">
        <v>531</v>
      </c>
      <c r="I46" s="8" t="s">
        <v>532</v>
      </c>
      <c r="J46" s="9" t="s">
        <v>533</v>
      </c>
    </row>
    <row r="47" spans="2:10" ht="57.75" customHeight="1">
      <c r="B47" s="10"/>
      <c r="C47" s="1139" t="s">
        <v>3</v>
      </c>
      <c r="D47" s="1139"/>
      <c r="E47" s="1140"/>
      <c r="F47" s="11">
        <v>68.84</v>
      </c>
      <c r="G47" s="12">
        <v>75.819999999999993</v>
      </c>
      <c r="H47" s="12">
        <v>72.86</v>
      </c>
      <c r="I47" s="12">
        <v>76.41</v>
      </c>
      <c r="J47" s="13">
        <v>69.91</v>
      </c>
    </row>
    <row r="48" spans="2:10" ht="57.75" customHeight="1">
      <c r="B48" s="14"/>
      <c r="C48" s="1141" t="s">
        <v>4</v>
      </c>
      <c r="D48" s="1141"/>
      <c r="E48" s="1142"/>
      <c r="F48" s="15">
        <v>19.12</v>
      </c>
      <c r="G48" s="16">
        <v>10.79</v>
      </c>
      <c r="H48" s="16">
        <v>17.71</v>
      </c>
      <c r="I48" s="16">
        <v>10.16</v>
      </c>
      <c r="J48" s="17">
        <v>8.42</v>
      </c>
    </row>
    <row r="49" spans="2:10" ht="57.75" customHeight="1" thickBot="1">
      <c r="B49" s="18"/>
      <c r="C49" s="1143" t="s">
        <v>5</v>
      </c>
      <c r="D49" s="1143"/>
      <c r="E49" s="1144"/>
      <c r="F49" s="19">
        <v>15.21</v>
      </c>
      <c r="G49" s="20">
        <v>6.28</v>
      </c>
      <c r="H49" s="20">
        <v>12.88</v>
      </c>
      <c r="I49" s="20" t="s">
        <v>534</v>
      </c>
      <c r="J49" s="21" t="s">
        <v>535</v>
      </c>
    </row>
    <row r="50" spans="2:10" ht="13"/>
  </sheetData>
  <sheetProtection algorithmName="SHA-512" hashValue="nmM+7XBsjNcupoMrbL9UVzsI2Mp37ZaWNqZB4KNNEJ1f1elDbM8Y8AXfqj7nl7BPaFpZ74uY/AfDUKTV6bQvRg==" saltValue="/ZP2xATo33d3fDJ041bV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6"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c r="A34" s="22"/>
      <c r="B34" s="31"/>
      <c r="C34" s="1151" t="s">
        <v>536</v>
      </c>
      <c r="D34" s="1151"/>
      <c r="E34" s="1152"/>
      <c r="F34" s="32">
        <v>19.11</v>
      </c>
      <c r="G34" s="33">
        <v>10.79</v>
      </c>
      <c r="H34" s="33">
        <v>17.7</v>
      </c>
      <c r="I34" s="33">
        <v>10.15</v>
      </c>
      <c r="J34" s="34">
        <v>8.41</v>
      </c>
      <c r="K34" s="22"/>
      <c r="L34" s="22"/>
      <c r="M34" s="22"/>
      <c r="N34" s="22"/>
      <c r="O34" s="22"/>
      <c r="P34" s="22"/>
    </row>
    <row r="35" spans="1:16" ht="39" customHeight="1">
      <c r="A35" s="22"/>
      <c r="B35" s="35"/>
      <c r="C35" s="1145" t="s">
        <v>537</v>
      </c>
      <c r="D35" s="1146"/>
      <c r="E35" s="1147"/>
      <c r="F35" s="36">
        <v>3.1</v>
      </c>
      <c r="G35" s="37">
        <v>3.58</v>
      </c>
      <c r="H35" s="37">
        <v>4.8600000000000003</v>
      </c>
      <c r="I35" s="37">
        <v>6.19</v>
      </c>
      <c r="J35" s="38">
        <v>7.2</v>
      </c>
      <c r="K35" s="22"/>
      <c r="L35" s="22"/>
      <c r="M35" s="22"/>
      <c r="N35" s="22"/>
      <c r="O35" s="22"/>
      <c r="P35" s="22"/>
    </row>
    <row r="36" spans="1:16" ht="39" customHeight="1">
      <c r="A36" s="22"/>
      <c r="B36" s="35"/>
      <c r="C36" s="1145" t="s">
        <v>538</v>
      </c>
      <c r="D36" s="1146"/>
      <c r="E36" s="1147"/>
      <c r="F36" s="36">
        <v>6.69</v>
      </c>
      <c r="G36" s="37">
        <v>6.46</v>
      </c>
      <c r="H36" s="37">
        <v>6.13</v>
      </c>
      <c r="I36" s="37">
        <v>6.25</v>
      </c>
      <c r="J36" s="38">
        <v>6.44</v>
      </c>
      <c r="K36" s="22"/>
      <c r="L36" s="22"/>
      <c r="M36" s="22"/>
      <c r="N36" s="22"/>
      <c r="O36" s="22"/>
      <c r="P36" s="22"/>
    </row>
    <row r="37" spans="1:16" ht="39" customHeight="1">
      <c r="A37" s="22"/>
      <c r="B37" s="35"/>
      <c r="C37" s="1145" t="s">
        <v>539</v>
      </c>
      <c r="D37" s="1146"/>
      <c r="E37" s="1147"/>
      <c r="F37" s="36">
        <v>0.82</v>
      </c>
      <c r="G37" s="37">
        <v>0.38</v>
      </c>
      <c r="H37" s="37">
        <v>0.9</v>
      </c>
      <c r="I37" s="37">
        <v>0.28999999999999998</v>
      </c>
      <c r="J37" s="38">
        <v>4.9800000000000004</v>
      </c>
      <c r="K37" s="22"/>
      <c r="L37" s="22"/>
      <c r="M37" s="22"/>
      <c r="N37" s="22"/>
      <c r="O37" s="22"/>
      <c r="P37" s="22"/>
    </row>
    <row r="38" spans="1:16" ht="39" customHeight="1">
      <c r="A38" s="22"/>
      <c r="B38" s="35"/>
      <c r="C38" s="1145" t="s">
        <v>540</v>
      </c>
      <c r="D38" s="1146"/>
      <c r="E38" s="1147"/>
      <c r="F38" s="36">
        <v>3.1</v>
      </c>
      <c r="G38" s="37">
        <v>3.55</v>
      </c>
      <c r="H38" s="37">
        <v>3.13</v>
      </c>
      <c r="I38" s="37">
        <v>3.32</v>
      </c>
      <c r="J38" s="38">
        <v>2.34</v>
      </c>
      <c r="K38" s="22"/>
      <c r="L38" s="22"/>
      <c r="M38" s="22"/>
      <c r="N38" s="22"/>
      <c r="O38" s="22"/>
      <c r="P38" s="22"/>
    </row>
    <row r="39" spans="1:16" ht="39" customHeight="1">
      <c r="A39" s="22"/>
      <c r="B39" s="35"/>
      <c r="C39" s="1145" t="s">
        <v>541</v>
      </c>
      <c r="D39" s="1146"/>
      <c r="E39" s="1147"/>
      <c r="F39" s="36" t="s">
        <v>490</v>
      </c>
      <c r="G39" s="37" t="s">
        <v>490</v>
      </c>
      <c r="H39" s="37" t="s">
        <v>490</v>
      </c>
      <c r="I39" s="37">
        <v>0.13</v>
      </c>
      <c r="J39" s="38">
        <v>1.1499999999999999</v>
      </c>
      <c r="K39" s="22"/>
      <c r="L39" s="22"/>
      <c r="M39" s="22"/>
      <c r="N39" s="22"/>
      <c r="O39" s="22"/>
      <c r="P39" s="22"/>
    </row>
    <row r="40" spans="1:16" ht="39" customHeight="1">
      <c r="A40" s="22"/>
      <c r="B40" s="35"/>
      <c r="C40" s="1145" t="s">
        <v>542</v>
      </c>
      <c r="D40" s="1146"/>
      <c r="E40" s="1147"/>
      <c r="F40" s="36">
        <v>0.13</v>
      </c>
      <c r="G40" s="37">
        <v>0.12</v>
      </c>
      <c r="H40" s="37">
        <v>0.12</v>
      </c>
      <c r="I40" s="37">
        <v>0.14000000000000001</v>
      </c>
      <c r="J40" s="38">
        <v>0.17</v>
      </c>
      <c r="K40" s="22"/>
      <c r="L40" s="22"/>
      <c r="M40" s="22"/>
      <c r="N40" s="22"/>
      <c r="O40" s="22"/>
      <c r="P40" s="22"/>
    </row>
    <row r="41" spans="1:16" ht="39" customHeight="1">
      <c r="A41" s="22"/>
      <c r="B41" s="35"/>
      <c r="C41" s="1145" t="s">
        <v>543</v>
      </c>
      <c r="D41" s="1146"/>
      <c r="E41" s="1147"/>
      <c r="F41" s="36" t="s">
        <v>490</v>
      </c>
      <c r="G41" s="37" t="s">
        <v>490</v>
      </c>
      <c r="H41" s="37" t="s">
        <v>490</v>
      </c>
      <c r="I41" s="37">
        <v>0</v>
      </c>
      <c r="J41" s="38">
        <v>0.03</v>
      </c>
      <c r="K41" s="22"/>
      <c r="L41" s="22"/>
      <c r="M41" s="22"/>
      <c r="N41" s="22"/>
      <c r="O41" s="22"/>
      <c r="P41" s="22"/>
    </row>
    <row r="42" spans="1:16" ht="39" customHeight="1">
      <c r="A42" s="22"/>
      <c r="B42" s="39"/>
      <c r="C42" s="1145" t="s">
        <v>544</v>
      </c>
      <c r="D42" s="1146"/>
      <c r="E42" s="1147"/>
      <c r="F42" s="36" t="s">
        <v>490</v>
      </c>
      <c r="G42" s="37" t="s">
        <v>490</v>
      </c>
      <c r="H42" s="37" t="s">
        <v>490</v>
      </c>
      <c r="I42" s="37" t="s">
        <v>490</v>
      </c>
      <c r="J42" s="38" t="s">
        <v>490</v>
      </c>
      <c r="K42" s="22"/>
      <c r="L42" s="22"/>
      <c r="M42" s="22"/>
      <c r="N42" s="22"/>
      <c r="O42" s="22"/>
      <c r="P42" s="22"/>
    </row>
    <row r="43" spans="1:16" ht="39" customHeight="1" thickBot="1">
      <c r="A43" s="22"/>
      <c r="B43" s="40"/>
      <c r="C43" s="1148" t="s">
        <v>545</v>
      </c>
      <c r="D43" s="1149"/>
      <c r="E43" s="1150"/>
      <c r="F43" s="41" t="s">
        <v>490</v>
      </c>
      <c r="G43" s="42" t="s">
        <v>490</v>
      </c>
      <c r="H43" s="42" t="s">
        <v>490</v>
      </c>
      <c r="I43" s="42" t="s">
        <v>490</v>
      </c>
      <c r="J43" s="43" t="s">
        <v>490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3wGVLP13F8MYsdioASzmvC1gSSZwzbPvzHLUfjhRAc93Jsq/wSEiMcUR1bWrQ8w8up5QUu4yNOMpwfX8HkDSGg==" saltValue="yWz7UtSt6s+zNPuPFlY/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c r="A45" s="48"/>
      <c r="B45" s="1153" t="s">
        <v>9</v>
      </c>
      <c r="C45" s="1154"/>
      <c r="D45" s="58"/>
      <c r="E45" s="1159" t="s">
        <v>10</v>
      </c>
      <c r="F45" s="1159"/>
      <c r="G45" s="1159"/>
      <c r="H45" s="1159"/>
      <c r="I45" s="1159"/>
      <c r="J45" s="1160"/>
      <c r="K45" s="59">
        <v>810</v>
      </c>
      <c r="L45" s="60">
        <v>951</v>
      </c>
      <c r="M45" s="60">
        <v>1107</v>
      </c>
      <c r="N45" s="60">
        <v>1151</v>
      </c>
      <c r="O45" s="61">
        <v>1169</v>
      </c>
      <c r="P45" s="48"/>
      <c r="Q45" s="48"/>
      <c r="R45" s="48"/>
      <c r="S45" s="48"/>
      <c r="T45" s="48"/>
      <c r="U45" s="48"/>
    </row>
    <row r="46" spans="1:21" ht="30.75" customHeight="1">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c r="A48" s="48"/>
      <c r="B48" s="1155"/>
      <c r="C48" s="1156"/>
      <c r="D48" s="62"/>
      <c r="E48" s="1161" t="s">
        <v>13</v>
      </c>
      <c r="F48" s="1161"/>
      <c r="G48" s="1161"/>
      <c r="H48" s="1161"/>
      <c r="I48" s="1161"/>
      <c r="J48" s="1162"/>
      <c r="K48" s="63">
        <v>8</v>
      </c>
      <c r="L48" s="64">
        <v>7</v>
      </c>
      <c r="M48" s="64">
        <v>8</v>
      </c>
      <c r="N48" s="64">
        <v>7</v>
      </c>
      <c r="O48" s="65">
        <v>8</v>
      </c>
      <c r="P48" s="48"/>
      <c r="Q48" s="48"/>
      <c r="R48" s="48"/>
      <c r="S48" s="48"/>
      <c r="T48" s="48"/>
      <c r="U48" s="48"/>
    </row>
    <row r="49" spans="1:21" ht="30.75" customHeight="1">
      <c r="A49" s="48"/>
      <c r="B49" s="1155"/>
      <c r="C49" s="1156"/>
      <c r="D49" s="62"/>
      <c r="E49" s="1161" t="s">
        <v>14</v>
      </c>
      <c r="F49" s="1161"/>
      <c r="G49" s="1161"/>
      <c r="H49" s="1161"/>
      <c r="I49" s="1161"/>
      <c r="J49" s="1162"/>
      <c r="K49" s="63">
        <v>18</v>
      </c>
      <c r="L49" s="64">
        <v>44</v>
      </c>
      <c r="M49" s="64">
        <v>18</v>
      </c>
      <c r="N49" s="64">
        <v>11</v>
      </c>
      <c r="O49" s="65">
        <v>10</v>
      </c>
      <c r="P49" s="48"/>
      <c r="Q49" s="48"/>
      <c r="R49" s="48"/>
      <c r="S49" s="48"/>
      <c r="T49" s="48"/>
      <c r="U49" s="48"/>
    </row>
    <row r="50" spans="1:21" ht="30.75" customHeight="1">
      <c r="A50" s="48"/>
      <c r="B50" s="1155"/>
      <c r="C50" s="1156"/>
      <c r="D50" s="62"/>
      <c r="E50" s="1161" t="s">
        <v>15</v>
      </c>
      <c r="F50" s="1161"/>
      <c r="G50" s="1161"/>
      <c r="H50" s="1161"/>
      <c r="I50" s="1161"/>
      <c r="J50" s="1162"/>
      <c r="K50" s="63" t="s">
        <v>490</v>
      </c>
      <c r="L50" s="64" t="s">
        <v>490</v>
      </c>
      <c r="M50" s="64" t="s">
        <v>490</v>
      </c>
      <c r="N50" s="64" t="s">
        <v>490</v>
      </c>
      <c r="O50" s="65" t="s">
        <v>490</v>
      </c>
      <c r="P50" s="48"/>
      <c r="Q50" s="48"/>
      <c r="R50" s="48"/>
      <c r="S50" s="48"/>
      <c r="T50" s="48"/>
      <c r="U50" s="48"/>
    </row>
    <row r="51" spans="1:21" ht="30.75" customHeight="1">
      <c r="A51" s="48"/>
      <c r="B51" s="1157"/>
      <c r="C51" s="1158"/>
      <c r="D51" s="66"/>
      <c r="E51" s="1161" t="s">
        <v>16</v>
      </c>
      <c r="F51" s="1161"/>
      <c r="G51" s="1161"/>
      <c r="H51" s="1161"/>
      <c r="I51" s="1161"/>
      <c r="J51" s="1162"/>
      <c r="K51" s="63">
        <v>0</v>
      </c>
      <c r="L51" s="64">
        <v>1</v>
      </c>
      <c r="M51" s="64">
        <v>0</v>
      </c>
      <c r="N51" s="64" t="s">
        <v>490</v>
      </c>
      <c r="O51" s="65" t="s">
        <v>490</v>
      </c>
      <c r="P51" s="48"/>
      <c r="Q51" s="48"/>
      <c r="R51" s="48"/>
      <c r="S51" s="48"/>
      <c r="T51" s="48"/>
      <c r="U51" s="48"/>
    </row>
    <row r="52" spans="1:21" ht="30.75" customHeight="1">
      <c r="A52" s="48"/>
      <c r="B52" s="1163" t="s">
        <v>17</v>
      </c>
      <c r="C52" s="1164"/>
      <c r="D52" s="66"/>
      <c r="E52" s="1161" t="s">
        <v>18</v>
      </c>
      <c r="F52" s="1161"/>
      <c r="G52" s="1161"/>
      <c r="H52" s="1161"/>
      <c r="I52" s="1161"/>
      <c r="J52" s="1162"/>
      <c r="K52" s="63">
        <v>696</v>
      </c>
      <c r="L52" s="64">
        <v>830</v>
      </c>
      <c r="M52" s="64">
        <v>944</v>
      </c>
      <c r="N52" s="64">
        <v>947</v>
      </c>
      <c r="O52" s="65">
        <v>958</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140</v>
      </c>
      <c r="L53" s="69">
        <v>173</v>
      </c>
      <c r="M53" s="69">
        <v>189</v>
      </c>
      <c r="N53" s="69">
        <v>222</v>
      </c>
      <c r="O53" s="70">
        <v>229</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8FwJue8R+DMdCN3SuWIAFX7rPoYeEdazEO4BpvRxMcKdUg3OyQThoSMZX3+Wlpjp2CxM+RCF6aTRixeKjV4Lw==" saltValue="sFNH4QxBpi2bnlqvBAF31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529</v>
      </c>
      <c r="J40" s="103" t="s">
        <v>530</v>
      </c>
      <c r="K40" s="103" t="s">
        <v>531</v>
      </c>
      <c r="L40" s="103" t="s">
        <v>532</v>
      </c>
      <c r="M40" s="104" t="s">
        <v>533</v>
      </c>
    </row>
    <row r="41" spans="2:13" ht="27.75" customHeight="1">
      <c r="B41" s="1184" t="s">
        <v>30</v>
      </c>
      <c r="C41" s="1185"/>
      <c r="D41" s="105"/>
      <c r="E41" s="1190" t="s">
        <v>31</v>
      </c>
      <c r="F41" s="1190"/>
      <c r="G41" s="1190"/>
      <c r="H41" s="1191"/>
      <c r="I41" s="355">
        <v>9476</v>
      </c>
      <c r="J41" s="356">
        <v>10695</v>
      </c>
      <c r="K41" s="356">
        <v>10641</v>
      </c>
      <c r="L41" s="356">
        <v>9966</v>
      </c>
      <c r="M41" s="357">
        <v>9599</v>
      </c>
    </row>
    <row r="42" spans="2:13" ht="27.75" customHeight="1">
      <c r="B42" s="1186"/>
      <c r="C42" s="1187"/>
      <c r="D42" s="106"/>
      <c r="E42" s="1192" t="s">
        <v>32</v>
      </c>
      <c r="F42" s="1192"/>
      <c r="G42" s="1192"/>
      <c r="H42" s="1193"/>
      <c r="I42" s="358" t="s">
        <v>490</v>
      </c>
      <c r="J42" s="359" t="s">
        <v>490</v>
      </c>
      <c r="K42" s="359" t="s">
        <v>490</v>
      </c>
      <c r="L42" s="359" t="s">
        <v>490</v>
      </c>
      <c r="M42" s="360" t="s">
        <v>490</v>
      </c>
    </row>
    <row r="43" spans="2:13" ht="27.75" customHeight="1">
      <c r="B43" s="1186"/>
      <c r="C43" s="1187"/>
      <c r="D43" s="106"/>
      <c r="E43" s="1192" t="s">
        <v>33</v>
      </c>
      <c r="F43" s="1192"/>
      <c r="G43" s="1192"/>
      <c r="H43" s="1193"/>
      <c r="I43" s="358">
        <v>55</v>
      </c>
      <c r="J43" s="359">
        <v>72</v>
      </c>
      <c r="K43" s="359">
        <v>64</v>
      </c>
      <c r="L43" s="359">
        <v>58</v>
      </c>
      <c r="M43" s="360">
        <v>41</v>
      </c>
    </row>
    <row r="44" spans="2:13" ht="27.75" customHeight="1">
      <c r="B44" s="1186"/>
      <c r="C44" s="1187"/>
      <c r="D44" s="106"/>
      <c r="E44" s="1192" t="s">
        <v>34</v>
      </c>
      <c r="F44" s="1192"/>
      <c r="G44" s="1192"/>
      <c r="H44" s="1193"/>
      <c r="I44" s="358">
        <v>65</v>
      </c>
      <c r="J44" s="359">
        <v>48</v>
      </c>
      <c r="K44" s="359">
        <v>34</v>
      </c>
      <c r="L44" s="359">
        <v>159</v>
      </c>
      <c r="M44" s="360">
        <v>103</v>
      </c>
    </row>
    <row r="45" spans="2:13" ht="27.75" customHeight="1">
      <c r="B45" s="1186"/>
      <c r="C45" s="1187"/>
      <c r="D45" s="106"/>
      <c r="E45" s="1192" t="s">
        <v>35</v>
      </c>
      <c r="F45" s="1192"/>
      <c r="G45" s="1192"/>
      <c r="H45" s="1193"/>
      <c r="I45" s="358">
        <v>145</v>
      </c>
      <c r="J45" s="359">
        <v>127</v>
      </c>
      <c r="K45" s="359">
        <v>73</v>
      </c>
      <c r="L45" s="359">
        <v>73</v>
      </c>
      <c r="M45" s="360">
        <v>122</v>
      </c>
    </row>
    <row r="46" spans="2:13" ht="27.75" customHeight="1">
      <c r="B46" s="1186"/>
      <c r="C46" s="1187"/>
      <c r="D46" s="107"/>
      <c r="E46" s="1192" t="s">
        <v>36</v>
      </c>
      <c r="F46" s="1192"/>
      <c r="G46" s="1192"/>
      <c r="H46" s="1193"/>
      <c r="I46" s="358" t="s">
        <v>490</v>
      </c>
      <c r="J46" s="359" t="s">
        <v>490</v>
      </c>
      <c r="K46" s="359" t="s">
        <v>490</v>
      </c>
      <c r="L46" s="359" t="s">
        <v>490</v>
      </c>
      <c r="M46" s="360" t="s">
        <v>490</v>
      </c>
    </row>
    <row r="47" spans="2:13" ht="27.75" customHeight="1">
      <c r="B47" s="1186"/>
      <c r="C47" s="1187"/>
      <c r="D47" s="108"/>
      <c r="E47" s="1194" t="s">
        <v>37</v>
      </c>
      <c r="F47" s="1195"/>
      <c r="G47" s="1195"/>
      <c r="H47" s="1196"/>
      <c r="I47" s="358" t="s">
        <v>490</v>
      </c>
      <c r="J47" s="359" t="s">
        <v>490</v>
      </c>
      <c r="K47" s="359" t="s">
        <v>490</v>
      </c>
      <c r="L47" s="359" t="s">
        <v>490</v>
      </c>
      <c r="M47" s="360" t="s">
        <v>490</v>
      </c>
    </row>
    <row r="48" spans="2:13" ht="27.75" customHeight="1">
      <c r="B48" s="1186"/>
      <c r="C48" s="1187"/>
      <c r="D48" s="106"/>
      <c r="E48" s="1192" t="s">
        <v>38</v>
      </c>
      <c r="F48" s="1192"/>
      <c r="G48" s="1192"/>
      <c r="H48" s="1193"/>
      <c r="I48" s="358" t="s">
        <v>490</v>
      </c>
      <c r="J48" s="359" t="s">
        <v>490</v>
      </c>
      <c r="K48" s="359" t="s">
        <v>490</v>
      </c>
      <c r="L48" s="359" t="s">
        <v>490</v>
      </c>
      <c r="M48" s="360" t="s">
        <v>490</v>
      </c>
    </row>
    <row r="49" spans="2:13" ht="27.75" customHeight="1">
      <c r="B49" s="1188"/>
      <c r="C49" s="1189"/>
      <c r="D49" s="106"/>
      <c r="E49" s="1192" t="s">
        <v>39</v>
      </c>
      <c r="F49" s="1192"/>
      <c r="G49" s="1192"/>
      <c r="H49" s="1193"/>
      <c r="I49" s="358" t="s">
        <v>490</v>
      </c>
      <c r="J49" s="359" t="s">
        <v>490</v>
      </c>
      <c r="K49" s="359" t="s">
        <v>490</v>
      </c>
      <c r="L49" s="359" t="s">
        <v>490</v>
      </c>
      <c r="M49" s="360" t="s">
        <v>490</v>
      </c>
    </row>
    <row r="50" spans="2:13" ht="27.75" customHeight="1">
      <c r="B50" s="1197" t="s">
        <v>40</v>
      </c>
      <c r="C50" s="1198"/>
      <c r="D50" s="109"/>
      <c r="E50" s="1192" t="s">
        <v>41</v>
      </c>
      <c r="F50" s="1192"/>
      <c r="G50" s="1192"/>
      <c r="H50" s="1193"/>
      <c r="I50" s="358">
        <v>3933</v>
      </c>
      <c r="J50" s="359">
        <v>4190</v>
      </c>
      <c r="K50" s="359">
        <v>4207</v>
      </c>
      <c r="L50" s="359">
        <v>4339</v>
      </c>
      <c r="M50" s="360">
        <v>4497</v>
      </c>
    </row>
    <row r="51" spans="2:13" ht="27.75" customHeight="1">
      <c r="B51" s="1186"/>
      <c r="C51" s="1187"/>
      <c r="D51" s="106"/>
      <c r="E51" s="1192" t="s">
        <v>42</v>
      </c>
      <c r="F51" s="1192"/>
      <c r="G51" s="1192"/>
      <c r="H51" s="1193"/>
      <c r="I51" s="358" t="s">
        <v>490</v>
      </c>
      <c r="J51" s="359" t="s">
        <v>490</v>
      </c>
      <c r="K51" s="359" t="s">
        <v>490</v>
      </c>
      <c r="L51" s="359" t="s">
        <v>490</v>
      </c>
      <c r="M51" s="360" t="s">
        <v>490</v>
      </c>
    </row>
    <row r="52" spans="2:13" ht="27.75" customHeight="1">
      <c r="B52" s="1188"/>
      <c r="C52" s="1189"/>
      <c r="D52" s="106"/>
      <c r="E52" s="1192" t="s">
        <v>43</v>
      </c>
      <c r="F52" s="1192"/>
      <c r="G52" s="1192"/>
      <c r="H52" s="1193"/>
      <c r="I52" s="358">
        <v>9013</v>
      </c>
      <c r="J52" s="359">
        <v>9938</v>
      </c>
      <c r="K52" s="359">
        <v>9245</v>
      </c>
      <c r="L52" s="359">
        <v>8584</v>
      </c>
      <c r="M52" s="360">
        <v>8394</v>
      </c>
    </row>
    <row r="53" spans="2:13" ht="27.75" customHeight="1" thickBot="1">
      <c r="B53" s="1199" t="s">
        <v>19</v>
      </c>
      <c r="C53" s="1200"/>
      <c r="D53" s="110"/>
      <c r="E53" s="1201" t="s">
        <v>44</v>
      </c>
      <c r="F53" s="1201"/>
      <c r="G53" s="1201"/>
      <c r="H53" s="1202"/>
      <c r="I53" s="361">
        <v>-3205</v>
      </c>
      <c r="J53" s="362">
        <v>-3186</v>
      </c>
      <c r="K53" s="362">
        <v>-2640</v>
      </c>
      <c r="L53" s="362">
        <v>-2666</v>
      </c>
      <c r="M53" s="363">
        <v>-3026</v>
      </c>
    </row>
    <row r="54" spans="2:13" ht="27.75" customHeight="1">
      <c r="B54" s="111"/>
      <c r="C54" s="112"/>
      <c r="D54" s="112"/>
      <c r="E54" s="113"/>
      <c r="F54" s="113"/>
      <c r="G54" s="113"/>
      <c r="H54" s="113"/>
      <c r="I54" s="114"/>
      <c r="J54" s="114"/>
      <c r="K54" s="114"/>
      <c r="L54" s="114"/>
      <c r="M54" s="114"/>
    </row>
    <row r="55" spans="2:13" ht="13"/>
  </sheetData>
  <sheetProtection algorithmName="SHA-512" hashValue="JiYqpCh+ccSIYA8winG05fHl+Ef6qy1F4TJDRoF9ifXe0NnlEXb7pkUCnC5euQoKE5p0mEMBMpxKiJVe7ZMDEQ==" saltValue="krRp10jKW3xcmsFxvHPO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37" zoomScale="70" zoomScaleNormal="70" zoomScaleSheetLayoutView="100" workbookViewId="0"/>
  </sheetViews>
  <sheetFormatPr defaultColWidth="0" defaultRowHeight="13.5"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531</v>
      </c>
      <c r="G54" s="119" t="s">
        <v>532</v>
      </c>
      <c r="H54" s="120" t="s">
        <v>533</v>
      </c>
    </row>
    <row r="55" spans="2:8" ht="52.5" customHeight="1">
      <c r="B55" s="121"/>
      <c r="C55" s="1211" t="s">
        <v>46</v>
      </c>
      <c r="D55" s="1211"/>
      <c r="E55" s="1212"/>
      <c r="F55" s="122">
        <v>2511</v>
      </c>
      <c r="G55" s="122">
        <v>2589</v>
      </c>
      <c r="H55" s="123">
        <v>2441</v>
      </c>
    </row>
    <row r="56" spans="2:8" ht="52.5" customHeight="1">
      <c r="B56" s="124"/>
      <c r="C56" s="1213" t="s">
        <v>47</v>
      </c>
      <c r="D56" s="1213"/>
      <c r="E56" s="1214"/>
      <c r="F56" s="125">
        <v>227</v>
      </c>
      <c r="G56" s="125">
        <v>212</v>
      </c>
      <c r="H56" s="126">
        <v>197</v>
      </c>
    </row>
    <row r="57" spans="2:8" ht="53.25" customHeight="1">
      <c r="B57" s="124"/>
      <c r="C57" s="1215" t="s">
        <v>48</v>
      </c>
      <c r="D57" s="1215"/>
      <c r="E57" s="1216"/>
      <c r="F57" s="127">
        <v>1451</v>
      </c>
      <c r="G57" s="127">
        <v>1519</v>
      </c>
      <c r="H57" s="128">
        <v>1841</v>
      </c>
    </row>
    <row r="58" spans="2:8" ht="45.75" customHeight="1">
      <c r="B58" s="129"/>
      <c r="C58" s="1203" t="s">
        <v>559</v>
      </c>
      <c r="D58" s="1204"/>
      <c r="E58" s="1205"/>
      <c r="F58" s="130">
        <v>805</v>
      </c>
      <c r="G58" s="130">
        <v>1007</v>
      </c>
      <c r="H58" s="131">
        <v>1209</v>
      </c>
    </row>
    <row r="59" spans="2:8" ht="45.75" customHeight="1">
      <c r="B59" s="129"/>
      <c r="C59" s="1203" t="s">
        <v>560</v>
      </c>
      <c r="D59" s="1204"/>
      <c r="E59" s="1205"/>
      <c r="F59" s="130">
        <v>232</v>
      </c>
      <c r="G59" s="130">
        <v>140</v>
      </c>
      <c r="H59" s="131">
        <v>260</v>
      </c>
    </row>
    <row r="60" spans="2:8" ht="45.75" customHeight="1">
      <c r="B60" s="129"/>
      <c r="C60" s="1203" t="s">
        <v>562</v>
      </c>
      <c r="D60" s="1204"/>
      <c r="E60" s="1205"/>
      <c r="F60" s="130">
        <v>136</v>
      </c>
      <c r="G60" s="130">
        <v>136</v>
      </c>
      <c r="H60" s="131">
        <v>136</v>
      </c>
    </row>
    <row r="61" spans="2:8" ht="45.75" customHeight="1">
      <c r="B61" s="129"/>
      <c r="C61" s="1203" t="s">
        <v>561</v>
      </c>
      <c r="D61" s="1204"/>
      <c r="E61" s="1205"/>
      <c r="F61" s="130">
        <v>143</v>
      </c>
      <c r="G61" s="130">
        <v>95</v>
      </c>
      <c r="H61" s="131">
        <v>89</v>
      </c>
    </row>
    <row r="62" spans="2:8" ht="45.75" customHeight="1" thickBot="1">
      <c r="B62" s="132"/>
      <c r="C62" s="1206" t="s">
        <v>563</v>
      </c>
      <c r="D62" s="1207"/>
      <c r="E62" s="1208"/>
      <c r="F62" s="133">
        <v>89</v>
      </c>
      <c r="G62" s="133">
        <v>89</v>
      </c>
      <c r="H62" s="134">
        <v>89</v>
      </c>
    </row>
    <row r="63" spans="2:8" ht="52.5" customHeight="1" thickBot="1">
      <c r="B63" s="135"/>
      <c r="C63" s="1209" t="s">
        <v>49</v>
      </c>
      <c r="D63" s="1209"/>
      <c r="E63" s="1210"/>
      <c r="F63" s="136">
        <v>4188</v>
      </c>
      <c r="G63" s="136">
        <v>4320</v>
      </c>
      <c r="H63" s="137">
        <v>4479</v>
      </c>
    </row>
    <row r="64" spans="2:8" ht="13"/>
  </sheetData>
  <sheetProtection algorithmName="SHA-512" hashValue="mio4fF5/nu0brXpUCAfSqoEZe9SU99xjVUKZRC66rrO5bURP0uruINhaVfQmULgqys9/6yRF70C5X3QpVrnLvA==" saltValue="bmnXbAysJmdEl4W7jsKC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528</v>
      </c>
      <c r="G2" s="151"/>
      <c r="H2" s="152"/>
    </row>
    <row r="3" spans="1:8">
      <c r="A3" s="148" t="s">
        <v>521</v>
      </c>
      <c r="B3" s="153"/>
      <c r="C3" s="154"/>
      <c r="D3" s="155">
        <v>714633</v>
      </c>
      <c r="E3" s="156"/>
      <c r="F3" s="157">
        <v>126262</v>
      </c>
      <c r="G3" s="158"/>
      <c r="H3" s="159"/>
    </row>
    <row r="4" spans="1:8">
      <c r="A4" s="160"/>
      <c r="B4" s="161"/>
      <c r="C4" s="162"/>
      <c r="D4" s="163">
        <v>31123</v>
      </c>
      <c r="E4" s="164"/>
      <c r="F4" s="165">
        <v>56769</v>
      </c>
      <c r="G4" s="166"/>
      <c r="H4" s="167"/>
    </row>
    <row r="5" spans="1:8">
      <c r="A5" s="148" t="s">
        <v>523</v>
      </c>
      <c r="B5" s="153"/>
      <c r="C5" s="154"/>
      <c r="D5" s="155">
        <v>644895</v>
      </c>
      <c r="E5" s="156"/>
      <c r="F5" s="157">
        <v>126525</v>
      </c>
      <c r="G5" s="158"/>
      <c r="H5" s="159"/>
    </row>
    <row r="6" spans="1:8">
      <c r="A6" s="160"/>
      <c r="B6" s="161"/>
      <c r="C6" s="162"/>
      <c r="D6" s="163">
        <v>47100</v>
      </c>
      <c r="E6" s="164"/>
      <c r="F6" s="165">
        <v>67052</v>
      </c>
      <c r="G6" s="166"/>
      <c r="H6" s="167"/>
    </row>
    <row r="7" spans="1:8">
      <c r="A7" s="148" t="s">
        <v>524</v>
      </c>
      <c r="B7" s="153"/>
      <c r="C7" s="154"/>
      <c r="D7" s="155">
        <v>392765</v>
      </c>
      <c r="E7" s="156"/>
      <c r="F7" s="157">
        <v>122054</v>
      </c>
      <c r="G7" s="158"/>
      <c r="H7" s="159"/>
    </row>
    <row r="8" spans="1:8">
      <c r="A8" s="160"/>
      <c r="B8" s="161"/>
      <c r="C8" s="162"/>
      <c r="D8" s="163">
        <v>73129</v>
      </c>
      <c r="E8" s="164"/>
      <c r="F8" s="165">
        <v>68298</v>
      </c>
      <c r="G8" s="166"/>
      <c r="H8" s="167"/>
    </row>
    <row r="9" spans="1:8">
      <c r="A9" s="148" t="s">
        <v>525</v>
      </c>
      <c r="B9" s="153"/>
      <c r="C9" s="154"/>
      <c r="D9" s="155">
        <v>179927</v>
      </c>
      <c r="E9" s="156"/>
      <c r="F9" s="157">
        <v>111644</v>
      </c>
      <c r="G9" s="158"/>
      <c r="H9" s="159"/>
    </row>
    <row r="10" spans="1:8">
      <c r="A10" s="160"/>
      <c r="B10" s="161"/>
      <c r="C10" s="162"/>
      <c r="D10" s="163">
        <v>100478</v>
      </c>
      <c r="E10" s="164"/>
      <c r="F10" s="165">
        <v>66606</v>
      </c>
      <c r="G10" s="166"/>
      <c r="H10" s="167"/>
    </row>
    <row r="11" spans="1:8">
      <c r="A11" s="148" t="s">
        <v>526</v>
      </c>
      <c r="B11" s="153"/>
      <c r="C11" s="154"/>
      <c r="D11" s="155">
        <v>214424</v>
      </c>
      <c r="E11" s="156"/>
      <c r="F11" s="157">
        <v>127917</v>
      </c>
      <c r="G11" s="158"/>
      <c r="H11" s="159"/>
    </row>
    <row r="12" spans="1:8">
      <c r="A12" s="160"/>
      <c r="B12" s="161"/>
      <c r="C12" s="168"/>
      <c r="D12" s="163">
        <v>70874</v>
      </c>
      <c r="E12" s="164"/>
      <c r="F12" s="165">
        <v>69746</v>
      </c>
      <c r="G12" s="166"/>
      <c r="H12" s="167"/>
    </row>
    <row r="13" spans="1:8">
      <c r="A13" s="148"/>
      <c r="B13" s="153"/>
      <c r="C13" s="169"/>
      <c r="D13" s="170">
        <v>429329</v>
      </c>
      <c r="E13" s="171"/>
      <c r="F13" s="172">
        <v>122880</v>
      </c>
      <c r="G13" s="173"/>
      <c r="H13" s="159"/>
    </row>
    <row r="14" spans="1:8">
      <c r="A14" s="160"/>
      <c r="B14" s="161"/>
      <c r="C14" s="162"/>
      <c r="D14" s="163">
        <v>64541</v>
      </c>
      <c r="E14" s="164"/>
      <c r="F14" s="165">
        <v>65694</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19.12</v>
      </c>
      <c r="C19" s="174">
        <f>ROUND(VALUE(SUBSTITUTE(実質収支比率等に係る経年分析!G$48,"▲","-")),2)</f>
        <v>10.79</v>
      </c>
      <c r="D19" s="174">
        <f>ROUND(VALUE(SUBSTITUTE(実質収支比率等に係る経年分析!H$48,"▲","-")),2)</f>
        <v>17.71</v>
      </c>
      <c r="E19" s="174">
        <f>ROUND(VALUE(SUBSTITUTE(実質収支比率等に係る経年分析!I$48,"▲","-")),2)</f>
        <v>10.16</v>
      </c>
      <c r="F19" s="174">
        <f>ROUND(VALUE(SUBSTITUTE(実質収支比率等に係る経年分析!J$48,"▲","-")),2)</f>
        <v>8.42</v>
      </c>
    </row>
    <row r="20" spans="1:11">
      <c r="A20" s="174" t="s">
        <v>53</v>
      </c>
      <c r="B20" s="174">
        <f>ROUND(VALUE(SUBSTITUTE(実質収支比率等に係る経年分析!F$47,"▲","-")),2)</f>
        <v>68.84</v>
      </c>
      <c r="C20" s="174">
        <f>ROUND(VALUE(SUBSTITUTE(実質収支比率等に係る経年分析!G$47,"▲","-")),2)</f>
        <v>75.819999999999993</v>
      </c>
      <c r="D20" s="174">
        <f>ROUND(VALUE(SUBSTITUTE(実質収支比率等に係る経年分析!H$47,"▲","-")),2)</f>
        <v>72.86</v>
      </c>
      <c r="E20" s="174">
        <f>ROUND(VALUE(SUBSTITUTE(実質収支比率等に係る経年分析!I$47,"▲","-")),2)</f>
        <v>76.41</v>
      </c>
      <c r="F20" s="174">
        <f>ROUND(VALUE(SUBSTITUTE(実質収支比率等に係る経年分析!J$47,"▲","-")),2)</f>
        <v>69.91</v>
      </c>
    </row>
    <row r="21" spans="1:11">
      <c r="A21" s="174" t="s">
        <v>54</v>
      </c>
      <c r="B21" s="174">
        <f>IF(ISNUMBER(VALUE(SUBSTITUTE(実質収支比率等に係る経年分析!F$49,"▲","-"))),ROUND(VALUE(SUBSTITUTE(実質収支比率等に係る経年分析!F$49,"▲","-")),2),NA())</f>
        <v>15.21</v>
      </c>
      <c r="C21" s="174">
        <f>IF(ISNUMBER(VALUE(SUBSTITUTE(実質収支比率等に係る経年分析!G$49,"▲","-"))),ROUND(VALUE(SUBSTITUTE(実質収支比率等に係る経年分析!G$49,"▲","-")),2),NA())</f>
        <v>6.28</v>
      </c>
      <c r="D21" s="174">
        <f>IF(ISNUMBER(VALUE(SUBSTITUTE(実質収支比率等に係る経年分析!H$49,"▲","-"))),ROUND(VALUE(SUBSTITUTE(実質収支比率等に係る経年分析!H$49,"▲","-")),2),NA())</f>
        <v>12.88</v>
      </c>
      <c r="E21" s="174">
        <f>IF(ISNUMBER(VALUE(SUBSTITUTE(実質収支比率等に係る経年分析!I$49,"▲","-"))),ROUND(VALUE(SUBSTITUTE(実質収支比率等に係る経年分析!I$49,"▲","-")),2),NA())</f>
        <v>-5.54</v>
      </c>
      <c r="F21" s="174">
        <f>IF(ISNUMBER(VALUE(SUBSTITUTE(実質収支比率等に係る経年分析!J$49,"▲","-"))),ROUND(VALUE(SUBSTITUTE(実質収支比率等に係る経年分析!J$49,"▲","-")),2),NA())</f>
        <v>-5.67</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西原村住宅用地造成事業特別会計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c r="A31" s="175" t="str">
        <f>IF(連結実質赤字比率に係る赤字・黒字の構成分析!C$39="",NA(),連結実質赤字比率に係る赤字・黒字の構成分析!C$39)</f>
        <v>西原村工業団地造成事業特別会計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1.1499999999999999</v>
      </c>
    </row>
    <row r="32" spans="1:11">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3.55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3.13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3.32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2.34</v>
      </c>
    </row>
    <row r="33" spans="1:16">
      <c r="A33" s="175" t="str">
        <f>IF(連結実質赤字比率に係る赤字・黒字の構成分析!C$37="",NA(),連結実質赤字比率に係る赤字・黒字の構成分析!C$37)</f>
        <v>西原村中央簡易水道事業特別会計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0.82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4.9800000000000004</v>
      </c>
    </row>
    <row r="34" spans="1:16">
      <c r="A34" s="175" t="str">
        <f>IF(連結実質赤字比率に係る赤字・黒字の構成分析!C$36="",NA(),連結実質赤字比率に係る赤字・黒字の構成分析!C$36)</f>
        <v>西原村工業用水道事業会計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6.69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6.25</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6.44</v>
      </c>
    </row>
    <row r="35" spans="1:16">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3.58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4.8600000000000003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6.19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7.2</v>
      </c>
    </row>
    <row r="36" spans="1:16">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19.11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10.15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8.41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696</v>
      </c>
      <c r="E42" s="176"/>
      <c r="F42" s="176"/>
      <c r="G42" s="176">
        <f>'実質公債費比率（分子）の構造'!L$52</f>
        <v>830</v>
      </c>
      <c r="H42" s="176"/>
      <c r="I42" s="176"/>
      <c r="J42" s="176">
        <f>'実質公債費比率（分子）の構造'!M$52</f>
        <v>944</v>
      </c>
      <c r="K42" s="176"/>
      <c r="L42" s="176"/>
      <c r="M42" s="176">
        <f>'実質公債費比率（分子）の構造'!N$52</f>
        <v>947</v>
      </c>
      <c r="N42" s="176"/>
      <c r="O42" s="176"/>
      <c r="P42" s="176">
        <f>'実質公債費比率（分子）の構造'!O$52</f>
        <v>958</v>
      </c>
    </row>
    <row r="43" spans="1:16">
      <c r="A43" s="176" t="s">
        <v>16</v>
      </c>
      <c r="B43" s="176">
        <f>'実質公債費比率（分子）の構造'!K$51</f>
        <v>0</v>
      </c>
      <c r="C43" s="176"/>
      <c r="D43" s="176"/>
      <c r="E43" s="176">
        <f>'実質公債費比率（分子）の構造'!L$51</f>
        <v>1</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18</v>
      </c>
      <c r="C45" s="176"/>
      <c r="D45" s="176"/>
      <c r="E45" s="176">
        <f>'実質公債費比率（分子）の構造'!L$49</f>
        <v>44</v>
      </c>
      <c r="F45" s="176"/>
      <c r="G45" s="176"/>
      <c r="H45" s="176">
        <f>'実質公債費比率（分子）の構造'!M$49</f>
        <v>18</v>
      </c>
      <c r="I45" s="176"/>
      <c r="J45" s="176"/>
      <c r="K45" s="176">
        <f>'実質公債費比率（分子）の構造'!N$49</f>
        <v>11</v>
      </c>
      <c r="L45" s="176"/>
      <c r="M45" s="176"/>
      <c r="N45" s="176">
        <f>'実質公債費比率（分子）の構造'!O$49</f>
        <v>10</v>
      </c>
      <c r="O45" s="176"/>
      <c r="P45" s="176"/>
    </row>
    <row r="46" spans="1:16">
      <c r="A46" s="176" t="s">
        <v>64</v>
      </c>
      <c r="B46" s="176">
        <f>'実質公債費比率（分子）の構造'!K$48</f>
        <v>8</v>
      </c>
      <c r="C46" s="176"/>
      <c r="D46" s="176"/>
      <c r="E46" s="176">
        <f>'実質公債費比率（分子）の構造'!L$48</f>
        <v>7</v>
      </c>
      <c r="F46" s="176"/>
      <c r="G46" s="176"/>
      <c r="H46" s="176">
        <f>'実質公債費比率（分子）の構造'!M$48</f>
        <v>8</v>
      </c>
      <c r="I46" s="176"/>
      <c r="J46" s="176"/>
      <c r="K46" s="176">
        <f>'実質公債費比率（分子）の構造'!N$48</f>
        <v>7</v>
      </c>
      <c r="L46" s="176"/>
      <c r="M46" s="176"/>
      <c r="N46" s="176">
        <f>'実質公債費比率（分子）の構造'!O$48</f>
        <v>8</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810</v>
      </c>
      <c r="C49" s="176"/>
      <c r="D49" s="176"/>
      <c r="E49" s="176">
        <f>'実質公債費比率（分子）の構造'!L$45</f>
        <v>951</v>
      </c>
      <c r="F49" s="176"/>
      <c r="G49" s="176"/>
      <c r="H49" s="176">
        <f>'実質公債費比率（分子）の構造'!M$45</f>
        <v>1107</v>
      </c>
      <c r="I49" s="176"/>
      <c r="J49" s="176"/>
      <c r="K49" s="176">
        <f>'実質公債費比率（分子）の構造'!N$45</f>
        <v>1151</v>
      </c>
      <c r="L49" s="176"/>
      <c r="M49" s="176"/>
      <c r="N49" s="176">
        <f>'実質公債費比率（分子）の構造'!O$45</f>
        <v>1169</v>
      </c>
      <c r="O49" s="176"/>
      <c r="P49" s="176"/>
    </row>
    <row r="50" spans="1:16">
      <c r="A50" s="176" t="s">
        <v>67</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173</v>
      </c>
      <c r="G50" s="176" t="e">
        <f>NA()</f>
        <v>#N/A</v>
      </c>
      <c r="H50" s="176" t="e">
        <f>NA()</f>
        <v>#N/A</v>
      </c>
      <c r="I50" s="176">
        <f>IF(ISNUMBER('実質公債費比率（分子）の構造'!M$53),'実質公債費比率（分子）の構造'!M$53,NA())</f>
        <v>189</v>
      </c>
      <c r="J50" s="176" t="e">
        <f>NA()</f>
        <v>#N/A</v>
      </c>
      <c r="K50" s="176" t="e">
        <f>NA()</f>
        <v>#N/A</v>
      </c>
      <c r="L50" s="176">
        <f>IF(ISNUMBER('実質公債費比率（分子）の構造'!N$53),'実質公債費比率（分子）の構造'!N$53,NA())</f>
        <v>222</v>
      </c>
      <c r="M50" s="176" t="e">
        <f>NA()</f>
        <v>#N/A</v>
      </c>
      <c r="N50" s="176" t="e">
        <f>NA()</f>
        <v>#N/A</v>
      </c>
      <c r="O50" s="176">
        <f>IF(ISNUMBER('実質公債費比率（分子）の構造'!O$53),'実質公債費比率（分子）の構造'!O$53,NA())</f>
        <v>229</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9013</v>
      </c>
      <c r="E56" s="175"/>
      <c r="F56" s="175"/>
      <c r="G56" s="175">
        <f>'将来負担比率（分子）の構造'!J$52</f>
        <v>9938</v>
      </c>
      <c r="H56" s="175"/>
      <c r="I56" s="175"/>
      <c r="J56" s="175">
        <f>'将来負担比率（分子）の構造'!K$52</f>
        <v>9245</v>
      </c>
      <c r="K56" s="175"/>
      <c r="L56" s="175"/>
      <c r="M56" s="175">
        <f>'将来負担比率（分子）の構造'!L$52</f>
        <v>8584</v>
      </c>
      <c r="N56" s="175"/>
      <c r="O56" s="175"/>
      <c r="P56" s="175">
        <f>'将来負担比率（分子）の構造'!M$52</f>
        <v>8394</v>
      </c>
    </row>
    <row r="57" spans="1:16">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c r="A58" s="175" t="s">
        <v>41</v>
      </c>
      <c r="B58" s="175"/>
      <c r="C58" s="175"/>
      <c r="D58" s="175">
        <f>'将来負担比率（分子）の構造'!I$50</f>
        <v>3933</v>
      </c>
      <c r="E58" s="175"/>
      <c r="F58" s="175"/>
      <c r="G58" s="175">
        <f>'将来負担比率（分子）の構造'!J$50</f>
        <v>4190</v>
      </c>
      <c r="H58" s="175"/>
      <c r="I58" s="175"/>
      <c r="J58" s="175">
        <f>'将来負担比率（分子）の構造'!K$50</f>
        <v>4207</v>
      </c>
      <c r="K58" s="175"/>
      <c r="L58" s="175"/>
      <c r="M58" s="175">
        <f>'将来負担比率（分子）の構造'!L$50</f>
        <v>4339</v>
      </c>
      <c r="N58" s="175"/>
      <c r="O58" s="175"/>
      <c r="P58" s="175">
        <f>'将来負担比率（分子）の構造'!M$50</f>
        <v>4497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145</v>
      </c>
      <c r="C62" s="175"/>
      <c r="D62" s="175"/>
      <c r="E62" s="175">
        <f>'将来負担比率（分子）の構造'!J$45</f>
        <v>127</v>
      </c>
      <c r="F62" s="175"/>
      <c r="G62" s="175"/>
      <c r="H62" s="175">
        <f>'将来負担比率（分子）の構造'!K$45</f>
        <v>73</v>
      </c>
      <c r="I62" s="175"/>
      <c r="J62" s="175"/>
      <c r="K62" s="175">
        <f>'将来負担比率（分子）の構造'!L$45</f>
        <v>73</v>
      </c>
      <c r="L62" s="175"/>
      <c r="M62" s="175"/>
      <c r="N62" s="175">
        <f>'将来負担比率（分子）の構造'!M$45</f>
        <v>122</v>
      </c>
      <c r="O62" s="175"/>
      <c r="P62" s="175"/>
    </row>
    <row r="63" spans="1:16">
      <c r="A63" s="175" t="s">
        <v>34</v>
      </c>
      <c r="B63" s="175">
        <f>'将来負担比率（分子）の構造'!I$44</f>
        <v>65</v>
      </c>
      <c r="C63" s="175"/>
      <c r="D63" s="175"/>
      <c r="E63" s="175">
        <f>'将来負担比率（分子）の構造'!J$44</f>
        <v>48</v>
      </c>
      <c r="F63" s="175"/>
      <c r="G63" s="175"/>
      <c r="H63" s="175">
        <f>'将来負担比率（分子）の構造'!K$44</f>
        <v>34</v>
      </c>
      <c r="I63" s="175"/>
      <c r="J63" s="175"/>
      <c r="K63" s="175">
        <f>'将来負担比率（分子）の構造'!L$44</f>
        <v>159</v>
      </c>
      <c r="L63" s="175"/>
      <c r="M63" s="175"/>
      <c r="N63" s="175">
        <f>'将来負担比率（分子）の構造'!M$44</f>
        <v>103</v>
      </c>
      <c r="O63" s="175"/>
      <c r="P63" s="175"/>
    </row>
    <row r="64" spans="1:16">
      <c r="A64" s="175" t="s">
        <v>33</v>
      </c>
      <c r="B64" s="175">
        <f>'将来負担比率（分子）の構造'!I$43</f>
        <v>55</v>
      </c>
      <c r="C64" s="175"/>
      <c r="D64" s="175"/>
      <c r="E64" s="175">
        <f>'将来負担比率（分子）の構造'!J$43</f>
        <v>72</v>
      </c>
      <c r="F64" s="175"/>
      <c r="G64" s="175"/>
      <c r="H64" s="175">
        <f>'将来負担比率（分子）の構造'!K$43</f>
        <v>64</v>
      </c>
      <c r="I64" s="175"/>
      <c r="J64" s="175"/>
      <c r="K64" s="175">
        <f>'将来負担比率（分子）の構造'!L$43</f>
        <v>58</v>
      </c>
      <c r="L64" s="175"/>
      <c r="M64" s="175"/>
      <c r="N64" s="175">
        <f>'将来負担比率（分子）の構造'!M$43</f>
        <v>41</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9476</v>
      </c>
      <c r="C66" s="175"/>
      <c r="D66" s="175"/>
      <c r="E66" s="175">
        <f>'将来負担比率（分子）の構造'!J$41</f>
        <v>10695</v>
      </c>
      <c r="F66" s="175"/>
      <c r="G66" s="175"/>
      <c r="H66" s="175">
        <f>'将来負担比率（分子）の構造'!K$41</f>
        <v>10641</v>
      </c>
      <c r="I66" s="175"/>
      <c r="J66" s="175"/>
      <c r="K66" s="175">
        <f>'将来負担比率（分子）の構造'!L$41</f>
        <v>9966</v>
      </c>
      <c r="L66" s="175"/>
      <c r="M66" s="175"/>
      <c r="N66" s="175">
        <f>'将来負担比率（分子）の構造'!M$41</f>
        <v>9599</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2511</v>
      </c>
      <c r="C72" s="179">
        <f>基金残高に係る経年分析!G55</f>
        <v>2589</v>
      </c>
      <c r="D72" s="179">
        <f>基金残高に係る経年分析!H55</f>
        <v>2441</v>
      </c>
    </row>
    <row r="73" spans="1:16">
      <c r="A73" s="178" t="s">
        <v>74</v>
      </c>
      <c r="B73" s="179">
        <f>基金残高に係る経年分析!F56</f>
        <v>227</v>
      </c>
      <c r="C73" s="179">
        <f>基金残高に係る経年分析!G56</f>
        <v>212</v>
      </c>
      <c r="D73" s="179">
        <f>基金残高に係る経年分析!H56</f>
        <v>197</v>
      </c>
    </row>
    <row r="74" spans="1:16">
      <c r="A74" s="178" t="s">
        <v>75</v>
      </c>
      <c r="B74" s="179">
        <f>基金残高に係る経年分析!F57</f>
        <v>1451</v>
      </c>
      <c r="C74" s="179">
        <f>基金残高に係る経年分析!G57</f>
        <v>1519</v>
      </c>
      <c r="D74" s="179">
        <f>基金残高に係る経年分析!H57</f>
        <v>1841</v>
      </c>
    </row>
  </sheetData>
  <sheetProtection algorithmName="SHA-512" hashValue="u4HLCHY5IyZ23cGwDOfxWOIb+ex0CMu1e2Ck1stnYojBbMP9c1f5/tkkio/xCwjPxLzy4fBs3dKhKGYSfJqr5Q==" saltValue="eSrpIKz++Gx49CpZh8wgM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2025-03-17T04:06:03Z</cp:lastPrinted>
  <dcterms:created xsi:type="dcterms:W3CDTF">2025-02-19T05:16:23Z</dcterms:created>
  <dcterms:modified xsi:type="dcterms:W3CDTF">2025-03-17T04:32:37Z</dcterms:modified>
  <cp:category/>
</cp:coreProperties>
</file>