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AM35" i="10"/>
  <c r="CO34" i="10"/>
  <c r="BW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alcChain>
</file>

<file path=xl/sharedStrings.xml><?xml version="1.0" encoding="utf-8"?>
<sst xmlns="http://schemas.openxmlformats.org/spreadsheetml/2006/main" count="1105" uniqueCount="557">
  <si>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</si>
  <si>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</si>
  <si>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</si>
  <si>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</si>
  <si>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</si>
  <si>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</si>
  <si>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</si>
  <si>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</si>
  <si>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</si>
  <si>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</si>
  <si>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</si>
  <si>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</si>
  <si>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</si>
  <si>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</si>
  <si>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</si>
  <si>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</si>
  <si>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</si>
  <si>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</si>
  <si>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</si>
  <si>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</si>
  <si>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</si>
  <si>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</si>
  <si>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</si>
  <si>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</si>
  <si>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</si>
  <si>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</si>
  <si>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</si>
  <si>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</si>
  <si>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</si>
  <si>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</si>
  <si>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</si>
  <si>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</si>
  <si>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</si>
  <si>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</si>
  <si>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</si>
  <si>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</si>
  <si>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</si>
  <si>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</si>
  <si>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</si>
  <si>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</si>
  <si>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</si>
  <si>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</si>
  <si>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</si>
  <si>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</si>
  <si>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</si>
  <si>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</si>
  <si>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</si>
  <si>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</si>
  <si>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</si>
  <si>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</si>
  <si>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</si>
  <si>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</si>
  <si>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</si>
  <si>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</si>
  <si>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</si>
  <si>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</si>
  <si>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</si>
  <si>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</si>
  <si>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</si>
  <si>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</si>
  <si>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</si>
  <si>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</si>
  <si>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</si>
  <si>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</si>
  <si>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</si>
  <si>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</si>
  <si>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</si>
  <si>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</si>
  <si>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</si>
  <si>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</si>
  <si>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</si>
  <si>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</si>
  <si>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</si>
  <si>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</si>
  <si>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</si>
  <si>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</si>
  <si>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</si>
  <si>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</si>
  <si>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</si>
  <si>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</si>
  <si>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</si>
  <si>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</si>
  <si>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</si>
  <si>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</si>
  <si>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</si>
  <si>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</si>
  <si>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</si>
  <si>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</si>
  <si>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</si>
  <si>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</si>
  <si>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</si>
  <si>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</si>
  <si>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</si>
  <si>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</si>
  <si>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</si>
  <si>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</si>
  <si>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</si>
  <si>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</si>
  <si>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</si>
  <si>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</si>
  <si>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</si>
  <si>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</si>
  <si>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</si>
  <si>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</si>
  <si>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</si>
  <si>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</si>
  <si>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</si>
  <si>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</si>
  <si>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</si>
  <si>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</si>
  <si>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</si>
  <si>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</si>
  <si>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</si>
  <si>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</si>
  <si>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</si>
  <si>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</si>
  <si>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</si>
  <si>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</si>
  <si>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</si>
  <si>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</si>
  <si>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</si>
  <si>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</si>
  <si>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</si>
  <si>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</si>
  <si>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</si>
  <si>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</si>
  <si>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</si>
  <si>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</si>
  <si>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</si>
  <si>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</si>
  <si>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</si>
  <si>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</si>
  <si>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</si>
  <si>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</si>
  <si>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</si>
  <si>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</si>
  <si>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</si>
  <si>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</si>
  <si>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</si>
  <si>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</si>
  <si>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</si>
  <si>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</si>
  <si>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</si>
  <si>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</si>
  <si>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</si>
  <si>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</si>
  <si>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</si>
  <si>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</si>
  <si>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</si>
  <si>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</si>
  <si>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</si>
  <si>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</si>
  <si>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</si>
  <si>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</si>
  <si>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</si>
  <si>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</si>
  <si>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</si>
  <si>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</si>
  <si>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</si>
  <si>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</si>
  <si>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</si>
  <si>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</si>
  <si>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</si>
  <si>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</si>
  <si>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</si>
  <si>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</si>
  <si>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</si>
  <si>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</si>
  <si>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</si>
  <si>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</si>
  <si>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</si>
  <si>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</si>
  <si>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</si>
  <si>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</si>
  <si>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</si>
  <si>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</si>
  <si>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</si>
  <si>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</si>
  <si>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</si>
  <si>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</si>
  <si>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</si>
  <si>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</si>
  <si>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</si>
  <si>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</si>
  <si>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</si>
  <si>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</si>
  <si>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</si>
  <si>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</si>
  <si>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</si>
  <si>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</si>
  <si>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</si>
  <si>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</si>
  <si>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</si>
  <si>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</si>
  <si>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</si>
  <si>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</si>
  <si>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</si>
  <si>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</si>
  <si>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</si>
  <si>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</si>
  <si>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</si>
  <si>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</si>
  <si>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</si>
  <si>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熊本県高森町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</si>
  <si>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</si>
  <si>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</si>
  <si>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</si>
  <si>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</si>
  <si>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</si>
  <si>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</si>
  <si>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</si>
  <si>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</si>
  <si>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</si>
  <si>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</si>
  <si>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</si>
  <si>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</si>
  <si>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</si>
  <si>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</si>
  <si>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</si>
  <si>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</si>
  <si>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</si>
  <si>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</si>
  <si>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</si>
  <si>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</si>
  <si>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</si>
  <si>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</si>
  <si>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</si>
  <si>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</si>
  <si>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</si>
  <si>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</si>
  <si>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</si>
  <si>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</si>
  <si>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</si>
  <si>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</si>
  <si>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</si>
  <si>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</si>
  <si>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</si>
  <si>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</si>
  <si>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</si>
  <si>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</si>
  <si>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</si>
  <si>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</si>
  <si>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</si>
  <si>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</si>
  <si>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</si>
  <si>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</si>
  <si>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</si>
  <si>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</si>
  <si>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</si>
  <si>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</si>
  <si>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</si>
  <si>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</si>
  <si>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</si>
  <si>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</si>
  <si>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</si>
  <si>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</si>
  <si>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</si>
  <si>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</si>
  <si>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</si>
  <si>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</si>
  <si>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</si>
  <si>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</si>
  <si>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</si>
  <si>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</si>
  <si>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</si>
  <si>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</si>
  <si>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</si>
  <si>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</si>
  <si>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</si>
  <si>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</si>
  <si>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</si>
  <si>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</si>
  <si>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</si>
  <si>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</si>
  <si>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</si>
  <si>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</si>
  <si>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</si>
  <si>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</si>
  <si>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</si>
  <si>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</si>
  <si>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</si>
  <si>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</si>
  <si>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</si>
  <si>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</si>
  <si>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</si>
  <si>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</si>
  <si>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</si>
  <si>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</si>
  <si>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</si>
  <si>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</si>
  <si>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</si>
  <si>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</si>
  <si>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</si>
  <si>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</si>
  <si>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</si>
  <si>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</si>
  <si>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</si>
  <si>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</si>
  <si>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</si>
  <si>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</si>
  <si>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</si>
  <si>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</si>
  <si>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</si>
  <si>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</si>
  <si>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</si>
  <si>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</si>
  <si>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</si>
  <si>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</si>
  <si>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</si>
  <si>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</si>
  <si>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</si>
  <si>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</si>
  <si>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</si>
  <si>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</si>
  <si>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</si>
  <si>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</si>
  <si>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</si>
  <si>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</si>
  <si>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</si>
  <si>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</si>
  <si>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</si>
  <si>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</si>
  <si>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</si>
  <si>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</si>
  <si>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</si>
  <si>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</si>
  <si>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</si>
  <si>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</si>
  <si>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</si>
  <si>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</si>
  <si>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</si>
  <si>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</si>
  <si>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</si>
  <si>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</si>
  <si>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</si>
  <si>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</si>
  <si>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</si>
  <si>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</si>
  <si>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</si>
  <si>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</si>
  <si>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</si>
  <si>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</si>
  <si>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</si>
  <si>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</si>
  <si>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</si>
  <si>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</si>
  <si>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</si>
  <si>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</si>
  <si>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</si>
  <si>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</si>
  <si>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</si>
  <si>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</si>
  <si>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</si>
  <si>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</si>
  <si>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熊本県高森町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</si>
  <si>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</si>
  <si>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</si>
  <si>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</si>
  <si>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</si>
  <si>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</si>
  <si>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</si>
  <si>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</si>
  <si>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</si>
  <si>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</si>
  <si>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</si>
  <si>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</si>
  <si>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</si>
  <si>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</si>
  <si>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</si>
  <si>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</si>
  <si>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</si>
  <si>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</si>
  <si>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</si>
  <si>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</si>
  <si>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</si>
  <si>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農業用水供給事業特別会計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</si>
  <si>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</si>
  <si>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</si>
  <si>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</si>
  <si>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</si>
  <si>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</si>
  <si>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</si>
  <si>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</si>
  <si>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</si>
  <si>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</si>
  <si>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</si>
  <si>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</si>
  <si>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</si>
  <si>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</si>
  <si>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</si>
  <si>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</si>
  <si>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</si>
  <si>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</si>
  <si>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</si>
  <si>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</si>
  <si>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</si>
  <si>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</si>
  <si>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</si>
  <si>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</si>
  <si>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</si>
  <si>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</si>
  <si>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</si>
  <si>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</si>
  <si>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</si>
  <si>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</si>
  <si>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</si>
  <si>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</si>
  <si>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</si>
  <si>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</si>
  <si>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</si>
  <si>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</si>
  <si>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</si>
  <si>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</si>
  <si>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</si>
  <si>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</si>
  <si>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</si>
  <si>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</si>
  <si>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</si>
  <si>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</si>
  <si>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</si>
  <si>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</si>
  <si>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</si>
  <si>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</si>
  <si>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</si>
  <si>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</si>
  <si>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</si>
  <si>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</si>
  <si>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</si>
  <si>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</si>
  <si>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</si>
  <si>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</si>
  <si>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</si>
  <si>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</si>
  <si>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</si>
  <si>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</si>
  <si>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</si>
  <si>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</si>
  <si>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</si>
  <si>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</si>
  <si>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</si>
  <si>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</si>
  <si>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</si>
  <si>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</si>
  <si>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</si>
  <si>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</si>
  <si>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</si>
  <si>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</si>
  <si>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</si>
  <si>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</si>
  <si>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</si>
  <si>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</si>
  <si>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</si>
  <si>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</si>
  <si>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</si>
  <si>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</si>
  <si>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</si>
  <si>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</si>
  <si>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</si>
  <si>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</si>
  <si>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</si>
  <si>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</si>
  <si>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</si>
  <si>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</si>
  <si>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</si>
  <si>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</si>
  <si>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</si>
  <si>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</si>
  <si>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</si>
  <si>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</si>
  <si>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</si>
  <si>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</si>
  <si>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</si>
  <si>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</si>
  <si>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</si>
  <si>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</si>
  <si>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</si>
  <si>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</si>
  <si>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</si>
  <si>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</si>
  <si>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</si>
  <si>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</si>
  <si>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</si>
  <si>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</si>
  <si>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</si>
  <si>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</si>
  <si>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</si>
  <si>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</si>
  <si>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</si>
  <si>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</si>
  <si>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</si>
  <si>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</si>
  <si>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</si>
  <si>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</si>
  <si>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</si>
  <si>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</si>
  <si>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</si>
  <si>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</si>
  <si>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</si>
  <si>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</si>
  <si>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</si>
  <si>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</si>
  <si>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</si>
  <si>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</si>
  <si>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</si>
  <si>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</si>
  <si>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</si>
  <si>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</si>
  <si>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</si>
  <si>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</si>
  <si>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</si>
  <si>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</si>
  <si>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</si>
  <si>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</si>
  <si>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</si>
  <si>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</si>
  <si>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</si>
  <si>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</si>
  <si>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</si>
  <si>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</si>
  <si>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</si>
  <si>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</si>
  <si>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</si>
  <si>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</si>
  <si>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</si>
  <si>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</si>
  <si>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</si>
  <si>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</si>
  <si>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</si>
  <si>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</si>
  <si>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</si>
  <si>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</si>
  <si>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介護保険事業特別会計</t>
  </si>
  <si>
    <t>国民健康保険事業特別会計</t>
  </si>
  <si>
    <t>後期高齢者医療特別会計</t>
  </si>
  <si>
    <t>簡易水道事業特別会計</t>
  </si>
  <si>
    <t>農業用水供給事業特別会計</t>
  </si>
  <si>
    <t>鉄道経営対策事業基金特別会計</t>
  </si>
  <si>
    <t>▲ 0.00</t>
  </si>
  <si>
    <t>その他会計（赤字）</t>
  </si>
  <si>
    <t>その他会計（黒字）</t>
  </si>
  <si>
    <t>R01</t>
    <phoneticPr fontId="5"/>
  </si>
  <si>
    <t>R02</t>
    <phoneticPr fontId="5"/>
  </si>
  <si>
    <t>R03</t>
    <phoneticPr fontId="5"/>
  </si>
  <si>
    <t>R04</t>
    <phoneticPr fontId="5"/>
  </si>
  <si>
    <t>R05</t>
    <phoneticPr fontId="5"/>
  </si>
  <si>
    <t>阿蘇広域行政事務組合（一般会計）</t>
    <rPh sb="0" eb="4">
      <t>アソコウイキ</t>
    </rPh>
    <rPh sb="4" eb="6">
      <t>ギョウセイ</t>
    </rPh>
    <rPh sb="6" eb="10">
      <t>ジムクミアイ</t>
    </rPh>
    <rPh sb="11" eb="15">
      <t>イッパンカイケイ</t>
    </rPh>
    <phoneticPr fontId="2"/>
  </si>
  <si>
    <t>阿蘇広域行政事務組合
（養護老人ホーム湯の里荘特別会計）</t>
    <phoneticPr fontId="2"/>
  </si>
  <si>
    <t>阿蘇広域行政事務組合
（阿蘇ふるさと市町村圏特別会計）</t>
    <phoneticPr fontId="2"/>
  </si>
  <si>
    <t>阿蘇広域行政事務組合
（特別養護老人ホーム阿蘇みやま荘特別会計）</t>
    <phoneticPr fontId="2"/>
  </si>
  <si>
    <t>-</t>
    <phoneticPr fontId="2"/>
  </si>
  <si>
    <t>-</t>
    <phoneticPr fontId="2"/>
  </si>
  <si>
    <t>ふるさと応援基金</t>
    <phoneticPr fontId="5"/>
  </si>
  <si>
    <t>企業版ふるさと納税地方創生基金</t>
    <phoneticPr fontId="2"/>
  </si>
  <si>
    <t>高森町将来をになう人材育成基金</t>
    <rPh sb="0" eb="3">
      <t>タカモリマチ</t>
    </rPh>
    <rPh sb="3" eb="5">
      <t>ショウライ</t>
    </rPh>
    <rPh sb="9" eb="11">
      <t>ジンザイ</t>
    </rPh>
    <rPh sb="11" eb="13">
      <t>イクセイ</t>
    </rPh>
    <rPh sb="13" eb="15">
      <t>キキン</t>
    </rPh>
    <phoneticPr fontId="2"/>
  </si>
  <si>
    <t>高森町エンタメ業界と連携したまちづくり推進基金</t>
    <rPh sb="0" eb="3">
      <t>タカモリマチ</t>
    </rPh>
    <rPh sb="7" eb="9">
      <t>ギョウカイ</t>
    </rPh>
    <rPh sb="10" eb="12">
      <t>レンケイ</t>
    </rPh>
    <rPh sb="19" eb="21">
      <t>スイシン</t>
    </rPh>
    <rPh sb="21" eb="23">
      <t>キキン</t>
    </rPh>
    <phoneticPr fontId="2"/>
  </si>
  <si>
    <t>未来のまちづくり事業継承基金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</si>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</sst>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8D66-40D1-BDC1-B55DCE03F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215593</c:v>
                </c:pt>
                <c:pt idx="1">
                  <c:v>157045</c:v>
                </c:pt>
                <c:pt idx="2">
                  <c:v>94752</c:v>
                </c:pt>
                <c:pt idx="3">
                  <c:v>233345</c:v>
                </c:pt>
                <c:pt idx="4">
                  <c:v>165375</c:v>
                </c:pt>
              </c:numCache>
            </c:numRef>
          </c:val>
          <c:smooth val="0"/>
          <c:extLst>
            <c:ext xmlns:c16="http://schemas.microsoft.com/office/drawing/2014/chart" uri="{C3380CC4-5D6E-409C-BE32-E72D297353CC}">
              <c16:uniqueId val="{00000001-8D66-40D1-BDC1-B55DCE03F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6.43</c:v>
                </c:pt>
                <c:pt idx="1">
                  <c:v>5.17</c:v>
                </c:pt>
                <c:pt idx="2">
                  <c:v>5.37</c:v>
                </c:pt>
                <c:pt idx="3">
                  <c:v>2.52</c:v>
                </c:pt>
                <c:pt idx="4">
                  <c:v>3.95</c:v>
                </c:pt>
              </c:numCache>
            </c:numRef>
          </c:val>
          <c:extLst>
            <c:ext xmlns:c16="http://schemas.microsoft.com/office/drawing/2014/chart" uri="{C3380CC4-5D6E-409C-BE32-E72D297353CC}">
              <c16:uniqueId val="{00000000-9758-44B2-85AF-03B87B1E89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53.53</c:v>
                </c:pt>
                <c:pt idx="1">
                  <c:v>56.28</c:v>
                </c:pt>
                <c:pt idx="2">
                  <c:v>63.68</c:v>
                </c:pt>
                <c:pt idx="3">
                  <c:v>69.56</c:v>
                </c:pt>
                <c:pt idx="4">
                  <c:v>73.5</c:v>
                </c:pt>
              </c:numCache>
            </c:numRef>
          </c:val>
          <c:extLst>
            <c:ext xmlns:c16="http://schemas.microsoft.com/office/drawing/2014/chart" uri="{C3380CC4-5D6E-409C-BE32-E72D297353CC}">
              <c16:uniqueId val="{00000001-9758-44B2-85AF-03B87B1E89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4.34</c:v>
                </c:pt>
                <c:pt idx="1">
                  <c:v>4.2</c:v>
                </c:pt>
                <c:pt idx="2">
                  <c:v>12.4</c:v>
                </c:pt>
                <c:pt idx="3">
                  <c:v>2.1</c:v>
                </c:pt>
                <c:pt idx="4">
                  <c:v>7.7</c:v>
                </c:pt>
              </c:numCache>
            </c:numRef>
          </c:val>
          <c:smooth val="0"/>
          <c:extLst>
            <c:ext xmlns:c16="http://schemas.microsoft.com/office/drawing/2014/chart" uri="{C3380CC4-5D6E-409C-BE32-E72D297353CC}">
              <c16:uniqueId val="{00000002-9758-44B2-85AF-03B87B1E89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F3-43D3-A5F9-9768B4226F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F3-43D3-A5F9-9768B4226F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F3-43D3-A5F9-9768B4226FCA}"/>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F3-43D3-A5F9-9768B4226FCA}"/>
            </c:ext>
          </c:extLst>
        </c:ser>
        <c:ser>
          <c:idx val="4"/>
          <c:order val="4"/>
          <c:tx>
            <c:strRef>
              <c:f>データシート!$A$31</c:f>
              <c:strCache>
                <c:ptCount val="1"/>
                <c:pt idx="0">
                  <c:v>農業用水供給事業特別会計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0.16</c:v>
                </c:pt>
                <c:pt idx="4">
                  <c:v>#N/A</c:v>
                </c:pt>
                <c:pt idx="5">
                  <c:v>0.06</c:v>
                </c:pt>
                <c:pt idx="6">
                  <c:v>#N/A</c:v>
                </c:pt>
                <c:pt idx="7">
                  <c:v>0.04</c:v>
                </c:pt>
                <c:pt idx="8">
                  <c:v>#N/A</c:v>
                </c:pt>
                <c:pt idx="9">
                  <c:v>0.12</c:v>
                </c:pt>
              </c:numCache>
            </c:numRef>
          </c:val>
          <c:extLst>
            <c:ext xmlns:c16="http://schemas.microsoft.com/office/drawing/2014/chart" uri="{C3380CC4-5D6E-409C-BE32-E72D297353CC}">
              <c16:uniqueId val="{00000004-49F3-43D3-A5F9-9768B4226FC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0.14000000000000001</c:v>
                </c:pt>
                <c:pt idx="4">
                  <c:v>#N/A</c:v>
                </c:pt>
                <c:pt idx="5">
                  <c:v>0.52</c:v>
                </c:pt>
                <c:pt idx="6">
                  <c:v>#N/A</c:v>
                </c:pt>
                <c:pt idx="7">
                  <c:v>0.19</c:v>
                </c:pt>
                <c:pt idx="8">
                  <c:v>#N/A</c:v>
                </c:pt>
                <c:pt idx="9">
                  <c:v>0.3</c:v>
                </c:pt>
              </c:numCache>
            </c:numRef>
          </c:val>
          <c:extLst>
            <c:ext xmlns:c16="http://schemas.microsoft.com/office/drawing/2014/chart" uri="{C3380CC4-5D6E-409C-BE32-E72D297353CC}">
              <c16:uniqueId val="{00000005-49F3-43D3-A5F9-9768B4226FC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0.02</c:v>
                </c:pt>
                <c:pt idx="4">
                  <c:v>#N/A</c:v>
                </c:pt>
                <c:pt idx="5">
                  <c:v>0.36</c:v>
                </c:pt>
                <c:pt idx="6">
                  <c:v>#N/A</c:v>
                </c:pt>
                <c:pt idx="7">
                  <c:v>0.36</c:v>
                </c:pt>
                <c:pt idx="8">
                  <c:v>#N/A</c:v>
                </c:pt>
                <c:pt idx="9">
                  <c:v>0.38</c:v>
                </c:pt>
              </c:numCache>
            </c:numRef>
          </c:val>
          <c:extLst>
            <c:ext xmlns:c16="http://schemas.microsoft.com/office/drawing/2014/chart" uri="{C3380CC4-5D6E-409C-BE32-E72D297353CC}">
              <c16:uniqueId val="{00000006-49F3-43D3-A5F9-9768B4226FC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1.03</c:v>
                </c:pt>
                <c:pt idx="2">
                  <c:v>#N/A</c:v>
                </c:pt>
                <c:pt idx="3">
                  <c:v>0.77</c:v>
                </c:pt>
                <c:pt idx="4">
                  <c:v>#N/A</c:v>
                </c:pt>
                <c:pt idx="5">
                  <c:v>0.8</c:v>
                </c:pt>
                <c:pt idx="6">
                  <c:v>#N/A</c:v>
                </c:pt>
                <c:pt idx="7">
                  <c:v>0.59</c:v>
                </c:pt>
                <c:pt idx="8">
                  <c:v>#N/A</c:v>
                </c:pt>
                <c:pt idx="9">
                  <c:v>0.6</c:v>
                </c:pt>
              </c:numCache>
            </c:numRef>
          </c:val>
          <c:extLst>
            <c:ext xmlns:c16="http://schemas.microsoft.com/office/drawing/2014/chart" uri="{C3380CC4-5D6E-409C-BE32-E72D297353CC}">
              <c16:uniqueId val="{00000007-49F3-43D3-A5F9-9768B4226FC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1.93</c:v>
                </c:pt>
                <c:pt idx="2">
                  <c:v>#N/A</c:v>
                </c:pt>
                <c:pt idx="3">
                  <c:v>2.64</c:v>
                </c:pt>
                <c:pt idx="4">
                  <c:v>#N/A</c:v>
                </c:pt>
                <c:pt idx="5">
                  <c:v>2.88</c:v>
                </c:pt>
                <c:pt idx="6">
                  <c:v>#N/A</c:v>
                </c:pt>
                <c:pt idx="7">
                  <c:v>3.44</c:v>
                </c:pt>
                <c:pt idx="8">
                  <c:v>#N/A</c:v>
                </c:pt>
                <c:pt idx="9">
                  <c:v>1.61</c:v>
                </c:pt>
              </c:numCache>
            </c:numRef>
          </c:val>
          <c:extLst>
            <c:ext xmlns:c16="http://schemas.microsoft.com/office/drawing/2014/chart" uri="{C3380CC4-5D6E-409C-BE32-E72D297353CC}">
              <c16:uniqueId val="{00000008-49F3-43D3-A5F9-9768B4226F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6.35</c:v>
                </c:pt>
                <c:pt idx="2">
                  <c:v>#N/A</c:v>
                </c:pt>
                <c:pt idx="3">
                  <c:v>5</c:v>
                </c:pt>
                <c:pt idx="4">
                  <c:v>#N/A</c:v>
                </c:pt>
                <c:pt idx="5">
                  <c:v>5.29</c:v>
                </c:pt>
                <c:pt idx="6">
                  <c:v>#N/A</c:v>
                </c:pt>
                <c:pt idx="7">
                  <c:v>2.4700000000000002</c:v>
                </c:pt>
                <c:pt idx="8">
                  <c:v>#N/A</c:v>
                </c:pt>
                <c:pt idx="9">
                  <c:v>3.82</c:v>
                </c:pt>
              </c:numCache>
            </c:numRef>
          </c:val>
          <c:extLst>
            <c:ext xmlns:c16="http://schemas.microsoft.com/office/drawing/2014/chart" uri="{C3380CC4-5D6E-409C-BE32-E72D297353CC}">
              <c16:uniqueId val="{00000009-49F3-43D3-A5F9-9768B4226F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410</c:v>
                </c:pt>
                <c:pt idx="5">
                  <c:v>416</c:v>
                </c:pt>
                <c:pt idx="8">
                  <c:v>410</c:v>
                </c:pt>
                <c:pt idx="11">
                  <c:v>432</c:v>
                </c:pt>
                <c:pt idx="14">
                  <c:v>449</c:v>
                </c:pt>
              </c:numCache>
            </c:numRef>
          </c:val>
          <c:extLst>
            <c:ext xmlns:c16="http://schemas.microsoft.com/office/drawing/2014/chart" uri="{C3380CC4-5D6E-409C-BE32-E72D297353CC}">
              <c16:uniqueId val="{00000000-9828-4469-A8D9-263A0CFEB3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28-4469-A8D9-263A0CFEB3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28-4469-A8D9-263A0CFEB3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57</c:v>
                </c:pt>
                <c:pt idx="6">
                  <c:v>33</c:v>
                </c:pt>
                <c:pt idx="9">
                  <c:v>28</c:v>
                </c:pt>
                <c:pt idx="12">
                  <c:v>26</c:v>
                </c:pt>
              </c:numCache>
            </c:numRef>
          </c:val>
          <c:extLst>
            <c:ext xmlns:c16="http://schemas.microsoft.com/office/drawing/2014/chart" uri="{C3380CC4-5D6E-409C-BE32-E72D297353CC}">
              <c16:uniqueId val="{00000003-9828-4469-A8D9-263A0CFEB3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c:v>
                </c:pt>
                <c:pt idx="3">
                  <c:v>28</c:v>
                </c:pt>
                <c:pt idx="6">
                  <c:v>27</c:v>
                </c:pt>
                <c:pt idx="9">
                  <c:v>27</c:v>
                </c:pt>
                <c:pt idx="12">
                  <c:v>26</c:v>
                </c:pt>
              </c:numCache>
            </c:numRef>
          </c:val>
          <c:extLst>
            <c:ext xmlns:c16="http://schemas.microsoft.com/office/drawing/2014/chart" uri="{C3380CC4-5D6E-409C-BE32-E72D297353CC}">
              <c16:uniqueId val="{00000004-9828-4469-A8D9-263A0CFEB3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28-4469-A8D9-263A0CFEB3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28-4469-A8D9-263A0CFEB3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494</c:v>
                </c:pt>
                <c:pt idx="3">
                  <c:v>486</c:v>
                </c:pt>
                <c:pt idx="6">
                  <c:v>492</c:v>
                </c:pt>
                <c:pt idx="9">
                  <c:v>518</c:v>
                </c:pt>
                <c:pt idx="12">
                  <c:v>538</c:v>
                </c:pt>
              </c:numCache>
            </c:numRef>
          </c:val>
          <c:extLst>
            <c:ext xmlns:c16="http://schemas.microsoft.com/office/drawing/2014/chart" uri="{C3380CC4-5D6E-409C-BE32-E72D297353CC}">
              <c16:uniqueId val="{00000007-9828-4469-A8D9-263A0CFEB3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143</c:v>
                </c:pt>
                <c:pt idx="2">
                  <c:v>#N/A</c:v>
                </c:pt>
                <c:pt idx="3">
                  <c:v>#N/A</c:v>
                </c:pt>
                <c:pt idx="4">
                  <c:v>155</c:v>
                </c:pt>
                <c:pt idx="5">
                  <c:v>#N/A</c:v>
                </c:pt>
                <c:pt idx="6">
                  <c:v>#N/A</c:v>
                </c:pt>
                <c:pt idx="7">
                  <c:v>142</c:v>
                </c:pt>
                <c:pt idx="8">
                  <c:v>#N/A</c:v>
                </c:pt>
                <c:pt idx="9">
                  <c:v>#N/A</c:v>
                </c:pt>
                <c:pt idx="10">
                  <c:v>141</c:v>
                </c:pt>
                <c:pt idx="11">
                  <c:v>#N/A</c:v>
                </c:pt>
                <c:pt idx="12">
                  <c:v>#N/A</c:v>
                </c:pt>
                <c:pt idx="13">
                  <c:v>141</c:v>
                </c:pt>
                <c:pt idx="14">
                  <c:v>#N/A</c:v>
                </c:pt>
              </c:numCache>
            </c:numRef>
          </c:val>
          <c:smooth val="0"/>
          <c:extLst>
            <c:ext xmlns:c16="http://schemas.microsoft.com/office/drawing/2014/chart" uri="{C3380CC4-5D6E-409C-BE32-E72D297353CC}">
              <c16:uniqueId val="{00000008-9828-4469-A8D9-263A0CFEB3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4168</c:v>
                </c:pt>
                <c:pt idx="5">
                  <c:v>4383</c:v>
                </c:pt>
                <c:pt idx="8">
                  <c:v>4283</c:v>
                </c:pt>
                <c:pt idx="11">
                  <c:v>4268</c:v>
                </c:pt>
                <c:pt idx="14">
                  <c:v>4618</c:v>
                </c:pt>
              </c:numCache>
            </c:numRef>
          </c:val>
          <c:extLst>
            <c:ext xmlns:c16="http://schemas.microsoft.com/office/drawing/2014/chart" uri="{C3380CC4-5D6E-409C-BE32-E72D297353CC}">
              <c16:uniqueId val="{00000000-9E03-4D8E-A215-4CE6FC0649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c:v>
                </c:pt>
                <c:pt idx="5">
                  <c:v>39</c:v>
                </c:pt>
                <c:pt idx="8">
                  <c:v>21</c:v>
                </c:pt>
                <c:pt idx="11">
                  <c:v>8</c:v>
                </c:pt>
                <c:pt idx="14">
                  <c:v>2</c:v>
                </c:pt>
              </c:numCache>
            </c:numRef>
          </c:val>
          <c:extLst>
            <c:ext xmlns:c16="http://schemas.microsoft.com/office/drawing/2014/chart" uri="{C3380CC4-5D6E-409C-BE32-E72D297353CC}">
              <c16:uniqueId val="{00000001-9E03-4D8E-A215-4CE6FC0649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2698</c:v>
                </c:pt>
                <c:pt idx="5">
                  <c:v>3173</c:v>
                </c:pt>
                <c:pt idx="8">
                  <c:v>4753</c:v>
                </c:pt>
                <c:pt idx="11">
                  <c:v>4269</c:v>
                </c:pt>
                <c:pt idx="14">
                  <c:v>4858</c:v>
                </c:pt>
              </c:numCache>
            </c:numRef>
          </c:val>
          <c:extLst>
            <c:ext xmlns:c16="http://schemas.microsoft.com/office/drawing/2014/chart" uri="{C3380CC4-5D6E-409C-BE32-E72D297353CC}">
              <c16:uniqueId val="{00000002-9E03-4D8E-A215-4CE6FC0649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3-4D8E-A215-4CE6FC0649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3-4D8E-A215-4CE6FC0649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3-4D8E-A215-4CE6FC0649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566</c:v>
                </c:pt>
                <c:pt idx="3">
                  <c:v>528</c:v>
                </c:pt>
                <c:pt idx="6">
                  <c:v>451</c:v>
                </c:pt>
                <c:pt idx="9">
                  <c:v>333</c:v>
                </c:pt>
                <c:pt idx="12">
                  <c:v>360</c:v>
                </c:pt>
              </c:numCache>
            </c:numRef>
          </c:val>
          <c:extLst>
            <c:ext xmlns:c16="http://schemas.microsoft.com/office/drawing/2014/chart" uri="{C3380CC4-5D6E-409C-BE32-E72D297353CC}">
              <c16:uniqueId val="{00000006-9E03-4D8E-A215-4CE6FC0649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232</c:v>
                </c:pt>
                <c:pt idx="3">
                  <c:v>198</c:v>
                </c:pt>
                <c:pt idx="6">
                  <c:v>213</c:v>
                </c:pt>
                <c:pt idx="9">
                  <c:v>276</c:v>
                </c:pt>
                <c:pt idx="12">
                  <c:v>243</c:v>
                </c:pt>
              </c:numCache>
            </c:numRef>
          </c:val>
          <c:extLst>
            <c:ext xmlns:c16="http://schemas.microsoft.com/office/drawing/2014/chart" uri="{C3380CC4-5D6E-409C-BE32-E72D297353CC}">
              <c16:uniqueId val="{00000007-9E03-4D8E-A215-4CE6FC0649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570</c:v>
                </c:pt>
                <c:pt idx="3">
                  <c:v>580</c:v>
                </c:pt>
                <c:pt idx="6">
                  <c:v>553</c:v>
                </c:pt>
                <c:pt idx="9">
                  <c:v>520</c:v>
                </c:pt>
                <c:pt idx="12">
                  <c:v>488</c:v>
                </c:pt>
              </c:numCache>
            </c:numRef>
          </c:val>
          <c:extLst>
            <c:ext xmlns:c16="http://schemas.microsoft.com/office/drawing/2014/chart" uri="{C3380CC4-5D6E-409C-BE32-E72D297353CC}">
              <c16:uniqueId val="{00000008-9E03-4D8E-A215-4CE6FC0649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03-4D8E-A215-4CE6FC0649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5040</c:v>
                </c:pt>
                <c:pt idx="3">
                  <c:v>5404</c:v>
                </c:pt>
                <c:pt idx="6">
                  <c:v>5258</c:v>
                </c:pt>
                <c:pt idx="9">
                  <c:v>5278</c:v>
                </c:pt>
                <c:pt idx="12">
                  <c:v>5139</c:v>
                </c:pt>
              </c:numCache>
            </c:numRef>
          </c:val>
          <c:extLst>
            <c:ext xmlns:c16="http://schemas.microsoft.com/office/drawing/2014/chart" uri="{C3380CC4-5D6E-409C-BE32-E72D297353CC}">
              <c16:uniqueId val="{0000000A-9E03-4D8E-A215-4CE6FC0649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03-4D8E-A215-4CE6FC0649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2034</c:v>
                </c:pt>
                <c:pt idx="1">
                  <c:v>2192</c:v>
                </c:pt>
                <c:pt idx="2">
                  <c:v>2394</c:v>
                </c:pt>
              </c:numCache>
            </c:numRef>
          </c:val>
          <c:extLst>
            <c:ext xmlns:c16="http://schemas.microsoft.com/office/drawing/2014/chart" uri="{C3380CC4-5D6E-409C-BE32-E72D297353CC}">
              <c16:uniqueId val="{00000000-A776-41BA-938C-E41A724679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A776-41BA-938C-E41A724679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2687</c:v>
                </c:pt>
                <c:pt idx="1">
                  <c:v>2051</c:v>
                </c:pt>
                <c:pt idx="2">
                  <c:v>2445</c:v>
                </c:pt>
              </c:numCache>
            </c:numRef>
          </c:val>
          <c:extLst>
            <c:ext xmlns:c16="http://schemas.microsoft.com/office/drawing/2014/chart" uri="{C3380CC4-5D6E-409C-BE32-E72D297353CC}">
              <c16:uniqueId val="{00000002-A776-41BA-938C-E41A724679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5,934
5,803
175.06
9,039,080
8,849,639
128,671
3,256,636
5,139,036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全国、熊本県平均及び類似団体平均を下回る形で推移している。これは人口減少や町の基幹産業である農林業における後継者不足等の厳しい情勢により、自主財源である町税収が乏しく、財政基盤が強くないことが要因と言える。</a:t>
          </a:r>
        </a:p>
        <a:p>
          <a:r>
            <a:rPr kumimoji="1" lang="ja-JP" altLang="en-US" sz="1300">
              <a:latin typeface="ＭＳ Ｐゴシック" panose="020B0600070205080204" pitchFamily="50" charset="-128"/>
              <a:ea typeface="ＭＳ Ｐゴシック" panose="020B0600070205080204" pitchFamily="50" charset="-128"/>
            </a:rPr>
            <a:t>　このため、本町の基幹産業強化に向け、農業者の所得向上対策や収納率の向上に継続して取組み、税収増等による自主財源の確保を図る必要がある。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これまで全国平均や熊本平均を下回った値で推移していたが、類似団体比較ではやや高い水準となっている。</a:t>
          </a:r>
        </a:p>
        <a:p>
          <a:r>
            <a:rPr kumimoji="1" lang="ja-JP" altLang="en-US" sz="1300">
              <a:latin typeface="ＭＳ Ｐゴシック" panose="020B0600070205080204" pitchFamily="50" charset="-128"/>
              <a:ea typeface="ＭＳ Ｐゴシック" panose="020B0600070205080204" pitchFamily="50" charset="-128"/>
            </a:rPr>
            <a:t>　令和元年度から下降傾向となり、令和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年度も対前年度比で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％下降した。その要因としては、普通交付税は昨年と比べ減額となったものの、地方税が大きく増額になったことや昨年度に引き続き人件費の減少が挙げられる。</a:t>
          </a:r>
        </a:p>
        <a:p>
          <a:r>
            <a:rPr kumimoji="1" lang="ja-JP" altLang="en-US" sz="1300">
              <a:latin typeface="ＭＳ Ｐゴシック" panose="020B0600070205080204" pitchFamily="50" charset="-128"/>
              <a:ea typeface="ＭＳ Ｐゴシック" panose="020B0600070205080204" pitchFamily="50" charset="-128"/>
            </a:rPr>
            <a:t>　しかし、今後も引き続き経常的経費の精査・削減を図っていく必要がある。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119634</xdr:rowOff>
    </xdr:from>
    <xdr:to>
      <xdr:col>23</xdr:col>
      <xdr:colOff>133350</xdr:colOff>
      <xdr:row>60</xdr:row>
      <xdr:rowOff>35052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2351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60</xdr:row>
      <xdr:rowOff>146050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3220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128778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2261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68834</xdr:rowOff>
    </xdr:from>
    <xdr:to>
      <xdr:col>23</xdr:col>
      <xdr:colOff>184150</xdr:colOff>
      <xdr:row>59</xdr:row>
      <xdr:rowOff>170434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85361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0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年度までは類似団体を大きく下回っていたが、平成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大幅に上昇し、類似団体とほぼ同水準で推移していた。しかしながら、地域おこし協力隊や集落支援員の更なる雇用により人件費が増加するとともに、前年度に引き続きふるさと応援寄附金が大幅に増加したことに伴い、物件費が大きく伸びている。</a:t>
          </a:r>
        </a:p>
        <a:p>
          <a:r>
            <a:rPr kumimoji="1" lang="ja-JP" altLang="en-US" sz="1300">
              <a:latin typeface="ＭＳ Ｐゴシック" panose="020B0600070205080204" pitchFamily="50" charset="-128"/>
              <a:ea typeface="ＭＳ Ｐゴシック" panose="020B0600070205080204" pitchFamily="50" charset="-128"/>
            </a:rPr>
            <a:t>　寄附金に対する返礼品等の率は総務省の示す</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割ルールを遵守しつつも、ふるさと納税は貴重な自主財源であることから、今後も積極的に取り組んでいく予定である。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122926</xdr:rowOff>
    </xdr:from>
    <xdr:to>
      <xdr:col>23</xdr:col>
      <xdr:colOff>133350</xdr:colOff>
      <xdr:row>87</xdr:row>
      <xdr:rowOff>110158</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8926"/>
          <a:ext cx="0" cy="11873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82235</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49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110158</xdr:rowOff>
    </xdr:from>
    <xdr:to>
      <xdr:col>24</xdr:col>
      <xdr:colOff>12700</xdr:colOff>
      <xdr:row>87</xdr:row>
      <xdr:rowOff>110158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2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37853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8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122926</xdr:rowOff>
    </xdr:from>
    <xdr:to>
      <xdr:col>24</xdr:col>
      <xdr:colOff>12700</xdr:colOff>
      <xdr:row>80</xdr:row>
      <xdr:rowOff>122926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74068</xdr:rowOff>
    </xdr:from>
    <xdr:to>
      <xdr:col>23</xdr:col>
      <xdr:colOff>133350</xdr:colOff>
      <xdr:row>87</xdr:row>
      <xdr:rowOff>169707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990218"/>
          <a:ext cx="838200" cy="9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11144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166067</xdr:rowOff>
    </xdr:from>
    <xdr:to>
      <xdr:col>23</xdr:col>
      <xdr:colOff>184150</xdr:colOff>
      <xdr:row>83</xdr:row>
      <xdr:rowOff>96217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2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86237</xdr:rowOff>
    </xdr:from>
    <xdr:to>
      <xdr:col>19</xdr:col>
      <xdr:colOff>133350</xdr:colOff>
      <xdr:row>87</xdr:row>
      <xdr:rowOff>169707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5002387"/>
          <a:ext cx="889000" cy="8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137413</xdr:rowOff>
    </xdr:from>
    <xdr:to>
      <xdr:col>19</xdr:col>
      <xdr:colOff>184150</xdr:colOff>
      <xdr:row>83</xdr:row>
      <xdr:rowOff>67563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77740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6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122224</xdr:rowOff>
    </xdr:from>
    <xdr:to>
      <xdr:col>15</xdr:col>
      <xdr:colOff>82550</xdr:colOff>
      <xdr:row>87</xdr:row>
      <xdr:rowOff>86237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52574"/>
          <a:ext cx="889000" cy="6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110922</xdr:rowOff>
    </xdr:from>
    <xdr:to>
      <xdr:col>15</xdr:col>
      <xdr:colOff>133350</xdr:colOff>
      <xdr:row>83</xdr:row>
      <xdr:rowOff>41072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51249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3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168025</xdr:rowOff>
    </xdr:from>
    <xdr:to>
      <xdr:col>11</xdr:col>
      <xdr:colOff>31750</xdr:colOff>
      <xdr:row>83</xdr:row>
      <xdr:rowOff>122224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55475"/>
          <a:ext cx="889000" cy="29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64208</xdr:rowOff>
    </xdr:from>
    <xdr:to>
      <xdr:col>11</xdr:col>
      <xdr:colOff>82550</xdr:colOff>
      <xdr:row>82</xdr:row>
      <xdr:rowOff>165808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4535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3195</xdr:rowOff>
    </xdr:from>
    <xdr:to>
      <xdr:col>7</xdr:col>
      <xdr:colOff>31750</xdr:colOff>
      <xdr:row>82</xdr:row>
      <xdr:rowOff>104795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89572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23268</xdr:rowOff>
    </xdr:from>
    <xdr:to>
      <xdr:col>23</xdr:col>
      <xdr:colOff>184150</xdr:colOff>
      <xdr:row>87</xdr:row>
      <xdr:rowOff>124868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93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90595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83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118907</xdr:rowOff>
    </xdr:from>
    <xdr:to>
      <xdr:col>19</xdr:col>
      <xdr:colOff>184150</xdr:colOff>
      <xdr:row>88</xdr:row>
      <xdr:rowOff>49057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50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33834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51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35437</xdr:rowOff>
    </xdr:from>
    <xdr:to>
      <xdr:col>15</xdr:col>
      <xdr:colOff>133350</xdr:colOff>
      <xdr:row>87</xdr:row>
      <xdr:rowOff>137037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9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121814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50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71424</xdr:rowOff>
    </xdr:from>
    <xdr:to>
      <xdr:col>11</xdr:col>
      <xdr:colOff>82550</xdr:colOff>
      <xdr:row>84</xdr:row>
      <xdr:rowOff>1574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157801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8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117225</xdr:rowOff>
    </xdr:from>
    <xdr:to>
      <xdr:col>7</xdr:col>
      <xdr:colOff>31750</xdr:colOff>
      <xdr:row>82</xdr:row>
      <xdr:rowOff>47375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57552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7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全国平均、類似団体平均との比較において若干下回っている。今後は定年退職者等の影響により、職員の若年化及びラスパイレス指数の減少を見込んでいる。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136172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4709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69145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4039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84</xdr:row>
      <xdr:rowOff>2116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2564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人口減少等の要因により、人口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人当たり職員数は近年、微増傾向が続いていた。令和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年ぶりに下降したものの令和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年度は微増となっている。</a:t>
          </a:r>
        </a:p>
        <a:p>
          <a:r>
            <a:rPr kumimoji="1" lang="ja-JP" altLang="en-US" sz="1300">
              <a:latin typeface="ＭＳ Ｐゴシック" panose="020B0600070205080204" pitchFamily="50" charset="-128"/>
              <a:ea typeface="ＭＳ Ｐゴシック" panose="020B0600070205080204" pitchFamily="50" charset="-128"/>
            </a:rPr>
            <a:t>　全国平均や熊本県平均は上回っているものの、類似団体比較では下回っており、今後も維持していく必要がある。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54483</xdr:rowOff>
    </xdr:from>
    <xdr:to>
      <xdr:col>81</xdr:col>
      <xdr:colOff>44450</xdr:colOff>
      <xdr:row>59</xdr:row>
      <xdr:rowOff>58344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70033"/>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54483</xdr:rowOff>
    </xdr:from>
    <xdr:to>
      <xdr:col>77</xdr:col>
      <xdr:colOff>44450</xdr:colOff>
      <xdr:row>59</xdr:row>
      <xdr:rowOff>72339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17003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59309</xdr:rowOff>
    </xdr:from>
    <xdr:to>
      <xdr:col>72</xdr:col>
      <xdr:colOff>203200</xdr:colOff>
      <xdr:row>59</xdr:row>
      <xdr:rowOff>72339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7485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59309</xdr:rowOff>
    </xdr:from>
    <xdr:to>
      <xdr:col>68</xdr:col>
      <xdr:colOff>152400</xdr:colOff>
      <xdr:row>59</xdr:row>
      <xdr:rowOff>109017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174859"/>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7544</xdr:rowOff>
    </xdr:from>
    <xdr:to>
      <xdr:col>81</xdr:col>
      <xdr:colOff>95250</xdr:colOff>
      <xdr:row>59</xdr:row>
      <xdr:rowOff>109144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100271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04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3683</xdr:rowOff>
    </xdr:from>
    <xdr:to>
      <xdr:col>77</xdr:col>
      <xdr:colOff>95250</xdr:colOff>
      <xdr:row>59</xdr:row>
      <xdr:rowOff>105283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115460</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8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21539</xdr:rowOff>
    </xdr:from>
    <xdr:to>
      <xdr:col>73</xdr:col>
      <xdr:colOff>44450</xdr:colOff>
      <xdr:row>59</xdr:row>
      <xdr:rowOff>123139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133316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90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8509</xdr:rowOff>
    </xdr:from>
    <xdr:to>
      <xdr:col>68</xdr:col>
      <xdr:colOff>203200</xdr:colOff>
      <xdr:row>59</xdr:row>
      <xdr:rowOff>110109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120286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9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58217</xdr:rowOff>
    </xdr:from>
    <xdr:to>
      <xdr:col>64</xdr:col>
      <xdr:colOff>152400</xdr:colOff>
      <xdr:row>59</xdr:row>
      <xdr:rowOff>159817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169994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94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全国平均、熊本県平均及び類似団体平均と比較しても低い値で推移している。</a:t>
          </a:r>
        </a:p>
        <a:p>
          <a:r>
            <a:rPr kumimoji="1" lang="ja-JP" altLang="en-US" sz="1300">
              <a:latin typeface="ＭＳ Ｐゴシック" panose="020B0600070205080204" pitchFamily="50" charset="-128"/>
              <a:ea typeface="ＭＳ Ｐゴシック" panose="020B0600070205080204" pitchFamily="50" charset="-128"/>
            </a:rPr>
            <a:t>事業の精査や補助金等の活用、財政調整基金の増額等により交付税措置率の低い新規地方債の抑制を行ってきたため、順調に実質公債費比率が減少してきた。</a:t>
          </a:r>
        </a:p>
        <a:p>
          <a:r>
            <a:rPr kumimoji="1" lang="ja-JP" altLang="en-US" sz="1300">
              <a:latin typeface="ＭＳ Ｐゴシック" panose="020B0600070205080204" pitchFamily="50" charset="-128"/>
              <a:ea typeface="ＭＳ Ｐゴシック" panose="020B0600070205080204" pitchFamily="50" charset="-128"/>
            </a:rPr>
            <a:t>　今後は、熊本地震からの創造的復興に係る事業や町内橋梁長寿命化事業、無電柱化事業等への地方債活用を継続して予定しており、実質公債費率や留保財源等を考慮しつつ、事業を精査していく必要がある。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99906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5828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115994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61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132080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63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これまで「比率なし」を維持しており、全国平均や熊本県平均を下回っている。今後も健全な財政運営に努めていく。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5,934
5,803
175.06
9,039,080
8,849,639
128,671
3,256,636
5,139,036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これまで全国平均、熊本県平均は下回っていたが、令和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年度から引き続き類似団体平均も下回った。昨年度からは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今後、一時的に増加していた定年退職は落ち着くが、これまでの新規職員の採用状況により職員の若年化は進行しつつも、人員増により人件費は微増していくことが見込まれる。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35</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724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8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令和元年度以来、熊本県平均を上回っていたが、令和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ポイント増とはなったものの下回った。顕著な要因はないが、昨年同様、地籍調査事業や単独事業等の事業費の微増などが影響したものと思われる。</a:t>
          </a:r>
        </a:p>
        <a:p>
          <a:r>
            <a:rPr kumimoji="1" lang="ja-JP" altLang="en-US" sz="1300">
              <a:latin typeface="ＭＳ Ｐゴシック" panose="020B0600070205080204" pitchFamily="50" charset="-128"/>
              <a:ea typeface="ＭＳ Ｐゴシック" panose="020B0600070205080204" pitchFamily="50" charset="-128"/>
            </a:rPr>
            <a:t>　今後、経常収支比率全体で増加する見込みではあるが、引き続き物件費の更なる精査・削減に努める必要がある。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65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14</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0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15</xdr:row>
      <xdr:rowOff>98425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082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98425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654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全国平均、熊本県平均は下回っているものの、類似団体平均を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ポイント上回った。前年度からも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　一方で、少子高齢化等による社会保障費の増加は喫緊の課題であり、今後も上昇していくものと思われる。引き続き、扶助費の精査等に取り組んでいく必要がある。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57</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昨年度に続き、全国平均、熊本平均、類似団体平均を下回った。主に特別会計への繰出金であるが、当該経費については繰出基準を遵守し、普通会計への負担を減らすよう今後も努めていく必要がある。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32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76708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632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149860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昨年度に引き続き、類似団体平均を下回った。要因としては、国・県に対する負担金等の減額や町単独事業の未実施や事業の見直しを継続したことによるもので、今後も引き続き補助金等の抜本的な見直しも視野に入れながら、精査・削減に努めていく必要があ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037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これまで事業の精査や補助金等の活用により新規地方債の抑制を図ってきたため、順調に実質公債費比率及び公債費は減少し、経常収支比率抑制に貢献してきた。</a:t>
          </a:r>
        </a:p>
        <a:p>
          <a:r>
            <a:rPr kumimoji="1" lang="ja-JP" altLang="en-US" sz="1300">
              <a:latin typeface="ＭＳ Ｐゴシック" panose="020B0600070205080204" pitchFamily="50" charset="-128"/>
              <a:ea typeface="ＭＳ Ｐゴシック" panose="020B0600070205080204" pitchFamily="50" charset="-128"/>
            </a:rPr>
            <a:t>　しかし、町内橋梁の長寿命化事業や無電柱化事業、高森総合センター等改修事業など事業費が大きい事業への地方債の発行も続き、今後は確実に公債費も上昇してくる。当然、経常収支比率にも影響してくるため、今後も更なる事業の精査等を図っていく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03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全国平均、熊本県平均、類似団体平均を下回った。令和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少となったが、今後も増加が見込まれる扶助費は少子高齢化を背景とした社会保障費の増により削減が難しいため、資格審査等の適正化を検討する等、増大の抑制を図るとともに、その他の経費についても削減に努める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122428</xdr:rowOff>
    </xdr:from>
    <xdr:to>
      <xdr:col>82</xdr:col>
      <xdr:colOff>107950</xdr:colOff>
      <xdr:row>73</xdr:row>
      <xdr:rowOff>51562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4668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51562</xdr:rowOff>
    </xdr:from>
    <xdr:to>
      <xdr:col>78</xdr:col>
      <xdr:colOff>69850</xdr:colOff>
      <xdr:row>74</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5674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21844</xdr:rowOff>
    </xdr:from>
    <xdr:to>
      <xdr:col>73</xdr:col>
      <xdr:colOff>180975</xdr:colOff>
      <xdr:row>75</xdr:row>
      <xdr:rowOff>78994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7091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76</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377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71628</xdr:rowOff>
    </xdr:from>
    <xdr:to>
      <xdr:col>82</xdr:col>
      <xdr:colOff>158750</xdr:colOff>
      <xdr:row>73</xdr:row>
      <xdr:rowOff>1778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151655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762</xdr:rowOff>
    </xdr:from>
    <xdr:to>
      <xdr:col>78</xdr:col>
      <xdr:colOff>120650</xdr:colOff>
      <xdr:row>73</xdr:row>
      <xdr:rowOff>102362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112539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28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142494</xdr:rowOff>
    </xdr:from>
    <xdr:to>
      <xdr:col>74</xdr:col>
      <xdr:colOff>31750</xdr:colOff>
      <xdr:row>74</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151925</xdr:rowOff>
    </xdr:from>
    <xdr:to>
      <xdr:col>29</xdr:col>
      <xdr:colOff>127000</xdr:colOff>
      <xdr:row>17</xdr:row>
      <xdr:rowOff>166638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4200"/>
          <a:ext cx="647700" cy="1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161494</xdr:rowOff>
    </xdr:from>
    <xdr:to>
      <xdr:col>26</xdr:col>
      <xdr:colOff>50800</xdr:colOff>
      <xdr:row>17</xdr:row>
      <xdr:rowOff>166638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23769"/>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161494</xdr:rowOff>
    </xdr:from>
    <xdr:to>
      <xdr:col>22</xdr:col>
      <xdr:colOff>114300</xdr:colOff>
      <xdr:row>18</xdr:row>
      <xdr:rowOff>56608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23769"/>
          <a:ext cx="698500" cy="6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56608</xdr:rowOff>
    </xdr:from>
    <xdr:to>
      <xdr:col>18</xdr:col>
      <xdr:colOff>177800</xdr:colOff>
      <xdr:row>18</xdr:row>
      <xdr:rowOff>91469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0333"/>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101125</xdr:rowOff>
    </xdr:from>
    <xdr:to>
      <xdr:col>29</xdr:col>
      <xdr:colOff>177800</xdr:colOff>
      <xdr:row>18</xdr:row>
      <xdr:rowOff>31275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73202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115838</xdr:rowOff>
    </xdr:from>
    <xdr:to>
      <xdr:col>26</xdr:col>
      <xdr:colOff>101600</xdr:colOff>
      <xdr:row>18</xdr:row>
      <xdr:rowOff>45988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30765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110694</xdr:rowOff>
    </xdr:from>
    <xdr:to>
      <xdr:col>22</xdr:col>
      <xdr:colOff>165100</xdr:colOff>
      <xdr:row>18</xdr:row>
      <xdr:rowOff>40844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7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25621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5808</xdr:rowOff>
    </xdr:from>
    <xdr:to>
      <xdr:col>19</xdr:col>
      <xdr:colOff>38100</xdr:colOff>
      <xdr:row>18</xdr:row>
      <xdr:rowOff>107408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9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92185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40669</xdr:rowOff>
    </xdr:from>
    <xdr:to>
      <xdr:col>15</xdr:col>
      <xdr:colOff>101600</xdr:colOff>
      <xdr:row>18</xdr:row>
      <xdr:rowOff>142270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43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127047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95927</xdr:rowOff>
    </xdr:from>
    <xdr:to>
      <xdr:col>29</xdr:col>
      <xdr:colOff>127000</xdr:colOff>
      <xdr:row>37</xdr:row>
      <xdr:rowOff>104270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20627"/>
          <a:ext cx="647700" cy="8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104270</xdr:rowOff>
    </xdr:from>
    <xdr:to>
      <xdr:col>26</xdr:col>
      <xdr:colOff>50800</xdr:colOff>
      <xdr:row>37</xdr:row>
      <xdr:rowOff>108631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28970"/>
          <a:ext cx="698500" cy="4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80937</xdr:rowOff>
    </xdr:from>
    <xdr:to>
      <xdr:col>22</xdr:col>
      <xdr:colOff>114300</xdr:colOff>
      <xdr:row>37</xdr:row>
      <xdr:rowOff>108631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05637"/>
          <a:ext cx="698500" cy="2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80937</xdr:rowOff>
    </xdr:from>
    <xdr:to>
      <xdr:col>18</xdr:col>
      <xdr:colOff>177800</xdr:colOff>
      <xdr:row>37</xdr:row>
      <xdr:rowOff>116860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5637"/>
          <a:ext cx="698500" cy="3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45127</xdr:rowOff>
    </xdr:from>
    <xdr:to>
      <xdr:col>29</xdr:col>
      <xdr:colOff>177800</xdr:colOff>
      <xdr:row>37</xdr:row>
      <xdr:rowOff>146727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17204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53470</xdr:rowOff>
    </xdr:from>
    <xdr:to>
      <xdr:col>26</xdr:col>
      <xdr:colOff>101600</xdr:colOff>
      <xdr:row>37</xdr:row>
      <xdr:rowOff>155070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139847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57831</xdr:rowOff>
    </xdr:from>
    <xdr:to>
      <xdr:col>22</xdr:col>
      <xdr:colOff>165100</xdr:colOff>
      <xdr:row>37</xdr:row>
      <xdr:rowOff>159431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144208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30137</xdr:rowOff>
    </xdr:from>
    <xdr:to>
      <xdr:col>19</xdr:col>
      <xdr:colOff>38100</xdr:colOff>
      <xdr:row>37</xdr:row>
      <xdr:rowOff>131737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116514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66060</xdr:rowOff>
    </xdr:from>
    <xdr:to>
      <xdr:col>15</xdr:col>
      <xdr:colOff>101600</xdr:colOff>
      <xdr:row>37</xdr:row>
      <xdr:rowOff>167660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152437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5,934
5,803
175.06
9,039,080
8,849,639
128,671
3,256,636
5,139,036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43808</xdr:rowOff>
    </xdr:from>
    <xdr:to>
      <xdr:col>24</xdr:col>
      <xdr:colOff>63500</xdr:colOff>
      <xdr:row>36</xdr:row>
      <xdr:rowOff>44111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16008"/>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23703</xdr:rowOff>
    </xdr:from>
    <xdr:to>
      <xdr:col>19</xdr:col>
      <xdr:colOff>177800</xdr:colOff>
      <xdr:row>36</xdr:row>
      <xdr:rowOff>44111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195903"/>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23703</xdr:rowOff>
    </xdr:from>
    <xdr:to>
      <xdr:col>15</xdr:col>
      <xdr:colOff>50800</xdr:colOff>
      <xdr:row>36</xdr:row>
      <xdr:rowOff>117211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95903"/>
          <a:ext cx="889000" cy="9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117211</xdr:rowOff>
    </xdr:from>
    <xdr:to>
      <xdr:col>10</xdr:col>
      <xdr:colOff>114300</xdr:colOff>
      <xdr:row>36</xdr:row>
      <xdr:rowOff>155165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89411"/>
          <a:ext cx="889000" cy="3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164458</xdr:rowOff>
    </xdr:from>
    <xdr:to>
      <xdr:col>24</xdr:col>
      <xdr:colOff>114300</xdr:colOff>
      <xdr:row>36</xdr:row>
      <xdr:rowOff>94608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142885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164761</xdr:rowOff>
    </xdr:from>
    <xdr:to>
      <xdr:col>20</xdr:col>
      <xdr:colOff>38100</xdr:colOff>
      <xdr:row>36</xdr:row>
      <xdr:rowOff>94911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86038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5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144353</xdr:rowOff>
    </xdr:from>
    <xdr:to>
      <xdr:col>15</xdr:col>
      <xdr:colOff>101600</xdr:colOff>
      <xdr:row>36</xdr:row>
      <xdr:rowOff>74503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65630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3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66411</xdr:rowOff>
    </xdr:from>
    <xdr:to>
      <xdr:col>10</xdr:col>
      <xdr:colOff>165100</xdr:colOff>
      <xdr:row>36</xdr:row>
      <xdr:rowOff>168011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159138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3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104365</xdr:rowOff>
    </xdr:from>
    <xdr:to>
      <xdr:col>6</xdr:col>
      <xdr:colOff>38100</xdr:colOff>
      <xdr:row>37</xdr:row>
      <xdr:rowOff>34515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25642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3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42888</xdr:rowOff>
    </xdr:from>
    <xdr:to>
      <xdr:col>24</xdr:col>
      <xdr:colOff>62865</xdr:colOff>
      <xdr:row>59</xdr:row>
      <xdr:rowOff>143707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58288"/>
          <a:ext cx="1270" cy="130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147534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143707</xdr:rowOff>
    </xdr:from>
    <xdr:to>
      <xdr:col>24</xdr:col>
      <xdr:colOff>152400</xdr:colOff>
      <xdr:row>59</xdr:row>
      <xdr:rowOff>143707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5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161015</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42888</xdr:rowOff>
    </xdr:from>
    <xdr:to>
      <xdr:col>24</xdr:col>
      <xdr:colOff>152400</xdr:colOff>
      <xdr:row>52</xdr:row>
      <xdr:rowOff>42888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5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37705</xdr:rowOff>
    </xdr:from>
    <xdr:to>
      <xdr:col>24</xdr:col>
      <xdr:colOff>63500</xdr:colOff>
      <xdr:row>52</xdr:row>
      <xdr:rowOff>42888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781655"/>
          <a:ext cx="838200" cy="17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121707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943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143280</xdr:rowOff>
    </xdr:from>
    <xdr:to>
      <xdr:col>24</xdr:col>
      <xdr:colOff>114300</xdr:colOff>
      <xdr:row>58</xdr:row>
      <xdr:rowOff>73430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37705</xdr:rowOff>
    </xdr:from>
    <xdr:to>
      <xdr:col>19</xdr:col>
      <xdr:colOff>177800</xdr:colOff>
      <xdr:row>51</xdr:row>
      <xdr:rowOff>149647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781655"/>
          <a:ext cx="889000" cy="1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154485</xdr:rowOff>
    </xdr:from>
    <xdr:to>
      <xdr:col>20</xdr:col>
      <xdr:colOff>38100</xdr:colOff>
      <xdr:row>58</xdr:row>
      <xdr:rowOff>84635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75762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1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149647</xdr:rowOff>
    </xdr:from>
    <xdr:to>
      <xdr:col>15</xdr:col>
      <xdr:colOff>50800</xdr:colOff>
      <xdr:row>56</xdr:row>
      <xdr:rowOff>132251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893597"/>
          <a:ext cx="889000" cy="8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2679</xdr:rowOff>
    </xdr:from>
    <xdr:to>
      <xdr:col>15</xdr:col>
      <xdr:colOff>101600</xdr:colOff>
      <xdr:row>58</xdr:row>
      <xdr:rowOff>104279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95406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132251</xdr:rowOff>
    </xdr:from>
    <xdr:to>
      <xdr:col>10</xdr:col>
      <xdr:colOff>114300</xdr:colOff>
      <xdr:row>58</xdr:row>
      <xdr:rowOff>170509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33451"/>
          <a:ext cx="889000" cy="38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46272</xdr:rowOff>
    </xdr:from>
    <xdr:to>
      <xdr:col>10</xdr:col>
      <xdr:colOff>165100</xdr:colOff>
      <xdr:row>58</xdr:row>
      <xdr:rowOff>147872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138999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53640</xdr:rowOff>
    </xdr:from>
    <xdr:to>
      <xdr:col>6</xdr:col>
      <xdr:colOff>38100</xdr:colOff>
      <xdr:row>58</xdr:row>
      <xdr:rowOff>155240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163538</xdr:rowOff>
    </xdr:from>
    <xdr:to>
      <xdr:col>24</xdr:col>
      <xdr:colOff>114300</xdr:colOff>
      <xdr:row>52</xdr:row>
      <xdr:rowOff>93688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116565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158355</xdr:rowOff>
    </xdr:from>
    <xdr:to>
      <xdr:col>20</xdr:col>
      <xdr:colOff>38100</xdr:colOff>
      <xdr:row>51</xdr:row>
      <xdr:rowOff>88505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7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105032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50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98847</xdr:rowOff>
    </xdr:from>
    <xdr:to>
      <xdr:col>15</xdr:col>
      <xdr:colOff>101600</xdr:colOff>
      <xdr:row>52</xdr:row>
      <xdr:rowOff>28997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8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45524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61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81451</xdr:rowOff>
    </xdr:from>
    <xdr:to>
      <xdr:col>10</xdr:col>
      <xdr:colOff>165100</xdr:colOff>
      <xdr:row>57</xdr:row>
      <xdr:rowOff>11601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28128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5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119709</xdr:rowOff>
    </xdr:from>
    <xdr:to>
      <xdr:col>6</xdr:col>
      <xdr:colOff>38100</xdr:colOff>
      <xdr:row>59</xdr:row>
      <xdr:rowOff>49859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40986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160598</xdr:rowOff>
    </xdr:from>
    <xdr:to>
      <xdr:col>24</xdr:col>
      <xdr:colOff>63500</xdr:colOff>
      <xdr:row>77</xdr:row>
      <xdr:rowOff>131927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90798"/>
          <a:ext cx="838200" cy="1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131927</xdr:rowOff>
    </xdr:from>
    <xdr:to>
      <xdr:col>19</xdr:col>
      <xdr:colOff>177800</xdr:colOff>
      <xdr:row>77</xdr:row>
      <xdr:rowOff>155245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3577"/>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107753</xdr:rowOff>
    </xdr:from>
    <xdr:to>
      <xdr:col>15</xdr:col>
      <xdr:colOff>50800</xdr:colOff>
      <xdr:row>77</xdr:row>
      <xdr:rowOff>155245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09403"/>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73368</xdr:rowOff>
    </xdr:from>
    <xdr:to>
      <xdr:col>10</xdr:col>
      <xdr:colOff>114300</xdr:colOff>
      <xdr:row>77</xdr:row>
      <xdr:rowOff>107753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5018"/>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109798</xdr:rowOff>
    </xdr:from>
    <xdr:to>
      <xdr:col>24</xdr:col>
      <xdr:colOff>114300</xdr:colOff>
      <xdr:row>77</xdr:row>
      <xdr:rowOff>39948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88225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81127</xdr:rowOff>
    </xdr:from>
    <xdr:to>
      <xdr:col>20</xdr:col>
      <xdr:colOff>38100</xdr:colOff>
      <xdr:row>78</xdr:row>
      <xdr:rowOff>11277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2404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3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104445</xdr:rowOff>
    </xdr:from>
    <xdr:to>
      <xdr:col>15</xdr:col>
      <xdr:colOff>101600</xdr:colOff>
      <xdr:row>78</xdr:row>
      <xdr:rowOff>34595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25722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56953</xdr:rowOff>
    </xdr:from>
    <xdr:to>
      <xdr:col>10</xdr:col>
      <xdr:colOff>165100</xdr:colOff>
      <xdr:row>77</xdr:row>
      <xdr:rowOff>158553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149680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22568</xdr:rowOff>
    </xdr:from>
    <xdr:to>
      <xdr:col>6</xdr:col>
      <xdr:colOff>38100</xdr:colOff>
      <xdr:row>77</xdr:row>
      <xdr:rowOff>124168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140695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63615</xdr:rowOff>
    </xdr:from>
    <xdr:to>
      <xdr:col>24</xdr:col>
      <xdr:colOff>63500</xdr:colOff>
      <xdr:row>95</xdr:row>
      <xdr:rowOff>136595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51365"/>
          <a:ext cx="8382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89009</xdr:rowOff>
    </xdr:from>
    <xdr:to>
      <xdr:col>19</xdr:col>
      <xdr:colOff>177800</xdr:colOff>
      <xdr:row>95</xdr:row>
      <xdr:rowOff>63615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05309"/>
          <a:ext cx="889000" cy="14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89009</xdr:rowOff>
    </xdr:from>
    <xdr:to>
      <xdr:col>15</xdr:col>
      <xdr:colOff>50800</xdr:colOff>
      <xdr:row>96</xdr:row>
      <xdr:rowOff>64481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05309"/>
          <a:ext cx="889000" cy="3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64481</xdr:rowOff>
    </xdr:from>
    <xdr:to>
      <xdr:col>10</xdr:col>
      <xdr:colOff>114300</xdr:colOff>
      <xdr:row>96</xdr:row>
      <xdr:rowOff>110592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23681"/>
          <a:ext cx="889000" cy="4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85795</xdr:rowOff>
    </xdr:from>
    <xdr:to>
      <xdr:col>24</xdr:col>
      <xdr:colOff>114300</xdr:colOff>
      <xdr:row>96</xdr:row>
      <xdr:rowOff>15945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64222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5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12815</xdr:rowOff>
    </xdr:from>
    <xdr:to>
      <xdr:col>20</xdr:col>
      <xdr:colOff>38100</xdr:colOff>
      <xdr:row>95</xdr:row>
      <xdr:rowOff>114415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130942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7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38209</xdr:rowOff>
    </xdr:from>
    <xdr:to>
      <xdr:col>15</xdr:col>
      <xdr:colOff>101600</xdr:colOff>
      <xdr:row>94</xdr:row>
      <xdr:rowOff>139809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156336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13681</xdr:rowOff>
    </xdr:from>
    <xdr:to>
      <xdr:col>10</xdr:col>
      <xdr:colOff>165100</xdr:colOff>
      <xdr:row>96</xdr:row>
      <xdr:rowOff>115281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131808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59792</xdr:rowOff>
    </xdr:from>
    <xdr:to>
      <xdr:col>6</xdr:col>
      <xdr:colOff>38100</xdr:colOff>
      <xdr:row>96</xdr:row>
      <xdr:rowOff>161392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107552</xdr:rowOff>
    </xdr:from>
    <xdr:to>
      <xdr:col>55</xdr:col>
      <xdr:colOff>0</xdr:colOff>
      <xdr:row>36</xdr:row>
      <xdr:rowOff>110261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08302"/>
          <a:ext cx="838200" cy="17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107552</xdr:rowOff>
    </xdr:from>
    <xdr:to>
      <xdr:col>50</xdr:col>
      <xdr:colOff>114300</xdr:colOff>
      <xdr:row>36</xdr:row>
      <xdr:rowOff>132778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08302"/>
          <a:ext cx="889000" cy="19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164620</xdr:rowOff>
    </xdr:from>
    <xdr:to>
      <xdr:col>45</xdr:col>
      <xdr:colOff>177800</xdr:colOff>
      <xdr:row>36</xdr:row>
      <xdr:rowOff>132778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993920"/>
          <a:ext cx="889000" cy="3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164620</xdr:rowOff>
    </xdr:from>
    <xdr:to>
      <xdr:col>41</xdr:col>
      <xdr:colOff>50800</xdr:colOff>
      <xdr:row>37</xdr:row>
      <xdr:rowOff>38124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93920"/>
          <a:ext cx="889000" cy="38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59461</xdr:rowOff>
    </xdr:from>
    <xdr:to>
      <xdr:col>55</xdr:col>
      <xdr:colOff>50800</xdr:colOff>
      <xdr:row>36</xdr:row>
      <xdr:rowOff>161061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37888</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56752</xdr:rowOff>
    </xdr:from>
    <xdr:to>
      <xdr:col>50</xdr:col>
      <xdr:colOff>165100</xdr:colOff>
      <xdr:row>35</xdr:row>
      <xdr:rowOff>158352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3429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8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81978</xdr:rowOff>
    </xdr:from>
    <xdr:to>
      <xdr:col>46</xdr:col>
      <xdr:colOff>38100</xdr:colOff>
      <xdr:row>37</xdr:row>
      <xdr:rowOff>12128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3255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34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113820</xdr:rowOff>
    </xdr:from>
    <xdr:to>
      <xdr:col>41</xdr:col>
      <xdr:colOff>101600</xdr:colOff>
      <xdr:row>35</xdr:row>
      <xdr:rowOff>43970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60497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1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158774</xdr:rowOff>
    </xdr:from>
    <xdr:to>
      <xdr:col>36</xdr:col>
      <xdr:colOff>165100</xdr:colOff>
      <xdr:row>37</xdr:row>
      <xdr:rowOff>88924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80051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4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158717</xdr:rowOff>
    </xdr:from>
    <xdr:to>
      <xdr:col>55</xdr:col>
      <xdr:colOff>0</xdr:colOff>
      <xdr:row>57</xdr:row>
      <xdr:rowOff>10041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88467"/>
          <a:ext cx="838200" cy="19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158717</xdr:rowOff>
    </xdr:from>
    <xdr:to>
      <xdr:col>50</xdr:col>
      <xdr:colOff>114300</xdr:colOff>
      <xdr:row>58</xdr:row>
      <xdr:rowOff>40396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88467"/>
          <a:ext cx="889000" cy="39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33844</xdr:rowOff>
    </xdr:from>
    <xdr:to>
      <xdr:col>45</xdr:col>
      <xdr:colOff>177800</xdr:colOff>
      <xdr:row>58</xdr:row>
      <xdr:rowOff>40396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06494"/>
          <a:ext cx="889000" cy="17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37993</xdr:rowOff>
    </xdr:from>
    <xdr:to>
      <xdr:col>41</xdr:col>
      <xdr:colOff>50800</xdr:colOff>
      <xdr:row>57</xdr:row>
      <xdr:rowOff>33844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39193"/>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130691</xdr:rowOff>
    </xdr:from>
    <xdr:to>
      <xdr:col>55</xdr:col>
      <xdr:colOff>50800</xdr:colOff>
      <xdr:row>57</xdr:row>
      <xdr:rowOff>60841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109118</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1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107917</xdr:rowOff>
    </xdr:from>
    <xdr:to>
      <xdr:col>50</xdr:col>
      <xdr:colOff>165100</xdr:colOff>
      <xdr:row>56</xdr:row>
      <xdr:rowOff>38067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54594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31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161046</xdr:rowOff>
    </xdr:from>
    <xdr:to>
      <xdr:col>46</xdr:col>
      <xdr:colOff>38100</xdr:colOff>
      <xdr:row>58</xdr:row>
      <xdr:rowOff>91196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154494</xdr:rowOff>
    </xdr:from>
    <xdr:to>
      <xdr:col>41</xdr:col>
      <xdr:colOff>101600</xdr:colOff>
      <xdr:row>57</xdr:row>
      <xdr:rowOff>84644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75771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8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158643</xdr:rowOff>
    </xdr:from>
    <xdr:to>
      <xdr:col>36</xdr:col>
      <xdr:colOff>165100</xdr:colOff>
      <xdr:row>56</xdr:row>
      <xdr:rowOff>88793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105320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36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144825</xdr:rowOff>
    </xdr:from>
    <xdr:to>
      <xdr:col>55</xdr:col>
      <xdr:colOff>0</xdr:colOff>
      <xdr:row>76</xdr:row>
      <xdr:rowOff>42866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832125"/>
          <a:ext cx="838200" cy="2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144825</xdr:rowOff>
    </xdr:from>
    <xdr:to>
      <xdr:col>50</xdr:col>
      <xdr:colOff>114300</xdr:colOff>
      <xdr:row>78</xdr:row>
      <xdr:rowOff>74727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832125"/>
          <a:ext cx="889000" cy="6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53138</xdr:rowOff>
    </xdr:from>
    <xdr:to>
      <xdr:col>45</xdr:col>
      <xdr:colOff>177800</xdr:colOff>
      <xdr:row>78</xdr:row>
      <xdr:rowOff>74727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83338"/>
          <a:ext cx="889000" cy="36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53138</xdr:rowOff>
    </xdr:from>
    <xdr:to>
      <xdr:col>41</xdr:col>
      <xdr:colOff>50800</xdr:colOff>
      <xdr:row>76</xdr:row>
      <xdr:rowOff>93917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83338"/>
          <a:ext cx="8890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163516</xdr:rowOff>
    </xdr:from>
    <xdr:to>
      <xdr:col>55</xdr:col>
      <xdr:colOff>50800</xdr:colOff>
      <xdr:row>76</xdr:row>
      <xdr:rowOff>93666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14942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7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94025</xdr:rowOff>
    </xdr:from>
    <xdr:to>
      <xdr:col>50</xdr:col>
      <xdr:colOff>165100</xdr:colOff>
      <xdr:row>75</xdr:row>
      <xdr:rowOff>24175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40702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255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23927</xdr:rowOff>
    </xdr:from>
    <xdr:to>
      <xdr:col>46</xdr:col>
      <xdr:colOff>38100</xdr:colOff>
      <xdr:row>78</xdr:row>
      <xdr:rowOff>125527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116654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2338</xdr:rowOff>
    </xdr:from>
    <xdr:to>
      <xdr:col>41</xdr:col>
      <xdr:colOff>101600</xdr:colOff>
      <xdr:row>76</xdr:row>
      <xdr:rowOff>103938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120466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43117</xdr:rowOff>
    </xdr:from>
    <xdr:to>
      <xdr:col>36</xdr:col>
      <xdr:colOff>165100</xdr:colOff>
      <xdr:row>76</xdr:row>
      <xdr:rowOff>144717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161243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4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80287</xdr:rowOff>
    </xdr:from>
    <xdr:to>
      <xdr:col>55</xdr:col>
      <xdr:colOff>0</xdr:colOff>
      <xdr:row>97</xdr:row>
      <xdr:rowOff>159165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10937"/>
          <a:ext cx="838200" cy="7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80287</xdr:rowOff>
    </xdr:from>
    <xdr:to>
      <xdr:col>50</xdr:col>
      <xdr:colOff>114300</xdr:colOff>
      <xdr:row>97</xdr:row>
      <xdr:rowOff>161638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10937"/>
          <a:ext cx="889000" cy="8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161638</xdr:rowOff>
    </xdr:from>
    <xdr:to>
      <xdr:col>45</xdr:col>
      <xdr:colOff>177800</xdr:colOff>
      <xdr:row>98</xdr:row>
      <xdr:rowOff>8106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92288"/>
          <a:ext cx="889000" cy="1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138519</xdr:rowOff>
    </xdr:from>
    <xdr:to>
      <xdr:col>41</xdr:col>
      <xdr:colOff>50800</xdr:colOff>
      <xdr:row>98</xdr:row>
      <xdr:rowOff>8106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97719"/>
          <a:ext cx="889000" cy="21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108365</xdr:rowOff>
    </xdr:from>
    <xdr:to>
      <xdr:col>55</xdr:col>
      <xdr:colOff>50800</xdr:colOff>
      <xdr:row>98</xdr:row>
      <xdr:rowOff>38515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86792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29487</xdr:rowOff>
    </xdr:from>
    <xdr:to>
      <xdr:col>50</xdr:col>
      <xdr:colOff>165100</xdr:colOff>
      <xdr:row>97</xdr:row>
      <xdr:rowOff>131087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122214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5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110838</xdr:rowOff>
    </xdr:from>
    <xdr:to>
      <xdr:col>46</xdr:col>
      <xdr:colOff>38100</xdr:colOff>
      <xdr:row>98</xdr:row>
      <xdr:rowOff>40988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32115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128756</xdr:rowOff>
    </xdr:from>
    <xdr:to>
      <xdr:col>41</xdr:col>
      <xdr:colOff>101600</xdr:colOff>
      <xdr:row>98</xdr:row>
      <xdr:rowOff>58906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50033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87719</xdr:rowOff>
    </xdr:from>
    <xdr:to>
      <xdr:col>36</xdr:col>
      <xdr:colOff>165100</xdr:colOff>
      <xdr:row>97</xdr:row>
      <xdr:rowOff>17869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8996</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672795" y="1663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6396</xdr:rowOff>
    </xdr:from>
    <xdr:to>
      <xdr:col>85</xdr:col>
      <xdr:colOff>127000</xdr:colOff>
      <xdr:row>39</xdr:row>
      <xdr:rowOff>25522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92946"/>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139151</xdr:rowOff>
    </xdr:from>
    <xdr:to>
      <xdr:col>81</xdr:col>
      <xdr:colOff>50800</xdr:colOff>
      <xdr:row>39</xdr:row>
      <xdr:rowOff>6396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251"/>
          <a:ext cx="8890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139151</xdr:rowOff>
    </xdr:from>
    <xdr:to>
      <xdr:col>76</xdr:col>
      <xdr:colOff>114300</xdr:colOff>
      <xdr:row>38</xdr:row>
      <xdr:rowOff>145743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425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145743</xdr:rowOff>
    </xdr:from>
    <xdr:to>
      <xdr:col>71</xdr:col>
      <xdr:colOff>177800</xdr:colOff>
      <xdr:row>39</xdr:row>
      <xdr:rowOff>11341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60843"/>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146172</xdr:rowOff>
    </xdr:from>
    <xdr:to>
      <xdr:col>85</xdr:col>
      <xdr:colOff>177800</xdr:colOff>
      <xdr:row>39</xdr:row>
      <xdr:rowOff>76322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7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127046</xdr:rowOff>
    </xdr:from>
    <xdr:to>
      <xdr:col>81</xdr:col>
      <xdr:colOff>101600</xdr:colOff>
      <xdr:row>39</xdr:row>
      <xdr:rowOff>57196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48323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3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88351</xdr:rowOff>
    </xdr:from>
    <xdr:to>
      <xdr:col>76</xdr:col>
      <xdr:colOff>165100</xdr:colOff>
      <xdr:row>39</xdr:row>
      <xdr:rowOff>18501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9628</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69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94943</xdr:rowOff>
    </xdr:from>
    <xdr:to>
      <xdr:col>72</xdr:col>
      <xdr:colOff>38100</xdr:colOff>
      <xdr:row>39</xdr:row>
      <xdr:rowOff>25093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16220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0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131991</xdr:rowOff>
    </xdr:from>
    <xdr:to>
      <xdr:col>67</xdr:col>
      <xdr:colOff>101600</xdr:colOff>
      <xdr:row>39</xdr:row>
      <xdr:rowOff>62141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53268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41883</xdr:rowOff>
    </xdr:from>
    <xdr:to>
      <xdr:col>85</xdr:col>
      <xdr:colOff>127000</xdr:colOff>
      <xdr:row>77</xdr:row>
      <xdr:rowOff>61561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43533"/>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61561</xdr:rowOff>
    </xdr:from>
    <xdr:to>
      <xdr:col>81</xdr:col>
      <xdr:colOff>50800</xdr:colOff>
      <xdr:row>77</xdr:row>
      <xdr:rowOff>81269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63211"/>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81269</xdr:rowOff>
    </xdr:from>
    <xdr:to>
      <xdr:col>76</xdr:col>
      <xdr:colOff>114300</xdr:colOff>
      <xdr:row>77</xdr:row>
      <xdr:rowOff>91382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282919"/>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91382</xdr:rowOff>
    </xdr:from>
    <xdr:to>
      <xdr:col>71</xdr:col>
      <xdr:colOff>177800</xdr:colOff>
      <xdr:row>77</xdr:row>
      <xdr:rowOff>91770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93032"/>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162533</xdr:rowOff>
    </xdr:from>
    <xdr:to>
      <xdr:col>85</xdr:col>
      <xdr:colOff>177800</xdr:colOff>
      <xdr:row>77</xdr:row>
      <xdr:rowOff>92683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140960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10761</xdr:rowOff>
    </xdr:from>
    <xdr:to>
      <xdr:col>81</xdr:col>
      <xdr:colOff>101600</xdr:colOff>
      <xdr:row>77</xdr:row>
      <xdr:rowOff>112361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2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103488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0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30469</xdr:rowOff>
    </xdr:from>
    <xdr:to>
      <xdr:col>76</xdr:col>
      <xdr:colOff>165100</xdr:colOff>
      <xdr:row>77</xdr:row>
      <xdr:rowOff>132069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123196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40582</xdr:rowOff>
    </xdr:from>
    <xdr:to>
      <xdr:col>72</xdr:col>
      <xdr:colOff>38100</xdr:colOff>
      <xdr:row>77</xdr:row>
      <xdr:rowOff>142182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133309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40970</xdr:rowOff>
    </xdr:from>
    <xdr:to>
      <xdr:col>67</xdr:col>
      <xdr:colOff>101600</xdr:colOff>
      <xdr:row>77</xdr:row>
      <xdr:rowOff>142570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133697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23251</xdr:rowOff>
    </xdr:from>
    <xdr:to>
      <xdr:col>85</xdr:col>
      <xdr:colOff>127000</xdr:colOff>
      <xdr:row>96</xdr:row>
      <xdr:rowOff>25459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482451"/>
          <a:ext cx="8382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108352</xdr:rowOff>
    </xdr:from>
    <xdr:to>
      <xdr:col>81</xdr:col>
      <xdr:colOff>50800</xdr:colOff>
      <xdr:row>96</xdr:row>
      <xdr:rowOff>23251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224652"/>
          <a:ext cx="889000" cy="25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108352</xdr:rowOff>
    </xdr:from>
    <xdr:to>
      <xdr:col>76</xdr:col>
      <xdr:colOff>114300</xdr:colOff>
      <xdr:row>97</xdr:row>
      <xdr:rowOff>103657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224652"/>
          <a:ext cx="889000" cy="50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103657</xdr:rowOff>
    </xdr:from>
    <xdr:to>
      <xdr:col>71</xdr:col>
      <xdr:colOff>177800</xdr:colOff>
      <xdr:row>98</xdr:row>
      <xdr:rowOff>71851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34307"/>
          <a:ext cx="889000" cy="1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146109</xdr:rowOff>
    </xdr:from>
    <xdr:to>
      <xdr:col>85</xdr:col>
      <xdr:colOff>177800</xdr:colOff>
      <xdr:row>96</xdr:row>
      <xdr:rowOff>76259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4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168986</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2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143901</xdr:rowOff>
    </xdr:from>
    <xdr:to>
      <xdr:col>81</xdr:col>
      <xdr:colOff>101600</xdr:colOff>
      <xdr:row>96</xdr:row>
      <xdr:rowOff>74051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43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90578</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620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57552</xdr:rowOff>
    </xdr:from>
    <xdr:to>
      <xdr:col>76</xdr:col>
      <xdr:colOff>165100</xdr:colOff>
      <xdr:row>94</xdr:row>
      <xdr:rowOff>159152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1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4229</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292795" y="159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52857</xdr:rowOff>
    </xdr:from>
    <xdr:to>
      <xdr:col>72</xdr:col>
      <xdr:colOff>38100</xdr:colOff>
      <xdr:row>97</xdr:row>
      <xdr:rowOff>154457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170984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21051</xdr:rowOff>
    </xdr:from>
    <xdr:to>
      <xdr:col>67</xdr:col>
      <xdr:colOff>101600</xdr:colOff>
      <xdr:row>98</xdr:row>
      <xdr:rowOff>122651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113778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106896</xdr:rowOff>
    </xdr:from>
    <xdr:to>
      <xdr:col>116</xdr:col>
      <xdr:colOff>63500</xdr:colOff>
      <xdr:row>59</xdr:row>
      <xdr:rowOff>41249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536646"/>
          <a:ext cx="838200" cy="6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34201</xdr:rowOff>
    </xdr:from>
    <xdr:to>
      <xdr:col>111</xdr:col>
      <xdr:colOff>177800</xdr:colOff>
      <xdr:row>59</xdr:row>
      <xdr:rowOff>41249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9751"/>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32372</xdr:rowOff>
    </xdr:from>
    <xdr:to>
      <xdr:col>107</xdr:col>
      <xdr:colOff>50800</xdr:colOff>
      <xdr:row>59</xdr:row>
      <xdr:rowOff>34201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479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32372</xdr:rowOff>
    </xdr:from>
    <xdr:to>
      <xdr:col>102</xdr:col>
      <xdr:colOff>114300</xdr:colOff>
      <xdr:row>59</xdr:row>
      <xdr:rowOff>43555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47922"/>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56096</xdr:rowOff>
    </xdr:from>
    <xdr:to>
      <xdr:col>116</xdr:col>
      <xdr:colOff>114300</xdr:colOff>
      <xdr:row>55</xdr:row>
      <xdr:rowOff>157696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4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78973</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33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161899</xdr:rowOff>
    </xdr:from>
    <xdr:to>
      <xdr:col>112</xdr:col>
      <xdr:colOff>38100</xdr:colOff>
      <xdr:row>59</xdr:row>
      <xdr:rowOff>92049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83176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154851</xdr:rowOff>
    </xdr:from>
    <xdr:to>
      <xdr:col>107</xdr:col>
      <xdr:colOff>101600</xdr:colOff>
      <xdr:row>59</xdr:row>
      <xdr:rowOff>85001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76128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153022</xdr:rowOff>
    </xdr:from>
    <xdr:to>
      <xdr:col>102</xdr:col>
      <xdr:colOff>165100</xdr:colOff>
      <xdr:row>59</xdr:row>
      <xdr:rowOff>83172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74299</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164205</xdr:rowOff>
    </xdr:from>
    <xdr:to>
      <xdr:col>98</xdr:col>
      <xdr:colOff>38100</xdr:colOff>
      <xdr:row>59</xdr:row>
      <xdr:rowOff>94355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85482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160906</xdr:rowOff>
    </xdr:from>
    <xdr:to>
      <xdr:col>116</xdr:col>
      <xdr:colOff>63500</xdr:colOff>
      <xdr:row>76</xdr:row>
      <xdr:rowOff>5694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019656"/>
          <a:ext cx="8382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137482</xdr:rowOff>
    </xdr:from>
    <xdr:to>
      <xdr:col>111</xdr:col>
      <xdr:colOff>177800</xdr:colOff>
      <xdr:row>75</xdr:row>
      <xdr:rowOff>160906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996232"/>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137482</xdr:rowOff>
    </xdr:from>
    <xdr:to>
      <xdr:col>107</xdr:col>
      <xdr:colOff>50800</xdr:colOff>
      <xdr:row>76</xdr:row>
      <xdr:rowOff>32037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96232"/>
          <a:ext cx="889000" cy="6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32037</xdr:rowOff>
    </xdr:from>
    <xdr:to>
      <xdr:col>102</xdr:col>
      <xdr:colOff>114300</xdr:colOff>
      <xdr:row>76</xdr:row>
      <xdr:rowOff>50347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62237"/>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126345</xdr:rowOff>
    </xdr:from>
    <xdr:to>
      <xdr:col>116</xdr:col>
      <xdr:colOff>114300</xdr:colOff>
      <xdr:row>76</xdr:row>
      <xdr:rowOff>56496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85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104772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110106</xdr:rowOff>
    </xdr:from>
    <xdr:to>
      <xdr:col>112</xdr:col>
      <xdr:colOff>38100</xdr:colOff>
      <xdr:row>76</xdr:row>
      <xdr:rowOff>40256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31383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6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86682</xdr:rowOff>
    </xdr:from>
    <xdr:to>
      <xdr:col>107</xdr:col>
      <xdr:colOff>101600</xdr:colOff>
      <xdr:row>76</xdr:row>
      <xdr:rowOff>16833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45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152687</xdr:rowOff>
    </xdr:from>
    <xdr:to>
      <xdr:col>102</xdr:col>
      <xdr:colOff>165100</xdr:colOff>
      <xdr:row>76</xdr:row>
      <xdr:rowOff>82837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73964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170997</xdr:rowOff>
    </xdr:from>
    <xdr:to>
      <xdr:col>98</xdr:col>
      <xdr:colOff>38100</xdr:colOff>
      <xdr:row>76</xdr:row>
      <xdr:rowOff>101147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92274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2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人当たりのコストは、規模の小さな団体ほど高くなる傾向にあるため、全国平均、熊本県平均を上回っているものの、類似団体平均の比較では低い値で推移している。</a:t>
          </a:r>
        </a:p>
        <a:p>
          <a:r>
            <a:rPr kumimoji="1" lang="ja-JP" altLang="en-US" sz="1300">
              <a:latin typeface="ＭＳ Ｐゴシック" panose="020B0600070205080204" pitchFamily="50" charset="-128"/>
              <a:ea typeface="ＭＳ Ｐゴシック" panose="020B0600070205080204" pitchFamily="50" charset="-128"/>
            </a:rPr>
            <a:t>その中でも類似団体を大きく上回ったのは、昨年度に引き続き物件費、積立金と合わせ、貸付金である。</a:t>
          </a:r>
        </a:p>
        <a:p>
          <a:r>
            <a:rPr kumimoji="1" lang="ja-JP" altLang="en-US" sz="1300">
              <a:latin typeface="ＭＳ Ｐゴシック" panose="020B0600070205080204" pitchFamily="50" charset="-128"/>
              <a:ea typeface="ＭＳ Ｐゴシック" panose="020B0600070205080204" pitchFamily="50" charset="-128"/>
            </a:rPr>
            <a:t>物件費は、昨年度同様、ふるさと納税に係る経費や地域おこし協力隊及び集落支援員の雇用による影響が大きく、今後も一定水準が続く見込みであり、経済状況や国の施策に注視して対応していく必要がある。</a:t>
          </a:r>
        </a:p>
        <a:p>
          <a:r>
            <a:rPr kumimoji="1" lang="ja-JP" altLang="en-US" sz="1300">
              <a:latin typeface="ＭＳ Ｐゴシック" panose="020B0600070205080204" pitchFamily="50" charset="-128"/>
              <a:ea typeface="ＭＳ Ｐゴシック" panose="020B0600070205080204" pitchFamily="50" charset="-128"/>
            </a:rPr>
            <a:t>扶助費は毎年増加傾向にあり、少子高齢化を背景とした社会保障費の増により削減が厳しい経費であるが、資格審査等の適正化を検討するなど増大の抑制を図るとともに、その他の経費の削減に努める必要がある。</a:t>
          </a:r>
        </a:p>
        <a:p>
          <a:r>
            <a:rPr kumimoji="1" lang="ja-JP" altLang="en-US" sz="1300">
              <a:latin typeface="ＭＳ Ｐゴシック" panose="020B0600070205080204" pitchFamily="50" charset="-128"/>
              <a:ea typeface="ＭＳ Ｐゴシック" panose="020B0600070205080204" pitchFamily="50" charset="-128"/>
            </a:rPr>
            <a:t>積立金は、ふるさと納税の大幅な増額により、経費を差し引いた収入を適正に管理・運用するため一時的に積み立てた影響で増加傾向にあるが、今後も計画的執行をするためにも適宜行っていく必要がある。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5,934
5,803
175.06
9,039,080
8,849,639
128,671
3,256,636
5,139,036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95123</xdr:rowOff>
    </xdr:from>
    <xdr:to>
      <xdr:col>24</xdr:col>
      <xdr:colOff>63500</xdr:colOff>
      <xdr:row>35</xdr:row>
      <xdr:rowOff>149987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587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95123</xdr:rowOff>
    </xdr:from>
    <xdr:to>
      <xdr:col>19</xdr:col>
      <xdr:colOff>177800</xdr:colOff>
      <xdr:row>35</xdr:row>
      <xdr:rowOff>167386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5873"/>
          <a:ext cx="8890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92837</xdr:rowOff>
    </xdr:from>
    <xdr:to>
      <xdr:col>15</xdr:col>
      <xdr:colOff>50800</xdr:colOff>
      <xdr:row>35</xdr:row>
      <xdr:rowOff>167386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3587"/>
          <a:ext cx="8890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92837</xdr:rowOff>
    </xdr:from>
    <xdr:to>
      <xdr:col>10</xdr:col>
      <xdr:colOff>114300</xdr:colOff>
      <xdr:row>36</xdr:row>
      <xdr:rowOff>57404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3587"/>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99187</xdr:rowOff>
    </xdr:from>
    <xdr:to>
      <xdr:col>24</xdr:col>
      <xdr:colOff>114300</xdr:colOff>
      <xdr:row>36</xdr:row>
      <xdr:rowOff>29337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77614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44323</xdr:rowOff>
    </xdr:from>
    <xdr:to>
      <xdr:col>20</xdr:col>
      <xdr:colOff>38100</xdr:colOff>
      <xdr:row>35</xdr:row>
      <xdr:rowOff>145923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162450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116586</xdr:rowOff>
    </xdr:from>
    <xdr:to>
      <xdr:col>15</xdr:col>
      <xdr:colOff>101600</xdr:colOff>
      <xdr:row>36</xdr:row>
      <xdr:rowOff>46736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63263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42037</xdr:rowOff>
    </xdr:from>
    <xdr:to>
      <xdr:col>10</xdr:col>
      <xdr:colOff>165100</xdr:colOff>
      <xdr:row>35</xdr:row>
      <xdr:rowOff>143637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160164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xdr:rowOff>
    </xdr:from>
    <xdr:to>
      <xdr:col>6</xdr:col>
      <xdr:colOff>38100</xdr:colOff>
      <xdr:row>36</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99331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49594</xdr:rowOff>
    </xdr:from>
    <xdr:to>
      <xdr:col>24</xdr:col>
      <xdr:colOff>63500</xdr:colOff>
      <xdr:row>52</xdr:row>
      <xdr:rowOff>53977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93544"/>
          <a:ext cx="838200" cy="17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49594</xdr:rowOff>
    </xdr:from>
    <xdr:to>
      <xdr:col>19</xdr:col>
      <xdr:colOff>177800</xdr:colOff>
      <xdr:row>51</xdr:row>
      <xdr:rowOff>101077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93544"/>
          <a:ext cx="889000" cy="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101077</xdr:rowOff>
    </xdr:from>
    <xdr:to>
      <xdr:col>15</xdr:col>
      <xdr:colOff>50800</xdr:colOff>
      <xdr:row>56</xdr:row>
      <xdr:rowOff>62657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45027"/>
          <a:ext cx="889000" cy="8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62657</xdr:rowOff>
    </xdr:from>
    <xdr:to>
      <xdr:col>10</xdr:col>
      <xdr:colOff>114300</xdr:colOff>
      <xdr:row>57</xdr:row>
      <xdr:rowOff>152187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3857"/>
          <a:ext cx="889000" cy="26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3177</xdr:rowOff>
    </xdr:from>
    <xdr:to>
      <xdr:col>24</xdr:col>
      <xdr:colOff>114300</xdr:colOff>
      <xdr:row>52</xdr:row>
      <xdr:rowOff>104777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9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26054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77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170244</xdr:rowOff>
    </xdr:from>
    <xdr:to>
      <xdr:col>20</xdr:col>
      <xdr:colOff>38100</xdr:colOff>
      <xdr:row>51</xdr:row>
      <xdr:rowOff>100394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116921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51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50277</xdr:rowOff>
    </xdr:from>
    <xdr:to>
      <xdr:col>15</xdr:col>
      <xdr:colOff>101600</xdr:colOff>
      <xdr:row>51</xdr:row>
      <xdr:rowOff>151877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168404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11857</xdr:rowOff>
    </xdr:from>
    <xdr:to>
      <xdr:col>10</xdr:col>
      <xdr:colOff>165100</xdr:colOff>
      <xdr:row>56</xdr:row>
      <xdr:rowOff>113457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101387</xdr:rowOff>
    </xdr:from>
    <xdr:to>
      <xdr:col>6</xdr:col>
      <xdr:colOff>38100</xdr:colOff>
      <xdr:row>58</xdr:row>
      <xdr:rowOff>31537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22664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6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126967</xdr:rowOff>
    </xdr:from>
    <xdr:to>
      <xdr:col>24</xdr:col>
      <xdr:colOff>63500</xdr:colOff>
      <xdr:row>74</xdr:row>
      <xdr:rowOff>128760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14267"/>
          <a:ext cx="8382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37905</xdr:rowOff>
    </xdr:from>
    <xdr:to>
      <xdr:col>19</xdr:col>
      <xdr:colOff>177800</xdr:colOff>
      <xdr:row>74</xdr:row>
      <xdr:rowOff>126967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25205"/>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140208</xdr:rowOff>
    </xdr:from>
    <xdr:to>
      <xdr:col>15</xdr:col>
      <xdr:colOff>50800</xdr:colOff>
      <xdr:row>74</xdr:row>
      <xdr:rowOff>37905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484608"/>
          <a:ext cx="889000" cy="2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140208</xdr:rowOff>
    </xdr:from>
    <xdr:to>
      <xdr:col>10</xdr:col>
      <xdr:colOff>114300</xdr:colOff>
      <xdr:row>75</xdr:row>
      <xdr:rowOff>159593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84608"/>
          <a:ext cx="889000" cy="5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77960</xdr:rowOff>
    </xdr:from>
    <xdr:to>
      <xdr:col>24</xdr:col>
      <xdr:colOff>114300</xdr:colOff>
      <xdr:row>75</xdr:row>
      <xdr:rowOff>8110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6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100837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76167</xdr:rowOff>
    </xdr:from>
    <xdr:to>
      <xdr:col>20</xdr:col>
      <xdr:colOff>38100</xdr:colOff>
      <xdr:row>75</xdr:row>
      <xdr:rowOff>6317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22844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158555</xdr:rowOff>
    </xdr:from>
    <xdr:to>
      <xdr:col>15</xdr:col>
      <xdr:colOff>101600</xdr:colOff>
      <xdr:row>74</xdr:row>
      <xdr:rowOff>88705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105232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4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89408</xdr:rowOff>
    </xdr:from>
    <xdr:to>
      <xdr:col>10</xdr:col>
      <xdr:colOff>165100</xdr:colOff>
      <xdr:row>73</xdr:row>
      <xdr:rowOff>19558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36085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108793</xdr:rowOff>
    </xdr:from>
    <xdr:to>
      <xdr:col>6</xdr:col>
      <xdr:colOff>38100</xdr:colOff>
      <xdr:row>76</xdr:row>
      <xdr:rowOff>38943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55470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26302</xdr:rowOff>
    </xdr:from>
    <xdr:to>
      <xdr:col>24</xdr:col>
      <xdr:colOff>63500</xdr:colOff>
      <xdr:row>98</xdr:row>
      <xdr:rowOff>45848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28402"/>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657</xdr:rowOff>
    </xdr:from>
    <xdr:to>
      <xdr:col>19</xdr:col>
      <xdr:colOff>177800</xdr:colOff>
      <xdr:row>98</xdr:row>
      <xdr:rowOff>26302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02757"/>
          <a:ext cx="889000" cy="2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xdr:rowOff>
    </xdr:from>
    <xdr:to>
      <xdr:col>15</xdr:col>
      <xdr:colOff>50800</xdr:colOff>
      <xdr:row>98</xdr:row>
      <xdr:rowOff>47882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02757"/>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47882</xdr:rowOff>
    </xdr:from>
    <xdr:to>
      <xdr:col>10</xdr:col>
      <xdr:colOff>114300</xdr:colOff>
      <xdr:row>98</xdr:row>
      <xdr:rowOff>73589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9982"/>
          <a:ext cx="889000" cy="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166498</xdr:rowOff>
    </xdr:from>
    <xdr:to>
      <xdr:col>24</xdr:col>
      <xdr:colOff>114300</xdr:colOff>
      <xdr:row>98</xdr:row>
      <xdr:rowOff>96648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81425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146952</xdr:rowOff>
    </xdr:from>
    <xdr:to>
      <xdr:col>20</xdr:col>
      <xdr:colOff>38100</xdr:colOff>
      <xdr:row>98</xdr:row>
      <xdr:rowOff>77102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68229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121307</xdr:rowOff>
    </xdr:from>
    <xdr:to>
      <xdr:col>15</xdr:col>
      <xdr:colOff>101600</xdr:colOff>
      <xdr:row>98</xdr:row>
      <xdr:rowOff>51457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42584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168532</xdr:rowOff>
    </xdr:from>
    <xdr:to>
      <xdr:col>10</xdr:col>
      <xdr:colOff>165100</xdr:colOff>
      <xdr:row>98</xdr:row>
      <xdr:rowOff>98682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89809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22789</xdr:rowOff>
    </xdr:from>
    <xdr:to>
      <xdr:col>6</xdr:col>
      <xdr:colOff>38100</xdr:colOff>
      <xdr:row>98</xdr:row>
      <xdr:rowOff>124389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115516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128137</xdr:rowOff>
    </xdr:from>
    <xdr:to>
      <xdr:col>55</xdr:col>
      <xdr:colOff>0</xdr:colOff>
      <xdr:row>57</xdr:row>
      <xdr:rowOff>5662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29337"/>
          <a:ext cx="8382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148657</xdr:rowOff>
    </xdr:from>
    <xdr:to>
      <xdr:col>50</xdr:col>
      <xdr:colOff>114300</xdr:colOff>
      <xdr:row>57</xdr:row>
      <xdr:rowOff>5662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49857"/>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141702</xdr:rowOff>
    </xdr:from>
    <xdr:to>
      <xdr:col>45</xdr:col>
      <xdr:colOff>177800</xdr:colOff>
      <xdr:row>56</xdr:row>
      <xdr:rowOff>148657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71452"/>
          <a:ext cx="889000" cy="17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141702</xdr:rowOff>
    </xdr:from>
    <xdr:to>
      <xdr:col>41</xdr:col>
      <xdr:colOff>50800</xdr:colOff>
      <xdr:row>57</xdr:row>
      <xdr:rowOff>6522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71452"/>
          <a:ext cx="889000" cy="2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77337</xdr:rowOff>
    </xdr:from>
    <xdr:to>
      <xdr:col>55</xdr:col>
      <xdr:colOff>50800</xdr:colOff>
      <xdr:row>57</xdr:row>
      <xdr:rowOff>7487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55764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126312</xdr:rowOff>
    </xdr:from>
    <xdr:to>
      <xdr:col>50</xdr:col>
      <xdr:colOff>165100</xdr:colOff>
      <xdr:row>57</xdr:row>
      <xdr:rowOff>56462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47589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97857</xdr:rowOff>
    </xdr:from>
    <xdr:to>
      <xdr:col>46</xdr:col>
      <xdr:colOff>38100</xdr:colOff>
      <xdr:row>57</xdr:row>
      <xdr:rowOff>28007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19134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9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90902</xdr:rowOff>
    </xdr:from>
    <xdr:to>
      <xdr:col>41</xdr:col>
      <xdr:colOff>101600</xdr:colOff>
      <xdr:row>56</xdr:row>
      <xdr:rowOff>21052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37579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29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127172</xdr:rowOff>
    </xdr:from>
    <xdr:to>
      <xdr:col>36</xdr:col>
      <xdr:colOff>165100</xdr:colOff>
      <xdr:row>57</xdr:row>
      <xdr:rowOff>57322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48449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134927</xdr:rowOff>
    </xdr:from>
    <xdr:to>
      <xdr:col>55</xdr:col>
      <xdr:colOff>0</xdr:colOff>
      <xdr:row>77</xdr:row>
      <xdr:rowOff>168353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6577"/>
          <a:ext cx="8382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134927</xdr:rowOff>
    </xdr:from>
    <xdr:to>
      <xdr:col>50</xdr:col>
      <xdr:colOff>114300</xdr:colOff>
      <xdr:row>78</xdr:row>
      <xdr:rowOff>3806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6577"/>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3806</xdr:rowOff>
    </xdr:from>
    <xdr:to>
      <xdr:col>45</xdr:col>
      <xdr:colOff>177800</xdr:colOff>
      <xdr:row>78</xdr:row>
      <xdr:rowOff>36962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76906"/>
          <a:ext cx="889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36962</xdr:rowOff>
    </xdr:from>
    <xdr:to>
      <xdr:col>41</xdr:col>
      <xdr:colOff>50800</xdr:colOff>
      <xdr:row>78</xdr:row>
      <xdr:rowOff>71148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0062"/>
          <a:ext cx="889000" cy="3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117553</xdr:rowOff>
    </xdr:from>
    <xdr:to>
      <xdr:col>55</xdr:col>
      <xdr:colOff>50800</xdr:colOff>
      <xdr:row>78</xdr:row>
      <xdr:rowOff>47703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95980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84127</xdr:rowOff>
    </xdr:from>
    <xdr:to>
      <xdr:col>50</xdr:col>
      <xdr:colOff>165100</xdr:colOff>
      <xdr:row>78</xdr:row>
      <xdr:rowOff>14277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124456</xdr:rowOff>
    </xdr:from>
    <xdr:to>
      <xdr:col>46</xdr:col>
      <xdr:colOff>38100</xdr:colOff>
      <xdr:row>78</xdr:row>
      <xdr:rowOff>54606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45733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157612</xdr:rowOff>
    </xdr:from>
    <xdr:to>
      <xdr:col>41</xdr:col>
      <xdr:colOff>101600</xdr:colOff>
      <xdr:row>78</xdr:row>
      <xdr:rowOff>87762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78889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20348</xdr:rowOff>
    </xdr:from>
    <xdr:to>
      <xdr:col>36</xdr:col>
      <xdr:colOff>165100</xdr:colOff>
      <xdr:row>78</xdr:row>
      <xdr:rowOff>121948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82125</xdr:rowOff>
    </xdr:from>
    <xdr:to>
      <xdr:col>55</xdr:col>
      <xdr:colOff>0</xdr:colOff>
      <xdr:row>96</xdr:row>
      <xdr:rowOff>110297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41325"/>
          <a:ext cx="8382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110297</xdr:rowOff>
    </xdr:from>
    <xdr:to>
      <xdr:col>50</xdr:col>
      <xdr:colOff>114300</xdr:colOff>
      <xdr:row>97</xdr:row>
      <xdr:rowOff>17263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69497"/>
          <a:ext cx="889000" cy="7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139092</xdr:rowOff>
    </xdr:from>
    <xdr:to>
      <xdr:col>45</xdr:col>
      <xdr:colOff>177800</xdr:colOff>
      <xdr:row>97</xdr:row>
      <xdr:rowOff>17263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98292"/>
          <a:ext cx="889000" cy="4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109544</xdr:rowOff>
    </xdr:from>
    <xdr:to>
      <xdr:col>41</xdr:col>
      <xdr:colOff>50800</xdr:colOff>
      <xdr:row>96</xdr:row>
      <xdr:rowOff>139092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97294"/>
          <a:ext cx="889000" cy="20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31325</xdr:rowOff>
    </xdr:from>
    <xdr:to>
      <xdr:col>55</xdr:col>
      <xdr:colOff>50800</xdr:colOff>
      <xdr:row>96</xdr:row>
      <xdr:rowOff>132925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9752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59497</xdr:rowOff>
    </xdr:from>
    <xdr:to>
      <xdr:col>50</xdr:col>
      <xdr:colOff>165100</xdr:colOff>
      <xdr:row>96</xdr:row>
      <xdr:rowOff>161097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152224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137913</xdr:rowOff>
    </xdr:from>
    <xdr:to>
      <xdr:col>46</xdr:col>
      <xdr:colOff>38100</xdr:colOff>
      <xdr:row>97</xdr:row>
      <xdr:rowOff>68063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59190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88292</xdr:rowOff>
    </xdr:from>
    <xdr:to>
      <xdr:col>41</xdr:col>
      <xdr:colOff>101600</xdr:colOff>
      <xdr:row>97</xdr:row>
      <xdr:rowOff>18442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58744</xdr:rowOff>
    </xdr:from>
    <xdr:to>
      <xdr:col>36</xdr:col>
      <xdr:colOff>165100</xdr:colOff>
      <xdr:row>95</xdr:row>
      <xdr:rowOff>160344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5421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2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5610</xdr:rowOff>
    </xdr:from>
    <xdr:to>
      <xdr:col>85</xdr:col>
      <xdr:colOff>127000</xdr:colOff>
      <xdr:row>37</xdr:row>
      <xdr:rowOff>84069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77810"/>
          <a:ext cx="838200" cy="2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5610</xdr:rowOff>
    </xdr:from>
    <xdr:to>
      <xdr:col>81</xdr:col>
      <xdr:colOff>50800</xdr:colOff>
      <xdr:row>38</xdr:row>
      <xdr:rowOff>81717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77810"/>
          <a:ext cx="889000" cy="4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79170</xdr:rowOff>
    </xdr:from>
    <xdr:to>
      <xdr:col>76</xdr:col>
      <xdr:colOff>114300</xdr:colOff>
      <xdr:row>38</xdr:row>
      <xdr:rowOff>81717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565570"/>
          <a:ext cx="889000" cy="10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167458</xdr:rowOff>
    </xdr:from>
    <xdr:to>
      <xdr:col>71</xdr:col>
      <xdr:colOff>177800</xdr:colOff>
      <xdr:row>32</xdr:row>
      <xdr:rowOff>79170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310958"/>
          <a:ext cx="889000" cy="2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33269</xdr:rowOff>
    </xdr:from>
    <xdr:to>
      <xdr:col>85</xdr:col>
      <xdr:colOff>177800</xdr:colOff>
      <xdr:row>37</xdr:row>
      <xdr:rowOff>134869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5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126260</xdr:rowOff>
    </xdr:from>
    <xdr:to>
      <xdr:col>81</xdr:col>
      <xdr:colOff>101600</xdr:colOff>
      <xdr:row>36</xdr:row>
      <xdr:rowOff>56410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72937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30917</xdr:rowOff>
    </xdr:from>
    <xdr:to>
      <xdr:col>76</xdr:col>
      <xdr:colOff>165100</xdr:colOff>
      <xdr:row>38</xdr:row>
      <xdr:rowOff>132517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123644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28370</xdr:rowOff>
    </xdr:from>
    <xdr:to>
      <xdr:col>72</xdr:col>
      <xdr:colOff>38100</xdr:colOff>
      <xdr:row>32</xdr:row>
      <xdr:rowOff>129970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5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146497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2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116658</xdr:rowOff>
    </xdr:from>
    <xdr:to>
      <xdr:col>67</xdr:col>
      <xdr:colOff>101600</xdr:colOff>
      <xdr:row>31</xdr:row>
      <xdr:rowOff>46808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2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63335</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03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28052</xdr:rowOff>
    </xdr:from>
    <xdr:to>
      <xdr:col>85</xdr:col>
      <xdr:colOff>127000</xdr:colOff>
      <xdr:row>57</xdr:row>
      <xdr:rowOff>45242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29252"/>
          <a:ext cx="838200" cy="1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28052</xdr:rowOff>
    </xdr:from>
    <xdr:to>
      <xdr:col>81</xdr:col>
      <xdr:colOff>50800</xdr:colOff>
      <xdr:row>57</xdr:row>
      <xdr:rowOff>137440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29252"/>
          <a:ext cx="889000" cy="28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71696</xdr:rowOff>
    </xdr:from>
    <xdr:to>
      <xdr:col>76</xdr:col>
      <xdr:colOff>114300</xdr:colOff>
      <xdr:row>57</xdr:row>
      <xdr:rowOff>137440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44346"/>
          <a:ext cx="889000" cy="6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71696</xdr:rowOff>
    </xdr:from>
    <xdr:to>
      <xdr:col>71</xdr:col>
      <xdr:colOff>177800</xdr:colOff>
      <xdr:row>57</xdr:row>
      <xdr:rowOff>162472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4346"/>
          <a:ext cx="889000" cy="9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165892</xdr:rowOff>
    </xdr:from>
    <xdr:to>
      <xdr:col>85</xdr:col>
      <xdr:colOff>177800</xdr:colOff>
      <xdr:row>57</xdr:row>
      <xdr:rowOff>96042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144319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148702</xdr:rowOff>
    </xdr:from>
    <xdr:to>
      <xdr:col>81</xdr:col>
      <xdr:colOff>101600</xdr:colOff>
      <xdr:row>56</xdr:row>
      <xdr:rowOff>78852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95379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86640</xdr:rowOff>
    </xdr:from>
    <xdr:to>
      <xdr:col>76</xdr:col>
      <xdr:colOff>165100</xdr:colOff>
      <xdr:row>58</xdr:row>
      <xdr:rowOff>16790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7917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20896</xdr:rowOff>
    </xdr:from>
    <xdr:to>
      <xdr:col>72</xdr:col>
      <xdr:colOff>38100</xdr:colOff>
      <xdr:row>57</xdr:row>
      <xdr:rowOff>122496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113623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111672</xdr:rowOff>
    </xdr:from>
    <xdr:to>
      <xdr:col>67</xdr:col>
      <xdr:colOff>101600</xdr:colOff>
      <xdr:row>58</xdr:row>
      <xdr:rowOff>41822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32949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6395</xdr:rowOff>
    </xdr:from>
    <xdr:to>
      <xdr:col>85</xdr:col>
      <xdr:colOff>127000</xdr:colOff>
      <xdr:row>79</xdr:row>
      <xdr:rowOff>25522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50945"/>
          <a:ext cx="8382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139151</xdr:rowOff>
    </xdr:from>
    <xdr:to>
      <xdr:col>81</xdr:col>
      <xdr:colOff>50800</xdr:colOff>
      <xdr:row>79</xdr:row>
      <xdr:rowOff>6395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251"/>
          <a:ext cx="889000" cy="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139151</xdr:rowOff>
    </xdr:from>
    <xdr:to>
      <xdr:col>76</xdr:col>
      <xdr:colOff>114300</xdr:colOff>
      <xdr:row>78</xdr:row>
      <xdr:rowOff>145743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1225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145743</xdr:rowOff>
    </xdr:from>
    <xdr:to>
      <xdr:col>71</xdr:col>
      <xdr:colOff>177800</xdr:colOff>
      <xdr:row>79</xdr:row>
      <xdr:rowOff>11340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18843"/>
          <a:ext cx="889000" cy="3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146172</xdr:rowOff>
    </xdr:from>
    <xdr:to>
      <xdr:col>85</xdr:col>
      <xdr:colOff>177800</xdr:colOff>
      <xdr:row>79</xdr:row>
      <xdr:rowOff>76322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61099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127045</xdr:rowOff>
    </xdr:from>
    <xdr:to>
      <xdr:col>81</xdr:col>
      <xdr:colOff>101600</xdr:colOff>
      <xdr:row>79</xdr:row>
      <xdr:rowOff>57195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88351</xdr:rowOff>
    </xdr:from>
    <xdr:to>
      <xdr:col>76</xdr:col>
      <xdr:colOff>165100</xdr:colOff>
      <xdr:row>79</xdr:row>
      <xdr:rowOff>18501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9628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94943</xdr:rowOff>
    </xdr:from>
    <xdr:to>
      <xdr:col>72</xdr:col>
      <xdr:colOff>38100</xdr:colOff>
      <xdr:row>79</xdr:row>
      <xdr:rowOff>25093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16220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131990</xdr:rowOff>
    </xdr:from>
    <xdr:to>
      <xdr:col>67</xdr:col>
      <xdr:colOff>101600</xdr:colOff>
      <xdr:row>79</xdr:row>
      <xdr:rowOff>62140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53267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41883</xdr:rowOff>
    </xdr:from>
    <xdr:to>
      <xdr:col>85</xdr:col>
      <xdr:colOff>127000</xdr:colOff>
      <xdr:row>97</xdr:row>
      <xdr:rowOff>61561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72533"/>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61561</xdr:rowOff>
    </xdr:from>
    <xdr:to>
      <xdr:col>81</xdr:col>
      <xdr:colOff>50800</xdr:colOff>
      <xdr:row>97</xdr:row>
      <xdr:rowOff>81269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92211"/>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81269</xdr:rowOff>
    </xdr:from>
    <xdr:to>
      <xdr:col>76</xdr:col>
      <xdr:colOff>114300</xdr:colOff>
      <xdr:row>97</xdr:row>
      <xdr:rowOff>91382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11919"/>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91382</xdr:rowOff>
    </xdr:from>
    <xdr:to>
      <xdr:col>71</xdr:col>
      <xdr:colOff>177800</xdr:colOff>
      <xdr:row>97</xdr:row>
      <xdr:rowOff>91770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22032"/>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162533</xdr:rowOff>
    </xdr:from>
    <xdr:to>
      <xdr:col>85</xdr:col>
      <xdr:colOff>177800</xdr:colOff>
      <xdr:row>97</xdr:row>
      <xdr:rowOff>92683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140960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10761</xdr:rowOff>
    </xdr:from>
    <xdr:to>
      <xdr:col>81</xdr:col>
      <xdr:colOff>101600</xdr:colOff>
      <xdr:row>97</xdr:row>
      <xdr:rowOff>112361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103488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3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30469</xdr:rowOff>
    </xdr:from>
    <xdr:to>
      <xdr:col>76</xdr:col>
      <xdr:colOff>165100</xdr:colOff>
      <xdr:row>97</xdr:row>
      <xdr:rowOff>132069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123196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40582</xdr:rowOff>
    </xdr:from>
    <xdr:to>
      <xdr:col>72</xdr:col>
      <xdr:colOff>38100</xdr:colOff>
      <xdr:row>97</xdr:row>
      <xdr:rowOff>142182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133309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40970</xdr:rowOff>
    </xdr:from>
    <xdr:to>
      <xdr:col>67</xdr:col>
      <xdr:colOff>101600</xdr:colOff>
      <xdr:row>97</xdr:row>
      <xdr:rowOff>142570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133697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135403</xdr:rowOff>
    </xdr:from>
    <xdr:to>
      <xdr:col>116</xdr:col>
      <xdr:colOff>63500</xdr:colOff>
      <xdr:row>38</xdr:row>
      <xdr:rowOff>136225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0503"/>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135403</xdr:rowOff>
    </xdr:from>
    <xdr:to>
      <xdr:col>111</xdr:col>
      <xdr:colOff>177800</xdr:colOff>
      <xdr:row>38</xdr:row>
      <xdr:rowOff>135403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0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134945</xdr:rowOff>
    </xdr:from>
    <xdr:to>
      <xdr:col>107</xdr:col>
      <xdr:colOff>50800</xdr:colOff>
      <xdr:row>38</xdr:row>
      <xdr:rowOff>135403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004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134945</xdr:rowOff>
    </xdr:from>
    <xdr:to>
      <xdr:col>102</xdr:col>
      <xdr:colOff>114300</xdr:colOff>
      <xdr:row>38</xdr:row>
      <xdr:rowOff>136499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650045"/>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32762</xdr:rowOff>
    </xdr:from>
    <xdr:ext cx="313932"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84603</xdr:rowOff>
    </xdr:from>
    <xdr:to>
      <xdr:col>112</xdr:col>
      <xdr:colOff>38100</xdr:colOff>
      <xdr:row>39</xdr:row>
      <xdr:rowOff>14753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5880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84603</xdr:rowOff>
    </xdr:from>
    <xdr:to>
      <xdr:col>107</xdr:col>
      <xdr:colOff>101600</xdr:colOff>
      <xdr:row>39</xdr:row>
      <xdr:rowOff>14753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5880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84145</xdr:rowOff>
    </xdr:from>
    <xdr:to>
      <xdr:col>102</xdr:col>
      <xdr:colOff>165100</xdr:colOff>
      <xdr:row>39</xdr:row>
      <xdr:rowOff>14295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5422</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69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6976</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人当たりのコストは、規模の小さな団体ほど高くなる傾向にあるため、全国平均、熊本県平均を上回っているものの、類似団体平均での比較では低い値で推移している。</a:t>
          </a:r>
        </a:p>
        <a:p>
          <a:r>
            <a:rPr kumimoji="1" lang="ja-JP" altLang="en-US" sz="1300">
              <a:latin typeface="ＭＳ Ｐゴシック" panose="020B0600070205080204" pitchFamily="50" charset="-128"/>
              <a:ea typeface="ＭＳ Ｐゴシック" panose="020B0600070205080204" pitchFamily="50" charset="-128"/>
            </a:rPr>
            <a:t>その中でも類似団体を大きく上回ったのは、昨年度に引き続き、総務費である。</a:t>
          </a:r>
        </a:p>
        <a:p>
          <a:r>
            <a:rPr kumimoji="1" lang="ja-JP" altLang="en-US" sz="1300">
              <a:latin typeface="ＭＳ Ｐゴシック" panose="020B0600070205080204" pitchFamily="50" charset="-128"/>
              <a:ea typeface="ＭＳ Ｐゴシック" panose="020B0600070205080204" pitchFamily="50" charset="-128"/>
            </a:rPr>
            <a:t>総務費は、ふるさと納税の大幅な増加による関連経費の増が主な要因であるが、自主財源の確保にもなるものであることから、今後も国施策を注視しながら事業を推進していく必要がある。</a:t>
          </a:r>
        </a:p>
        <a:p>
          <a:r>
            <a:rPr kumimoji="1" lang="ja-JP" altLang="en-US" sz="1300">
              <a:latin typeface="ＭＳ Ｐゴシック" panose="020B0600070205080204" pitchFamily="50" charset="-128"/>
              <a:ea typeface="ＭＳ Ｐゴシック" panose="020B0600070205080204" pitchFamily="50" charset="-128"/>
            </a:rPr>
            <a:t>事業の実施にあたっては、今後も財源の確保を念頭に推進していく必要がある。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財政調整基金は熊本地震等により被災した経験から、被災時に取り崩す分として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億円程度は常時確保しておかなければならないと考えている。また、これまでの新型コロナウイルス感染症への対応も財政調整基金に比較的余裕があったことから、即座に対応することができた。令和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年度の実質単年度収支は太陽光発電に係る大規模事業所の開設により固定資産税が大幅増となった。今後も大規模な事業の計画があり、引き続き、健全な財政運営に努める必要がある。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全ての会計において黒字決算となっている。</a:t>
          </a:r>
        </a:p>
        <a:p>
          <a:r>
            <a:rPr kumimoji="1" lang="ja-JP" altLang="en-US" sz="1400">
              <a:latin typeface="ＭＳ ゴシック" pitchFamily="49" charset="-128"/>
              <a:ea typeface="ＭＳ ゴシック" pitchFamily="49" charset="-128"/>
            </a:rPr>
            <a:t>しかし、一般会計は今後、扶助費や公債費の増加が想定されており、予断を許さない状況である。</a:t>
          </a:r>
        </a:p>
        <a:p>
          <a:r>
            <a:rPr kumimoji="1" lang="ja-JP" altLang="en-US" sz="1400">
              <a:latin typeface="ＭＳ ゴシック" pitchFamily="49" charset="-128"/>
              <a:ea typeface="ＭＳ ゴシック" pitchFamily="49" charset="-128"/>
            </a:rPr>
            <a:t>また、国民健康保険事業特別会計及び介護保険事業特別会計は医療費等の増加により、一般会計からの繰出金も増加傾向である。</a:t>
          </a:r>
        </a:p>
        <a:p>
          <a:r>
            <a:rPr kumimoji="1" lang="ja-JP" altLang="en-US" sz="1400">
              <a:latin typeface="ＭＳ ゴシック" pitchFamily="49" charset="-128"/>
              <a:ea typeface="ＭＳ ゴシック" pitchFamily="49" charset="-128"/>
            </a:rPr>
            <a:t>引き続き、黒字を維持するためにも、確実な歳入の確保と歳出削減を徹底し、健全な財政運営に努める必要がある。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年度までは減少傾向にあった公債費は、近年増加傾向を示し、令和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億円を超えている。</a:t>
          </a:r>
        </a:p>
        <a:p>
          <a:r>
            <a:rPr kumimoji="1" lang="ja-JP" altLang="en-US" sz="1400">
              <a:latin typeface="ＭＳ ゴシック" pitchFamily="49" charset="-128"/>
              <a:ea typeface="ＭＳ ゴシック" pitchFamily="49" charset="-128"/>
            </a:rPr>
            <a:t>これまで事業実施の際に可能な限り国・県補助事業を活用し、補助裏にも交付税措置の高い有利な地方債を活用してきたが、今後も確実に増加することが見込まれている。</a:t>
          </a:r>
        </a:p>
        <a:p>
          <a:r>
            <a:rPr kumimoji="1" lang="ja-JP" altLang="en-US" sz="1400">
              <a:latin typeface="ＭＳ ゴシック" pitchFamily="49" charset="-128"/>
              <a:ea typeface="ＭＳ ゴシック" pitchFamily="49" charset="-128"/>
            </a:rPr>
            <a:t>しかしながら、それだけ効果がある事業を実施しているのも事実であり、今後も同様の方針の下、必要な事業の精査と優先順位をつけての事業実施など実質公債費比率の動向を注視していく必要がある。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昨年度と比較すると減少しているが、令和元年度から増加に転じている。これは、防災無線デジタル化が大きく影響している。今後も熊本地震からの創造的復興や町内橋梁の長寿命化事業、無電柱化事業などに伴い、地方債残高は微増していく見込みである。</a:t>
          </a:r>
        </a:p>
        <a:p>
          <a:r>
            <a:rPr kumimoji="1" lang="ja-JP" altLang="en-US" sz="1400">
              <a:latin typeface="ＭＳ ゴシック" pitchFamily="49" charset="-128"/>
              <a:ea typeface="ＭＳ ゴシック" pitchFamily="49" charset="-128"/>
            </a:rPr>
            <a:t>充当可能財源等は、昨年度から増加し、将来負担比率の分子もマイナスを維持している。</a:t>
          </a:r>
        </a:p>
        <a:p>
          <a:r>
            <a:rPr kumimoji="1" lang="ja-JP" altLang="en-US" sz="1400">
              <a:latin typeface="ＭＳ ゴシック" pitchFamily="49" charset="-128"/>
              <a:ea typeface="ＭＳ ゴシック" pitchFamily="49" charset="-128"/>
            </a:rPr>
            <a:t>前述のとおり、地方債残高は微増することが想定されるものの、交付税措置の高い地方債を積極的に活用しており、将来負担比率の分子は今後もマイナスを維持する見込みである。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熊本県高森町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ふるさと応援寄附金が大きく増えたことにより、計画的かつ適正に管理・運用するため当該基金へ積み増しを行ったことが主な要因である。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また、国・県補助金等の積極的な活用により、財政調整基金が増額となり、特定目的金のそれぞれの目的に応じた活用事業が減少したことから、基金全体も増となった。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それぞれの基金は目的をもって積み立てたものではあるが、今後の事業計画や施設の老朽化等により減少していくことが見込まれる。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それぞれの基金の目的に応じ、必要な取崩しを行いつつ、併せて基金運用についても確実かつ効果的に行う必要がある。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近年、預金利子等はほとんど見込めない状況であることも鑑み、国債運用等を拡充し、運用益の拡大を図っていく。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積立金の大きい「ふるさと応援基金」は、ふるさと納税による寄附金を財源として積み立てており、通常では手当できなかった部分を補てんするものとしてまちづくり施策に活用している。次いで「企業版ふるさと納税地方創生基金」は、地域再生法に規定する地域再生計画に定める事業に活用するため、当該事業の実施のために受けた法人からの寄付金を積み立てた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森町将来をになう人材育成基金」は、ふるさと応援基金を原資としており、教育、スポーツ、文化及び芸能活動等に取り組む町民の活動を将来にわたり支えることを目的としており、主に英語教育に関する事業やスポーツ活動、文化活動の環境整備、支援等に役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事業継承基金」は、こちらもふるさと応援基金を原資としており、これまで「ふるさと応援基金」を活用してきた事業で、今後１０年間に係る経費をふるさと応援基金から棲み分けて基金化するものであり、主に子育て支援体制事業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主な減額理由は、それぞれの基金の目的に沿った事業の財源として取り崩したものである。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全ての基金は目的をもって設置しており、可能な限り運用しつつ必要に応じて支出していく。南阿蘇鉄道は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月に全線再開を果たしており、それまでは「鉄道経営対策事業基金」にて経営補てんをしつつ、「南阿蘇鉄道復興応援基金」を活用しながら施設整備などを進めてきたが、今後も同様の運用を予定している。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「森林環境譲与税基金」については、制度の趣旨をしっかりと理解し、早期に基金残高を必要な事業の財源として活用し、基金への積み増しは行わない。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各種事業の実施に際し、国・県補助事業の積極的な活用や有利な地方債の活用により、一般財源を充当する経費が減り、財政調整基金は増額となった。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昨年度に引き続き、ふるさと応援寄附金も増額も影響している。今後も安易な積み立てはしないようにしながら、災害などの有事の際の突発的な事項に対する瞬時の判断や行政サービスのスピード感を維持するため、一定程度の基金残高を確保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財政調整基金は、九州北部豪雨や熊本地震により被災した経験から、被災時に取り崩す分として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億円程度の確保が必要と考えている。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型コロナウイルス感染症や物価高騰への対応も財政調整基金に比較的余裕があることから迅速な対応が可能となった。しかし、今後は熊本地震からの創造的復興、町内橋梁の長寿命化事業や無電柱化事業、高森総合センター等改修事業など規模の大きな事業により基金残高にも影響が出てく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基金運用収入のみを積み増ししており、大きく増加していない。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今後、公債費は増加していくが、財政調整基金で賄う予定であり、減債基金の積み増し等は予定していない。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9039080</v>
      </c>
      <c r="BO4" s="449"/>
      <c r="BP4" s="449"/>
      <c r="BQ4" s="449"/>
      <c r="BR4" s="449"/>
      <c r="BS4" s="449"/>
      <c r="BT4" s="449"/>
      <c r="BU4" s="450"/>
      <c r="BV4" s="448">
        <v>10447248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2.5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8849639</v>
      </c>
      <c r="BO5" s="420"/>
      <c r="BP5" s="420"/>
      <c r="BQ5" s="420"/>
      <c r="BR5" s="420"/>
      <c r="BS5" s="420"/>
      <c r="BT5" s="420"/>
      <c r="BU5" s="421"/>
      <c r="BV5" s="419">
        <v>10040028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73.400000000000006</v>
      </c>
      <c r="CU5" s="417"/>
      <c r="CV5" s="417"/>
      <c r="CW5" s="417"/>
      <c r="CX5" s="417"/>
      <c r="CY5" s="417"/>
      <c r="CZ5" s="417"/>
      <c r="DA5" s="418"/>
      <c r="DB5" s="416">
        <v>75.2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189441</v>
      </c>
      <c r="BO6" s="420"/>
      <c r="BP6" s="420"/>
      <c r="BQ6" s="420"/>
      <c r="BR6" s="420"/>
      <c r="BS6" s="420"/>
      <c r="BT6" s="420"/>
      <c r="BU6" s="421"/>
      <c r="BV6" s="419">
        <v>407220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73.7</v>
      </c>
      <c r="CU6" s="563"/>
      <c r="CV6" s="563"/>
      <c r="CW6" s="563"/>
      <c r="CX6" s="563"/>
      <c r="CY6" s="563"/>
      <c r="CZ6" s="563"/>
      <c r="DA6" s="564"/>
      <c r="DB6" s="562">
        <v>75.900000000000006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60770</v>
      </c>
      <c r="BO7" s="420"/>
      <c r="BP7" s="420"/>
      <c r="BQ7" s="420"/>
      <c r="BR7" s="420"/>
      <c r="BS7" s="420"/>
      <c r="BT7" s="420"/>
      <c r="BU7" s="421"/>
      <c r="BV7" s="419">
        <v>327722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3256636</v>
      </c>
      <c r="CU7" s="420"/>
      <c r="CV7" s="420"/>
      <c r="CW7" s="420"/>
      <c r="CX7" s="420"/>
      <c r="CY7" s="420"/>
      <c r="CZ7" s="420"/>
      <c r="DA7" s="421"/>
      <c r="DB7" s="419">
        <v>3151760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128671</v>
      </c>
      <c r="BO8" s="420"/>
      <c r="BP8" s="420"/>
      <c r="BQ8" s="420"/>
      <c r="BR8" s="420"/>
      <c r="BS8" s="420"/>
      <c r="BT8" s="420"/>
      <c r="BU8" s="421"/>
      <c r="BV8" s="419">
        <v>79498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5789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49173</v>
      </c>
      <c r="BO9" s="420"/>
      <c r="BP9" s="420"/>
      <c r="BQ9" s="420"/>
      <c r="BR9" s="420"/>
      <c r="BS9" s="420"/>
      <c r="BT9" s="420"/>
      <c r="BU9" s="421"/>
      <c r="BV9" s="419">
        <v>-91892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12.4</v>
      </c>
      <c r="CU9" s="417"/>
      <c r="CV9" s="417"/>
      <c r="CW9" s="417"/>
      <c r="CX9" s="417"/>
      <c r="CY9" s="417"/>
      <c r="CZ9" s="417"/>
      <c r="DA9" s="418"/>
      <c r="DB9" s="416">
        <v>11.8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6325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201490</v>
      </c>
      <c r="BO10" s="420"/>
      <c r="BP10" s="420"/>
      <c r="BQ10" s="420"/>
      <c r="BR10" s="420"/>
      <c r="BS10" s="420"/>
      <c r="BT10" s="420"/>
      <c r="BU10" s="421"/>
      <c r="BV10" s="419">
        <v>269060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5934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111000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5803</v>
      </c>
      <c r="S13" s="507"/>
      <c r="T13" s="507"/>
      <c r="U13" s="507"/>
      <c r="V13" s="508"/>
      <c r="W13" s="509" t="s">
        <v>131</v>
      </c>
      <c r="X13" s="405"/>
      <c r="Y13" s="405"/>
      <c r="Z13" s="405"/>
      <c r="AA13" s="405"/>
      <c r="AB13" s="406"/>
      <c r="AC13" s="372">
        <v>631</v>
      </c>
      <c r="AD13" s="373"/>
      <c r="AE13" s="373"/>
      <c r="AF13" s="373"/>
      <c r="AG13" s="374"/>
      <c r="AH13" s="372">
        <v>782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250663</v>
      </c>
      <c r="BO13" s="420"/>
      <c r="BP13" s="420"/>
      <c r="BQ13" s="420"/>
      <c r="BR13" s="420"/>
      <c r="BS13" s="420"/>
      <c r="BT13" s="420"/>
      <c r="BU13" s="421"/>
      <c r="BV13" s="419">
        <v>66168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v>
      </c>
      <c r="CU13" s="417"/>
      <c r="CV13" s="417"/>
      <c r="CW13" s="417"/>
      <c r="CX13" s="417"/>
      <c r="CY13" s="417"/>
      <c r="CZ13" s="417"/>
      <c r="DA13" s="418"/>
      <c r="DB13" s="416">
        <v>5.4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6057</v>
      </c>
      <c r="S14" s="507"/>
      <c r="T14" s="507"/>
      <c r="U14" s="507"/>
      <c r="V14" s="508"/>
      <c r="W14" s="510"/>
      <c r="X14" s="408"/>
      <c r="Y14" s="408"/>
      <c r="Z14" s="408"/>
      <c r="AA14" s="408"/>
      <c r="AB14" s="409"/>
      <c r="AC14" s="499">
        <v>21.5</v>
      </c>
      <c r="AD14" s="500"/>
      <c r="AE14" s="500"/>
      <c r="AF14" s="500"/>
      <c r="AG14" s="501"/>
      <c r="AH14" s="499">
        <v>24.8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5939</v>
      </c>
      <c r="S15" s="507"/>
      <c r="T15" s="507"/>
      <c r="U15" s="507"/>
      <c r="V15" s="508"/>
      <c r="W15" s="509" t="s">
        <v>137</v>
      </c>
      <c r="X15" s="405"/>
      <c r="Y15" s="405"/>
      <c r="Z15" s="405"/>
      <c r="AA15" s="405"/>
      <c r="AB15" s="406"/>
      <c r="AC15" s="372">
        <v>591</v>
      </c>
      <c r="AD15" s="373"/>
      <c r="AE15" s="373"/>
      <c r="AF15" s="373"/>
      <c r="AG15" s="374"/>
      <c r="AH15" s="372">
        <v>571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883839</v>
      </c>
      <c r="BO15" s="449"/>
      <c r="BP15" s="449"/>
      <c r="BQ15" s="449"/>
      <c r="BR15" s="449"/>
      <c r="BS15" s="449"/>
      <c r="BT15" s="449"/>
      <c r="BU15" s="450"/>
      <c r="BV15" s="448">
        <v>693258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20.2</v>
      </c>
      <c r="AD16" s="500"/>
      <c r="AE16" s="500"/>
      <c r="AF16" s="500"/>
      <c r="AG16" s="501"/>
      <c r="AH16" s="499">
        <v>18.100000000000001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3026978</v>
      </c>
      <c r="BO16" s="420"/>
      <c r="BP16" s="420"/>
      <c r="BQ16" s="420"/>
      <c r="BR16" s="420"/>
      <c r="BS16" s="420"/>
      <c r="BT16" s="420"/>
      <c r="BU16" s="421"/>
      <c r="BV16" s="419">
        <v>2966290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1711</v>
      </c>
      <c r="AD17" s="373"/>
      <c r="AE17" s="373"/>
      <c r="AF17" s="373"/>
      <c r="AG17" s="374"/>
      <c r="AH17" s="372">
        <v>1797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1100864</v>
      </c>
      <c r="BO17" s="420"/>
      <c r="BP17" s="420"/>
      <c r="BQ17" s="420"/>
      <c r="BR17" s="420"/>
      <c r="BS17" s="420"/>
      <c r="BT17" s="420"/>
      <c r="BU17" s="421"/>
      <c r="BV17" s="419">
        <v>849107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175.06</v>
      </c>
      <c r="M18" s="472"/>
      <c r="N18" s="472"/>
      <c r="O18" s="472"/>
      <c r="P18" s="472"/>
      <c r="Q18" s="472"/>
      <c r="R18" s="473"/>
      <c r="S18" s="473"/>
      <c r="T18" s="473"/>
      <c r="U18" s="473"/>
      <c r="V18" s="474"/>
      <c r="W18" s="490"/>
      <c r="X18" s="491"/>
      <c r="Y18" s="491"/>
      <c r="Z18" s="491"/>
      <c r="AA18" s="491"/>
      <c r="AB18" s="515"/>
      <c r="AC18" s="389">
        <v>58.3</v>
      </c>
      <c r="AD18" s="390"/>
      <c r="AE18" s="390"/>
      <c r="AF18" s="390"/>
      <c r="AG18" s="475"/>
      <c r="AH18" s="389">
        <v>57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2403987</v>
      </c>
      <c r="BO18" s="420"/>
      <c r="BP18" s="420"/>
      <c r="BQ18" s="420"/>
      <c r="BR18" s="420"/>
      <c r="BS18" s="420"/>
      <c r="BT18" s="420"/>
      <c r="BU18" s="421"/>
      <c r="BV18" s="419">
        <v>2379122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4206580</v>
      </c>
      <c r="BO19" s="420"/>
      <c r="BP19" s="420"/>
      <c r="BQ19" s="420"/>
      <c r="BR19" s="420"/>
      <c r="BS19" s="420"/>
      <c r="BT19" s="420"/>
      <c r="BU19" s="421"/>
      <c r="BV19" s="419">
        <v>4178290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2408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5139036</v>
      </c>
      <c r="BO22" s="449"/>
      <c r="BP22" s="449"/>
      <c r="BQ22" s="449"/>
      <c r="BR22" s="449"/>
      <c r="BS22" s="449"/>
      <c r="BT22" s="449"/>
      <c r="BU22" s="450"/>
      <c r="BV22" s="448">
        <v>5278030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5110215</v>
      </c>
      <c r="BO23" s="420"/>
      <c r="BP23" s="420"/>
      <c r="BQ23" s="420"/>
      <c r="BR23" s="420"/>
      <c r="BS23" s="420"/>
      <c r="BT23" s="420"/>
      <c r="BU23" s="421"/>
      <c r="BV23" s="419">
        <v>5247722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7419</v>
      </c>
      <c r="R24" s="373"/>
      <c r="S24" s="373"/>
      <c r="T24" s="373"/>
      <c r="U24" s="373"/>
      <c r="V24" s="374"/>
      <c r="W24" s="462"/>
      <c r="X24" s="399"/>
      <c r="Y24" s="400"/>
      <c r="Z24" s="375" t="s">
        <v>162</v>
      </c>
      <c r="AA24" s="376"/>
      <c r="AB24" s="376"/>
      <c r="AC24" s="376"/>
      <c r="AD24" s="376"/>
      <c r="AE24" s="376"/>
      <c r="AF24" s="376"/>
      <c r="AG24" s="377"/>
      <c r="AH24" s="372">
        <v>72</v>
      </c>
      <c r="AI24" s="373"/>
      <c r="AJ24" s="373"/>
      <c r="AK24" s="373"/>
      <c r="AL24" s="374"/>
      <c r="AM24" s="372">
        <v>200880</v>
      </c>
      <c r="AN24" s="373"/>
      <c r="AO24" s="373"/>
      <c r="AP24" s="373"/>
      <c r="AQ24" s="373"/>
      <c r="AR24" s="374"/>
      <c r="AS24" s="372">
        <v>2790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3808286</v>
      </c>
      <c r="BO24" s="420"/>
      <c r="BP24" s="420"/>
      <c r="BQ24" s="420"/>
      <c r="BR24" s="420"/>
      <c r="BS24" s="420"/>
      <c r="BT24" s="420"/>
      <c r="BU24" s="421"/>
      <c r="BV24" s="419">
        <v>3792810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5804</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355485</v>
      </c>
      <c r="BO25" s="449"/>
      <c r="BP25" s="449"/>
      <c r="BQ25" s="449"/>
      <c r="BR25" s="449"/>
      <c r="BS25" s="449"/>
      <c r="BT25" s="449"/>
      <c r="BU25" s="450"/>
      <c r="BV25" s="448">
        <v>486896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5272</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2967</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2448</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2393770</v>
      </c>
      <c r="BO28" s="449"/>
      <c r="BP28" s="449"/>
      <c r="BQ28" s="449"/>
      <c r="BR28" s="449"/>
      <c r="BS28" s="449"/>
      <c r="BT28" s="449"/>
      <c r="BU28" s="450"/>
      <c r="BV28" s="448">
        <v>2192280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2225</v>
      </c>
      <c r="R29" s="373"/>
      <c r="S29" s="373"/>
      <c r="T29" s="373"/>
      <c r="U29" s="373"/>
      <c r="V29" s="374"/>
      <c r="W29" s="463"/>
      <c r="X29" s="464"/>
      <c r="Y29" s="465"/>
      <c r="Z29" s="375" t="s">
        <v>177</v>
      </c>
      <c r="AA29" s="376"/>
      <c r="AB29" s="376"/>
      <c r="AC29" s="376"/>
      <c r="AD29" s="376"/>
      <c r="AE29" s="376"/>
      <c r="AF29" s="376"/>
      <c r="AG29" s="377"/>
      <c r="AH29" s="372">
        <v>72</v>
      </c>
      <c r="AI29" s="373"/>
      <c r="AJ29" s="373"/>
      <c r="AK29" s="373"/>
      <c r="AL29" s="374"/>
      <c r="AM29" s="372">
        <v>200880</v>
      </c>
      <c r="AN29" s="373"/>
      <c r="AO29" s="373"/>
      <c r="AP29" s="373"/>
      <c r="AQ29" s="373"/>
      <c r="AR29" s="374"/>
      <c r="AS29" s="372">
        <v>2790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10158</v>
      </c>
      <c r="BO29" s="420"/>
      <c r="BP29" s="420"/>
      <c r="BQ29" s="420"/>
      <c r="BR29" s="420"/>
      <c r="BS29" s="420"/>
      <c r="BT29" s="420"/>
      <c r="BU29" s="421"/>
      <c r="BV29" s="419">
        <v>10157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2444673</v>
      </c>
      <c r="BO30" s="454"/>
      <c r="BP30" s="454"/>
      <c r="BQ30" s="454"/>
      <c r="BR30" s="454"/>
      <c r="BS30" s="454"/>
      <c r="BT30" s="454"/>
      <c r="BU30" s="455"/>
      <c r="BV30" s="453">
        <v>2051349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阿蘇広域行政事務組合（一般会計）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農業用水供給事業特別会計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阿蘇広域行政事務組合
（養護老人ホーム湯の里荘特別会計）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鉄道経営対策事業基金特別会計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阿蘇広域行政事務組合
（阿蘇ふるさと市町村圏特別会計）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阿蘇広域行政事務組合
（特別養護老人ホーム阿蘇みやま荘特別会計）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M3cxJgpGUaY7dLboFTnyykZiOh3VJ3P+kFDThlAlb7sK74xNsIJ3puiUQ3m3/+jqpd19Ajw4S2aEd7JUyMahQ==" saltValue="np9IJaFbiKv6U/DORgJa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39" sqref="B39:Q39"/>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848032</v>
      </c>
      <c r="S5" s="677"/>
      <c r="T5" s="677"/>
      <c r="U5" s="677"/>
      <c r="V5" s="677"/>
      <c r="W5" s="677"/>
      <c r="X5" s="677"/>
      <c r="Y5" s="702"/>
      <c r="Z5" s="715">
        <v>9.4</v>
      </c>
      <c r="AA5" s="715"/>
      <c r="AB5" s="715"/>
      <c r="AC5" s="715"/>
      <c r="AD5" s="716">
        <v>848032</v>
      </c>
      <c r="AE5" s="716"/>
      <c r="AF5" s="716"/>
      <c r="AG5" s="716"/>
      <c r="AH5" s="716"/>
      <c r="AI5" s="716"/>
      <c r="AJ5" s="716"/>
      <c r="AK5" s="716"/>
      <c r="AL5" s="703">
        <v>26</v>
      </c>
      <c r="AM5" s="685"/>
      <c r="AN5" s="685"/>
      <c r="AO5" s="704"/>
      <c r="AP5" s="679" t="s">
        <v>216</v>
      </c>
      <c r="AQ5" s="680"/>
      <c r="AR5" s="680"/>
      <c r="AS5" s="680"/>
      <c r="AT5" s="680"/>
      <c r="AU5" s="680"/>
      <c r="AV5" s="680"/>
      <c r="AW5" s="680"/>
      <c r="AX5" s="680"/>
      <c r="AY5" s="680"/>
      <c r="AZ5" s="680"/>
      <c r="BA5" s="680"/>
      <c r="BB5" s="680"/>
      <c r="BC5" s="680"/>
      <c r="BD5" s="680"/>
      <c r="BE5" s="680"/>
      <c r="BF5" s="681"/>
      <c r="BG5" s="621">
        <v>843019</v>
      </c>
      <c r="BH5" s="622"/>
      <c r="BI5" s="622"/>
      <c r="BJ5" s="622"/>
      <c r="BK5" s="622"/>
      <c r="BL5" s="622"/>
      <c r="BM5" s="622"/>
      <c r="BN5" s="623"/>
      <c r="BO5" s="659">
        <v>99.4</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92424</v>
      </c>
      <c r="S6" s="622"/>
      <c r="T6" s="622"/>
      <c r="U6" s="622"/>
      <c r="V6" s="622"/>
      <c r="W6" s="622"/>
      <c r="X6" s="622"/>
      <c r="Y6" s="623"/>
      <c r="Z6" s="659">
        <v>1</v>
      </c>
      <c r="AA6" s="659"/>
      <c r="AB6" s="659"/>
      <c r="AC6" s="659"/>
      <c r="AD6" s="660">
        <v>92424</v>
      </c>
      <c r="AE6" s="660"/>
      <c r="AF6" s="660"/>
      <c r="AG6" s="660"/>
      <c r="AH6" s="660"/>
      <c r="AI6" s="660"/>
      <c r="AJ6" s="660"/>
      <c r="AK6" s="660"/>
      <c r="AL6" s="624">
        <v>2.8</v>
      </c>
      <c r="AM6" s="625"/>
      <c r="AN6" s="625"/>
      <c r="AO6" s="661"/>
      <c r="AP6" s="618" t="s">
        <v>221</v>
      </c>
      <c r="AQ6" s="619"/>
      <c r="AR6" s="619"/>
      <c r="AS6" s="619"/>
      <c r="AT6" s="619"/>
      <c r="AU6" s="619"/>
      <c r="AV6" s="619"/>
      <c r="AW6" s="619"/>
      <c r="AX6" s="619"/>
      <c r="AY6" s="619"/>
      <c r="AZ6" s="619"/>
      <c r="BA6" s="619"/>
      <c r="BB6" s="619"/>
      <c r="BC6" s="619"/>
      <c r="BD6" s="619"/>
      <c r="BE6" s="619"/>
      <c r="BF6" s="620"/>
      <c r="BG6" s="621">
        <v>843019</v>
      </c>
      <c r="BH6" s="622"/>
      <c r="BI6" s="622"/>
      <c r="BJ6" s="622"/>
      <c r="BK6" s="622"/>
      <c r="BL6" s="622"/>
      <c r="BM6" s="622"/>
      <c r="BN6" s="623"/>
      <c r="BO6" s="659">
        <v>99.4</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62719</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62719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114</v>
      </c>
      <c r="S7" s="622"/>
      <c r="T7" s="622"/>
      <c r="U7" s="622"/>
      <c r="V7" s="622"/>
      <c r="W7" s="622"/>
      <c r="X7" s="622"/>
      <c r="Y7" s="623"/>
      <c r="Z7" s="659">
        <v>0</v>
      </c>
      <c r="AA7" s="659"/>
      <c r="AB7" s="659"/>
      <c r="AC7" s="659"/>
      <c r="AD7" s="660">
        <v>114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218915</v>
      </c>
      <c r="BH7" s="622"/>
      <c r="BI7" s="622"/>
      <c r="BJ7" s="622"/>
      <c r="BK7" s="622"/>
      <c r="BL7" s="622"/>
      <c r="BM7" s="622"/>
      <c r="BN7" s="623"/>
      <c r="BO7" s="659">
        <v>25.8</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4524669</v>
      </c>
      <c r="CS7" s="622"/>
      <c r="CT7" s="622"/>
      <c r="CU7" s="622"/>
      <c r="CV7" s="622"/>
      <c r="CW7" s="622"/>
      <c r="CX7" s="622"/>
      <c r="CY7" s="623"/>
      <c r="CZ7" s="659">
        <v>51.1</v>
      </c>
      <c r="DA7" s="659"/>
      <c r="DB7" s="659"/>
      <c r="DC7" s="659"/>
      <c r="DD7" s="627">
        <v>532518</v>
      </c>
      <c r="DE7" s="622"/>
      <c r="DF7" s="622"/>
      <c r="DG7" s="622"/>
      <c r="DH7" s="622"/>
      <c r="DI7" s="622"/>
      <c r="DJ7" s="622"/>
      <c r="DK7" s="622"/>
      <c r="DL7" s="622"/>
      <c r="DM7" s="622"/>
      <c r="DN7" s="622"/>
      <c r="DO7" s="622"/>
      <c r="DP7" s="623"/>
      <c r="DQ7" s="627">
        <v>1371924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1737</v>
      </c>
      <c r="S8" s="622"/>
      <c r="T8" s="622"/>
      <c r="U8" s="622"/>
      <c r="V8" s="622"/>
      <c r="W8" s="622"/>
      <c r="X8" s="622"/>
      <c r="Y8" s="623"/>
      <c r="Z8" s="659">
        <v>0</v>
      </c>
      <c r="AA8" s="659"/>
      <c r="AB8" s="659"/>
      <c r="AC8" s="659"/>
      <c r="AD8" s="660">
        <v>1737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9574</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1497703</v>
      </c>
      <c r="CS8" s="622"/>
      <c r="CT8" s="622"/>
      <c r="CU8" s="622"/>
      <c r="CV8" s="622"/>
      <c r="CW8" s="622"/>
      <c r="CX8" s="622"/>
      <c r="CY8" s="623"/>
      <c r="CZ8" s="659">
        <v>16.899999999999999</v>
      </c>
      <c r="DA8" s="659"/>
      <c r="DB8" s="659"/>
      <c r="DC8" s="659"/>
      <c r="DD8" s="627">
        <v>4323</v>
      </c>
      <c r="DE8" s="622"/>
      <c r="DF8" s="622"/>
      <c r="DG8" s="622"/>
      <c r="DH8" s="622"/>
      <c r="DI8" s="622"/>
      <c r="DJ8" s="622"/>
      <c r="DK8" s="622"/>
      <c r="DL8" s="622"/>
      <c r="DM8" s="622"/>
      <c r="DN8" s="622"/>
      <c r="DO8" s="622"/>
      <c r="DP8" s="623"/>
      <c r="DQ8" s="627">
        <v>846573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1772</v>
      </c>
      <c r="S9" s="622"/>
      <c r="T9" s="622"/>
      <c r="U9" s="622"/>
      <c r="V9" s="622"/>
      <c r="W9" s="622"/>
      <c r="X9" s="622"/>
      <c r="Y9" s="623"/>
      <c r="Z9" s="659">
        <v>0</v>
      </c>
      <c r="AA9" s="659"/>
      <c r="AB9" s="659"/>
      <c r="AC9" s="659"/>
      <c r="AD9" s="660">
        <v>1772</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181900</v>
      </c>
      <c r="BH9" s="622"/>
      <c r="BI9" s="622"/>
      <c r="BJ9" s="622"/>
      <c r="BK9" s="622"/>
      <c r="BL9" s="622"/>
      <c r="BM9" s="622"/>
      <c r="BN9" s="623"/>
      <c r="BO9" s="659">
        <v>21.4</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264851</v>
      </c>
      <c r="CS9" s="622"/>
      <c r="CT9" s="622"/>
      <c r="CU9" s="622"/>
      <c r="CV9" s="622"/>
      <c r="CW9" s="622"/>
      <c r="CX9" s="622"/>
      <c r="CY9" s="623"/>
      <c r="CZ9" s="659">
        <v>3</v>
      </c>
      <c r="DA9" s="659"/>
      <c r="DB9" s="659"/>
      <c r="DC9" s="659"/>
      <c r="DD9" s="627">
        <v>4086</v>
      </c>
      <c r="DE9" s="622"/>
      <c r="DF9" s="622"/>
      <c r="DG9" s="622"/>
      <c r="DH9" s="622"/>
      <c r="DI9" s="622"/>
      <c r="DJ9" s="622"/>
      <c r="DK9" s="622"/>
      <c r="DL9" s="622"/>
      <c r="DM9" s="622"/>
      <c r="DN9" s="622"/>
      <c r="DO9" s="622"/>
      <c r="DP9" s="623"/>
      <c r="DQ9" s="627">
        <v>217431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17064</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142947</v>
      </c>
      <c r="S11" s="622"/>
      <c r="T11" s="622"/>
      <c r="U11" s="622"/>
      <c r="V11" s="622"/>
      <c r="W11" s="622"/>
      <c r="X11" s="622"/>
      <c r="Y11" s="623"/>
      <c r="Z11" s="624">
        <v>1.6</v>
      </c>
      <c r="AA11" s="625"/>
      <c r="AB11" s="625"/>
      <c r="AC11" s="626"/>
      <c r="AD11" s="627">
        <v>142947</v>
      </c>
      <c r="AE11" s="622"/>
      <c r="AF11" s="622"/>
      <c r="AG11" s="622"/>
      <c r="AH11" s="622"/>
      <c r="AI11" s="622"/>
      <c r="AJ11" s="622"/>
      <c r="AK11" s="623"/>
      <c r="AL11" s="624">
        <v>4.4000000000000004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10377</v>
      </c>
      <c r="BH11" s="622"/>
      <c r="BI11" s="622"/>
      <c r="BJ11" s="622"/>
      <c r="BK11" s="622"/>
      <c r="BL11" s="622"/>
      <c r="BM11" s="622"/>
      <c r="BN11" s="623"/>
      <c r="BO11" s="659">
        <v>1.2</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460058</v>
      </c>
      <c r="CS11" s="622"/>
      <c r="CT11" s="622"/>
      <c r="CU11" s="622"/>
      <c r="CV11" s="622"/>
      <c r="CW11" s="622"/>
      <c r="CX11" s="622"/>
      <c r="CY11" s="623"/>
      <c r="CZ11" s="659">
        <v>5.2</v>
      </c>
      <c r="DA11" s="659"/>
      <c r="DB11" s="659"/>
      <c r="DC11" s="659"/>
      <c r="DD11" s="627">
        <v>43902</v>
      </c>
      <c r="DE11" s="622"/>
      <c r="DF11" s="622"/>
      <c r="DG11" s="622"/>
      <c r="DH11" s="622"/>
      <c r="DI11" s="622"/>
      <c r="DJ11" s="622"/>
      <c r="DK11" s="622"/>
      <c r="DL11" s="622"/>
      <c r="DM11" s="622"/>
      <c r="DN11" s="622"/>
      <c r="DO11" s="622"/>
      <c r="DP11" s="623"/>
      <c r="DQ11" s="627">
        <v>197238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8305</v>
      </c>
      <c r="S12" s="622"/>
      <c r="T12" s="622"/>
      <c r="U12" s="622"/>
      <c r="V12" s="622"/>
      <c r="W12" s="622"/>
      <c r="X12" s="622"/>
      <c r="Y12" s="623"/>
      <c r="Z12" s="659">
        <v>0.1</v>
      </c>
      <c r="AA12" s="659"/>
      <c r="AB12" s="659"/>
      <c r="AC12" s="659"/>
      <c r="AD12" s="660">
        <v>8305</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541521</v>
      </c>
      <c r="BH12" s="622"/>
      <c r="BI12" s="622"/>
      <c r="BJ12" s="622"/>
      <c r="BK12" s="622"/>
      <c r="BL12" s="622"/>
      <c r="BM12" s="622"/>
      <c r="BN12" s="623"/>
      <c r="BO12" s="659">
        <v>63.9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185334</v>
      </c>
      <c r="CS12" s="622"/>
      <c r="CT12" s="622"/>
      <c r="CU12" s="622"/>
      <c r="CV12" s="622"/>
      <c r="CW12" s="622"/>
      <c r="CX12" s="622"/>
      <c r="CY12" s="623"/>
      <c r="CZ12" s="659">
        <v>2.1</v>
      </c>
      <c r="DA12" s="659"/>
      <c r="DB12" s="659"/>
      <c r="DC12" s="659"/>
      <c r="DD12" s="627" t="s">
        <v>122</v>
      </c>
      <c r="DE12" s="622"/>
      <c r="DF12" s="622"/>
      <c r="DG12" s="622"/>
      <c r="DH12" s="622"/>
      <c r="DI12" s="622"/>
      <c r="DJ12" s="622"/>
      <c r="DK12" s="622"/>
      <c r="DL12" s="622"/>
      <c r="DM12" s="622"/>
      <c r="DN12" s="622"/>
      <c r="DO12" s="622"/>
      <c r="DP12" s="623"/>
      <c r="DQ12" s="627">
        <v>48024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539981</v>
      </c>
      <c r="BH13" s="622"/>
      <c r="BI13" s="622"/>
      <c r="BJ13" s="622"/>
      <c r="BK13" s="622"/>
      <c r="BL13" s="622"/>
      <c r="BM13" s="622"/>
      <c r="BN13" s="623"/>
      <c r="BO13" s="659">
        <v>63.7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519776</v>
      </c>
      <c r="CS13" s="622"/>
      <c r="CT13" s="622"/>
      <c r="CU13" s="622"/>
      <c r="CV13" s="622"/>
      <c r="CW13" s="622"/>
      <c r="CX13" s="622"/>
      <c r="CY13" s="623"/>
      <c r="CZ13" s="659">
        <v>5.9</v>
      </c>
      <c r="DA13" s="659"/>
      <c r="DB13" s="659"/>
      <c r="DC13" s="659"/>
      <c r="DD13" s="627">
        <v>295306</v>
      </c>
      <c r="DE13" s="622"/>
      <c r="DF13" s="622"/>
      <c r="DG13" s="622"/>
      <c r="DH13" s="622"/>
      <c r="DI13" s="622"/>
      <c r="DJ13" s="622"/>
      <c r="DK13" s="622"/>
      <c r="DL13" s="622"/>
      <c r="DM13" s="622"/>
      <c r="DN13" s="622"/>
      <c r="DO13" s="622"/>
      <c r="DP13" s="623"/>
      <c r="DQ13" s="627">
        <v>153085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404</v>
      </c>
      <c r="S14" s="622"/>
      <c r="T14" s="622"/>
      <c r="U14" s="622"/>
      <c r="V14" s="622"/>
      <c r="W14" s="622"/>
      <c r="X14" s="622"/>
      <c r="Y14" s="623"/>
      <c r="Z14" s="659">
        <v>0</v>
      </c>
      <c r="AA14" s="659"/>
      <c r="AB14" s="659"/>
      <c r="AC14" s="659"/>
      <c r="AD14" s="660">
        <v>404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28525</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248679</v>
      </c>
      <c r="CS14" s="622"/>
      <c r="CT14" s="622"/>
      <c r="CU14" s="622"/>
      <c r="CV14" s="622"/>
      <c r="CW14" s="622"/>
      <c r="CX14" s="622"/>
      <c r="CY14" s="623"/>
      <c r="CZ14" s="659">
        <v>2.8</v>
      </c>
      <c r="DA14" s="659"/>
      <c r="DB14" s="659"/>
      <c r="DC14" s="659"/>
      <c r="DD14" s="627">
        <v>52964</v>
      </c>
      <c r="DE14" s="622"/>
      <c r="DF14" s="622"/>
      <c r="DG14" s="622"/>
      <c r="DH14" s="622"/>
      <c r="DI14" s="622"/>
      <c r="DJ14" s="622"/>
      <c r="DK14" s="622"/>
      <c r="DL14" s="622"/>
      <c r="DM14" s="622"/>
      <c r="DN14" s="622"/>
      <c r="DO14" s="622"/>
      <c r="DP14" s="623"/>
      <c r="DQ14" s="627">
        <v>187905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54058</v>
      </c>
      <c r="BH15" s="622"/>
      <c r="BI15" s="622"/>
      <c r="BJ15" s="622"/>
      <c r="BK15" s="622"/>
      <c r="BL15" s="622"/>
      <c r="BM15" s="622"/>
      <c r="BN15" s="623"/>
      <c r="BO15" s="659">
        <v>6.4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532823</v>
      </c>
      <c r="CS15" s="622"/>
      <c r="CT15" s="622"/>
      <c r="CU15" s="622"/>
      <c r="CV15" s="622"/>
      <c r="CW15" s="622"/>
      <c r="CX15" s="622"/>
      <c r="CY15" s="623"/>
      <c r="CZ15" s="659">
        <v>6</v>
      </c>
      <c r="DA15" s="659"/>
      <c r="DB15" s="659"/>
      <c r="DC15" s="659"/>
      <c r="DD15" s="627">
        <v>48236</v>
      </c>
      <c r="DE15" s="622"/>
      <c r="DF15" s="622"/>
      <c r="DG15" s="622"/>
      <c r="DH15" s="622"/>
      <c r="DI15" s="622"/>
      <c r="DJ15" s="622"/>
      <c r="DK15" s="622"/>
      <c r="DL15" s="622"/>
      <c r="DM15" s="622"/>
      <c r="DN15" s="622"/>
      <c r="DO15" s="622"/>
      <c r="DP15" s="623"/>
      <c r="DQ15" s="627">
        <v>406012</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6732</v>
      </c>
      <c r="S16" s="622"/>
      <c r="T16" s="622"/>
      <c r="U16" s="622"/>
      <c r="V16" s="622"/>
      <c r="W16" s="622"/>
      <c r="X16" s="622"/>
      <c r="Y16" s="623"/>
      <c r="Z16" s="659">
        <v>0.1</v>
      </c>
      <c r="AA16" s="659"/>
      <c r="AB16" s="659"/>
      <c r="AC16" s="659"/>
      <c r="AD16" s="660">
        <v>6732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14739</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2725</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10768</v>
      </c>
      <c r="S17" s="622"/>
      <c r="T17" s="622"/>
      <c r="U17" s="622"/>
      <c r="V17" s="622"/>
      <c r="W17" s="622"/>
      <c r="X17" s="622"/>
      <c r="Y17" s="623"/>
      <c r="Z17" s="659">
        <v>0.1</v>
      </c>
      <c r="AA17" s="659"/>
      <c r="AB17" s="659"/>
      <c r="AC17" s="659"/>
      <c r="AD17" s="660">
        <v>10768</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538060</v>
      </c>
      <c r="CS17" s="622"/>
      <c r="CT17" s="622"/>
      <c r="CU17" s="622"/>
      <c r="CV17" s="622"/>
      <c r="CW17" s="622"/>
      <c r="CX17" s="622"/>
      <c r="CY17" s="623"/>
      <c r="CZ17" s="659">
        <v>6.1</v>
      </c>
      <c r="DA17" s="659"/>
      <c r="DB17" s="659"/>
      <c r="DC17" s="659"/>
      <c r="DD17" s="627" t="s">
        <v>122</v>
      </c>
      <c r="DE17" s="622"/>
      <c r="DF17" s="622"/>
      <c r="DG17" s="622"/>
      <c r="DH17" s="622"/>
      <c r="DI17" s="622"/>
      <c r="DJ17" s="622"/>
      <c r="DK17" s="622"/>
      <c r="DL17" s="622"/>
      <c r="DM17" s="622"/>
      <c r="DN17" s="622"/>
      <c r="DO17" s="622"/>
      <c r="DP17" s="623"/>
      <c r="DQ17" s="627">
        <v>523275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3649</v>
      </c>
      <c r="S18" s="622"/>
      <c r="T18" s="622"/>
      <c r="U18" s="622"/>
      <c r="V18" s="622"/>
      <c r="W18" s="622"/>
      <c r="X18" s="622"/>
      <c r="Y18" s="623"/>
      <c r="Z18" s="659">
        <v>0</v>
      </c>
      <c r="AA18" s="659"/>
      <c r="AB18" s="659"/>
      <c r="AC18" s="659"/>
      <c r="AD18" s="660">
        <v>3649</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228</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228</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3649</v>
      </c>
      <c r="S19" s="622"/>
      <c r="T19" s="622"/>
      <c r="U19" s="622"/>
      <c r="V19" s="622"/>
      <c r="W19" s="622"/>
      <c r="X19" s="622"/>
      <c r="Y19" s="623"/>
      <c r="Z19" s="659">
        <v>0</v>
      </c>
      <c r="AA19" s="659"/>
      <c r="AB19" s="659"/>
      <c r="AC19" s="659"/>
      <c r="AD19" s="660">
        <v>3649</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5013</v>
      </c>
      <c r="BH19" s="622"/>
      <c r="BI19" s="622"/>
      <c r="BJ19" s="622"/>
      <c r="BK19" s="622"/>
      <c r="BL19" s="622"/>
      <c r="BM19" s="622"/>
      <c r="BN19" s="623"/>
      <c r="BO19" s="659">
        <v>0.6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5013</v>
      </c>
      <c r="BH20" s="622"/>
      <c r="BI20" s="622"/>
      <c r="BJ20" s="622"/>
      <c r="BK20" s="622"/>
      <c r="BL20" s="622"/>
      <c r="BM20" s="622"/>
      <c r="BN20" s="623"/>
      <c r="BO20" s="659">
        <v>0.6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8849639</v>
      </c>
      <c r="CS20" s="622"/>
      <c r="CT20" s="622"/>
      <c r="CU20" s="622"/>
      <c r="CV20" s="622"/>
      <c r="CW20" s="622"/>
      <c r="CX20" s="622"/>
      <c r="CY20" s="623"/>
      <c r="CZ20" s="659">
        <v>100</v>
      </c>
      <c r="DA20" s="659"/>
      <c r="DB20" s="659"/>
      <c r="DC20" s="659"/>
      <c r="DD20" s="627">
        <v>981335</v>
      </c>
      <c r="DE20" s="622"/>
      <c r="DF20" s="622"/>
      <c r="DG20" s="622"/>
      <c r="DH20" s="622"/>
      <c r="DI20" s="622"/>
      <c r="DJ20" s="622"/>
      <c r="DK20" s="622"/>
      <c r="DL20" s="622"/>
      <c r="DM20" s="622"/>
      <c r="DN20" s="622"/>
      <c r="DO20" s="622"/>
      <c r="DP20" s="623"/>
      <c r="DQ20" s="627">
        <v>4017139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2574892</v>
      </c>
      <c r="S21" s="622"/>
      <c r="T21" s="622"/>
      <c r="U21" s="622"/>
      <c r="V21" s="622"/>
      <c r="W21" s="622"/>
      <c r="X21" s="622"/>
      <c r="Y21" s="623"/>
      <c r="Z21" s="659">
        <v>28.5</v>
      </c>
      <c r="AA21" s="659"/>
      <c r="AB21" s="659"/>
      <c r="AC21" s="659"/>
      <c r="AD21" s="660">
        <v>2143139</v>
      </c>
      <c r="AE21" s="660"/>
      <c r="AF21" s="660"/>
      <c r="AG21" s="660"/>
      <c r="AH21" s="660"/>
      <c r="AI21" s="660"/>
      <c r="AJ21" s="660"/>
      <c r="AK21" s="660"/>
      <c r="AL21" s="624">
        <v>65.7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5013</v>
      </c>
      <c r="BH21" s="622"/>
      <c r="BI21" s="622"/>
      <c r="BJ21" s="622"/>
      <c r="BK21" s="622"/>
      <c r="BL21" s="622"/>
      <c r="BM21" s="622"/>
      <c r="BN21" s="623"/>
      <c r="BO21" s="659">
        <v>0.6</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2143139</v>
      </c>
      <c r="S22" s="622"/>
      <c r="T22" s="622"/>
      <c r="U22" s="622"/>
      <c r="V22" s="622"/>
      <c r="W22" s="622"/>
      <c r="X22" s="622"/>
      <c r="Y22" s="623"/>
      <c r="Z22" s="659">
        <v>23.7</v>
      </c>
      <c r="AA22" s="659"/>
      <c r="AB22" s="659"/>
      <c r="AC22" s="659"/>
      <c r="AD22" s="660">
        <v>2143139</v>
      </c>
      <c r="AE22" s="660"/>
      <c r="AF22" s="660"/>
      <c r="AG22" s="660"/>
      <c r="AH22" s="660"/>
      <c r="AI22" s="660"/>
      <c r="AJ22" s="660"/>
      <c r="AK22" s="660"/>
      <c r="AL22" s="624">
        <v>65.7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431753</v>
      </c>
      <c r="S23" s="622"/>
      <c r="T23" s="622"/>
      <c r="U23" s="622"/>
      <c r="V23" s="622"/>
      <c r="W23" s="622"/>
      <c r="X23" s="622"/>
      <c r="Y23" s="623"/>
      <c r="Z23" s="659">
        <v>4.8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2075588</v>
      </c>
      <c r="CS24" s="677"/>
      <c r="CT24" s="677"/>
      <c r="CU24" s="677"/>
      <c r="CV24" s="677"/>
      <c r="CW24" s="677"/>
      <c r="CX24" s="677"/>
      <c r="CY24" s="702"/>
      <c r="CZ24" s="703">
        <v>23.5</v>
      </c>
      <c r="DA24" s="685"/>
      <c r="DB24" s="685"/>
      <c r="DC24" s="705"/>
      <c r="DD24" s="701">
        <v>1624024</v>
      </c>
      <c r="DE24" s="677"/>
      <c r="DF24" s="677"/>
      <c r="DG24" s="677"/>
      <c r="DH24" s="677"/>
      <c r="DI24" s="677"/>
      <c r="DJ24" s="677"/>
      <c r="DK24" s="702"/>
      <c r="DL24" s="701">
        <v>1293027</v>
      </c>
      <c r="DM24" s="677"/>
      <c r="DN24" s="677"/>
      <c r="DO24" s="677"/>
      <c r="DP24" s="677"/>
      <c r="DQ24" s="677"/>
      <c r="DR24" s="677"/>
      <c r="DS24" s="677"/>
      <c r="DT24" s="677"/>
      <c r="DU24" s="677"/>
      <c r="DV24" s="702"/>
      <c r="DW24" s="703">
        <v>39.5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3691776</v>
      </c>
      <c r="S25" s="622"/>
      <c r="T25" s="622"/>
      <c r="U25" s="622"/>
      <c r="V25" s="622"/>
      <c r="W25" s="622"/>
      <c r="X25" s="622"/>
      <c r="Y25" s="623"/>
      <c r="Z25" s="659">
        <v>40.799999999999997</v>
      </c>
      <c r="AA25" s="659"/>
      <c r="AB25" s="659"/>
      <c r="AC25" s="659"/>
      <c r="AD25" s="660">
        <v>3260023</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930327</v>
      </c>
      <c r="CS25" s="634"/>
      <c r="CT25" s="634"/>
      <c r="CU25" s="634"/>
      <c r="CV25" s="634"/>
      <c r="CW25" s="634"/>
      <c r="CX25" s="634"/>
      <c r="CY25" s="635"/>
      <c r="CZ25" s="624">
        <v>10.5</v>
      </c>
      <c r="DA25" s="636"/>
      <c r="DB25" s="636"/>
      <c r="DC25" s="637"/>
      <c r="DD25" s="627">
        <v>890327</v>
      </c>
      <c r="DE25" s="634"/>
      <c r="DF25" s="634"/>
      <c r="DG25" s="634"/>
      <c r="DH25" s="634"/>
      <c r="DI25" s="634"/>
      <c r="DJ25" s="634"/>
      <c r="DK25" s="635"/>
      <c r="DL25" s="627">
        <v>585527</v>
      </c>
      <c r="DM25" s="634"/>
      <c r="DN25" s="634"/>
      <c r="DO25" s="634"/>
      <c r="DP25" s="634"/>
      <c r="DQ25" s="634"/>
      <c r="DR25" s="634"/>
      <c r="DS25" s="634"/>
      <c r="DT25" s="634"/>
      <c r="DU25" s="634"/>
      <c r="DV25" s="635"/>
      <c r="DW25" s="624">
        <v>17.899999999999999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580</v>
      </c>
      <c r="S26" s="622"/>
      <c r="T26" s="622"/>
      <c r="U26" s="622"/>
      <c r="V26" s="622"/>
      <c r="W26" s="622"/>
      <c r="X26" s="622"/>
      <c r="Y26" s="623"/>
      <c r="Z26" s="659">
        <v>0</v>
      </c>
      <c r="AA26" s="659"/>
      <c r="AB26" s="659"/>
      <c r="AC26" s="659"/>
      <c r="AD26" s="660">
        <v>580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466068</v>
      </c>
      <c r="CS26" s="622"/>
      <c r="CT26" s="622"/>
      <c r="CU26" s="622"/>
      <c r="CV26" s="622"/>
      <c r="CW26" s="622"/>
      <c r="CX26" s="622"/>
      <c r="CY26" s="623"/>
      <c r="CZ26" s="624">
        <v>5.3</v>
      </c>
      <c r="DA26" s="636"/>
      <c r="DB26" s="636"/>
      <c r="DC26" s="637"/>
      <c r="DD26" s="627">
        <v>438501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22320</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848032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607201</v>
      </c>
      <c r="CS27" s="634"/>
      <c r="CT27" s="634"/>
      <c r="CU27" s="634"/>
      <c r="CV27" s="634"/>
      <c r="CW27" s="634"/>
      <c r="CX27" s="634"/>
      <c r="CY27" s="635"/>
      <c r="CZ27" s="624">
        <v>6.9</v>
      </c>
      <c r="DA27" s="636"/>
      <c r="DB27" s="636"/>
      <c r="DC27" s="637"/>
      <c r="DD27" s="627">
        <v>210422</v>
      </c>
      <c r="DE27" s="634"/>
      <c r="DF27" s="634"/>
      <c r="DG27" s="634"/>
      <c r="DH27" s="634"/>
      <c r="DI27" s="634"/>
      <c r="DJ27" s="634"/>
      <c r="DK27" s="635"/>
      <c r="DL27" s="627">
        <v>184225</v>
      </c>
      <c r="DM27" s="634"/>
      <c r="DN27" s="634"/>
      <c r="DO27" s="634"/>
      <c r="DP27" s="634"/>
      <c r="DQ27" s="634"/>
      <c r="DR27" s="634"/>
      <c r="DS27" s="634"/>
      <c r="DT27" s="634"/>
      <c r="DU27" s="634"/>
      <c r="DV27" s="635"/>
      <c r="DW27" s="624">
        <v>5.6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101240</v>
      </c>
      <c r="S28" s="622"/>
      <c r="T28" s="622"/>
      <c r="U28" s="622"/>
      <c r="V28" s="622"/>
      <c r="W28" s="622"/>
      <c r="X28" s="622"/>
      <c r="Y28" s="623"/>
      <c r="Z28" s="659">
        <v>1.1000000000000001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538060</v>
      </c>
      <c r="CS28" s="622"/>
      <c r="CT28" s="622"/>
      <c r="CU28" s="622"/>
      <c r="CV28" s="622"/>
      <c r="CW28" s="622"/>
      <c r="CX28" s="622"/>
      <c r="CY28" s="623"/>
      <c r="CZ28" s="624">
        <v>6.1</v>
      </c>
      <c r="DA28" s="636"/>
      <c r="DB28" s="636"/>
      <c r="DC28" s="637"/>
      <c r="DD28" s="627">
        <v>523275</v>
      </c>
      <c r="DE28" s="622"/>
      <c r="DF28" s="622"/>
      <c r="DG28" s="622"/>
      <c r="DH28" s="622"/>
      <c r="DI28" s="622"/>
      <c r="DJ28" s="622"/>
      <c r="DK28" s="623"/>
      <c r="DL28" s="627">
        <v>523275</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9891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538060</v>
      </c>
      <c r="CS29" s="634"/>
      <c r="CT29" s="634"/>
      <c r="CU29" s="634"/>
      <c r="CV29" s="634"/>
      <c r="CW29" s="634"/>
      <c r="CX29" s="634"/>
      <c r="CY29" s="635"/>
      <c r="CZ29" s="624">
        <v>6.1</v>
      </c>
      <c r="DA29" s="636"/>
      <c r="DB29" s="636"/>
      <c r="DC29" s="637"/>
      <c r="DD29" s="627">
        <v>523275</v>
      </c>
      <c r="DE29" s="634"/>
      <c r="DF29" s="634"/>
      <c r="DG29" s="634"/>
      <c r="DH29" s="634"/>
      <c r="DI29" s="634"/>
      <c r="DJ29" s="634"/>
      <c r="DK29" s="635"/>
      <c r="DL29" s="627">
        <v>523275</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747521</v>
      </c>
      <c r="S30" s="622"/>
      <c r="T30" s="622"/>
      <c r="U30" s="622"/>
      <c r="V30" s="622"/>
      <c r="W30" s="622"/>
      <c r="X30" s="622"/>
      <c r="Y30" s="623"/>
      <c r="Z30" s="659">
        <v>8.3000000000000007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529422</v>
      </c>
      <c r="CS30" s="622"/>
      <c r="CT30" s="622"/>
      <c r="CU30" s="622"/>
      <c r="CV30" s="622"/>
      <c r="CW30" s="622"/>
      <c r="CX30" s="622"/>
      <c r="CY30" s="623"/>
      <c r="CZ30" s="624">
        <v>6</v>
      </c>
      <c r="DA30" s="636"/>
      <c r="DB30" s="636"/>
      <c r="DC30" s="637"/>
      <c r="DD30" s="627">
        <v>514650</v>
      </c>
      <c r="DE30" s="622"/>
      <c r="DF30" s="622"/>
      <c r="DG30" s="622"/>
      <c r="DH30" s="622"/>
      <c r="DI30" s="622"/>
      <c r="DJ30" s="622"/>
      <c r="DK30" s="623"/>
      <c r="DL30" s="627">
        <v>514650</v>
      </c>
      <c r="DM30" s="622"/>
      <c r="DN30" s="622"/>
      <c r="DO30" s="622"/>
      <c r="DP30" s="622"/>
      <c r="DQ30" s="622"/>
      <c r="DR30" s="622"/>
      <c r="DS30" s="622"/>
      <c r="DT30" s="622"/>
      <c r="DU30" s="622"/>
      <c r="DV30" s="623"/>
      <c r="DW30" s="624">
        <v>15.7</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99.9</v>
      </c>
      <c r="BH31" s="684"/>
      <c r="BI31" s="684"/>
      <c r="BJ31" s="684"/>
      <c r="BK31" s="684"/>
      <c r="BL31" s="684"/>
      <c r="BM31" s="685">
        <v>97.9</v>
      </c>
      <c r="BN31" s="684"/>
      <c r="BO31" s="684"/>
      <c r="BP31" s="684"/>
      <c r="BQ31" s="686"/>
      <c r="BR31" s="683">
        <v>99.8</v>
      </c>
      <c r="BS31" s="684"/>
      <c r="BT31" s="684"/>
      <c r="BU31" s="684"/>
      <c r="BV31" s="684"/>
      <c r="BW31" s="684"/>
      <c r="BX31" s="685">
        <v>88</v>
      </c>
      <c r="BY31" s="684"/>
      <c r="BZ31" s="684"/>
      <c r="CA31" s="684"/>
      <c r="CB31" s="686"/>
      <c r="CD31" s="642"/>
      <c r="CE31" s="643"/>
      <c r="CF31" s="618" t="s">
        <v>300</v>
      </c>
      <c r="CG31" s="619"/>
      <c r="CH31" s="619"/>
      <c r="CI31" s="619"/>
      <c r="CJ31" s="619"/>
      <c r="CK31" s="619"/>
      <c r="CL31" s="619"/>
      <c r="CM31" s="619"/>
      <c r="CN31" s="619"/>
      <c r="CO31" s="619"/>
      <c r="CP31" s="619"/>
      <c r="CQ31" s="620"/>
      <c r="CR31" s="621">
        <v>8638</v>
      </c>
      <c r="CS31" s="634"/>
      <c r="CT31" s="634"/>
      <c r="CU31" s="634"/>
      <c r="CV31" s="634"/>
      <c r="CW31" s="634"/>
      <c r="CX31" s="634"/>
      <c r="CY31" s="635"/>
      <c r="CZ31" s="624">
        <v>0.1</v>
      </c>
      <c r="DA31" s="636"/>
      <c r="DB31" s="636"/>
      <c r="DC31" s="637"/>
      <c r="DD31" s="627">
        <v>8625</v>
      </c>
      <c r="DE31" s="634"/>
      <c r="DF31" s="634"/>
      <c r="DG31" s="634"/>
      <c r="DH31" s="634"/>
      <c r="DI31" s="634"/>
      <c r="DJ31" s="634"/>
      <c r="DK31" s="635"/>
      <c r="DL31" s="627">
        <v>8625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637224</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99.9</v>
      </c>
      <c r="BH32" s="634"/>
      <c r="BI32" s="634"/>
      <c r="BJ32" s="634"/>
      <c r="BK32" s="634"/>
      <c r="BL32" s="634"/>
      <c r="BM32" s="625">
        <v>99.1</v>
      </c>
      <c r="BN32" s="634"/>
      <c r="BO32" s="634"/>
      <c r="BP32" s="634"/>
      <c r="BQ32" s="657"/>
      <c r="BR32" s="692">
        <v>99.9</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27588</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99.9</v>
      </c>
      <c r="BH33" s="606"/>
      <c r="BI33" s="606"/>
      <c r="BJ33" s="606"/>
      <c r="BK33" s="606"/>
      <c r="BL33" s="606"/>
      <c r="BM33" s="652">
        <v>97.3</v>
      </c>
      <c r="BN33" s="606"/>
      <c r="BO33" s="606"/>
      <c r="BP33" s="606"/>
      <c r="BQ33" s="669"/>
      <c r="BR33" s="682">
        <v>99.6</v>
      </c>
      <c r="BS33" s="606"/>
      <c r="BT33" s="606"/>
      <c r="BU33" s="606"/>
      <c r="BV33" s="606"/>
      <c r="BW33" s="606"/>
      <c r="BX33" s="652">
        <v>78.2</v>
      </c>
      <c r="BY33" s="606"/>
      <c r="BZ33" s="606"/>
      <c r="CA33" s="606"/>
      <c r="CB33" s="669"/>
      <c r="CD33" s="618" t="s">
        <v>307</v>
      </c>
      <c r="CE33" s="619"/>
      <c r="CF33" s="619"/>
      <c r="CG33" s="619"/>
      <c r="CH33" s="619"/>
      <c r="CI33" s="619"/>
      <c r="CJ33" s="619"/>
      <c r="CK33" s="619"/>
      <c r="CL33" s="619"/>
      <c r="CM33" s="619"/>
      <c r="CN33" s="619"/>
      <c r="CO33" s="619"/>
      <c r="CP33" s="619"/>
      <c r="CQ33" s="620"/>
      <c r="CR33" s="621">
        <v>5777977</v>
      </c>
      <c r="CS33" s="634"/>
      <c r="CT33" s="634"/>
      <c r="CU33" s="634"/>
      <c r="CV33" s="634"/>
      <c r="CW33" s="634"/>
      <c r="CX33" s="634"/>
      <c r="CY33" s="635"/>
      <c r="CZ33" s="624">
        <v>65.3</v>
      </c>
      <c r="DA33" s="636"/>
      <c r="DB33" s="636"/>
      <c r="DC33" s="637"/>
      <c r="DD33" s="627">
        <v>2052568</v>
      </c>
      <c r="DE33" s="634"/>
      <c r="DF33" s="634"/>
      <c r="DG33" s="634"/>
      <c r="DH33" s="634"/>
      <c r="DI33" s="634"/>
      <c r="DJ33" s="634"/>
      <c r="DK33" s="635"/>
      <c r="DL33" s="627">
        <v>1110960</v>
      </c>
      <c r="DM33" s="634"/>
      <c r="DN33" s="634"/>
      <c r="DO33" s="634"/>
      <c r="DP33" s="634"/>
      <c r="DQ33" s="634"/>
      <c r="DR33" s="634"/>
      <c r="DS33" s="634"/>
      <c r="DT33" s="634"/>
      <c r="DU33" s="634"/>
      <c r="DV33" s="635"/>
      <c r="DW33" s="624">
        <v>33.9</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2196876</v>
      </c>
      <c r="S34" s="622"/>
      <c r="T34" s="622"/>
      <c r="U34" s="622"/>
      <c r="V34" s="622"/>
      <c r="W34" s="622"/>
      <c r="X34" s="622"/>
      <c r="Y34" s="623"/>
      <c r="Z34" s="659">
        <v>24.3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2875881</v>
      </c>
      <c r="CS34" s="622"/>
      <c r="CT34" s="622"/>
      <c r="CU34" s="622"/>
      <c r="CV34" s="622"/>
      <c r="CW34" s="622"/>
      <c r="CX34" s="622"/>
      <c r="CY34" s="623"/>
      <c r="CZ34" s="624">
        <v>32.5</v>
      </c>
      <c r="DA34" s="636"/>
      <c r="DB34" s="636"/>
      <c r="DC34" s="637"/>
      <c r="DD34" s="627">
        <v>722199</v>
      </c>
      <c r="DE34" s="622"/>
      <c r="DF34" s="622"/>
      <c r="DG34" s="622"/>
      <c r="DH34" s="622"/>
      <c r="DI34" s="622"/>
      <c r="DJ34" s="622"/>
      <c r="DK34" s="623"/>
      <c r="DL34" s="627">
        <v>354190</v>
      </c>
      <c r="DM34" s="622"/>
      <c r="DN34" s="622"/>
      <c r="DO34" s="622"/>
      <c r="DP34" s="622"/>
      <c r="DQ34" s="622"/>
      <c r="DR34" s="622"/>
      <c r="DS34" s="622"/>
      <c r="DT34" s="622"/>
      <c r="DU34" s="622"/>
      <c r="DV34" s="623"/>
      <c r="DW34" s="624">
        <v>10.8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591831</v>
      </c>
      <c r="S35" s="622"/>
      <c r="T35" s="622"/>
      <c r="U35" s="622"/>
      <c r="V35" s="622"/>
      <c r="W35" s="622"/>
      <c r="X35" s="622"/>
      <c r="Y35" s="623"/>
      <c r="Z35" s="659">
        <v>6.5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124039</v>
      </c>
      <c r="CS35" s="634"/>
      <c r="CT35" s="634"/>
      <c r="CU35" s="634"/>
      <c r="CV35" s="634"/>
      <c r="CW35" s="634"/>
      <c r="CX35" s="634"/>
      <c r="CY35" s="635"/>
      <c r="CZ35" s="624">
        <v>1.4</v>
      </c>
      <c r="DA35" s="636"/>
      <c r="DB35" s="636"/>
      <c r="DC35" s="637"/>
      <c r="DD35" s="627">
        <v>98887</v>
      </c>
      <c r="DE35" s="634"/>
      <c r="DF35" s="634"/>
      <c r="DG35" s="634"/>
      <c r="DH35" s="634"/>
      <c r="DI35" s="634"/>
      <c r="DJ35" s="634"/>
      <c r="DK35" s="635"/>
      <c r="DL35" s="627">
        <v>10563</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407220</v>
      </c>
      <c r="S36" s="622"/>
      <c r="T36" s="622"/>
      <c r="U36" s="622"/>
      <c r="V36" s="622"/>
      <c r="W36" s="622"/>
      <c r="X36" s="622"/>
      <c r="Y36" s="623"/>
      <c r="Z36" s="659">
        <v>4.5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430725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13020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966516</v>
      </c>
      <c r="CS36" s="622"/>
      <c r="CT36" s="622"/>
      <c r="CU36" s="622"/>
      <c r="CV36" s="622"/>
      <c r="CW36" s="622"/>
      <c r="CX36" s="622"/>
      <c r="CY36" s="623"/>
      <c r="CZ36" s="624">
        <v>10.9</v>
      </c>
      <c r="DA36" s="636"/>
      <c r="DB36" s="636"/>
      <c r="DC36" s="637"/>
      <c r="DD36" s="627">
        <v>615792</v>
      </c>
      <c r="DE36" s="622"/>
      <c r="DF36" s="622"/>
      <c r="DG36" s="622"/>
      <c r="DH36" s="622"/>
      <c r="DI36" s="622"/>
      <c r="DJ36" s="622"/>
      <c r="DK36" s="623"/>
      <c r="DL36" s="627">
        <v>412160</v>
      </c>
      <c r="DM36" s="622"/>
      <c r="DN36" s="622"/>
      <c r="DO36" s="622"/>
      <c r="DP36" s="622"/>
      <c r="DQ36" s="622"/>
      <c r="DR36" s="622"/>
      <c r="DS36" s="622"/>
      <c r="DT36" s="622"/>
      <c r="DU36" s="622"/>
      <c r="DV36" s="623"/>
      <c r="DW36" s="624">
        <v>12.6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214580</v>
      </c>
      <c r="S37" s="622"/>
      <c r="T37" s="622"/>
      <c r="U37" s="622"/>
      <c r="V37" s="622"/>
      <c r="W37" s="622"/>
      <c r="X37" s="622"/>
      <c r="Y37" s="623"/>
      <c r="Z37" s="659">
        <v>2.4</v>
      </c>
      <c r="AA37" s="659"/>
      <c r="AB37" s="659"/>
      <c r="AC37" s="659"/>
      <c r="AD37" s="660">
        <v>13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26030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13020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311509</v>
      </c>
      <c r="CS37" s="634"/>
      <c r="CT37" s="634"/>
      <c r="CU37" s="634"/>
      <c r="CV37" s="634"/>
      <c r="CW37" s="634"/>
      <c r="CX37" s="634"/>
      <c r="CY37" s="635"/>
      <c r="CZ37" s="624">
        <v>3.5</v>
      </c>
      <c r="DA37" s="636"/>
      <c r="DB37" s="636"/>
      <c r="DC37" s="637"/>
      <c r="DD37" s="627">
        <v>309585</v>
      </c>
      <c r="DE37" s="634"/>
      <c r="DF37" s="634"/>
      <c r="DG37" s="634"/>
      <c r="DH37" s="634"/>
      <c r="DI37" s="634"/>
      <c r="DJ37" s="634"/>
      <c r="DK37" s="635"/>
      <c r="DL37" s="627">
        <v>309584</v>
      </c>
      <c r="DM37" s="634"/>
      <c r="DN37" s="634"/>
      <c r="DO37" s="634"/>
      <c r="DP37" s="634"/>
      <c r="DQ37" s="634"/>
      <c r="DR37" s="634"/>
      <c r="DS37" s="634"/>
      <c r="DT37" s="634"/>
      <c r="DU37" s="634"/>
      <c r="DV37" s="635"/>
      <c r="DW37" s="624">
        <v>9.5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390433</v>
      </c>
      <c r="S38" s="622"/>
      <c r="T38" s="622"/>
      <c r="U38" s="622"/>
      <c r="V38" s="622"/>
      <c r="W38" s="622"/>
      <c r="X38" s="622"/>
      <c r="Y38" s="623"/>
      <c r="Z38" s="659">
        <v>4.3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430725</v>
      </c>
      <c r="CS38" s="622"/>
      <c r="CT38" s="622"/>
      <c r="CU38" s="622"/>
      <c r="CV38" s="622"/>
      <c r="CW38" s="622"/>
      <c r="CX38" s="622"/>
      <c r="CY38" s="623"/>
      <c r="CZ38" s="624">
        <v>4.9000000000000004</v>
      </c>
      <c r="DA38" s="636"/>
      <c r="DB38" s="636"/>
      <c r="DC38" s="637"/>
      <c r="DD38" s="627">
        <v>352153</v>
      </c>
      <c r="DE38" s="622"/>
      <c r="DF38" s="622"/>
      <c r="DG38" s="622"/>
      <c r="DH38" s="622"/>
      <c r="DI38" s="622"/>
      <c r="DJ38" s="622"/>
      <c r="DK38" s="623"/>
      <c r="DL38" s="627">
        <v>333053</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1564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1186646</v>
      </c>
      <c r="CS39" s="634"/>
      <c r="CT39" s="634"/>
      <c r="CU39" s="634"/>
      <c r="CV39" s="634"/>
      <c r="CW39" s="634"/>
      <c r="CX39" s="634"/>
      <c r="CY39" s="635"/>
      <c r="CZ39" s="624">
        <v>13.4</v>
      </c>
      <c r="DA39" s="636"/>
      <c r="DB39" s="636"/>
      <c r="DC39" s="637"/>
      <c r="DD39" s="627">
        <v>241943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12633</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194170</v>
      </c>
      <c r="CS40" s="622"/>
      <c r="CT40" s="622"/>
      <c r="CU40" s="622"/>
      <c r="CV40" s="622"/>
      <c r="CW40" s="622"/>
      <c r="CX40" s="622"/>
      <c r="CY40" s="623"/>
      <c r="CZ40" s="624">
        <v>2.2000000000000002</v>
      </c>
      <c r="DA40" s="636"/>
      <c r="DB40" s="636"/>
      <c r="DC40" s="637"/>
      <c r="DD40" s="627">
        <v>21594</v>
      </c>
      <c r="DE40" s="622"/>
      <c r="DF40" s="622"/>
      <c r="DG40" s="622"/>
      <c r="DH40" s="622"/>
      <c r="DI40" s="622"/>
      <c r="DJ40" s="622"/>
      <c r="DK40" s="623"/>
      <c r="DL40" s="627">
        <v>994</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9039080</v>
      </c>
      <c r="S41" s="646"/>
      <c r="T41" s="646"/>
      <c r="U41" s="646"/>
      <c r="V41" s="646"/>
      <c r="W41" s="646"/>
      <c r="X41" s="646"/>
      <c r="Y41" s="649"/>
      <c r="Z41" s="650">
        <v>100</v>
      </c>
      <c r="AA41" s="650"/>
      <c r="AB41" s="650"/>
      <c r="AC41" s="650"/>
      <c r="AD41" s="651">
        <v>3260616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80347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324348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453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996074</v>
      </c>
      <c r="CS42" s="634"/>
      <c r="CT42" s="634"/>
      <c r="CU42" s="634"/>
      <c r="CV42" s="634"/>
      <c r="CW42" s="634"/>
      <c r="CX42" s="634"/>
      <c r="CY42" s="635"/>
      <c r="CZ42" s="624">
        <v>11.3</v>
      </c>
      <c r="DA42" s="636"/>
      <c r="DB42" s="636"/>
      <c r="DC42" s="637"/>
      <c r="DD42" s="627">
        <v>340547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981335</v>
      </c>
      <c r="CS44" s="622"/>
      <c r="CT44" s="622"/>
      <c r="CU44" s="622"/>
      <c r="CV44" s="622"/>
      <c r="CW44" s="622"/>
      <c r="CX44" s="622"/>
      <c r="CY44" s="623"/>
      <c r="CZ44" s="624">
        <v>11.1</v>
      </c>
      <c r="DA44" s="625"/>
      <c r="DB44" s="625"/>
      <c r="DC44" s="626"/>
      <c r="DD44" s="627">
        <v>337822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825889</v>
      </c>
      <c r="CS45" s="634"/>
      <c r="CT45" s="634"/>
      <c r="CU45" s="634"/>
      <c r="CV45" s="634"/>
      <c r="CW45" s="634"/>
      <c r="CX45" s="634"/>
      <c r="CY45" s="635"/>
      <c r="CZ45" s="624">
        <v>9.3000000000000007</v>
      </c>
      <c r="DA45" s="636"/>
      <c r="DB45" s="636"/>
      <c r="DC45" s="637"/>
      <c r="DD45" s="627">
        <v>290893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155446</v>
      </c>
      <c r="CS46" s="622"/>
      <c r="CT46" s="622"/>
      <c r="CU46" s="622"/>
      <c r="CV46" s="622"/>
      <c r="CW46" s="622"/>
      <c r="CX46" s="622"/>
      <c r="CY46" s="623"/>
      <c r="CZ46" s="624">
        <v>1.8</v>
      </c>
      <c r="DA46" s="625"/>
      <c r="DB46" s="625"/>
      <c r="DC46" s="626"/>
      <c r="DD46" s="627">
        <v>46929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14739</v>
      </c>
      <c r="CS47" s="634"/>
      <c r="CT47" s="634"/>
      <c r="CU47" s="634"/>
      <c r="CV47" s="634"/>
      <c r="CW47" s="634"/>
      <c r="CX47" s="634"/>
      <c r="CY47" s="635"/>
      <c r="CZ47" s="624">
        <v>0.2</v>
      </c>
      <c r="DA47" s="636"/>
      <c r="DB47" s="636"/>
      <c r="DC47" s="637"/>
      <c r="DD47" s="627">
        <v>2725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8849639</v>
      </c>
      <c r="CS49" s="606"/>
      <c r="CT49" s="606"/>
      <c r="CU49" s="606"/>
      <c r="CV49" s="606"/>
      <c r="CW49" s="606"/>
      <c r="CX49" s="606"/>
      <c r="CY49" s="607"/>
      <c r="CZ49" s="608">
        <v>100</v>
      </c>
      <c r="DA49" s="609"/>
      <c r="DB49" s="609"/>
      <c r="DC49" s="610"/>
      <c r="DD49" s="611">
        <v>4017139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MJ0vHsu+ZQ35rax1mYqG43c+G4oDyVib0G7LsXmFJD55zQqk7LDd8663wHzUwOatf+EMbMsCDjtsap6zhCd7w==" saltValue="qpX+dRk+rGxdwaRhC9qx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2" zoomScale="70" zoomScaleNormal="25" zoomScaleSheetLayoutView="70" workbookViewId="0">
      <selection activeCell="B73" sqref="B73:P73"/>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2">
      <c r="A7" s="236">
        <v>1</v>
      </c>
      <c r="B7" s="1048" t="s">
        <v>374</v>
      </c>
      <c r="C7" s="1049"/>
      <c r="D7" s="1049"/>
      <c r="E7" s="1049"/>
      <c r="F7" s="1049"/>
      <c r="G7" s="1049"/>
      <c r="H7" s="1049"/>
      <c r="I7" s="1049"/>
      <c r="J7" s="1049"/>
      <c r="K7" s="1049"/>
      <c r="L7" s="1049"/>
      <c r="M7" s="1049"/>
      <c r="N7" s="1049"/>
      <c r="O7" s="1049"/>
      <c r="P7" s="1050"/>
      <c r="Q7" s="1103">
        <v>9044</v>
      </c>
      <c r="R7" s="1104"/>
      <c r="S7" s="1104"/>
      <c r="T7" s="1104"/>
      <c r="U7" s="1104"/>
      <c r="V7" s="1104">
        <v>8858</v>
      </c>
      <c r="W7" s="1104"/>
      <c r="X7" s="1104"/>
      <c r="Y7" s="1104"/>
      <c r="Z7" s="1104"/>
      <c r="AA7" s="1104">
        <v>186</v>
      </c>
      <c r="AB7" s="1104"/>
      <c r="AC7" s="1104"/>
      <c r="AD7" s="1104"/>
      <c r="AE7" s="1105"/>
      <c r="AF7" s="1106">
        <v>125</v>
      </c>
      <c r="AG7" s="1107"/>
      <c r="AH7" s="1107"/>
      <c r="AI7" s="1107"/>
      <c r="AJ7" s="1108"/>
      <c r="AK7" s="1109">
        <v>592</v>
      </c>
      <c r="AL7" s="1110"/>
      <c r="AM7" s="1110"/>
      <c r="AN7" s="1110"/>
      <c r="AO7" s="1110"/>
      <c r="AP7" s="1110">
        <v>5139</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2">
      <c r="A8" s="238">
        <v>2</v>
      </c>
      <c r="B8" s="1031" t="s">
        <v>375</v>
      </c>
      <c r="C8" s="1032"/>
      <c r="D8" s="1032"/>
      <c r="E8" s="1032"/>
      <c r="F8" s="1032"/>
      <c r="G8" s="1032"/>
      <c r="H8" s="1032"/>
      <c r="I8" s="1032"/>
      <c r="J8" s="1032"/>
      <c r="K8" s="1032"/>
      <c r="L8" s="1032"/>
      <c r="M8" s="1032"/>
      <c r="N8" s="1032"/>
      <c r="O8" s="1032"/>
      <c r="P8" s="1033"/>
      <c r="Q8" s="1039">
        <v>23</v>
      </c>
      <c r="R8" s="1040"/>
      <c r="S8" s="1040"/>
      <c r="T8" s="1040"/>
      <c r="U8" s="1040"/>
      <c r="V8" s="1040">
        <v>19</v>
      </c>
      <c r="W8" s="1040"/>
      <c r="X8" s="1040"/>
      <c r="Y8" s="1040"/>
      <c r="Z8" s="1040"/>
      <c r="AA8" s="1040">
        <v>4</v>
      </c>
      <c r="AB8" s="1040"/>
      <c r="AC8" s="1040"/>
      <c r="AD8" s="1040"/>
      <c r="AE8" s="1041"/>
      <c r="AF8" s="1036">
        <v>4</v>
      </c>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t="s">
        <v>376</v>
      </c>
      <c r="C9" s="1032"/>
      <c r="D9" s="1032"/>
      <c r="E9" s="1032"/>
      <c r="F9" s="1032"/>
      <c r="G9" s="1032"/>
      <c r="H9" s="1032"/>
      <c r="I9" s="1032"/>
      <c r="J9" s="1032"/>
      <c r="K9" s="1032"/>
      <c r="L9" s="1032"/>
      <c r="M9" s="1032"/>
      <c r="N9" s="1032"/>
      <c r="O9" s="1032"/>
      <c r="P9" s="1033"/>
      <c r="Q9" s="1039">
        <v>1</v>
      </c>
      <c r="R9" s="1040"/>
      <c r="S9" s="1040"/>
      <c r="T9" s="1040"/>
      <c r="U9" s="1040"/>
      <c r="V9" s="1040">
        <v>1</v>
      </c>
      <c r="W9" s="1040"/>
      <c r="X9" s="1040"/>
      <c r="Y9" s="1040"/>
      <c r="Z9" s="1040"/>
      <c r="AA9" s="1040"/>
      <c r="AB9" s="1040"/>
      <c r="AC9" s="1040"/>
      <c r="AD9" s="1040"/>
      <c r="AE9" s="1041"/>
      <c r="AF9" s="1036" t="s">
        <v>122</v>
      </c>
      <c r="AG9" s="1037"/>
      <c r="AH9" s="1037"/>
      <c r="AI9" s="1037"/>
      <c r="AJ9" s="1038"/>
      <c r="AK9" s="1081">
        <v>1</v>
      </c>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377</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8">
        <v>9068</v>
      </c>
      <c r="R23" s="1062"/>
      <c r="S23" s="1062"/>
      <c r="T23" s="1062"/>
      <c r="U23" s="1062"/>
      <c r="V23" s="1062">
        <v>8878</v>
      </c>
      <c r="W23" s="1062"/>
      <c r="X23" s="1062"/>
      <c r="Y23" s="1062"/>
      <c r="Z23" s="1062"/>
      <c r="AA23" s="1062">
        <v>190</v>
      </c>
      <c r="AB23" s="1062"/>
      <c r="AC23" s="1062"/>
      <c r="AD23" s="1062"/>
      <c r="AE23" s="1069"/>
      <c r="AF23" s="1070">
        <v>129</v>
      </c>
      <c r="AG23" s="1062"/>
      <c r="AH23" s="1062"/>
      <c r="AI23" s="1062"/>
      <c r="AJ23" s="1071"/>
      <c r="AK23" s="1072"/>
      <c r="AL23" s="1073"/>
      <c r="AM23" s="1073"/>
      <c r="AN23" s="1073"/>
      <c r="AO23" s="1073"/>
      <c r="AP23" s="1062">
        <v>5139</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1" t="s">
        <v>380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0" t="s">
        <v>381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357</v>
      </c>
      <c r="B26" s="997"/>
      <c r="C26" s="997"/>
      <c r="D26" s="997"/>
      <c r="E26" s="997"/>
      <c r="F26" s="997"/>
      <c r="G26" s="997"/>
      <c r="H26" s="997"/>
      <c r="I26" s="997"/>
      <c r="J26" s="997"/>
      <c r="K26" s="997"/>
      <c r="L26" s="997"/>
      <c r="M26" s="997"/>
      <c r="N26" s="997"/>
      <c r="O26" s="997"/>
      <c r="P26" s="998"/>
      <c r="Q26" s="1002" t="s">
        <v>382</v>
      </c>
      <c r="R26" s="1003"/>
      <c r="S26" s="1003"/>
      <c r="T26" s="1003"/>
      <c r="U26" s="1004"/>
      <c r="V26" s="1002" t="s">
        <v>383</v>
      </c>
      <c r="W26" s="1003"/>
      <c r="X26" s="1003"/>
      <c r="Y26" s="1003"/>
      <c r="Z26" s="1004"/>
      <c r="AA26" s="1002" t="s">
        <v>384</v>
      </c>
      <c r="AB26" s="1003"/>
      <c r="AC26" s="1003"/>
      <c r="AD26" s="1003"/>
      <c r="AE26" s="1003"/>
      <c r="AF26" s="1056" t="s">
        <v>385</v>
      </c>
      <c r="AG26" s="1009"/>
      <c r="AH26" s="1009"/>
      <c r="AI26" s="1009"/>
      <c r="AJ26" s="1057"/>
      <c r="AK26" s="1003" t="s">
        <v>386</v>
      </c>
      <c r="AL26" s="1003"/>
      <c r="AM26" s="1003"/>
      <c r="AN26" s="1003"/>
      <c r="AO26" s="1004"/>
      <c r="AP26" s="1002" t="s">
        <v>387</v>
      </c>
      <c r="AQ26" s="1003"/>
      <c r="AR26" s="1003"/>
      <c r="AS26" s="1003"/>
      <c r="AT26" s="1004"/>
      <c r="AU26" s="1002" t="s">
        <v>388</v>
      </c>
      <c r="AV26" s="1003"/>
      <c r="AW26" s="1003"/>
      <c r="AX26" s="1003"/>
      <c r="AY26" s="1004"/>
      <c r="AZ26" s="1002" t="s">
        <v>389</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8" t="s">
        <v>390</v>
      </c>
      <c r="C28" s="1049"/>
      <c r="D28" s="1049"/>
      <c r="E28" s="1049"/>
      <c r="F28" s="1049"/>
      <c r="G28" s="1049"/>
      <c r="H28" s="1049"/>
      <c r="I28" s="1049"/>
      <c r="J28" s="1049"/>
      <c r="K28" s="1049"/>
      <c r="L28" s="1049"/>
      <c r="M28" s="1049"/>
      <c r="N28" s="1049"/>
      <c r="O28" s="1049"/>
      <c r="P28" s="1050"/>
      <c r="Q28" s="1051">
        <v>997</v>
      </c>
      <c r="R28" s="1052"/>
      <c r="S28" s="1052"/>
      <c r="T28" s="1052"/>
      <c r="U28" s="1052"/>
      <c r="V28" s="1052">
        <v>977</v>
      </c>
      <c r="W28" s="1052"/>
      <c r="X28" s="1052"/>
      <c r="Y28" s="1052"/>
      <c r="Z28" s="1052"/>
      <c r="AA28" s="1052">
        <v>20</v>
      </c>
      <c r="AB28" s="1052"/>
      <c r="AC28" s="1052"/>
      <c r="AD28" s="1052"/>
      <c r="AE28" s="1053"/>
      <c r="AF28" s="1054">
        <v>20</v>
      </c>
      <c r="AG28" s="1052"/>
      <c r="AH28" s="1052"/>
      <c r="AI28" s="1052"/>
      <c r="AJ28" s="1055"/>
      <c r="AK28" s="1043">
        <v>81</v>
      </c>
      <c r="AL28" s="1044"/>
      <c r="AM28" s="1044"/>
      <c r="AN28" s="1044"/>
      <c r="AO28" s="1044"/>
      <c r="AP28" s="1044"/>
      <c r="AQ28" s="1044"/>
      <c r="AR28" s="1044"/>
      <c r="AS28" s="1044"/>
      <c r="AT28" s="1044"/>
      <c r="AU28" s="1044"/>
      <c r="AV28" s="1044"/>
      <c r="AW28" s="1044"/>
      <c r="AX28" s="1044"/>
      <c r="AY28" s="1044"/>
      <c r="AZ28" s="1045"/>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391</v>
      </c>
      <c r="C29" s="1032"/>
      <c r="D29" s="1032"/>
      <c r="E29" s="1032"/>
      <c r="F29" s="1032"/>
      <c r="G29" s="1032"/>
      <c r="H29" s="1032"/>
      <c r="I29" s="1032"/>
      <c r="J29" s="1032"/>
      <c r="K29" s="1032"/>
      <c r="L29" s="1032"/>
      <c r="M29" s="1032"/>
      <c r="N29" s="1032"/>
      <c r="O29" s="1032"/>
      <c r="P29" s="1033"/>
      <c r="Q29" s="1039">
        <v>1105</v>
      </c>
      <c r="R29" s="1040"/>
      <c r="S29" s="1040"/>
      <c r="T29" s="1040"/>
      <c r="U29" s="1040"/>
      <c r="V29" s="1040">
        <v>1052</v>
      </c>
      <c r="W29" s="1040"/>
      <c r="X29" s="1040"/>
      <c r="Y29" s="1040"/>
      <c r="Z29" s="1040"/>
      <c r="AA29" s="1040">
        <v>53</v>
      </c>
      <c r="AB29" s="1040"/>
      <c r="AC29" s="1040"/>
      <c r="AD29" s="1040"/>
      <c r="AE29" s="1041"/>
      <c r="AF29" s="1036">
        <v>53</v>
      </c>
      <c r="AG29" s="1037"/>
      <c r="AH29" s="1037"/>
      <c r="AI29" s="1037"/>
      <c r="AJ29" s="1038"/>
      <c r="AK29" s="980">
        <v>176</v>
      </c>
      <c r="AL29" s="971"/>
      <c r="AM29" s="971"/>
      <c r="AN29" s="971"/>
      <c r="AO29" s="971"/>
      <c r="AP29" s="971"/>
      <c r="AQ29" s="971"/>
      <c r="AR29" s="971"/>
      <c r="AS29" s="971"/>
      <c r="AT29" s="971"/>
      <c r="AU29" s="971"/>
      <c r="AV29" s="971"/>
      <c r="AW29" s="971"/>
      <c r="AX29" s="971"/>
      <c r="AY29" s="971"/>
      <c r="AZ29" s="1042"/>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392</v>
      </c>
      <c r="C30" s="1032"/>
      <c r="D30" s="1032"/>
      <c r="E30" s="1032"/>
      <c r="F30" s="1032"/>
      <c r="G30" s="1032"/>
      <c r="H30" s="1032"/>
      <c r="I30" s="1032"/>
      <c r="J30" s="1032"/>
      <c r="K30" s="1032"/>
      <c r="L30" s="1032"/>
      <c r="M30" s="1032"/>
      <c r="N30" s="1032"/>
      <c r="O30" s="1032"/>
      <c r="P30" s="1033"/>
      <c r="Q30" s="1039">
        <v>128</v>
      </c>
      <c r="R30" s="1040"/>
      <c r="S30" s="1040"/>
      <c r="T30" s="1040"/>
      <c r="U30" s="1040"/>
      <c r="V30" s="1040">
        <v>116</v>
      </c>
      <c r="W30" s="1040"/>
      <c r="X30" s="1040"/>
      <c r="Y30" s="1040"/>
      <c r="Z30" s="1040"/>
      <c r="AA30" s="1040">
        <v>12</v>
      </c>
      <c r="AB30" s="1040"/>
      <c r="AC30" s="1040"/>
      <c r="AD30" s="1040"/>
      <c r="AE30" s="1041"/>
      <c r="AF30" s="1036">
        <v>12</v>
      </c>
      <c r="AG30" s="1037"/>
      <c r="AH30" s="1037"/>
      <c r="AI30" s="1037"/>
      <c r="AJ30" s="1038"/>
      <c r="AK30" s="980">
        <v>39</v>
      </c>
      <c r="AL30" s="971"/>
      <c r="AM30" s="971"/>
      <c r="AN30" s="971"/>
      <c r="AO30" s="971"/>
      <c r="AP30" s="971"/>
      <c r="AQ30" s="971"/>
      <c r="AR30" s="971"/>
      <c r="AS30" s="971"/>
      <c r="AT30" s="971"/>
      <c r="AU30" s="971"/>
      <c r="AV30" s="971"/>
      <c r="AW30" s="971"/>
      <c r="AX30" s="971"/>
      <c r="AY30" s="971"/>
      <c r="AZ30" s="1042"/>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393</v>
      </c>
      <c r="C31" s="1032"/>
      <c r="D31" s="1032"/>
      <c r="E31" s="1032"/>
      <c r="F31" s="1032"/>
      <c r="G31" s="1032"/>
      <c r="H31" s="1032"/>
      <c r="I31" s="1032"/>
      <c r="J31" s="1032"/>
      <c r="K31" s="1032"/>
      <c r="L31" s="1032"/>
      <c r="M31" s="1032"/>
      <c r="N31" s="1032"/>
      <c r="O31" s="1032"/>
      <c r="P31" s="1033"/>
      <c r="Q31" s="1039">
        <v>142</v>
      </c>
      <c r="R31" s="1040"/>
      <c r="S31" s="1040"/>
      <c r="T31" s="1040"/>
      <c r="U31" s="1040"/>
      <c r="V31" s="1040">
        <v>132</v>
      </c>
      <c r="W31" s="1040"/>
      <c r="X31" s="1040"/>
      <c r="Y31" s="1040"/>
      <c r="Z31" s="1040"/>
      <c r="AA31" s="1040">
        <v>10</v>
      </c>
      <c r="AB31" s="1040"/>
      <c r="AC31" s="1040"/>
      <c r="AD31" s="1040"/>
      <c r="AE31" s="1041"/>
      <c r="AF31" s="1036">
        <v>10</v>
      </c>
      <c r="AG31" s="1037"/>
      <c r="AH31" s="1037"/>
      <c r="AI31" s="1037"/>
      <c r="AJ31" s="1038"/>
      <c r="AK31" s="980">
        <v>26</v>
      </c>
      <c r="AL31" s="971"/>
      <c r="AM31" s="971"/>
      <c r="AN31" s="971"/>
      <c r="AO31" s="971"/>
      <c r="AP31" s="971">
        <v>485</v>
      </c>
      <c r="AQ31" s="971"/>
      <c r="AR31" s="971"/>
      <c r="AS31" s="971"/>
      <c r="AT31" s="971"/>
      <c r="AU31" s="971">
        <v>283</v>
      </c>
      <c r="AV31" s="971"/>
      <c r="AW31" s="971"/>
      <c r="AX31" s="971"/>
      <c r="AY31" s="971"/>
      <c r="AZ31" s="1042"/>
      <c r="BA31" s="1042"/>
      <c r="BB31" s="1042"/>
      <c r="BC31" s="1042"/>
      <c r="BD31" s="1042"/>
      <c r="BE31" s="972" t="s">
        <v>394</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c r="C32" s="1032"/>
      <c r="D32" s="1032"/>
      <c r="E32" s="1032"/>
      <c r="F32" s="1032"/>
      <c r="G32" s="1032"/>
      <c r="H32" s="1032"/>
      <c r="I32" s="1032"/>
      <c r="J32" s="1032"/>
      <c r="K32" s="1032"/>
      <c r="L32" s="1032"/>
      <c r="M32" s="1032"/>
      <c r="N32" s="1032"/>
      <c r="O32" s="1032"/>
      <c r="P32" s="1033"/>
      <c r="Q32" s="1039"/>
      <c r="R32" s="1040"/>
      <c r="S32" s="1040"/>
      <c r="T32" s="1040"/>
      <c r="U32" s="1040"/>
      <c r="V32" s="1040"/>
      <c r="W32" s="1040"/>
      <c r="X32" s="1040"/>
      <c r="Y32" s="1040"/>
      <c r="Z32" s="1040"/>
      <c r="AA32" s="1040"/>
      <c r="AB32" s="1040"/>
      <c r="AC32" s="1040"/>
      <c r="AD32" s="1040"/>
      <c r="AE32" s="1041"/>
      <c r="AF32" s="1036"/>
      <c r="AG32" s="1037"/>
      <c r="AH32" s="1037"/>
      <c r="AI32" s="1037"/>
      <c r="AJ32" s="1038"/>
      <c r="AK32" s="980"/>
      <c r="AL32" s="971"/>
      <c r="AM32" s="971"/>
      <c r="AN32" s="971"/>
      <c r="AO32" s="971"/>
      <c r="AP32" s="971"/>
      <c r="AQ32" s="971"/>
      <c r="AR32" s="971"/>
      <c r="AS32" s="971"/>
      <c r="AT32" s="971"/>
      <c r="AU32" s="971"/>
      <c r="AV32" s="971"/>
      <c r="AW32" s="971"/>
      <c r="AX32" s="971"/>
      <c r="AY32" s="971"/>
      <c r="AZ32" s="1042"/>
      <c r="BA32" s="1042"/>
      <c r="BB32" s="1042"/>
      <c r="BC32" s="1042"/>
      <c r="BD32" s="1042"/>
      <c r="BE32" s="972"/>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395</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378</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95</v>
      </c>
      <c r="AG63" s="959"/>
      <c r="AH63" s="959"/>
      <c r="AI63" s="959"/>
      <c r="AJ63" s="1023"/>
      <c r="AK63" s="1024"/>
      <c r="AL63" s="963"/>
      <c r="AM63" s="963"/>
      <c r="AN63" s="963"/>
      <c r="AO63" s="963"/>
      <c r="AP63" s="959"/>
      <c r="AQ63" s="959"/>
      <c r="AR63" s="959"/>
      <c r="AS63" s="959"/>
      <c r="AT63" s="959"/>
      <c r="AU63" s="959"/>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398</v>
      </c>
      <c r="B66" s="997"/>
      <c r="C66" s="997"/>
      <c r="D66" s="997"/>
      <c r="E66" s="997"/>
      <c r="F66" s="997"/>
      <c r="G66" s="997"/>
      <c r="H66" s="997"/>
      <c r="I66" s="997"/>
      <c r="J66" s="997"/>
      <c r="K66" s="997"/>
      <c r="L66" s="997"/>
      <c r="M66" s="997"/>
      <c r="N66" s="997"/>
      <c r="O66" s="997"/>
      <c r="P66" s="998"/>
      <c r="Q66" s="1002" t="s">
        <v>382</v>
      </c>
      <c r="R66" s="1003"/>
      <c r="S66" s="1003"/>
      <c r="T66" s="1003"/>
      <c r="U66" s="1004"/>
      <c r="V66" s="1002" t="s">
        <v>383</v>
      </c>
      <c r="W66" s="1003"/>
      <c r="X66" s="1003"/>
      <c r="Y66" s="1003"/>
      <c r="Z66" s="1004"/>
      <c r="AA66" s="1002" t="s">
        <v>384</v>
      </c>
      <c r="AB66" s="1003"/>
      <c r="AC66" s="1003"/>
      <c r="AD66" s="1003"/>
      <c r="AE66" s="1004"/>
      <c r="AF66" s="1008" t="s">
        <v>385</v>
      </c>
      <c r="AG66" s="1009"/>
      <c r="AH66" s="1009"/>
      <c r="AI66" s="1009"/>
      <c r="AJ66" s="1010"/>
      <c r="AK66" s="1002" t="s">
        <v>386</v>
      </c>
      <c r="AL66" s="997"/>
      <c r="AM66" s="997"/>
      <c r="AN66" s="997"/>
      <c r="AO66" s="998"/>
      <c r="AP66" s="1002" t="s">
        <v>387</v>
      </c>
      <c r="AQ66" s="1003"/>
      <c r="AR66" s="1003"/>
      <c r="AS66" s="1003"/>
      <c r="AT66" s="1004"/>
      <c r="AU66" s="1002" t="s">
        <v>399</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6" t="s">
        <v>545</v>
      </c>
      <c r="C68" s="987"/>
      <c r="D68" s="987"/>
      <c r="E68" s="987"/>
      <c r="F68" s="987"/>
      <c r="G68" s="987"/>
      <c r="H68" s="987"/>
      <c r="I68" s="987"/>
      <c r="J68" s="987"/>
      <c r="K68" s="987"/>
      <c r="L68" s="987"/>
      <c r="M68" s="987"/>
      <c r="N68" s="987"/>
      <c r="O68" s="987"/>
      <c r="P68" s="988"/>
      <c r="Q68" s="989">
        <v>2824</v>
      </c>
      <c r="R68" s="983"/>
      <c r="S68" s="983"/>
      <c r="T68" s="983"/>
      <c r="U68" s="983"/>
      <c r="V68" s="983">
        <v>2656</v>
      </c>
      <c r="W68" s="983"/>
      <c r="X68" s="983"/>
      <c r="Y68" s="983"/>
      <c r="Z68" s="983"/>
      <c r="AA68" s="983">
        <v>168</v>
      </c>
      <c r="AB68" s="983"/>
      <c r="AC68" s="983"/>
      <c r="AD68" s="983"/>
      <c r="AE68" s="983"/>
      <c r="AF68" s="983">
        <v>70</v>
      </c>
      <c r="AG68" s="983"/>
      <c r="AH68" s="983"/>
      <c r="AI68" s="983"/>
      <c r="AJ68" s="983"/>
      <c r="AK68" s="983">
        <v>19</v>
      </c>
      <c r="AL68" s="983"/>
      <c r="AM68" s="983"/>
      <c r="AN68" s="983"/>
      <c r="AO68" s="983"/>
      <c r="AP68" s="983">
        <v>2302</v>
      </c>
      <c r="AQ68" s="983"/>
      <c r="AR68" s="983"/>
      <c r="AS68" s="983"/>
      <c r="AT68" s="983"/>
      <c r="AU68" s="983"/>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60.5" customHeight="1" x14ac:dyDescent="0.2">
      <c r="A69" s="238">
        <v>2</v>
      </c>
      <c r="B69" s="982" t="s">
        <v>546</v>
      </c>
      <c r="C69" s="975"/>
      <c r="D69" s="975"/>
      <c r="E69" s="975"/>
      <c r="F69" s="975"/>
      <c r="G69" s="975"/>
      <c r="H69" s="975"/>
      <c r="I69" s="975"/>
      <c r="J69" s="975"/>
      <c r="K69" s="975"/>
      <c r="L69" s="975"/>
      <c r="M69" s="975"/>
      <c r="N69" s="975"/>
      <c r="O69" s="975"/>
      <c r="P69" s="976"/>
      <c r="Q69" s="977">
        <v>180</v>
      </c>
      <c r="R69" s="971"/>
      <c r="S69" s="971"/>
      <c r="T69" s="971"/>
      <c r="U69" s="971"/>
      <c r="V69" s="971">
        <v>170</v>
      </c>
      <c r="W69" s="971"/>
      <c r="X69" s="971"/>
      <c r="Y69" s="971"/>
      <c r="Z69" s="971"/>
      <c r="AA69" s="971">
        <v>10</v>
      </c>
      <c r="AB69" s="971"/>
      <c r="AC69" s="971"/>
      <c r="AD69" s="971"/>
      <c r="AE69" s="971"/>
      <c r="AF69" s="971">
        <v>10</v>
      </c>
      <c r="AG69" s="971"/>
      <c r="AH69" s="971"/>
      <c r="AI69" s="971"/>
      <c r="AJ69" s="971"/>
      <c r="AK69" s="971" t="s">
        <v>549</v>
      </c>
      <c r="AL69" s="971"/>
      <c r="AM69" s="971"/>
      <c r="AN69" s="971"/>
      <c r="AO69" s="971"/>
      <c r="AP69" s="971">
        <v>103</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60.5" customHeight="1" x14ac:dyDescent="0.2">
      <c r="A70" s="238">
        <v>3</v>
      </c>
      <c r="B70" s="982" t="s">
        <v>547</v>
      </c>
      <c r="C70" s="975"/>
      <c r="D70" s="975"/>
      <c r="E70" s="975"/>
      <c r="F70" s="975"/>
      <c r="G70" s="975"/>
      <c r="H70" s="975"/>
      <c r="I70" s="975"/>
      <c r="J70" s="975"/>
      <c r="K70" s="975"/>
      <c r="L70" s="975"/>
      <c r="M70" s="975"/>
      <c r="N70" s="975"/>
      <c r="O70" s="975"/>
      <c r="P70" s="976"/>
      <c r="Q70" s="977" t="s">
        <v>549</v>
      </c>
      <c r="R70" s="971"/>
      <c r="S70" s="971"/>
      <c r="T70" s="971"/>
      <c r="U70" s="971"/>
      <c r="V70" s="971" t="s">
        <v>549</v>
      </c>
      <c r="W70" s="971"/>
      <c r="X70" s="971"/>
      <c r="Y70" s="971"/>
      <c r="Z70" s="971"/>
      <c r="AA70" s="971" t="s">
        <v>549</v>
      </c>
      <c r="AB70" s="971"/>
      <c r="AC70" s="971"/>
      <c r="AD70" s="971"/>
      <c r="AE70" s="971"/>
      <c r="AF70" s="971" t="s">
        <v>549</v>
      </c>
      <c r="AG70" s="971"/>
      <c r="AH70" s="971"/>
      <c r="AI70" s="971"/>
      <c r="AJ70" s="971"/>
      <c r="AK70" s="971" t="s">
        <v>549</v>
      </c>
      <c r="AL70" s="971"/>
      <c r="AM70" s="971"/>
      <c r="AN70" s="971"/>
      <c r="AO70" s="971"/>
      <c r="AP70" s="971" t="s">
        <v>549</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60.5" customHeight="1" x14ac:dyDescent="0.2">
      <c r="A71" s="238">
        <v>4</v>
      </c>
      <c r="B71" s="982" t="s">
        <v>548</v>
      </c>
      <c r="C71" s="975"/>
      <c r="D71" s="975"/>
      <c r="E71" s="975"/>
      <c r="F71" s="975"/>
      <c r="G71" s="975"/>
      <c r="H71" s="975"/>
      <c r="I71" s="975"/>
      <c r="J71" s="975"/>
      <c r="K71" s="975"/>
      <c r="L71" s="975"/>
      <c r="M71" s="975"/>
      <c r="N71" s="975"/>
      <c r="O71" s="975"/>
      <c r="P71" s="976"/>
      <c r="Q71" s="977">
        <v>298</v>
      </c>
      <c r="R71" s="971"/>
      <c r="S71" s="971"/>
      <c r="T71" s="971"/>
      <c r="U71" s="971"/>
      <c r="V71" s="971">
        <v>292</v>
      </c>
      <c r="W71" s="971"/>
      <c r="X71" s="971"/>
      <c r="Y71" s="971"/>
      <c r="Z71" s="971"/>
      <c r="AA71" s="971">
        <v>6</v>
      </c>
      <c r="AB71" s="971"/>
      <c r="AC71" s="971"/>
      <c r="AD71" s="971"/>
      <c r="AE71" s="971"/>
      <c r="AF71" s="971">
        <v>6</v>
      </c>
      <c r="AG71" s="971"/>
      <c r="AH71" s="971"/>
      <c r="AI71" s="971"/>
      <c r="AJ71" s="971"/>
      <c r="AK71" s="971" t="s">
        <v>549</v>
      </c>
      <c r="AL71" s="971"/>
      <c r="AM71" s="971"/>
      <c r="AN71" s="971"/>
      <c r="AO71" s="971"/>
      <c r="AP71" s="971" t="s">
        <v>549</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491738</v>
      </c>
      <c r="AB110" s="889"/>
      <c r="AC110" s="889"/>
      <c r="AD110" s="889"/>
      <c r="AE110" s="890"/>
      <c r="AF110" s="891">
        <v>517930</v>
      </c>
      <c r="AG110" s="889"/>
      <c r="AH110" s="889"/>
      <c r="AI110" s="889"/>
      <c r="AJ110" s="890"/>
      <c r="AK110" s="891">
        <v>538060</v>
      </c>
      <c r="AL110" s="889"/>
      <c r="AM110" s="889"/>
      <c r="AN110" s="889"/>
      <c r="AO110" s="890"/>
      <c r="AP110" s="892">
        <v>19.100000000000001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5257972</v>
      </c>
      <c r="BR110" s="842"/>
      <c r="BS110" s="842"/>
      <c r="BT110" s="842"/>
      <c r="BU110" s="842"/>
      <c r="BV110" s="842">
        <v>5278030</v>
      </c>
      <c r="BW110" s="842"/>
      <c r="BX110" s="842"/>
      <c r="BY110" s="842"/>
      <c r="BZ110" s="842"/>
      <c r="CA110" s="842">
        <v>5139036</v>
      </c>
      <c r="CB110" s="842"/>
      <c r="CC110" s="842"/>
      <c r="CD110" s="842"/>
      <c r="CE110" s="842"/>
      <c r="CF110" s="866">
        <v>182</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553308</v>
      </c>
      <c r="BR112" s="817"/>
      <c r="BS112" s="817"/>
      <c r="BT112" s="817"/>
      <c r="BU112" s="817"/>
      <c r="BV112" s="817">
        <v>519886</v>
      </c>
      <c r="BW112" s="817"/>
      <c r="BX112" s="817"/>
      <c r="BY112" s="817"/>
      <c r="BZ112" s="817"/>
      <c r="CA112" s="817">
        <v>488086</v>
      </c>
      <c r="CB112" s="817"/>
      <c r="CC112" s="817"/>
      <c r="CD112" s="817"/>
      <c r="CE112" s="817"/>
      <c r="CF112" s="875">
        <v>17.3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26836</v>
      </c>
      <c r="AB113" s="919"/>
      <c r="AC113" s="919"/>
      <c r="AD113" s="919"/>
      <c r="AE113" s="920"/>
      <c r="AF113" s="921">
        <v>26986</v>
      </c>
      <c r="AG113" s="919"/>
      <c r="AH113" s="919"/>
      <c r="AI113" s="919"/>
      <c r="AJ113" s="920"/>
      <c r="AK113" s="921">
        <v>25925</v>
      </c>
      <c r="AL113" s="919"/>
      <c r="AM113" s="919"/>
      <c r="AN113" s="919"/>
      <c r="AO113" s="920"/>
      <c r="AP113" s="922">
        <v>0.9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212535</v>
      </c>
      <c r="BR113" s="817"/>
      <c r="BS113" s="817"/>
      <c r="BT113" s="817"/>
      <c r="BU113" s="817"/>
      <c r="BV113" s="817">
        <v>276403</v>
      </c>
      <c r="BW113" s="817"/>
      <c r="BX113" s="817"/>
      <c r="BY113" s="817"/>
      <c r="BZ113" s="817"/>
      <c r="CA113" s="817">
        <v>242905</v>
      </c>
      <c r="CB113" s="817"/>
      <c r="CC113" s="817"/>
      <c r="CD113" s="817"/>
      <c r="CE113" s="817"/>
      <c r="CF113" s="875">
        <v>8.6</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32756</v>
      </c>
      <c r="AB114" s="780"/>
      <c r="AC114" s="780"/>
      <c r="AD114" s="780"/>
      <c r="AE114" s="781"/>
      <c r="AF114" s="782">
        <v>27656</v>
      </c>
      <c r="AG114" s="780"/>
      <c r="AH114" s="780"/>
      <c r="AI114" s="780"/>
      <c r="AJ114" s="781"/>
      <c r="AK114" s="782">
        <v>26380</v>
      </c>
      <c r="AL114" s="780"/>
      <c r="AM114" s="780"/>
      <c r="AN114" s="780"/>
      <c r="AO114" s="781"/>
      <c r="AP114" s="824">
        <v>0.9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450589</v>
      </c>
      <c r="BR114" s="817"/>
      <c r="BS114" s="817"/>
      <c r="BT114" s="817"/>
      <c r="BU114" s="817"/>
      <c r="BV114" s="817">
        <v>333021</v>
      </c>
      <c r="BW114" s="817"/>
      <c r="BX114" s="817"/>
      <c r="BY114" s="817"/>
      <c r="BZ114" s="817"/>
      <c r="CA114" s="817">
        <v>359787</v>
      </c>
      <c r="CB114" s="817"/>
      <c r="CC114" s="817"/>
      <c r="CD114" s="817"/>
      <c r="CE114" s="817"/>
      <c r="CF114" s="875">
        <v>12.7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551330</v>
      </c>
      <c r="AB117" s="903"/>
      <c r="AC117" s="903"/>
      <c r="AD117" s="903"/>
      <c r="AE117" s="904"/>
      <c r="AF117" s="905">
        <v>572572</v>
      </c>
      <c r="AG117" s="903"/>
      <c r="AH117" s="903"/>
      <c r="AI117" s="903"/>
      <c r="AJ117" s="904"/>
      <c r="AK117" s="905">
        <v>590365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6474404</v>
      </c>
      <c r="BR119" s="845"/>
      <c r="BS119" s="845"/>
      <c r="BT119" s="845"/>
      <c r="BU119" s="845"/>
      <c r="BV119" s="845">
        <v>6407340</v>
      </c>
      <c r="BW119" s="845"/>
      <c r="BX119" s="845"/>
      <c r="BY119" s="845"/>
      <c r="BZ119" s="845"/>
      <c r="CA119" s="845">
        <v>6229814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4752664</v>
      </c>
      <c r="BR120" s="842"/>
      <c r="BS120" s="842"/>
      <c r="BT120" s="842"/>
      <c r="BU120" s="842"/>
      <c r="BV120" s="842">
        <v>4269359</v>
      </c>
      <c r="BW120" s="842"/>
      <c r="BX120" s="842"/>
      <c r="BY120" s="842"/>
      <c r="BZ120" s="842"/>
      <c r="CA120" s="842">
        <v>4857709</v>
      </c>
      <c r="CB120" s="842"/>
      <c r="CC120" s="842"/>
      <c r="CD120" s="842"/>
      <c r="CE120" s="842"/>
      <c r="CF120" s="866">
        <v>172.1</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553308</v>
      </c>
      <c r="DH120" s="842"/>
      <c r="DI120" s="842"/>
      <c r="DJ120" s="842"/>
      <c r="DK120" s="842"/>
      <c r="DL120" s="842">
        <v>519886</v>
      </c>
      <c r="DM120" s="842"/>
      <c r="DN120" s="842"/>
      <c r="DO120" s="842"/>
      <c r="DP120" s="842"/>
      <c r="DQ120" s="842">
        <v>488086</v>
      </c>
      <c r="DR120" s="842"/>
      <c r="DS120" s="842"/>
      <c r="DT120" s="842"/>
      <c r="DU120" s="842"/>
      <c r="DV120" s="843">
        <v>17.3</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20891</v>
      </c>
      <c r="BR121" s="817"/>
      <c r="BS121" s="817"/>
      <c r="BT121" s="817"/>
      <c r="BU121" s="817"/>
      <c r="BV121" s="817">
        <v>7846</v>
      </c>
      <c r="BW121" s="817"/>
      <c r="BX121" s="817"/>
      <c r="BY121" s="817"/>
      <c r="BZ121" s="817"/>
      <c r="CA121" s="817">
        <v>1785</v>
      </c>
      <c r="CB121" s="817"/>
      <c r="CC121" s="817"/>
      <c r="CD121" s="817"/>
      <c r="CE121" s="817"/>
      <c r="CF121" s="875">
        <v>0.1</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4282609</v>
      </c>
      <c r="BR122" s="845"/>
      <c r="BS122" s="845"/>
      <c r="BT122" s="845"/>
      <c r="BU122" s="845"/>
      <c r="BV122" s="845">
        <v>4268276</v>
      </c>
      <c r="BW122" s="845"/>
      <c r="BX122" s="845"/>
      <c r="BY122" s="845"/>
      <c r="BZ122" s="845"/>
      <c r="CA122" s="845">
        <v>4618321</v>
      </c>
      <c r="CB122" s="845"/>
      <c r="CC122" s="845"/>
      <c r="CD122" s="845"/>
      <c r="CE122" s="845"/>
      <c r="CF122" s="846">
        <v>163.6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9056164</v>
      </c>
      <c r="BR123" s="833"/>
      <c r="BS123" s="833"/>
      <c r="BT123" s="833"/>
      <c r="BU123" s="833"/>
      <c r="BV123" s="833">
        <v>8545481</v>
      </c>
      <c r="BW123" s="833"/>
      <c r="BX123" s="833"/>
      <c r="BY123" s="833"/>
      <c r="BZ123" s="833"/>
      <c r="CA123" s="833">
        <v>9477815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18898</v>
      </c>
      <c r="AB128" s="801"/>
      <c r="AC128" s="801"/>
      <c r="AD128" s="801"/>
      <c r="AE128" s="802"/>
      <c r="AF128" s="803">
        <v>24063</v>
      </c>
      <c r="AG128" s="801"/>
      <c r="AH128" s="801"/>
      <c r="AI128" s="801"/>
      <c r="AJ128" s="802"/>
      <c r="AK128" s="803">
        <v>14785</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3194541</v>
      </c>
      <c r="AB129" s="780"/>
      <c r="AC129" s="780"/>
      <c r="AD129" s="780"/>
      <c r="AE129" s="781"/>
      <c r="AF129" s="782">
        <v>3151760</v>
      </c>
      <c r="AG129" s="780"/>
      <c r="AH129" s="780"/>
      <c r="AI129" s="780"/>
      <c r="AJ129" s="781"/>
      <c r="AK129" s="782">
        <v>3256636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390881</v>
      </c>
      <c r="AB130" s="780"/>
      <c r="AC130" s="780"/>
      <c r="AD130" s="780"/>
      <c r="AE130" s="781"/>
      <c r="AF130" s="782">
        <v>406941</v>
      </c>
      <c r="AG130" s="780"/>
      <c r="AH130" s="780"/>
      <c r="AI130" s="780"/>
      <c r="AJ130" s="781"/>
      <c r="AK130" s="782">
        <v>433742</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2803660</v>
      </c>
      <c r="AB131" s="764"/>
      <c r="AC131" s="764"/>
      <c r="AD131" s="764"/>
      <c r="AE131" s="765"/>
      <c r="AF131" s="766">
        <v>2744819</v>
      </c>
      <c r="AG131" s="764"/>
      <c r="AH131" s="764"/>
      <c r="AI131" s="764"/>
      <c r="AJ131" s="765"/>
      <c r="AK131" s="766">
        <v>2822894</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5.0487933629999997</v>
      </c>
      <c r="AB132" s="745"/>
      <c r="AC132" s="745"/>
      <c r="AD132" s="745"/>
      <c r="AE132" s="746"/>
      <c r="AF132" s="747">
        <v>5.157644275</v>
      </c>
      <c r="AG132" s="745"/>
      <c r="AH132" s="745"/>
      <c r="AI132" s="745"/>
      <c r="AJ132" s="746"/>
      <c r="AK132" s="747">
        <v>5.024559902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5.6</v>
      </c>
      <c r="AB133" s="724"/>
      <c r="AC133" s="724"/>
      <c r="AD133" s="724"/>
      <c r="AE133" s="725"/>
      <c r="AF133" s="723">
        <v>5.4</v>
      </c>
      <c r="AG133" s="724"/>
      <c r="AH133" s="724"/>
      <c r="AI133" s="724"/>
      <c r="AJ133" s="725"/>
      <c r="AK133" s="723">
        <v>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RzaxeOoJd0QamEUJ9Ds6EWTpaFjZcN2roiIxTeIhv+GC8in2vBVFEdHRz0yqLiHnN/Y6sE7o7Gf8j5VL4IQrQ==" saltValue="fVIjBnxkRfnbrlWpCKn5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IBuEQPqcVosbGDKyYo3D1MyPMb30NI4vyCxR/6fxfaWHlZ73WVjvcXFWbqbfSwXevYm9Uv1edu3R5V/RR3FMA==" saltValue="snw7PMkGr10DFTjm81dj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XsCtpqNOh7GjAHF3hkttLaDygtYsxFI7IRF2rL4PEPLuuANdr09+LK4AGuXIYxA7pPUluE11AGNjpvlTu+F1A==" saltValue="Q9bUjD9ukne2/mh10imnP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483</v>
      </c>
      <c r="AL9" s="1132"/>
      <c r="AM9" s="1132"/>
      <c r="AN9" s="1133"/>
      <c r="AO9" s="281">
        <v>930327</v>
      </c>
      <c r="AP9" s="281">
        <v>156779</v>
      </c>
      <c r="AQ9" s="282">
        <v>171003</v>
      </c>
      <c r="AR9" s="283">
        <v>-8.3000000000000007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484</v>
      </c>
      <c r="AL10" s="1132"/>
      <c r="AM10" s="1132"/>
      <c r="AN10" s="1133"/>
      <c r="AO10" s="284">
        <v>115801</v>
      </c>
      <c r="AP10" s="284">
        <v>19515</v>
      </c>
      <c r="AQ10" s="285">
        <v>27322</v>
      </c>
      <c r="AR10" s="286">
        <v>-28.6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485</v>
      </c>
      <c r="AL11" s="1132"/>
      <c r="AM11" s="1132"/>
      <c r="AN11" s="1133"/>
      <c r="AO11" s="284" t="s">
        <v>486</v>
      </c>
      <c r="AP11" s="284" t="s">
        <v>486</v>
      </c>
      <c r="AQ11" s="285">
        <v>5560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487</v>
      </c>
      <c r="AL12" s="1132"/>
      <c r="AM12" s="1132"/>
      <c r="AN12" s="1133"/>
      <c r="AO12" s="284" t="s">
        <v>486</v>
      </c>
      <c r="AP12" s="284" t="s">
        <v>486</v>
      </c>
      <c r="AQ12" s="285">
        <v>49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488</v>
      </c>
      <c r="AL13" s="1132"/>
      <c r="AM13" s="1132"/>
      <c r="AN13" s="1133"/>
      <c r="AO13" s="284">
        <v>37710</v>
      </c>
      <c r="AP13" s="284">
        <v>6355</v>
      </c>
      <c r="AQ13" s="285">
        <v>6397</v>
      </c>
      <c r="AR13" s="286">
        <v>-0.7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489</v>
      </c>
      <c r="AL14" s="1132"/>
      <c r="AM14" s="1132"/>
      <c r="AN14" s="1133"/>
      <c r="AO14" s="284" t="s">
        <v>486</v>
      </c>
      <c r="AP14" s="284" t="s">
        <v>486</v>
      </c>
      <c r="AQ14" s="285">
        <v>3603</v>
      </c>
      <c r="AR14" s="286" t="s">
        <v>486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490</v>
      </c>
      <c r="AL15" s="1135"/>
      <c r="AM15" s="1135"/>
      <c r="AN15" s="1136"/>
      <c r="AO15" s="284">
        <v>-15924</v>
      </c>
      <c r="AP15" s="284">
        <v>-2684</v>
      </c>
      <c r="AQ15" s="285">
        <v>-9266</v>
      </c>
      <c r="AR15" s="286">
        <v>-71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1067914</v>
      </c>
      <c r="AP16" s="284">
        <v>179965</v>
      </c>
      <c r="AQ16" s="285">
        <v>204668</v>
      </c>
      <c r="AR16" s="286">
        <v>-12.1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495</v>
      </c>
      <c r="AL21" s="1138"/>
      <c r="AM21" s="1138"/>
      <c r="AN21" s="1139"/>
      <c r="AO21" s="297">
        <v>12.13</v>
      </c>
      <c r="AP21" s="298">
        <v>17.07</v>
      </c>
      <c r="AQ21" s="299">
        <v>-4.9400000000000004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496</v>
      </c>
      <c r="AL22" s="1138"/>
      <c r="AM22" s="1138"/>
      <c r="AN22" s="1139"/>
      <c r="AO22" s="302">
        <v>95.5</v>
      </c>
      <c r="AP22" s="303">
        <v>95.6</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0" t="s">
        <v>497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500</v>
      </c>
      <c r="AL32" s="1122"/>
      <c r="AM32" s="1122"/>
      <c r="AN32" s="1123"/>
      <c r="AO32" s="312">
        <v>538060</v>
      </c>
      <c r="AP32" s="312">
        <v>90674</v>
      </c>
      <c r="AQ32" s="313">
        <v>121688</v>
      </c>
      <c r="AR32" s="314">
        <v>-25.5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501</v>
      </c>
      <c r="AL33" s="1122"/>
      <c r="AM33" s="1122"/>
      <c r="AN33" s="1123"/>
      <c r="AO33" s="312" t="s">
        <v>486</v>
      </c>
      <c r="AP33" s="312" t="s">
        <v>486</v>
      </c>
      <c r="AQ33" s="313">
        <v>42</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502</v>
      </c>
      <c r="AL34" s="1122"/>
      <c r="AM34" s="1122"/>
      <c r="AN34" s="1123"/>
      <c r="AO34" s="312" t="s">
        <v>486</v>
      </c>
      <c r="AP34" s="312" t="s">
        <v>486</v>
      </c>
      <c r="AQ34" s="313">
        <v>167</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503</v>
      </c>
      <c r="AL35" s="1122"/>
      <c r="AM35" s="1122"/>
      <c r="AN35" s="1123"/>
      <c r="AO35" s="312">
        <v>25925</v>
      </c>
      <c r="AP35" s="312">
        <v>4369</v>
      </c>
      <c r="AQ35" s="313">
        <v>24481</v>
      </c>
      <c r="AR35" s="314">
        <v>-82.2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504</v>
      </c>
      <c r="AL36" s="1122"/>
      <c r="AM36" s="1122"/>
      <c r="AN36" s="1123"/>
      <c r="AO36" s="312">
        <v>26380</v>
      </c>
      <c r="AP36" s="312">
        <v>4446</v>
      </c>
      <c r="AQ36" s="313">
        <v>4187</v>
      </c>
      <c r="AR36" s="314">
        <v>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505</v>
      </c>
      <c r="AL37" s="1122"/>
      <c r="AM37" s="1122"/>
      <c r="AN37" s="1123"/>
      <c r="AO37" s="312" t="s">
        <v>486</v>
      </c>
      <c r="AP37" s="312" t="s">
        <v>486</v>
      </c>
      <c r="AQ37" s="313">
        <v>813</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506</v>
      </c>
      <c r="AL38" s="1125"/>
      <c r="AM38" s="1125"/>
      <c r="AN38" s="1126"/>
      <c r="AO38" s="315" t="s">
        <v>486</v>
      </c>
      <c r="AP38" s="315" t="s">
        <v>486</v>
      </c>
      <c r="AQ38" s="316">
        <v>19</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507</v>
      </c>
      <c r="AL39" s="1125"/>
      <c r="AM39" s="1125"/>
      <c r="AN39" s="1126"/>
      <c r="AO39" s="312">
        <v>-14785</v>
      </c>
      <c r="AP39" s="312">
        <v>-2492</v>
      </c>
      <c r="AQ39" s="313">
        <v>-4925</v>
      </c>
      <c r="AR39" s="314">
        <v>-49.4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508</v>
      </c>
      <c r="AL40" s="1122"/>
      <c r="AM40" s="1122"/>
      <c r="AN40" s="1123"/>
      <c r="AO40" s="312">
        <v>-433742</v>
      </c>
      <c r="AP40" s="312">
        <v>-73094</v>
      </c>
      <c r="AQ40" s="313">
        <v>-96916</v>
      </c>
      <c r="AR40" s="314">
        <v>-24.6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141838</v>
      </c>
      <c r="AP41" s="312">
        <v>23903</v>
      </c>
      <c r="AQ41" s="313">
        <v>49555</v>
      </c>
      <c r="AR41" s="314">
        <v>-51.8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478</v>
      </c>
      <c r="AN49" s="1116" t="s">
        <v>511</v>
      </c>
      <c r="AO49" s="1117"/>
      <c r="AP49" s="1117"/>
      <c r="AQ49" s="1117"/>
      <c r="AR49" s="111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1374187</v>
      </c>
      <c r="AN51" s="334">
        <v>215593</v>
      </c>
      <c r="AO51" s="335">
        <v>89.8</v>
      </c>
      <c r="AP51" s="336">
        <v>190274</v>
      </c>
      <c r="AQ51" s="337">
        <v>13.6</v>
      </c>
      <c r="AR51" s="338">
        <v>76.2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458699</v>
      </c>
      <c r="AN52" s="342">
        <v>71964</v>
      </c>
      <c r="AO52" s="343">
        <v>298.60000000000002</v>
      </c>
      <c r="AP52" s="344">
        <v>88584</v>
      </c>
      <c r="AQ52" s="345">
        <v>7.3</v>
      </c>
      <c r="AR52" s="346">
        <v>291.3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982002</v>
      </c>
      <c r="AN53" s="334">
        <v>157045</v>
      </c>
      <c r="AO53" s="335">
        <v>-27.2</v>
      </c>
      <c r="AP53" s="336">
        <v>200194</v>
      </c>
      <c r="AQ53" s="337">
        <v>5.2</v>
      </c>
      <c r="AR53" s="338">
        <v>-32.4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513494</v>
      </c>
      <c r="AN54" s="342">
        <v>82120</v>
      </c>
      <c r="AO54" s="343">
        <v>14.1</v>
      </c>
      <c r="AP54" s="344">
        <v>106422</v>
      </c>
      <c r="AQ54" s="345">
        <v>20.100000000000001</v>
      </c>
      <c r="AR54" s="346">
        <v>-6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579974</v>
      </c>
      <c r="AN55" s="334">
        <v>94752</v>
      </c>
      <c r="AO55" s="335">
        <v>-39.700000000000003</v>
      </c>
      <c r="AP55" s="336">
        <v>196914</v>
      </c>
      <c r="AQ55" s="337">
        <v>-1.6</v>
      </c>
      <c r="AR55" s="338">
        <v>-38.1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282355</v>
      </c>
      <c r="AN56" s="342">
        <v>46129</v>
      </c>
      <c r="AO56" s="343">
        <v>-43.8</v>
      </c>
      <c r="AP56" s="344">
        <v>98966</v>
      </c>
      <c r="AQ56" s="345">
        <v>-7</v>
      </c>
      <c r="AR56" s="346">
        <v>-36.799999999999997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1413372</v>
      </c>
      <c r="AN57" s="334">
        <v>233345</v>
      </c>
      <c r="AO57" s="335">
        <v>146.30000000000001</v>
      </c>
      <c r="AP57" s="336">
        <v>204757</v>
      </c>
      <c r="AQ57" s="337">
        <v>4</v>
      </c>
      <c r="AR57" s="338">
        <v>142.30000000000001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755327</v>
      </c>
      <c r="AN58" s="342">
        <v>124703</v>
      </c>
      <c r="AO58" s="343">
        <v>170.3</v>
      </c>
      <c r="AP58" s="344">
        <v>106071</v>
      </c>
      <c r="AQ58" s="345">
        <v>7.2</v>
      </c>
      <c r="AR58" s="346">
        <v>163.1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981335</v>
      </c>
      <c r="AN59" s="334">
        <v>165375</v>
      </c>
      <c r="AO59" s="335">
        <v>-29.1</v>
      </c>
      <c r="AP59" s="336">
        <v>194971</v>
      </c>
      <c r="AQ59" s="337">
        <v>-4.8</v>
      </c>
      <c r="AR59" s="338">
        <v>-24.3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155446</v>
      </c>
      <c r="AN60" s="342">
        <v>26196</v>
      </c>
      <c r="AO60" s="343">
        <v>-79</v>
      </c>
      <c r="AP60" s="344">
        <v>105966</v>
      </c>
      <c r="AQ60" s="345">
        <v>-0.1</v>
      </c>
      <c r="AR60" s="346">
        <v>-78.900000000000006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1066174</v>
      </c>
      <c r="AN61" s="349">
        <v>173222</v>
      </c>
      <c r="AO61" s="350">
        <v>28</v>
      </c>
      <c r="AP61" s="351">
        <v>197422</v>
      </c>
      <c r="AQ61" s="352">
        <v>3.3</v>
      </c>
      <c r="AR61" s="338">
        <v>24.7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433064</v>
      </c>
      <c r="AN62" s="342">
        <v>70222</v>
      </c>
      <c r="AO62" s="343">
        <v>72</v>
      </c>
      <c r="AP62" s="344">
        <v>101202</v>
      </c>
      <c r="AQ62" s="345">
        <v>5.5</v>
      </c>
      <c r="AR62" s="346">
        <v>66.5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G5suqgyHFia5xA8d/NeF3A1hRV5k8WjsWWFXy8wtF1c9mYXikWLYPg0Ra7bK/2yzIfWn/YwcxKsqoQkLji0t1g==" saltValue="FjtlSGrGNHsgeFvfQfxD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6"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N1J0v7HT9LqQCOeryHw7JH4NJSpbyFLbyZk3Zv5FJ1JeVYC5o1yZt1fxmjKee/38s4c2f715cDOvQT+Vv7Gb6g==" saltValue="sIGpruvacz0qDuDdDOGHk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Eyk9KUTgiVtRNJR1se7JPatwvdFJqanZDQTCiPQ7WRlBqv6fgE7Qjd1uK9GNdG/JKNxnn3hG//D87h1+vyzp4Q==" saltValue="0sJTcAr/OESyNsue7ErBl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0" t="s">
        <v>3</v>
      </c>
      <c r="D47" s="1140"/>
      <c r="E47" s="1141"/>
      <c r="F47" s="11">
        <v>53.53</v>
      </c>
      <c r="G47" s="12">
        <v>56.28</v>
      </c>
      <c r="H47" s="12">
        <v>63.68</v>
      </c>
      <c r="I47" s="12">
        <v>69.56</v>
      </c>
      <c r="J47" s="13">
        <v>73.5</v>
      </c>
    </row>
    <row r="48" spans="2:10" ht="57.75" customHeight="1" x14ac:dyDescent="0.2">
      <c r="B48" s="14"/>
      <c r="C48" s="1142" t="s">
        <v>4</v>
      </c>
      <c r="D48" s="1142"/>
      <c r="E48" s="1143"/>
      <c r="F48" s="15">
        <v>6.43</v>
      </c>
      <c r="G48" s="16">
        <v>5.17</v>
      </c>
      <c r="H48" s="16">
        <v>5.37</v>
      </c>
      <c r="I48" s="16">
        <v>2.52</v>
      </c>
      <c r="J48" s="17">
        <v>3.95</v>
      </c>
    </row>
    <row r="49" spans="2:10" ht="57.75" customHeight="1" thickBot="1" x14ac:dyDescent="0.25">
      <c r="B49" s="18"/>
      <c r="C49" s="1144" t="s">
        <v>5</v>
      </c>
      <c r="D49" s="1144"/>
      <c r="E49" s="1145"/>
      <c r="F49" s="19">
        <v>4.34</v>
      </c>
      <c r="G49" s="20">
        <v>4.2</v>
      </c>
      <c r="H49" s="20">
        <v>12.4</v>
      </c>
      <c r="I49" s="20">
        <v>2.1</v>
      </c>
      <c r="J49" s="21">
        <v>7.7</v>
      </c>
    </row>
    <row r="50" spans="2:10" ht="13" x14ac:dyDescent="0.2"/>
  </sheetData>
  <sheetProtection algorithmName="SHA-512" hashValue="Xj6S8YRvJDZMeAoMM4W0OIzpBQrPXZO9D7Imv0VtaVtB5GuW92yLD6UUFPMlVM98AULghb3gvu2ZaQp37lWvZA==" saltValue="uG50bCo5BSkRw6B0wgSX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2" t="s">
        <v>530</v>
      </c>
      <c r="D34" s="1152"/>
      <c r="E34" s="1153"/>
      <c r="F34" s="32">
        <v>6.35</v>
      </c>
      <c r="G34" s="33">
        <v>5</v>
      </c>
      <c r="H34" s="33">
        <v>5.29</v>
      </c>
      <c r="I34" s="33">
        <v>2.4700000000000002</v>
      </c>
      <c r="J34" s="34">
        <v>3.82</v>
      </c>
      <c r="K34" s="22"/>
      <c r="L34" s="22"/>
      <c r="M34" s="22"/>
      <c r="N34" s="22"/>
      <c r="O34" s="22"/>
      <c r="P34" s="22"/>
    </row>
    <row r="35" spans="1:16" ht="39" customHeight="1" x14ac:dyDescent="0.2">
      <c r="A35" s="22"/>
      <c r="B35" s="35"/>
      <c r="C35" s="1146" t="s">
        <v>531</v>
      </c>
      <c r="D35" s="1147"/>
      <c r="E35" s="1148"/>
      <c r="F35" s="36">
        <v>1.93</v>
      </c>
      <c r="G35" s="37">
        <v>2.64</v>
      </c>
      <c r="H35" s="37">
        <v>2.88</v>
      </c>
      <c r="I35" s="37">
        <v>3.44</v>
      </c>
      <c r="J35" s="38">
        <v>1.61</v>
      </c>
      <c r="K35" s="22"/>
      <c r="L35" s="22"/>
      <c r="M35" s="22"/>
      <c r="N35" s="22"/>
      <c r="O35" s="22"/>
      <c r="P35" s="22"/>
    </row>
    <row r="36" spans="1:16" ht="39" customHeight="1" x14ac:dyDescent="0.2">
      <c r="A36" s="22"/>
      <c r="B36" s="35"/>
      <c r="C36" s="1146" t="s">
        <v>532</v>
      </c>
      <c r="D36" s="1147"/>
      <c r="E36" s="1148"/>
      <c r="F36" s="36">
        <v>1.03</v>
      </c>
      <c r="G36" s="37">
        <v>0.77</v>
      </c>
      <c r="H36" s="37">
        <v>0.8</v>
      </c>
      <c r="I36" s="37">
        <v>0.59</v>
      </c>
      <c r="J36" s="38">
        <v>0.6</v>
      </c>
      <c r="K36" s="22"/>
      <c r="L36" s="22"/>
      <c r="M36" s="22"/>
      <c r="N36" s="22"/>
      <c r="O36" s="22"/>
      <c r="P36" s="22"/>
    </row>
    <row r="37" spans="1:16" ht="39" customHeight="1" x14ac:dyDescent="0.2">
      <c r="A37" s="22"/>
      <c r="B37" s="35"/>
      <c r="C37" s="1146" t="s">
        <v>533</v>
      </c>
      <c r="D37" s="1147"/>
      <c r="E37" s="1148"/>
      <c r="F37" s="36">
        <v>0.13</v>
      </c>
      <c r="G37" s="37">
        <v>0.02</v>
      </c>
      <c r="H37" s="37">
        <v>0.36</v>
      </c>
      <c r="I37" s="37">
        <v>0.36</v>
      </c>
      <c r="J37" s="38">
        <v>0.38</v>
      </c>
      <c r="K37" s="22"/>
      <c r="L37" s="22"/>
      <c r="M37" s="22"/>
      <c r="N37" s="22"/>
      <c r="O37" s="22"/>
      <c r="P37" s="22"/>
    </row>
    <row r="38" spans="1:16" ht="39" customHeight="1" x14ac:dyDescent="0.2">
      <c r="A38" s="22"/>
      <c r="B38" s="35"/>
      <c r="C38" s="1146" t="s">
        <v>534</v>
      </c>
      <c r="D38" s="1147"/>
      <c r="E38" s="1148"/>
      <c r="F38" s="36">
        <v>0.56000000000000005</v>
      </c>
      <c r="G38" s="37">
        <v>0.14000000000000001</v>
      </c>
      <c r="H38" s="37">
        <v>0.52</v>
      </c>
      <c r="I38" s="37">
        <v>0.19</v>
      </c>
      <c r="J38" s="38">
        <v>0.3</v>
      </c>
      <c r="K38" s="22"/>
      <c r="L38" s="22"/>
      <c r="M38" s="22"/>
      <c r="N38" s="22"/>
      <c r="O38" s="22"/>
      <c r="P38" s="22"/>
    </row>
    <row r="39" spans="1:16" ht="39" customHeight="1" x14ac:dyDescent="0.2">
      <c r="A39" s="22"/>
      <c r="B39" s="35"/>
      <c r="C39" s="1146" t="s">
        <v>535</v>
      </c>
      <c r="D39" s="1147"/>
      <c r="E39" s="1148"/>
      <c r="F39" s="36">
        <v>0.08</v>
      </c>
      <c r="G39" s="37">
        <v>0.16</v>
      </c>
      <c r="H39" s="37">
        <v>0.06</v>
      </c>
      <c r="I39" s="37">
        <v>0.04</v>
      </c>
      <c r="J39" s="38">
        <v>0.12</v>
      </c>
      <c r="K39" s="22"/>
      <c r="L39" s="22"/>
      <c r="M39" s="22"/>
      <c r="N39" s="22"/>
      <c r="O39" s="22"/>
      <c r="P39" s="22"/>
    </row>
    <row r="40" spans="1:16" ht="39" customHeight="1" x14ac:dyDescent="0.2">
      <c r="A40" s="22"/>
      <c r="B40" s="35"/>
      <c r="C40" s="1146" t="s">
        <v>536</v>
      </c>
      <c r="D40" s="1147"/>
      <c r="E40" s="1148"/>
      <c r="F40" s="36">
        <v>0</v>
      </c>
      <c r="G40" s="37" t="s">
        <v>537</v>
      </c>
      <c r="H40" s="37">
        <v>0</v>
      </c>
      <c r="I40" s="37">
        <v>0</v>
      </c>
      <c r="J40" s="38">
        <v>0</v>
      </c>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538</v>
      </c>
      <c r="D42" s="1147"/>
      <c r="E42" s="1148"/>
      <c r="F42" s="36" t="s">
        <v>486</v>
      </c>
      <c r="G42" s="37" t="s">
        <v>486</v>
      </c>
      <c r="H42" s="37" t="s">
        <v>486</v>
      </c>
      <c r="I42" s="37" t="s">
        <v>486</v>
      </c>
      <c r="J42" s="38" t="s">
        <v>486</v>
      </c>
      <c r="K42" s="22"/>
      <c r="L42" s="22"/>
      <c r="M42" s="22"/>
      <c r="N42" s="22"/>
      <c r="O42" s="22"/>
      <c r="P42" s="22"/>
    </row>
    <row r="43" spans="1:16" ht="39" customHeight="1" thickBot="1" x14ac:dyDescent="0.25">
      <c r="A43" s="22"/>
      <c r="B43" s="40"/>
      <c r="C43" s="1149" t="s">
        <v>539</v>
      </c>
      <c r="D43" s="1150"/>
      <c r="E43" s="1151"/>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PZZqYDWWxLW04P3JtijgQHpVPW9xfOho/K4QIfDhSSXBAU227XAY11b1klsXHkkvRopoH652nnKmaXVR68NqQ==" saltValue="QvrLlDaWzH+HIHk75fOh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4"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494</v>
      </c>
      <c r="L45" s="60">
        <v>486</v>
      </c>
      <c r="M45" s="60">
        <v>492</v>
      </c>
      <c r="N45" s="60">
        <v>518</v>
      </c>
      <c r="O45" s="61">
        <v>538</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x14ac:dyDescent="0.2">
      <c r="A48" s="48"/>
      <c r="B48" s="1179"/>
      <c r="C48" s="1180"/>
      <c r="D48" s="62"/>
      <c r="E48" s="1156" t="s">
        <v>13</v>
      </c>
      <c r="F48" s="1156"/>
      <c r="G48" s="1156"/>
      <c r="H48" s="1156"/>
      <c r="I48" s="1156"/>
      <c r="J48" s="1157"/>
      <c r="K48" s="63">
        <v>31</v>
      </c>
      <c r="L48" s="64">
        <v>28</v>
      </c>
      <c r="M48" s="64">
        <v>27</v>
      </c>
      <c r="N48" s="64">
        <v>27</v>
      </c>
      <c r="O48" s="65">
        <v>26</v>
      </c>
      <c r="P48" s="48"/>
      <c r="Q48" s="48"/>
      <c r="R48" s="48"/>
      <c r="S48" s="48"/>
      <c r="T48" s="48"/>
      <c r="U48" s="48"/>
    </row>
    <row r="49" spans="1:21" ht="30.75" customHeight="1" x14ac:dyDescent="0.2">
      <c r="A49" s="48"/>
      <c r="B49" s="1179"/>
      <c r="C49" s="1180"/>
      <c r="D49" s="62"/>
      <c r="E49" s="1156" t="s">
        <v>14</v>
      </c>
      <c r="F49" s="1156"/>
      <c r="G49" s="1156"/>
      <c r="H49" s="1156"/>
      <c r="I49" s="1156"/>
      <c r="J49" s="1157"/>
      <c r="K49" s="63">
        <v>28</v>
      </c>
      <c r="L49" s="64">
        <v>57</v>
      </c>
      <c r="M49" s="64">
        <v>33</v>
      </c>
      <c r="N49" s="64">
        <v>28</v>
      </c>
      <c r="O49" s="65">
        <v>26</v>
      </c>
      <c r="P49" s="48"/>
      <c r="Q49" s="48"/>
      <c r="R49" s="48"/>
      <c r="S49" s="48"/>
      <c r="T49" s="48"/>
      <c r="U49" s="48"/>
    </row>
    <row r="50" spans="1:21" ht="30.75" customHeight="1" x14ac:dyDescent="0.2">
      <c r="A50" s="48"/>
      <c r="B50" s="1179"/>
      <c r="C50" s="1180"/>
      <c r="D50" s="62"/>
      <c r="E50" s="1156" t="s">
        <v>15</v>
      </c>
      <c r="F50" s="1156"/>
      <c r="G50" s="1156"/>
      <c r="H50" s="1156"/>
      <c r="I50" s="1156"/>
      <c r="J50" s="1157"/>
      <c r="K50" s="63" t="s">
        <v>486</v>
      </c>
      <c r="L50" s="64" t="s">
        <v>486</v>
      </c>
      <c r="M50" s="64" t="s">
        <v>486</v>
      </c>
      <c r="N50" s="64" t="s">
        <v>486</v>
      </c>
      <c r="O50" s="65" t="s">
        <v>486</v>
      </c>
      <c r="P50" s="48"/>
      <c r="Q50" s="48"/>
      <c r="R50" s="48"/>
      <c r="S50" s="48"/>
      <c r="T50" s="48"/>
      <c r="U50" s="48"/>
    </row>
    <row r="51" spans="1:21" ht="30.75" customHeight="1" x14ac:dyDescent="0.2">
      <c r="A51" s="48"/>
      <c r="B51" s="1181"/>
      <c r="C51" s="1182"/>
      <c r="D51" s="66"/>
      <c r="E51" s="1156" t="s">
        <v>16</v>
      </c>
      <c r="F51" s="1156"/>
      <c r="G51" s="1156"/>
      <c r="H51" s="1156"/>
      <c r="I51" s="1156"/>
      <c r="J51" s="1157"/>
      <c r="K51" s="63">
        <v>0</v>
      </c>
      <c r="L51" s="64" t="s">
        <v>486</v>
      </c>
      <c r="M51" s="64" t="s">
        <v>486</v>
      </c>
      <c r="N51" s="64" t="s">
        <v>486</v>
      </c>
      <c r="O51" s="65" t="s">
        <v>486</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410</v>
      </c>
      <c r="L52" s="64">
        <v>416</v>
      </c>
      <c r="M52" s="64">
        <v>410</v>
      </c>
      <c r="N52" s="64">
        <v>432</v>
      </c>
      <c r="O52" s="65">
        <v>449</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143</v>
      </c>
      <c r="L53" s="69">
        <v>155</v>
      </c>
      <c r="M53" s="69">
        <v>142</v>
      </c>
      <c r="N53" s="69">
        <v>141</v>
      </c>
      <c r="O53" s="70">
        <v>141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2" t="s">
        <v>24</v>
      </c>
      <c r="C58" s="1163"/>
      <c r="D58" s="1168" t="s">
        <v>25</v>
      </c>
      <c r="E58" s="1169"/>
      <c r="F58" s="1169"/>
      <c r="G58" s="1169"/>
      <c r="H58" s="1169"/>
      <c r="I58" s="1169"/>
      <c r="J58" s="1170"/>
      <c r="K58" s="83"/>
      <c r="L58" s="84"/>
      <c r="M58" s="84"/>
      <c r="N58" s="84"/>
      <c r="O58" s="85"/>
    </row>
    <row r="59" spans="1:21" ht="31.5" customHeight="1" x14ac:dyDescent="0.2">
      <c r="B59" s="1164"/>
      <c r="C59" s="1165"/>
      <c r="D59" s="1171" t="s">
        <v>26</v>
      </c>
      <c r="E59" s="1172"/>
      <c r="F59" s="1172"/>
      <c r="G59" s="1172"/>
      <c r="H59" s="1172"/>
      <c r="I59" s="1172"/>
      <c r="J59" s="1173"/>
      <c r="K59" s="86"/>
      <c r="L59" s="87"/>
      <c r="M59" s="87"/>
      <c r="N59" s="87"/>
      <c r="O59" s="88"/>
    </row>
    <row r="60" spans="1:21" ht="31.5" customHeight="1" thickBot="1" x14ac:dyDescent="0.25">
      <c r="B60" s="1166"/>
      <c r="C60" s="1167"/>
      <c r="D60" s="1174" t="s">
        <v>27</v>
      </c>
      <c r="E60" s="1175"/>
      <c r="F60" s="1175"/>
      <c r="G60" s="1175"/>
      <c r="H60" s="1175"/>
      <c r="I60" s="1175"/>
      <c r="J60" s="117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0krDkWQU8nX4KwczZ9W7ByH+A0XaOW7umq9gRibjjZaLvHBRctK5Z2e4YgJccJtS/vfe6LOCt+Us/ooAFq2qg==" saltValue="mq46iA1smHGagGr7db7D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7" t="s">
        <v>30</v>
      </c>
      <c r="C41" s="1198"/>
      <c r="D41" s="105"/>
      <c r="E41" s="1199" t="s">
        <v>31</v>
      </c>
      <c r="F41" s="1199"/>
      <c r="G41" s="1199"/>
      <c r="H41" s="1200"/>
      <c r="I41" s="355">
        <v>5040</v>
      </c>
      <c r="J41" s="356">
        <v>5404</v>
      </c>
      <c r="K41" s="356">
        <v>5258</v>
      </c>
      <c r="L41" s="356">
        <v>5278</v>
      </c>
      <c r="M41" s="357">
        <v>5139</v>
      </c>
    </row>
    <row r="42" spans="2:13" ht="27.75" customHeight="1" x14ac:dyDescent="0.2">
      <c r="B42" s="1187"/>
      <c r="C42" s="1188"/>
      <c r="D42" s="106"/>
      <c r="E42" s="1191" t="s">
        <v>32</v>
      </c>
      <c r="F42" s="1191"/>
      <c r="G42" s="1191"/>
      <c r="H42" s="1192"/>
      <c r="I42" s="358" t="s">
        <v>486</v>
      </c>
      <c r="J42" s="359" t="s">
        <v>486</v>
      </c>
      <c r="K42" s="359" t="s">
        <v>486</v>
      </c>
      <c r="L42" s="359" t="s">
        <v>486</v>
      </c>
      <c r="M42" s="360" t="s">
        <v>486</v>
      </c>
    </row>
    <row r="43" spans="2:13" ht="27.75" customHeight="1" x14ac:dyDescent="0.2">
      <c r="B43" s="1187"/>
      <c r="C43" s="1188"/>
      <c r="D43" s="106"/>
      <c r="E43" s="1191" t="s">
        <v>33</v>
      </c>
      <c r="F43" s="1191"/>
      <c r="G43" s="1191"/>
      <c r="H43" s="1192"/>
      <c r="I43" s="358">
        <v>570</v>
      </c>
      <c r="J43" s="359">
        <v>580</v>
      </c>
      <c r="K43" s="359">
        <v>553</v>
      </c>
      <c r="L43" s="359">
        <v>520</v>
      </c>
      <c r="M43" s="360">
        <v>488</v>
      </c>
    </row>
    <row r="44" spans="2:13" ht="27.75" customHeight="1" x14ac:dyDescent="0.2">
      <c r="B44" s="1187"/>
      <c r="C44" s="1188"/>
      <c r="D44" s="106"/>
      <c r="E44" s="1191" t="s">
        <v>34</v>
      </c>
      <c r="F44" s="1191"/>
      <c r="G44" s="1191"/>
      <c r="H44" s="1192"/>
      <c r="I44" s="358">
        <v>232</v>
      </c>
      <c r="J44" s="359">
        <v>198</v>
      </c>
      <c r="K44" s="359">
        <v>213</v>
      </c>
      <c r="L44" s="359">
        <v>276</v>
      </c>
      <c r="M44" s="360">
        <v>243</v>
      </c>
    </row>
    <row r="45" spans="2:13" ht="27.75" customHeight="1" x14ac:dyDescent="0.2">
      <c r="B45" s="1187"/>
      <c r="C45" s="1188"/>
      <c r="D45" s="106"/>
      <c r="E45" s="1191" t="s">
        <v>35</v>
      </c>
      <c r="F45" s="1191"/>
      <c r="G45" s="1191"/>
      <c r="H45" s="1192"/>
      <c r="I45" s="358">
        <v>566</v>
      </c>
      <c r="J45" s="359">
        <v>528</v>
      </c>
      <c r="K45" s="359">
        <v>451</v>
      </c>
      <c r="L45" s="359">
        <v>333</v>
      </c>
      <c r="M45" s="360">
        <v>360</v>
      </c>
    </row>
    <row r="46" spans="2:13" ht="27.75" customHeight="1" x14ac:dyDescent="0.2">
      <c r="B46" s="1187"/>
      <c r="C46" s="1188"/>
      <c r="D46" s="107"/>
      <c r="E46" s="1191" t="s">
        <v>36</v>
      </c>
      <c r="F46" s="1191"/>
      <c r="G46" s="1191"/>
      <c r="H46" s="1192"/>
      <c r="I46" s="358" t="s">
        <v>486</v>
      </c>
      <c r="J46" s="359" t="s">
        <v>486</v>
      </c>
      <c r="K46" s="359" t="s">
        <v>486</v>
      </c>
      <c r="L46" s="359" t="s">
        <v>486</v>
      </c>
      <c r="M46" s="360" t="s">
        <v>486</v>
      </c>
    </row>
    <row r="47" spans="2:13" ht="27.75" customHeight="1" x14ac:dyDescent="0.2">
      <c r="B47" s="1187"/>
      <c r="C47" s="1188"/>
      <c r="D47" s="108"/>
      <c r="E47" s="1201" t="s">
        <v>37</v>
      </c>
      <c r="F47" s="1202"/>
      <c r="G47" s="1202"/>
      <c r="H47" s="1203"/>
      <c r="I47" s="358" t="s">
        <v>486</v>
      </c>
      <c r="J47" s="359" t="s">
        <v>486</v>
      </c>
      <c r="K47" s="359" t="s">
        <v>486</v>
      </c>
      <c r="L47" s="359" t="s">
        <v>486</v>
      </c>
      <c r="M47" s="360" t="s">
        <v>486</v>
      </c>
    </row>
    <row r="48" spans="2:13" ht="27.75" customHeight="1" x14ac:dyDescent="0.2">
      <c r="B48" s="1187"/>
      <c r="C48" s="1188"/>
      <c r="D48" s="106"/>
      <c r="E48" s="1191" t="s">
        <v>38</v>
      </c>
      <c r="F48" s="1191"/>
      <c r="G48" s="1191"/>
      <c r="H48" s="1192"/>
      <c r="I48" s="358" t="s">
        <v>486</v>
      </c>
      <c r="J48" s="359" t="s">
        <v>486</v>
      </c>
      <c r="K48" s="359" t="s">
        <v>486</v>
      </c>
      <c r="L48" s="359" t="s">
        <v>486</v>
      </c>
      <c r="M48" s="360" t="s">
        <v>486</v>
      </c>
    </row>
    <row r="49" spans="2:13" ht="27.75" customHeight="1" x14ac:dyDescent="0.2">
      <c r="B49" s="1189"/>
      <c r="C49" s="1190"/>
      <c r="D49" s="106"/>
      <c r="E49" s="1191" t="s">
        <v>39</v>
      </c>
      <c r="F49" s="1191"/>
      <c r="G49" s="1191"/>
      <c r="H49" s="1192"/>
      <c r="I49" s="358" t="s">
        <v>486</v>
      </c>
      <c r="J49" s="359" t="s">
        <v>486</v>
      </c>
      <c r="K49" s="359" t="s">
        <v>486</v>
      </c>
      <c r="L49" s="359" t="s">
        <v>486</v>
      </c>
      <c r="M49" s="360" t="s">
        <v>486</v>
      </c>
    </row>
    <row r="50" spans="2:13" ht="27.75" customHeight="1" x14ac:dyDescent="0.2">
      <c r="B50" s="1185" t="s">
        <v>40</v>
      </c>
      <c r="C50" s="1186"/>
      <c r="D50" s="109"/>
      <c r="E50" s="1191" t="s">
        <v>41</v>
      </c>
      <c r="F50" s="1191"/>
      <c r="G50" s="1191"/>
      <c r="H50" s="1192"/>
      <c r="I50" s="358">
        <v>2698</v>
      </c>
      <c r="J50" s="359">
        <v>3173</v>
      </c>
      <c r="K50" s="359">
        <v>4753</v>
      </c>
      <c r="L50" s="359">
        <v>4269</v>
      </c>
      <c r="M50" s="360">
        <v>4858</v>
      </c>
    </row>
    <row r="51" spans="2:13" ht="27.75" customHeight="1" x14ac:dyDescent="0.2">
      <c r="B51" s="1187"/>
      <c r="C51" s="1188"/>
      <c r="D51" s="106"/>
      <c r="E51" s="1191" t="s">
        <v>42</v>
      </c>
      <c r="F51" s="1191"/>
      <c r="G51" s="1191"/>
      <c r="H51" s="1192"/>
      <c r="I51" s="358">
        <v>61</v>
      </c>
      <c r="J51" s="359">
        <v>39</v>
      </c>
      <c r="K51" s="359">
        <v>21</v>
      </c>
      <c r="L51" s="359">
        <v>8</v>
      </c>
      <c r="M51" s="360">
        <v>2</v>
      </c>
    </row>
    <row r="52" spans="2:13" ht="27.75" customHeight="1" x14ac:dyDescent="0.2">
      <c r="B52" s="1189"/>
      <c r="C52" s="1190"/>
      <c r="D52" s="106"/>
      <c r="E52" s="1191" t="s">
        <v>43</v>
      </c>
      <c r="F52" s="1191"/>
      <c r="G52" s="1191"/>
      <c r="H52" s="1192"/>
      <c r="I52" s="358">
        <v>4168</v>
      </c>
      <c r="J52" s="359">
        <v>4383</v>
      </c>
      <c r="K52" s="359">
        <v>4283</v>
      </c>
      <c r="L52" s="359">
        <v>4268</v>
      </c>
      <c r="M52" s="360">
        <v>4618</v>
      </c>
    </row>
    <row r="53" spans="2:13" ht="27.75" customHeight="1" thickBot="1" x14ac:dyDescent="0.25">
      <c r="B53" s="1193" t="s">
        <v>19</v>
      </c>
      <c r="C53" s="1194"/>
      <c r="D53" s="110"/>
      <c r="E53" s="1195" t="s">
        <v>44</v>
      </c>
      <c r="F53" s="1195"/>
      <c r="G53" s="1195"/>
      <c r="H53" s="1196"/>
      <c r="I53" s="361">
        <v>-519</v>
      </c>
      <c r="J53" s="362">
        <v>-884</v>
      </c>
      <c r="K53" s="362">
        <v>-2582</v>
      </c>
      <c r="L53" s="362">
        <v>-2138</v>
      </c>
      <c r="M53" s="363">
        <v>-3248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HvyycWpQX98KFMXb9Pm8VGmQ6yjJFN2ZxWSE6oSwW+OX59sxHB8OUqvWNPNZ2pxNA3e9VYntlJt6zTeNZjKS3w==" saltValue="mKT9pc5BOE9Z1lj03quR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60" zoomScaleNormal="60" zoomScaleSheetLayoutView="100" workbookViewId="0">
      <selection activeCell="C60" sqref="C60:E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2" t="s">
        <v>46</v>
      </c>
      <c r="D55" s="1212"/>
      <c r="E55" s="1213"/>
      <c r="F55" s="122">
        <v>2034</v>
      </c>
      <c r="G55" s="122">
        <v>2192</v>
      </c>
      <c r="H55" s="123">
        <v>2394</v>
      </c>
    </row>
    <row r="56" spans="2:8" ht="52.5" customHeight="1" x14ac:dyDescent="0.2">
      <c r="B56" s="124"/>
      <c r="C56" s="1214" t="s">
        <v>47</v>
      </c>
      <c r="D56" s="1214"/>
      <c r="E56" s="1215"/>
      <c r="F56" s="125">
        <v>10</v>
      </c>
      <c r="G56" s="125">
        <v>10</v>
      </c>
      <c r="H56" s="126">
        <v>10</v>
      </c>
    </row>
    <row r="57" spans="2:8" ht="53.25" customHeight="1" x14ac:dyDescent="0.2">
      <c r="B57" s="124"/>
      <c r="C57" s="1216" t="s">
        <v>48</v>
      </c>
      <c r="D57" s="1216"/>
      <c r="E57" s="1217"/>
      <c r="F57" s="127">
        <v>2687</v>
      </c>
      <c r="G57" s="127">
        <v>2051</v>
      </c>
      <c r="H57" s="128">
        <v>2445</v>
      </c>
    </row>
    <row r="58" spans="2:8" ht="45.75" customHeight="1" x14ac:dyDescent="0.2">
      <c r="B58" s="129"/>
      <c r="C58" s="1204" t="s">
        <v>551</v>
      </c>
      <c r="D58" s="1205"/>
      <c r="E58" s="1206"/>
      <c r="F58" s="130">
        <v>1349</v>
      </c>
      <c r="G58" s="130">
        <v>613</v>
      </c>
      <c r="H58" s="131">
        <v>802</v>
      </c>
    </row>
    <row r="59" spans="2:8" ht="45.75" customHeight="1" x14ac:dyDescent="0.2">
      <c r="B59" s="129"/>
      <c r="C59" s="1204" t="s">
        <v>552</v>
      </c>
      <c r="D59" s="1205"/>
      <c r="E59" s="1206"/>
      <c r="F59" s="130">
        <v>87</v>
      </c>
      <c r="G59" s="130">
        <v>163</v>
      </c>
      <c r="H59" s="131">
        <v>200</v>
      </c>
    </row>
    <row r="60" spans="2:8" ht="45.75" customHeight="1" x14ac:dyDescent="0.2">
      <c r="B60" s="129"/>
      <c r="C60" s="1204" t="s">
        <v>553</v>
      </c>
      <c r="D60" s="1205"/>
      <c r="E60" s="1206"/>
      <c r="F60" s="130" t="s">
        <v>550</v>
      </c>
      <c r="G60" s="130" t="s">
        <v>550</v>
      </c>
      <c r="H60" s="131">
        <v>100</v>
      </c>
    </row>
    <row r="61" spans="2:8" ht="45.75" customHeight="1" x14ac:dyDescent="0.2">
      <c r="B61" s="129"/>
      <c r="C61" s="1204" t="s">
        <v>555</v>
      </c>
      <c r="D61" s="1205"/>
      <c r="E61" s="1206"/>
      <c r="F61" s="130" t="s">
        <v>556</v>
      </c>
      <c r="G61" s="130" t="s">
        <v>556</v>
      </c>
      <c r="H61" s="131">
        <v>65</v>
      </c>
    </row>
    <row r="62" spans="2:8" ht="45.75" customHeight="1" thickBot="1" x14ac:dyDescent="0.25">
      <c r="B62" s="132"/>
      <c r="C62" s="1207" t="s">
        <v>554</v>
      </c>
      <c r="D62" s="1208"/>
      <c r="E62" s="1209"/>
      <c r="F62" s="133" t="s">
        <v>550</v>
      </c>
      <c r="G62" s="133" t="s">
        <v>550</v>
      </c>
      <c r="H62" s="134">
        <v>51</v>
      </c>
    </row>
    <row r="63" spans="2:8" ht="52.5" customHeight="1" thickBot="1" x14ac:dyDescent="0.25">
      <c r="B63" s="135"/>
      <c r="C63" s="1210" t="s">
        <v>49</v>
      </c>
      <c r="D63" s="1210"/>
      <c r="E63" s="1211"/>
      <c r="F63" s="136">
        <v>4732</v>
      </c>
      <c r="G63" s="136">
        <v>4254</v>
      </c>
      <c r="H63" s="137">
        <v>4849</v>
      </c>
    </row>
    <row r="64" spans="2:8" ht="13" x14ac:dyDescent="0.2"/>
  </sheetData>
  <sheetProtection algorithmName="SHA-512" hashValue="lBhfD4g9Lv46UbcXPFae0SpdY9xsnlZn1Ofhc8s/d+ZK71moDQr8WO1FRyzVrh+XWlvn2bDMdvjpvlQpNSPvCA==" saltValue="mISO5ix8m0ZKbelW3UeF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215593</v>
      </c>
      <c r="E3" s="156"/>
      <c r="F3" s="157">
        <v>190274</v>
      </c>
      <c r="G3" s="158"/>
      <c r="H3" s="159"/>
    </row>
    <row r="4" spans="1:8" x14ac:dyDescent="0.2">
      <c r="A4" s="160"/>
      <c r="B4" s="161"/>
      <c r="C4" s="162"/>
      <c r="D4" s="163">
        <v>71964</v>
      </c>
      <c r="E4" s="164"/>
      <c r="F4" s="165">
        <v>88584</v>
      </c>
      <c r="G4" s="166"/>
      <c r="H4" s="167"/>
    </row>
    <row r="5" spans="1:8" x14ac:dyDescent="0.2">
      <c r="A5" s="148" t="s">
        <v>519</v>
      </c>
      <c r="B5" s="153"/>
      <c r="C5" s="154"/>
      <c r="D5" s="155">
        <v>157045</v>
      </c>
      <c r="E5" s="156"/>
      <c r="F5" s="157">
        <v>200194</v>
      </c>
      <c r="G5" s="158"/>
      <c r="H5" s="159"/>
    </row>
    <row r="6" spans="1:8" x14ac:dyDescent="0.2">
      <c r="A6" s="160"/>
      <c r="B6" s="161"/>
      <c r="C6" s="162"/>
      <c r="D6" s="163">
        <v>82120</v>
      </c>
      <c r="E6" s="164"/>
      <c r="F6" s="165">
        <v>106422</v>
      </c>
      <c r="G6" s="166"/>
      <c r="H6" s="167"/>
    </row>
    <row r="7" spans="1:8" x14ac:dyDescent="0.2">
      <c r="A7" s="148" t="s">
        <v>520</v>
      </c>
      <c r="B7" s="153"/>
      <c r="C7" s="154"/>
      <c r="D7" s="155">
        <v>94752</v>
      </c>
      <c r="E7" s="156"/>
      <c r="F7" s="157">
        <v>196914</v>
      </c>
      <c r="G7" s="158"/>
      <c r="H7" s="159"/>
    </row>
    <row r="8" spans="1:8" x14ac:dyDescent="0.2">
      <c r="A8" s="160"/>
      <c r="B8" s="161"/>
      <c r="C8" s="162"/>
      <c r="D8" s="163">
        <v>46129</v>
      </c>
      <c r="E8" s="164"/>
      <c r="F8" s="165">
        <v>98966</v>
      </c>
      <c r="G8" s="166"/>
      <c r="H8" s="167"/>
    </row>
    <row r="9" spans="1:8" x14ac:dyDescent="0.2">
      <c r="A9" s="148" t="s">
        <v>521</v>
      </c>
      <c r="B9" s="153"/>
      <c r="C9" s="154"/>
      <c r="D9" s="155">
        <v>233345</v>
      </c>
      <c r="E9" s="156"/>
      <c r="F9" s="157">
        <v>204757</v>
      </c>
      <c r="G9" s="158"/>
      <c r="H9" s="159"/>
    </row>
    <row r="10" spans="1:8" x14ac:dyDescent="0.2">
      <c r="A10" s="160"/>
      <c r="B10" s="161"/>
      <c r="C10" s="162"/>
      <c r="D10" s="163">
        <v>124703</v>
      </c>
      <c r="E10" s="164"/>
      <c r="F10" s="165">
        <v>106071</v>
      </c>
      <c r="G10" s="166"/>
      <c r="H10" s="167"/>
    </row>
    <row r="11" spans="1:8" x14ac:dyDescent="0.2">
      <c r="A11" s="148" t="s">
        <v>522</v>
      </c>
      <c r="B11" s="153"/>
      <c r="C11" s="154"/>
      <c r="D11" s="155">
        <v>165375</v>
      </c>
      <c r="E11" s="156"/>
      <c r="F11" s="157">
        <v>194971</v>
      </c>
      <c r="G11" s="158"/>
      <c r="H11" s="159"/>
    </row>
    <row r="12" spans="1:8" x14ac:dyDescent="0.2">
      <c r="A12" s="160"/>
      <c r="B12" s="161"/>
      <c r="C12" s="168"/>
      <c r="D12" s="163">
        <v>26196</v>
      </c>
      <c r="E12" s="164"/>
      <c r="F12" s="165">
        <v>105966</v>
      </c>
      <c r="G12" s="166"/>
      <c r="H12" s="167"/>
    </row>
    <row r="13" spans="1:8" x14ac:dyDescent="0.2">
      <c r="A13" s="148"/>
      <c r="B13" s="153"/>
      <c r="C13" s="169"/>
      <c r="D13" s="170">
        <v>173222</v>
      </c>
      <c r="E13" s="171"/>
      <c r="F13" s="172">
        <v>197422</v>
      </c>
      <c r="G13" s="173"/>
      <c r="H13" s="159"/>
    </row>
    <row r="14" spans="1:8" x14ac:dyDescent="0.2">
      <c r="A14" s="160"/>
      <c r="B14" s="161"/>
      <c r="C14" s="162"/>
      <c r="D14" s="163">
        <v>70222</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6.43</v>
      </c>
      <c r="C19" s="174">
        <f>ROUND(VALUE(SUBSTITUTE(実質収支比率等に係る経年分析!G$48,"▲","-")),2)</f>
        <v>5.17</v>
      </c>
      <c r="D19" s="174">
        <f>ROUND(VALUE(SUBSTITUTE(実質収支比率等に係る経年分析!H$48,"▲","-")),2)</f>
        <v>5.37</v>
      </c>
      <c r="E19" s="174">
        <f>ROUND(VALUE(SUBSTITUTE(実質収支比率等に係る経年分析!I$48,"▲","-")),2)</f>
        <v>2.52</v>
      </c>
      <c r="F19" s="174">
        <f>ROUND(VALUE(SUBSTITUTE(実質収支比率等に係る経年分析!J$48,"▲","-")),2)</f>
        <v>3.95</v>
      </c>
    </row>
    <row r="20" spans="1:11" x14ac:dyDescent="0.2">
      <c r="A20" s="174" t="s">
        <v>53</v>
      </c>
      <c r="B20" s="174">
        <f>ROUND(VALUE(SUBSTITUTE(実質収支比率等に係る経年分析!F$47,"▲","-")),2)</f>
        <v>53.53</v>
      </c>
      <c r="C20" s="174">
        <f>ROUND(VALUE(SUBSTITUTE(実質収支比率等に係る経年分析!G$47,"▲","-")),2)</f>
        <v>56.28</v>
      </c>
      <c r="D20" s="174">
        <f>ROUND(VALUE(SUBSTITUTE(実質収支比率等に係る経年分析!H$47,"▲","-")),2)</f>
        <v>63.68</v>
      </c>
      <c r="E20" s="174">
        <f>ROUND(VALUE(SUBSTITUTE(実質収支比率等に係る経年分析!I$47,"▲","-")),2)</f>
        <v>69.56</v>
      </c>
      <c r="F20" s="174">
        <f>ROUND(VALUE(SUBSTITUTE(実質収支比率等に係る経年分析!J$47,"▲","-")),2)</f>
        <v>73.5</v>
      </c>
    </row>
    <row r="21" spans="1:11" x14ac:dyDescent="0.2">
      <c r="A21" s="174" t="s">
        <v>54</v>
      </c>
      <c r="B21" s="174">
        <f>IF(ISNUMBER(VALUE(SUBSTITUTE(実質収支比率等に係る経年分析!F$49,"▲","-"))),ROUND(VALUE(SUBSTITUTE(実質収支比率等に係る経年分析!F$49,"▲","-")),2),NA())</f>
        <v>4.34</v>
      </c>
      <c r="C21" s="174">
        <f>IF(ISNUMBER(VALUE(SUBSTITUTE(実質収支比率等に係る経年分析!G$49,"▲","-"))),ROUND(VALUE(SUBSTITUTE(実質収支比率等に係る経年分析!G$49,"▲","-")),2),NA())</f>
        <v>4.2</v>
      </c>
      <c r="D21" s="174">
        <f>IF(ISNUMBER(VALUE(SUBSTITUTE(実質収支比率等に係る経年分析!H$49,"▲","-"))),ROUND(VALUE(SUBSTITUTE(実質収支比率等に係る経年分析!H$49,"▲","-")),2),NA())</f>
        <v>12.4</v>
      </c>
      <c r="E21" s="174">
        <f>IF(ISNUMBER(VALUE(SUBSTITUTE(実質収支比率等に係る経年分析!I$49,"▲","-"))),ROUND(VALUE(SUBSTITUTE(実質収支比率等に係る経年分析!I$49,"▲","-")),2),NA())</f>
        <v>2.1</v>
      </c>
      <c r="F21" s="174">
        <f>IF(ISNUMBER(VALUE(SUBSTITUTE(実質収支比率等に係る経年分析!J$49,"▲","-"))),ROUND(VALUE(SUBSTITUTE(実質収支比率等に係る経年分析!J$49,"▲","-")),2),NA())</f>
        <v>7.7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鉄道経営対策事業基金特別会計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農業用水供給事業特別会計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0.38</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2.4700000000000002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410</v>
      </c>
      <c r="E42" s="176"/>
      <c r="F42" s="176"/>
      <c r="G42" s="176">
        <f>'実質公債費比率（分子）の構造'!L$52</f>
        <v>416</v>
      </c>
      <c r="H42" s="176"/>
      <c r="I42" s="176"/>
      <c r="J42" s="176">
        <f>'実質公債費比率（分子）の構造'!M$52</f>
        <v>410</v>
      </c>
      <c r="K42" s="176"/>
      <c r="L42" s="176"/>
      <c r="M42" s="176">
        <f>'実質公債費比率（分子）の構造'!N$52</f>
        <v>432</v>
      </c>
      <c r="N42" s="176"/>
      <c r="O42" s="176"/>
      <c r="P42" s="176">
        <f>'実質公債費比率（分子）の構造'!O$52</f>
        <v>449</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28</v>
      </c>
      <c r="C45" s="176"/>
      <c r="D45" s="176"/>
      <c r="E45" s="176">
        <f>'実質公債費比率（分子）の構造'!L$49</f>
        <v>57</v>
      </c>
      <c r="F45" s="176"/>
      <c r="G45" s="176"/>
      <c r="H45" s="176">
        <f>'実質公債費比率（分子）の構造'!M$49</f>
        <v>33</v>
      </c>
      <c r="I45" s="176"/>
      <c r="J45" s="176"/>
      <c r="K45" s="176">
        <f>'実質公債費比率（分子）の構造'!N$49</f>
        <v>28</v>
      </c>
      <c r="L45" s="176"/>
      <c r="M45" s="176"/>
      <c r="N45" s="176">
        <f>'実質公債費比率（分子）の構造'!O$49</f>
        <v>26</v>
      </c>
      <c r="O45" s="176"/>
      <c r="P45" s="176"/>
    </row>
    <row r="46" spans="1:16" x14ac:dyDescent="0.2">
      <c r="A46" s="176" t="s">
        <v>64</v>
      </c>
      <c r="B46" s="176">
        <f>'実質公債費比率（分子）の構造'!K$48</f>
        <v>31</v>
      </c>
      <c r="C46" s="176"/>
      <c r="D46" s="176"/>
      <c r="E46" s="176">
        <f>'実質公債費比率（分子）の構造'!L$48</f>
        <v>28</v>
      </c>
      <c r="F46" s="176"/>
      <c r="G46" s="176"/>
      <c r="H46" s="176">
        <f>'実質公債費比率（分子）の構造'!M$48</f>
        <v>27</v>
      </c>
      <c r="I46" s="176"/>
      <c r="J46" s="176"/>
      <c r="K46" s="176">
        <f>'実質公債費比率（分子）の構造'!N$48</f>
        <v>27</v>
      </c>
      <c r="L46" s="176"/>
      <c r="M46" s="176"/>
      <c r="N46" s="176">
        <f>'実質公債費比率（分子）の構造'!O$48</f>
        <v>26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494</v>
      </c>
      <c r="C49" s="176"/>
      <c r="D49" s="176"/>
      <c r="E49" s="176">
        <f>'実質公債費比率（分子）の構造'!L$45</f>
        <v>486</v>
      </c>
      <c r="F49" s="176"/>
      <c r="G49" s="176"/>
      <c r="H49" s="176">
        <f>'実質公債費比率（分子）の構造'!M$45</f>
        <v>492</v>
      </c>
      <c r="I49" s="176"/>
      <c r="J49" s="176"/>
      <c r="K49" s="176">
        <f>'実質公債費比率（分子）の構造'!N$45</f>
        <v>518</v>
      </c>
      <c r="L49" s="176"/>
      <c r="M49" s="176"/>
      <c r="N49" s="176">
        <f>'実質公債費比率（分子）の構造'!O$45</f>
        <v>538</v>
      </c>
      <c r="O49" s="176"/>
      <c r="P49" s="176"/>
    </row>
    <row r="50" spans="1:16" x14ac:dyDescent="0.2">
      <c r="A50" s="176" t="s">
        <v>67</v>
      </c>
      <c r="B50" s="176" t="e">
        <f>NA()</f>
        <v>#N/A</v>
      </c>
      <c r="C50" s="176">
        <f>IF(ISNUMBER('実質公債費比率（分子）の構造'!K$53),'実質公債費比率（分子）の構造'!K$53,NA())</f>
        <v>143</v>
      </c>
      <c r="D50" s="176" t="e">
        <f>NA()</f>
        <v>#N/A</v>
      </c>
      <c r="E50" s="176" t="e">
        <f>NA()</f>
        <v>#N/A</v>
      </c>
      <c r="F50" s="176">
        <f>IF(ISNUMBER('実質公債費比率（分子）の構造'!L$53),'実質公債費比率（分子）の構造'!L$53,NA())</f>
        <v>155</v>
      </c>
      <c r="G50" s="176" t="e">
        <f>NA()</f>
        <v>#N/A</v>
      </c>
      <c r="H50" s="176" t="e">
        <f>NA()</f>
        <v>#N/A</v>
      </c>
      <c r="I50" s="176">
        <f>IF(ISNUMBER('実質公債費比率（分子）の構造'!M$53),'実質公債費比率（分子）の構造'!M$53,NA())</f>
        <v>142</v>
      </c>
      <c r="J50" s="176" t="e">
        <f>NA()</f>
        <v>#N/A</v>
      </c>
      <c r="K50" s="176" t="e">
        <f>NA()</f>
        <v>#N/A</v>
      </c>
      <c r="L50" s="176">
        <f>IF(ISNUMBER('実質公債費比率（分子）の構造'!N$53),'実質公債費比率（分子）の構造'!N$53,NA())</f>
        <v>141</v>
      </c>
      <c r="M50" s="176" t="e">
        <f>NA()</f>
        <v>#N/A</v>
      </c>
      <c r="N50" s="176" t="e">
        <f>NA()</f>
        <v>#N/A</v>
      </c>
      <c r="O50" s="176">
        <f>IF(ISNUMBER('実質公債費比率（分子）の構造'!O$53),'実質公債費比率（分子）の構造'!O$53,NA())</f>
        <v>141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4168</v>
      </c>
      <c r="E56" s="175"/>
      <c r="F56" s="175"/>
      <c r="G56" s="175">
        <f>'将来負担比率（分子）の構造'!J$52</f>
        <v>4383</v>
      </c>
      <c r="H56" s="175"/>
      <c r="I56" s="175"/>
      <c r="J56" s="175">
        <f>'将来負担比率（分子）の構造'!K$52</f>
        <v>4283</v>
      </c>
      <c r="K56" s="175"/>
      <c r="L56" s="175"/>
      <c r="M56" s="175">
        <f>'将来負担比率（分子）の構造'!L$52</f>
        <v>4268</v>
      </c>
      <c r="N56" s="175"/>
      <c r="O56" s="175"/>
      <c r="P56" s="175">
        <f>'将来負担比率（分子）の構造'!M$52</f>
        <v>4618</v>
      </c>
    </row>
    <row r="57" spans="1:16" x14ac:dyDescent="0.2">
      <c r="A57" s="175" t="s">
        <v>42</v>
      </c>
      <c r="B57" s="175"/>
      <c r="C57" s="175"/>
      <c r="D57" s="175">
        <f>'将来負担比率（分子）の構造'!I$51</f>
        <v>61</v>
      </c>
      <c r="E57" s="175"/>
      <c r="F57" s="175"/>
      <c r="G57" s="175">
        <f>'将来負担比率（分子）の構造'!J$51</f>
        <v>39</v>
      </c>
      <c r="H57" s="175"/>
      <c r="I57" s="175"/>
      <c r="J57" s="175">
        <f>'将来負担比率（分子）の構造'!K$51</f>
        <v>21</v>
      </c>
      <c r="K57" s="175"/>
      <c r="L57" s="175"/>
      <c r="M57" s="175">
        <f>'将来負担比率（分子）の構造'!L$51</f>
        <v>8</v>
      </c>
      <c r="N57" s="175"/>
      <c r="O57" s="175"/>
      <c r="P57" s="175">
        <f>'将来負担比率（分子）の構造'!M$51</f>
        <v>2</v>
      </c>
    </row>
    <row r="58" spans="1:16" x14ac:dyDescent="0.2">
      <c r="A58" s="175" t="s">
        <v>41</v>
      </c>
      <c r="B58" s="175"/>
      <c r="C58" s="175"/>
      <c r="D58" s="175">
        <f>'将来負担比率（分子）の構造'!I$50</f>
        <v>2698</v>
      </c>
      <c r="E58" s="175"/>
      <c r="F58" s="175"/>
      <c r="G58" s="175">
        <f>'将来負担比率（分子）の構造'!J$50</f>
        <v>3173</v>
      </c>
      <c r="H58" s="175"/>
      <c r="I58" s="175"/>
      <c r="J58" s="175">
        <f>'将来負担比率（分子）の構造'!K$50</f>
        <v>4753</v>
      </c>
      <c r="K58" s="175"/>
      <c r="L58" s="175"/>
      <c r="M58" s="175">
        <f>'将来負担比率（分子）の構造'!L$50</f>
        <v>4269</v>
      </c>
      <c r="N58" s="175"/>
      <c r="O58" s="175"/>
      <c r="P58" s="175">
        <f>'将来負担比率（分子）の構造'!M$50</f>
        <v>4858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566</v>
      </c>
      <c r="C62" s="175"/>
      <c r="D62" s="175"/>
      <c r="E62" s="175">
        <f>'将来負担比率（分子）の構造'!J$45</f>
        <v>528</v>
      </c>
      <c r="F62" s="175"/>
      <c r="G62" s="175"/>
      <c r="H62" s="175">
        <f>'将来負担比率（分子）の構造'!K$45</f>
        <v>451</v>
      </c>
      <c r="I62" s="175"/>
      <c r="J62" s="175"/>
      <c r="K62" s="175">
        <f>'将来負担比率（分子）の構造'!L$45</f>
        <v>333</v>
      </c>
      <c r="L62" s="175"/>
      <c r="M62" s="175"/>
      <c r="N62" s="175">
        <f>'将来負担比率（分子）の構造'!M$45</f>
        <v>360</v>
      </c>
      <c r="O62" s="175"/>
      <c r="P62" s="175"/>
    </row>
    <row r="63" spans="1:16" x14ac:dyDescent="0.2">
      <c r="A63" s="175" t="s">
        <v>34</v>
      </c>
      <c r="B63" s="175">
        <f>'将来負担比率（分子）の構造'!I$44</f>
        <v>232</v>
      </c>
      <c r="C63" s="175"/>
      <c r="D63" s="175"/>
      <c r="E63" s="175">
        <f>'将来負担比率（分子）の構造'!J$44</f>
        <v>198</v>
      </c>
      <c r="F63" s="175"/>
      <c r="G63" s="175"/>
      <c r="H63" s="175">
        <f>'将来負担比率（分子）の構造'!K$44</f>
        <v>213</v>
      </c>
      <c r="I63" s="175"/>
      <c r="J63" s="175"/>
      <c r="K63" s="175">
        <f>'将来負担比率（分子）の構造'!L$44</f>
        <v>276</v>
      </c>
      <c r="L63" s="175"/>
      <c r="M63" s="175"/>
      <c r="N63" s="175">
        <f>'将来負担比率（分子）の構造'!M$44</f>
        <v>243</v>
      </c>
      <c r="O63" s="175"/>
      <c r="P63" s="175"/>
    </row>
    <row r="64" spans="1:16" x14ac:dyDescent="0.2">
      <c r="A64" s="175" t="s">
        <v>33</v>
      </c>
      <c r="B64" s="175">
        <f>'将来負担比率（分子）の構造'!I$43</f>
        <v>570</v>
      </c>
      <c r="C64" s="175"/>
      <c r="D64" s="175"/>
      <c r="E64" s="175">
        <f>'将来負担比率（分子）の構造'!J$43</f>
        <v>580</v>
      </c>
      <c r="F64" s="175"/>
      <c r="G64" s="175"/>
      <c r="H64" s="175">
        <f>'将来負担比率（分子）の構造'!K$43</f>
        <v>553</v>
      </c>
      <c r="I64" s="175"/>
      <c r="J64" s="175"/>
      <c r="K64" s="175">
        <f>'将来負担比率（分子）の構造'!L$43</f>
        <v>520</v>
      </c>
      <c r="L64" s="175"/>
      <c r="M64" s="175"/>
      <c r="N64" s="175">
        <f>'将来負担比率（分子）の構造'!M$43</f>
        <v>488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5040</v>
      </c>
      <c r="C66" s="175"/>
      <c r="D66" s="175"/>
      <c r="E66" s="175">
        <f>'将来負担比率（分子）の構造'!J$41</f>
        <v>5404</v>
      </c>
      <c r="F66" s="175"/>
      <c r="G66" s="175"/>
      <c r="H66" s="175">
        <f>'将来負担比率（分子）の構造'!K$41</f>
        <v>5258</v>
      </c>
      <c r="I66" s="175"/>
      <c r="J66" s="175"/>
      <c r="K66" s="175">
        <f>'将来負担比率（分子）の構造'!L$41</f>
        <v>5278</v>
      </c>
      <c r="L66" s="175"/>
      <c r="M66" s="175"/>
      <c r="N66" s="175">
        <f>'将来負担比率（分子）の構造'!M$41</f>
        <v>5139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2034</v>
      </c>
      <c r="C72" s="179">
        <f>基金残高に係る経年分析!G55</f>
        <v>2192</v>
      </c>
      <c r="D72" s="179">
        <f>基金残高に係る経年分析!H55</f>
        <v>2394</v>
      </c>
    </row>
    <row r="73" spans="1:16" x14ac:dyDescent="0.2">
      <c r="A73" s="178" t="s">
        <v>74</v>
      </c>
      <c r="B73" s="179">
        <f>基金残高に係る経年分析!F56</f>
        <v>10</v>
      </c>
      <c r="C73" s="179">
        <f>基金残高に係る経年分析!G56</f>
        <v>10</v>
      </c>
      <c r="D73" s="179">
        <f>基金残高に係る経年分析!H56</f>
        <v>10</v>
      </c>
    </row>
    <row r="74" spans="1:16" x14ac:dyDescent="0.2">
      <c r="A74" s="178" t="s">
        <v>75</v>
      </c>
      <c r="B74" s="179">
        <f>基金残高に係る経年分析!F57</f>
        <v>2687</v>
      </c>
      <c r="C74" s="179">
        <f>基金残高に係る経年分析!G57</f>
        <v>2051</v>
      </c>
      <c r="D74" s="179">
        <f>基金残高に係る経年分析!H57</f>
        <v>2445</v>
      </c>
    </row>
  </sheetData>
  <sheetProtection algorithmName="SHA-512" hashValue="hR7pmsfmOBHfB1bqyX08jPINCA9TGkn9oD/PjK/KMV+2hg77wIdzj4Vn1pA4CUQoAFNiM++bN1R/37PhKgwDQQ==" saltValue="uDMypJNl6c+ZXRWtLZJm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2025-03-11T04:28:06Z</cp:lastPrinted>
  <dcterms:created xsi:type="dcterms:W3CDTF">2025-02-19T05:16:09Z</dcterms:created>
  <dcterms:modified xsi:type="dcterms:W3CDTF">2025-03-13T00:59:47Z</dcterms:modified>
  <cp:category/>
</cp:coreProperties>
</file>