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BW34" i="10"/>
  <c r="BW35" i="10" s="1"/>
  <c r="BW36" i="10" s="1"/>
  <c r="BW37"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<sst xmlns="http://schemas.openxmlformats.org/spreadsheetml/2006/main" count="1062" uniqueCount="557">
  <si>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</si>
  <si>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</si>
  <si>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</si>
  <si>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</si>
  <si>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</si>
  <si>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</si>
  <si>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</si>
  <si>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</si>
  <si>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</si>
  <si>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</si>
  <si>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</si>
  <si>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</si>
  <si>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</si>
  <si>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</si>
  <si>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</si>
  <si>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</si>
  <si>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</si>
  <si>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</si>
  <si>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</si>
  <si>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</si>
  <si>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</si>
  <si>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</si>
  <si>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</si>
  <si>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</si>
  <si>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</si>
  <si>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</si>
  <si>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</si>
  <si>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</si>
  <si>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</si>
  <si>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</si>
  <si>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</si>
  <si>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</si>
  <si>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</si>
  <si>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</si>
  <si>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</si>
  <si>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</si>
  <si>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</si>
  <si>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</si>
  <si>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</si>
  <si>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</si>
  <si>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</si>
  <si>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</si>
  <si>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</si>
  <si>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</si>
  <si>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</si>
  <si>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</si>
  <si>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</si>
  <si>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</si>
  <si>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</si>
  <si>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</si>
  <si>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</si>
  <si>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</si>
  <si>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</si>
  <si>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</si>
  <si>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</si>
  <si>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</si>
  <si>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</si>
  <si>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</si>
  <si>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</si>
  <si>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</si>
  <si>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</si>
  <si>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</si>
  <si>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</si>
  <si>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</si>
  <si>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</si>
  <si>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</si>
  <si>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</si>
  <si>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</si>
  <si>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</si>
  <si>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</si>
  <si>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</si>
  <si>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</si>
  <si>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</si>
  <si>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</si>
  <si>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</si>
  <si>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</si>
  <si>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</si>
  <si>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</si>
  <si>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</si>
  <si>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</si>
  <si>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</si>
  <si>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</si>
  <si>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</si>
  <si>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</si>
  <si>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</si>
  <si>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</si>
  <si>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</si>
  <si>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</si>
  <si>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</si>
  <si>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</si>
  <si>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</si>
  <si>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</si>
  <si>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</si>
  <si>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</si>
  <si>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</si>
  <si>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</si>
  <si>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</si>
  <si>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</si>
  <si>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</si>
  <si>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</si>
  <si>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</si>
  <si>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</si>
  <si>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</si>
  <si>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</si>
  <si>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</si>
  <si>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</si>
  <si>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</si>
  <si>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</si>
  <si>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</si>
  <si>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</si>
  <si>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</si>
  <si>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</si>
  <si>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</si>
  <si>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</si>
  <si>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</si>
  <si>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</si>
  <si>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</si>
  <si>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</si>
  <si>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</si>
  <si>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</si>
  <si>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</si>
  <si>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</si>
  <si>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</si>
  <si>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</si>
  <si>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</si>
  <si>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</si>
  <si>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</si>
  <si>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</si>
  <si>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</si>
  <si>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</si>
  <si>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</si>
  <si>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</si>
  <si>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</si>
  <si>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</si>
  <si>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</si>
  <si>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</si>
  <si>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</si>
  <si>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</si>
  <si>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</si>
  <si>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</si>
  <si>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</si>
  <si>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</si>
  <si>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</si>
  <si>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</si>
  <si>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</si>
  <si>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</si>
  <si>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</si>
  <si>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</si>
  <si>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</si>
  <si>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</si>
  <si>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</si>
  <si>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</si>
  <si>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</si>
  <si>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</si>
  <si>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</si>
  <si>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</si>
  <si>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</si>
  <si>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</si>
  <si>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</si>
  <si>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</si>
  <si>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</si>
  <si>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</si>
  <si>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</si>
  <si>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</si>
  <si>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</si>
  <si>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</si>
  <si>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</si>
  <si>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</si>
  <si>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</si>
  <si>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</si>
  <si>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</si>
  <si>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</si>
  <si>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</si>
  <si>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</si>
  <si>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</si>
  <si>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</si>
  <si>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</si>
  <si>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</si>
  <si>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</si>
  <si>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</si>
  <si>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</si>
  <si>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</si>
  <si>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</si>
  <si>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</si>
  <si>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</si>
  <si>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</si>
  <si>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</si>
  <si>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</si>
  <si>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</si>
  <si>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</si>
  <si>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</si>
  <si>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</si>
  <si>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</si>
  <si>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</si>
  <si>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</si>
  <si>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</si>
  <si>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</si>
  <si>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</si>
  <si>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</si>
  <si>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</si>
  <si>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</si>
  <si>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</si>
  <si>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</si>
  <si>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熊本県南関町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</si>
  <si>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</si>
  <si>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</si>
  <si>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</si>
  <si>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</si>
  <si>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</si>
  <si>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</si>
  <si>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</si>
  <si>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</si>
  <si>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</si>
  <si>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</si>
  <si>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</si>
  <si>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</si>
  <si>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</si>
  <si>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</si>
  <si>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</si>
  <si>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</si>
  <si>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</si>
  <si>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</si>
  <si>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</si>
  <si>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</si>
  <si>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</si>
  <si>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</si>
  <si>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</si>
  <si>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</si>
  <si>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</si>
  <si>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</si>
  <si>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</si>
  <si>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</si>
  <si>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</si>
  <si>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</si>
  <si>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</si>
  <si>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</si>
  <si>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</si>
  <si>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</si>
  <si>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</si>
  <si>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</si>
  <si>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</si>
  <si>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</si>
  <si>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</si>
  <si>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</si>
  <si>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</si>
  <si>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</si>
  <si>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</si>
  <si>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</si>
  <si>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</si>
  <si>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</si>
  <si>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</si>
  <si>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</si>
  <si>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</si>
  <si>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</si>
  <si>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</si>
  <si>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</si>
  <si>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</si>
  <si>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</si>
  <si>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</si>
  <si>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</si>
  <si>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</si>
  <si>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</si>
  <si>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</si>
  <si>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</si>
  <si>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</si>
  <si>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</si>
  <si>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</si>
  <si>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</si>
  <si>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</si>
  <si>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</si>
  <si>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</si>
  <si>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</si>
  <si>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</si>
  <si>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</si>
  <si>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</si>
  <si>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</si>
  <si>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</si>
  <si>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</si>
  <si>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</si>
  <si>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</si>
  <si>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</si>
  <si>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</si>
  <si>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</si>
  <si>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</si>
  <si>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</si>
  <si>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</si>
  <si>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</si>
  <si>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</si>
  <si>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</si>
  <si>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</si>
  <si>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</si>
  <si>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</si>
  <si>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</si>
  <si>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</si>
  <si>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</si>
  <si>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</si>
  <si>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</si>
  <si>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</si>
  <si>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</si>
  <si>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</si>
  <si>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</si>
  <si>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</si>
  <si>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</si>
  <si>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</si>
  <si>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</si>
  <si>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</si>
  <si>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</si>
  <si>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</si>
  <si>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</si>
  <si>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</si>
  <si>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</si>
  <si>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</si>
  <si>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</si>
  <si>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</si>
  <si>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</si>
  <si>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</si>
  <si>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</si>
  <si>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</si>
  <si>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</si>
  <si>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</si>
  <si>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</si>
  <si>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</si>
  <si>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</si>
  <si>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</si>
  <si>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</si>
  <si>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</si>
  <si>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</si>
  <si>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</si>
  <si>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</si>
  <si>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</si>
  <si>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</si>
  <si>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</si>
  <si>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</si>
  <si>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</si>
  <si>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</si>
  <si>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</si>
  <si>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</si>
  <si>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</si>
  <si>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</si>
  <si>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</si>
  <si>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</si>
  <si>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</si>
  <si>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</si>
  <si>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</si>
  <si>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</si>
  <si>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</si>
  <si>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</si>
  <si>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</si>
  <si>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</si>
  <si>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</si>
  <si>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</si>
  <si>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</si>
  <si>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</si>
  <si>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</si>
  <si>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熊本県南関町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</si>
  <si>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</si>
  <si>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</si>
  <si>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</si>
  <si>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</si>
  <si>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</si>
  <si>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</si>
  <si>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</si>
  <si>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</si>
  <si>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</si>
  <si>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</si>
  <si>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</si>
  <si>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</si>
  <si>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</si>
  <si>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</si>
  <si>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</si>
  <si>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</si>
  <si>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</si>
  <si>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</si>
  <si>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</si>
  <si>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</si>
  <si>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</si>
  <si>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</si>
  <si>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</si>
  <si>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</si>
  <si>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</si>
  <si>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</si>
  <si>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</si>
  <si>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</si>
  <si>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</si>
  <si>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</si>
  <si>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</si>
  <si>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</si>
  <si>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</si>
  <si>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</si>
  <si>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</si>
  <si>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</si>
  <si>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下水道事業会計</t>
    <phoneticPr fontId="5"/>
  </si>
  <si>
    <t>法適用企業</t>
    <phoneticPr fontId="5"/>
  </si>
  <si>
    <t>簡易水道事業特別会計</t>
    <phoneticPr fontId="5"/>
  </si>
  <si>
    <t>法非適用企業</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</si>
  <si>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</si>
  <si>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</si>
  <si>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</si>
  <si>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</si>
  <si>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</si>
  <si>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</si>
  <si>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</si>
  <si>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</si>
  <si>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</si>
  <si>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</si>
  <si>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</si>
  <si>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</si>
  <si>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</si>
  <si>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</si>
  <si>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</si>
  <si>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</si>
  <si>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</si>
  <si>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</si>
  <si>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</si>
  <si>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</si>
  <si>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</si>
  <si>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</si>
  <si>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</si>
  <si>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</si>
  <si>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</si>
  <si>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</si>
  <si>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</si>
  <si>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</si>
  <si>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</si>
  <si>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</si>
  <si>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</si>
  <si>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</si>
  <si>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</si>
  <si>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</si>
  <si>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</si>
  <si>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</si>
  <si>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</si>
  <si>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</si>
  <si>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</si>
  <si>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</si>
  <si>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</si>
  <si>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</si>
  <si>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</si>
  <si>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</si>
  <si>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</si>
  <si>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</si>
  <si>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</si>
  <si>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</si>
  <si>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</si>
  <si>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</si>
  <si>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</si>
  <si>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</si>
  <si>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</si>
  <si>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</si>
  <si>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</si>
  <si>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</si>
  <si>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</si>
  <si>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</si>
  <si>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</si>
  <si>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</si>
  <si>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</si>
  <si>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</si>
  <si>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</si>
  <si>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</si>
  <si>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</si>
  <si>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</si>
  <si>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</si>
  <si>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</si>
  <si>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</si>
  <si>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</si>
  <si>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</si>
  <si>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</si>
  <si>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</si>
  <si>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</si>
  <si>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</si>
  <si>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</si>
  <si>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</si>
  <si>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</si>
  <si>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</si>
  <si>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</si>
  <si>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</si>
  <si>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</si>
  <si>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</si>
  <si>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</si>
  <si>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</si>
  <si>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</si>
  <si>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</si>
  <si>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</si>
  <si>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</si>
  <si>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</si>
  <si>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</si>
  <si>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</si>
  <si>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</si>
  <si>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</si>
  <si>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</si>
  <si>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</si>
  <si>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</si>
  <si>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</si>
  <si>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</si>
  <si>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</si>
  <si>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</si>
  <si>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</si>
  <si>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</si>
  <si>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</si>
  <si>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</si>
  <si>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</si>
  <si>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</si>
  <si>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</si>
  <si>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</si>
  <si>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</si>
  <si>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</si>
  <si>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</si>
  <si>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</si>
  <si>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</si>
  <si>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</si>
  <si>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</si>
  <si>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</si>
  <si>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</si>
  <si>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</si>
  <si>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</si>
  <si>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</si>
  <si>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</si>
  <si>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</si>
  <si>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</si>
  <si>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</si>
  <si>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</si>
  <si>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</si>
  <si>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</si>
  <si>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</si>
  <si>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</si>
  <si>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</si>
  <si>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</si>
  <si>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</si>
  <si>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</si>
  <si>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</si>
  <si>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</si>
  <si>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0.64</t>
  </si>
  <si>
    <t>一般会計</t>
  </si>
  <si>
    <t>介護保険事業特別会計</t>
  </si>
  <si>
    <t>国民健康保険特別会計</t>
  </si>
  <si>
    <t>下水道事業会計</t>
  </si>
  <si>
    <t>後期高齢者医療特別会計</t>
  </si>
  <si>
    <t>簡易水道事業特別会計</t>
  </si>
  <si>
    <t>浄化槽整備推進事業特別会計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</si>
  <si>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</si>
  <si>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</si>
  <si>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</si>
  <si>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</si>
  <si>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</si>
  <si>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</si>
  <si>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</si>
  <si>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</si>
  <si>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rPh sb="0" eb="3">
      <t>クマモトケン</t>
    </rPh>
    <rPh sb="3" eb="6">
      <t>シチョウソン</t>
    </rPh>
    <rPh sb="6" eb="12">
      <t>ソウゴウジムクミアイ</t>
    </rPh>
    <phoneticPr fontId="2"/>
  </si>
  <si>
    <t>有明広域行政事務組合</t>
    <rPh sb="0" eb="10">
      <t>アリアケコウイキギョウセイジムクミアイ</t>
    </rPh>
    <phoneticPr fontId="2"/>
  </si>
  <si>
    <t>熊本県後期高齢者医療広域連合（一般会計）</t>
    <rPh sb="0" eb="3">
      <t>クマモトケン</t>
    </rPh>
    <rPh sb="3" eb="8">
      <t>コウキコウレイシャ</t>
    </rPh>
    <rPh sb="8" eb="12">
      <t>イリョウコウイキ</t>
    </rPh>
    <rPh sb="12" eb="14">
      <t>レンゴウ</t>
    </rPh>
    <rPh sb="15" eb="19">
      <t>イッパンカイケイ</t>
    </rPh>
    <phoneticPr fontId="2"/>
  </si>
  <si>
    <t>熊本県後期高齢者医療広域連合（後期高齢者医療特別会計）</t>
    <rPh sb="15" eb="20">
      <t>コウキコウレイシャ</t>
    </rPh>
    <rPh sb="20" eb="22">
      <t>イリョウ</t>
    </rPh>
    <rPh sb="22" eb="24">
      <t>トクベツ</t>
    </rPh>
    <phoneticPr fontId="2"/>
  </si>
  <si>
    <t>ふるさとづくり基金</t>
    <rPh sb="7" eb="9">
      <t>キキン</t>
    </rPh>
    <phoneticPr fontId="5"/>
  </si>
  <si>
    <t>地域福祉基金</t>
    <rPh sb="0" eb="4">
      <t>チイキフクシ</t>
    </rPh>
    <rPh sb="4" eb="6">
      <t>キキン</t>
    </rPh>
    <phoneticPr fontId="5"/>
  </si>
  <si>
    <t>ふるさとなんかん応援寄附金基金</t>
    <rPh sb="8" eb="13">
      <t>オウエンキフキン</t>
    </rPh>
    <rPh sb="13" eb="15">
      <t>キキン</t>
    </rPh>
    <phoneticPr fontId="5"/>
  </si>
  <si>
    <t>地域振興対策基金</t>
    <rPh sb="0" eb="6">
      <t>チイキシンコウタイサク</t>
    </rPh>
    <rPh sb="6" eb="8">
      <t>キキン</t>
    </rPh>
    <phoneticPr fontId="5"/>
  </si>
  <si>
    <t>人材育成基金</t>
    <rPh sb="0" eb="4">
      <t>ジンザイイクセイ</t>
    </rPh>
    <rPh sb="4" eb="6">
      <t>キキン</t>
    </rPh>
    <phoneticPr fontId="5"/>
  </si>
  <si>
    <t>特別会計（交通災害共済事業）分を含む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</si>
</sst>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8A5-4791-A2F0-06BB4CFD3C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140155</c:v>
                </c:pt>
                <c:pt idx="1">
                  <c:v>188099</c:v>
                </c:pt>
                <c:pt idx="2">
                  <c:v>209793</c:v>
                </c:pt>
                <c:pt idx="3">
                  <c:v>90436</c:v>
                </c:pt>
                <c:pt idx="4">
                  <c:v>72640</c:v>
                </c:pt>
              </c:numCache>
            </c:numRef>
          </c:val>
          <c:smooth val="0"/>
          <c:extLst>
            <c:ext xmlns:c16="http://schemas.microsoft.com/office/drawing/2014/chart" uri="{C3380CC4-5D6E-409C-BE32-E72D297353CC}">
              <c16:uniqueId val="{00000001-18A5-4791-A2F0-06BB4CFD3C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4.18</c:v>
                </c:pt>
                <c:pt idx="1">
                  <c:v>3.3</c:v>
                </c:pt>
                <c:pt idx="2">
                  <c:v>5.4</c:v>
                </c:pt>
                <c:pt idx="3">
                  <c:v>5.27</c:v>
                </c:pt>
                <c:pt idx="4">
                  <c:v>4.3499999999999996</c:v>
                </c:pt>
              </c:numCache>
            </c:numRef>
          </c:val>
          <c:extLst>
            <c:ext xmlns:c16="http://schemas.microsoft.com/office/drawing/2014/chart" uri="{C3380CC4-5D6E-409C-BE32-E72D297353CC}">
              <c16:uniqueId val="{00000000-6037-4EA1-B5AE-669D42255E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23.61</c:v>
                </c:pt>
                <c:pt idx="1">
                  <c:v>22.22</c:v>
                </c:pt>
                <c:pt idx="2">
                  <c:v>22.95</c:v>
                </c:pt>
                <c:pt idx="3">
                  <c:v>24.96</c:v>
                </c:pt>
                <c:pt idx="4">
                  <c:v>26.03</c:v>
                </c:pt>
              </c:numCache>
            </c:numRef>
          </c:val>
          <c:extLst>
            <c:ext xmlns:c16="http://schemas.microsoft.com/office/drawing/2014/chart" uri="{C3380CC4-5D6E-409C-BE32-E72D297353CC}">
              <c16:uniqueId val="{00000001-6037-4EA1-B5AE-669D42255E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-0.64</c:v>
                </c:pt>
                <c:pt idx="2">
                  <c:v>4.68</c:v>
                </c:pt>
                <c:pt idx="3">
                  <c:v>1.39</c:v>
                </c:pt>
                <c:pt idx="4">
                  <c:v>0.32</c:v>
                </c:pt>
              </c:numCache>
            </c:numRef>
          </c:val>
          <c:smooth val="0"/>
          <c:extLst>
            <c:ext xmlns:c16="http://schemas.microsoft.com/office/drawing/2014/chart" uri="{C3380CC4-5D6E-409C-BE32-E72D297353CC}">
              <c16:uniqueId val="{00000002-6037-4EA1-B5AE-669D42255E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0.17</c:v>
                </c:pt>
                <c:pt idx="4">
                  <c:v>0</c:v>
                </c:pt>
                <c:pt idx="5">
                  <c:v>0</c:v>
                </c:pt>
                <c:pt idx="6">
                  <c:v>0</c:v>
                </c:pt>
                <c:pt idx="7">
                  <c:v>0</c:v>
                </c:pt>
                <c:pt idx="8">
                  <c:v>0</c:v>
                </c:pt>
                <c:pt idx="9">
                  <c:v>0</c:v>
                </c:pt>
              </c:numCache>
            </c:numRef>
          </c:val>
          <c:extLst>
            <c:ext xmlns:c16="http://schemas.microsoft.com/office/drawing/2014/chart" uri="{C3380CC4-5D6E-409C-BE32-E72D297353CC}">
              <c16:uniqueId val="{00000000-9954-4F32-ABD4-11CB8A88BB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54-4F32-ABD4-11CB8A88BB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54-4F32-ABD4-11CB8A88BB0F}"/>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54-4F32-ABD4-11CB8A88BB0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54-4F32-ABD4-11CB8A88BB0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954-4F32-ABD4-11CB8A88BB0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c:v>
                </c:pt>
                <c:pt idx="6">
                  <c:v>#N/A</c:v>
                </c:pt>
                <c:pt idx="7">
                  <c:v>0.37</c:v>
                </c:pt>
                <c:pt idx="8">
                  <c:v>#N/A</c:v>
                </c:pt>
                <c:pt idx="9">
                  <c:v>0.73</c:v>
                </c:pt>
              </c:numCache>
            </c:numRef>
          </c:val>
          <c:extLst>
            <c:ext xmlns:c16="http://schemas.microsoft.com/office/drawing/2014/chart" uri="{C3380CC4-5D6E-409C-BE32-E72D297353CC}">
              <c16:uniqueId val="{00000006-9954-4F32-ABD4-11CB8A88BB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1.59</c:v>
                </c:pt>
                <c:pt idx="2">
                  <c:v>#N/A</c:v>
                </c:pt>
                <c:pt idx="3">
                  <c:v>1</c:v>
                </c:pt>
                <c:pt idx="4">
                  <c:v>#N/A</c:v>
                </c:pt>
                <c:pt idx="5">
                  <c:v>1.54</c:v>
                </c:pt>
                <c:pt idx="6">
                  <c:v>#N/A</c:v>
                </c:pt>
                <c:pt idx="7">
                  <c:v>1.42</c:v>
                </c:pt>
                <c:pt idx="8">
                  <c:v>#N/A</c:v>
                </c:pt>
                <c:pt idx="9">
                  <c:v>1.1100000000000001</c:v>
                </c:pt>
              </c:numCache>
            </c:numRef>
          </c:val>
          <c:extLst>
            <c:ext xmlns:c16="http://schemas.microsoft.com/office/drawing/2014/chart" uri="{C3380CC4-5D6E-409C-BE32-E72D297353CC}">
              <c16:uniqueId val="{00000007-9954-4F32-ABD4-11CB8A88BB0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1.56</c:v>
                </c:pt>
                <c:pt idx="2">
                  <c:v>#N/A</c:v>
                </c:pt>
                <c:pt idx="3">
                  <c:v>0.55000000000000004</c:v>
                </c:pt>
                <c:pt idx="4">
                  <c:v>#N/A</c:v>
                </c:pt>
                <c:pt idx="5">
                  <c:v>0.84</c:v>
                </c:pt>
                <c:pt idx="6">
                  <c:v>#N/A</c:v>
                </c:pt>
                <c:pt idx="7">
                  <c:v>1.45</c:v>
                </c:pt>
                <c:pt idx="8">
                  <c:v>#N/A</c:v>
                </c:pt>
                <c:pt idx="9">
                  <c:v>1.57</c:v>
                </c:pt>
              </c:numCache>
            </c:numRef>
          </c:val>
          <c:extLst>
            <c:ext xmlns:c16="http://schemas.microsoft.com/office/drawing/2014/chart" uri="{C3380CC4-5D6E-409C-BE32-E72D297353CC}">
              <c16:uniqueId val="{00000008-9954-4F32-ABD4-11CB8A88BB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4.18</c:v>
                </c:pt>
                <c:pt idx="2">
                  <c:v>#N/A</c:v>
                </c:pt>
                <c:pt idx="3">
                  <c:v>3.3</c:v>
                </c:pt>
                <c:pt idx="4">
                  <c:v>#N/A</c:v>
                </c:pt>
                <c:pt idx="5">
                  <c:v>5.39</c:v>
                </c:pt>
                <c:pt idx="6">
                  <c:v>#N/A</c:v>
                </c:pt>
                <c:pt idx="7">
                  <c:v>5.26</c:v>
                </c:pt>
                <c:pt idx="8">
                  <c:v>#N/A</c:v>
                </c:pt>
                <c:pt idx="9">
                  <c:v>4.34</c:v>
                </c:pt>
              </c:numCache>
            </c:numRef>
          </c:val>
          <c:extLst>
            <c:ext xmlns:c16="http://schemas.microsoft.com/office/drawing/2014/chart" uri="{C3380CC4-5D6E-409C-BE32-E72D297353CC}">
              <c16:uniqueId val="{00000009-9954-4F32-ABD4-11CB8A88BB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572</c:v>
                </c:pt>
                <c:pt idx="5">
                  <c:v>619</c:v>
                </c:pt>
                <c:pt idx="8">
                  <c:v>647</c:v>
                </c:pt>
                <c:pt idx="11">
                  <c:v>659</c:v>
                </c:pt>
                <c:pt idx="14">
                  <c:v>629</c:v>
                </c:pt>
              </c:numCache>
            </c:numRef>
          </c:val>
          <c:extLst>
            <c:ext xmlns:c16="http://schemas.microsoft.com/office/drawing/2014/chart" uri="{C3380CC4-5D6E-409C-BE32-E72D297353CC}">
              <c16:uniqueId val="{00000000-A308-4DBB-A241-1306A70741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08-4DBB-A241-1306A70741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4</c:v>
                </c:pt>
                <c:pt idx="6">
                  <c:v>5</c:v>
                </c:pt>
                <c:pt idx="9">
                  <c:v>4</c:v>
                </c:pt>
                <c:pt idx="12">
                  <c:v>1</c:v>
                </c:pt>
              </c:numCache>
            </c:numRef>
          </c:val>
          <c:extLst>
            <c:ext xmlns:c16="http://schemas.microsoft.com/office/drawing/2014/chart" uri="{C3380CC4-5D6E-409C-BE32-E72D297353CC}">
              <c16:uniqueId val="{00000002-A308-4DBB-A241-1306A70741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49</c:v>
                </c:pt>
                <c:pt idx="6">
                  <c:v>28</c:v>
                </c:pt>
                <c:pt idx="9">
                  <c:v>43</c:v>
                </c:pt>
                <c:pt idx="12">
                  <c:v>49</c:v>
                </c:pt>
              </c:numCache>
            </c:numRef>
          </c:val>
          <c:extLst>
            <c:ext xmlns:c16="http://schemas.microsoft.com/office/drawing/2014/chart" uri="{C3380CC4-5D6E-409C-BE32-E72D297353CC}">
              <c16:uniqueId val="{00000003-A308-4DBB-A241-1306A70741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c:v>
                </c:pt>
                <c:pt idx="3">
                  <c:v>87</c:v>
                </c:pt>
                <c:pt idx="6">
                  <c:v>74</c:v>
                </c:pt>
                <c:pt idx="9">
                  <c:v>76</c:v>
                </c:pt>
                <c:pt idx="12">
                  <c:v>72</c:v>
                </c:pt>
              </c:numCache>
            </c:numRef>
          </c:val>
          <c:extLst>
            <c:ext xmlns:c16="http://schemas.microsoft.com/office/drawing/2014/chart" uri="{C3380CC4-5D6E-409C-BE32-E72D297353CC}">
              <c16:uniqueId val="{00000004-A308-4DBB-A241-1306A70741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08-4DBB-A241-1306A70741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08-4DBB-A241-1306A70741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748</c:v>
                </c:pt>
                <c:pt idx="6">
                  <c:v>805</c:v>
                </c:pt>
                <c:pt idx="9">
                  <c:v>797</c:v>
                </c:pt>
                <c:pt idx="12">
                  <c:v>767</c:v>
                </c:pt>
              </c:numCache>
            </c:numRef>
          </c:val>
          <c:extLst>
            <c:ext xmlns:c16="http://schemas.microsoft.com/office/drawing/2014/chart" uri="{C3380CC4-5D6E-409C-BE32-E72D297353CC}">
              <c16:uniqueId val="{00000007-A308-4DBB-A241-1306A70741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c:v>
                </c:pt>
                <c:pt idx="2">
                  <c:v>#N/A</c:v>
                </c:pt>
                <c:pt idx="3">
                  <c:v>#N/A</c:v>
                </c:pt>
                <c:pt idx="4">
                  <c:v>269</c:v>
                </c:pt>
                <c:pt idx="5">
                  <c:v>#N/A</c:v>
                </c:pt>
                <c:pt idx="6">
                  <c:v>#N/A</c:v>
                </c:pt>
                <c:pt idx="7">
                  <c:v>265</c:v>
                </c:pt>
                <c:pt idx="8">
                  <c:v>#N/A</c:v>
                </c:pt>
                <c:pt idx="9">
                  <c:v>#N/A</c:v>
                </c:pt>
                <c:pt idx="10">
                  <c:v>261</c:v>
                </c:pt>
                <c:pt idx="11">
                  <c:v>#N/A</c:v>
                </c:pt>
                <c:pt idx="12">
                  <c:v>#N/A</c:v>
                </c:pt>
                <c:pt idx="13">
                  <c:v>260</c:v>
                </c:pt>
                <c:pt idx="14">
                  <c:v>#N/A</c:v>
                </c:pt>
              </c:numCache>
            </c:numRef>
          </c:val>
          <c:smooth val="0"/>
          <c:extLst>
            <c:ext xmlns:c16="http://schemas.microsoft.com/office/drawing/2014/chart" uri="{C3380CC4-5D6E-409C-BE32-E72D297353CC}">
              <c16:uniqueId val="{00000008-A308-4DBB-A241-1306A70741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5555</c:v>
                </c:pt>
                <c:pt idx="5">
                  <c:v>5937</c:v>
                </c:pt>
                <c:pt idx="8">
                  <c:v>6104</c:v>
                </c:pt>
                <c:pt idx="11">
                  <c:v>5802</c:v>
                </c:pt>
                <c:pt idx="14">
                  <c:v>5711</c:v>
                </c:pt>
              </c:numCache>
            </c:numRef>
          </c:val>
          <c:extLst>
            <c:ext xmlns:c16="http://schemas.microsoft.com/office/drawing/2014/chart" uri="{C3380CC4-5D6E-409C-BE32-E72D297353CC}">
              <c16:uniqueId val="{00000000-F0BA-456D-B7AB-9A51F295AD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340</c:v>
                </c:pt>
                <c:pt idx="5">
                  <c:v>327</c:v>
                </c:pt>
                <c:pt idx="8">
                  <c:v>271</c:v>
                </c:pt>
                <c:pt idx="11">
                  <c:v>256</c:v>
                </c:pt>
                <c:pt idx="14">
                  <c:v>245</c:v>
                </c:pt>
              </c:numCache>
            </c:numRef>
          </c:val>
          <c:extLst>
            <c:ext xmlns:c16="http://schemas.microsoft.com/office/drawing/2014/chart" uri="{C3380CC4-5D6E-409C-BE32-E72D297353CC}">
              <c16:uniqueId val="{00000001-F0BA-456D-B7AB-9A51F295AD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2934</c:v>
                </c:pt>
                <c:pt idx="5">
                  <c:v>2884</c:v>
                </c:pt>
                <c:pt idx="8">
                  <c:v>2946</c:v>
                </c:pt>
                <c:pt idx="11">
                  <c:v>3092</c:v>
                </c:pt>
                <c:pt idx="14">
                  <c:v>3242</c:v>
                </c:pt>
              </c:numCache>
            </c:numRef>
          </c:val>
          <c:extLst>
            <c:ext xmlns:c16="http://schemas.microsoft.com/office/drawing/2014/chart" uri="{C3380CC4-5D6E-409C-BE32-E72D297353CC}">
              <c16:uniqueId val="{00000002-F0BA-456D-B7AB-9A51F295AD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BA-456D-B7AB-9A51F295AD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BA-456D-B7AB-9A51F295AD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BA-456D-B7AB-9A51F295AD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963</c:v>
                </c:pt>
                <c:pt idx="3">
                  <c:v>910</c:v>
                </c:pt>
                <c:pt idx="6">
                  <c:v>800</c:v>
                </c:pt>
                <c:pt idx="9">
                  <c:v>793</c:v>
                </c:pt>
                <c:pt idx="12">
                  <c:v>840</c:v>
                </c:pt>
              </c:numCache>
            </c:numRef>
          </c:val>
          <c:extLst>
            <c:ext xmlns:c16="http://schemas.microsoft.com/office/drawing/2014/chart" uri="{C3380CC4-5D6E-409C-BE32-E72D297353CC}">
              <c16:uniqueId val="{00000006-F0BA-456D-B7AB-9A51F295AD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367</c:v>
                </c:pt>
                <c:pt idx="3">
                  <c:v>454</c:v>
                </c:pt>
                <c:pt idx="6">
                  <c:v>484</c:v>
                </c:pt>
                <c:pt idx="9">
                  <c:v>509</c:v>
                </c:pt>
                <c:pt idx="12">
                  <c:v>584</c:v>
                </c:pt>
              </c:numCache>
            </c:numRef>
          </c:val>
          <c:extLst>
            <c:ext xmlns:c16="http://schemas.microsoft.com/office/drawing/2014/chart" uri="{C3380CC4-5D6E-409C-BE32-E72D297353CC}">
              <c16:uniqueId val="{00000007-F0BA-456D-B7AB-9A51F295AD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715</c:v>
                </c:pt>
                <c:pt idx="3">
                  <c:v>749</c:v>
                </c:pt>
                <c:pt idx="6">
                  <c:v>690</c:v>
                </c:pt>
                <c:pt idx="9">
                  <c:v>653</c:v>
                </c:pt>
                <c:pt idx="12">
                  <c:v>587</c:v>
                </c:pt>
              </c:numCache>
            </c:numRef>
          </c:val>
          <c:extLst>
            <c:ext xmlns:c16="http://schemas.microsoft.com/office/drawing/2014/chart" uri="{C3380CC4-5D6E-409C-BE32-E72D297353CC}">
              <c16:uniqueId val="{00000008-F0BA-456D-B7AB-9A51F295AD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BA-456D-B7AB-9A51F295AD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6983</c:v>
                </c:pt>
                <c:pt idx="3">
                  <c:v>7588</c:v>
                </c:pt>
                <c:pt idx="6">
                  <c:v>8261</c:v>
                </c:pt>
                <c:pt idx="9">
                  <c:v>8131</c:v>
                </c:pt>
                <c:pt idx="12">
                  <c:v>7776</c:v>
                </c:pt>
              </c:numCache>
            </c:numRef>
          </c:val>
          <c:extLst>
            <c:ext xmlns:c16="http://schemas.microsoft.com/office/drawing/2014/chart" uri="{C3380CC4-5D6E-409C-BE32-E72D297353CC}">
              <c16:uniqueId val="{0000000A-F0BA-456D-B7AB-9A51F295AD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200</c:v>
                </c:pt>
                <c:pt idx="2">
                  <c:v>#N/A</c:v>
                </c:pt>
                <c:pt idx="3">
                  <c:v>#N/A</c:v>
                </c:pt>
                <c:pt idx="4">
                  <c:v>554</c:v>
                </c:pt>
                <c:pt idx="5">
                  <c:v>#N/A</c:v>
                </c:pt>
                <c:pt idx="6">
                  <c:v>#N/A</c:v>
                </c:pt>
                <c:pt idx="7">
                  <c:v>913</c:v>
                </c:pt>
                <c:pt idx="8">
                  <c:v>#N/A</c:v>
                </c:pt>
                <c:pt idx="9">
                  <c:v>#N/A</c:v>
                </c:pt>
                <c:pt idx="10">
                  <c:v>937</c:v>
                </c:pt>
                <c:pt idx="11">
                  <c:v>#N/A</c:v>
                </c:pt>
                <c:pt idx="12">
                  <c:v>#N/A</c:v>
                </c:pt>
                <c:pt idx="13">
                  <c:v>590</c:v>
                </c:pt>
                <c:pt idx="14">
                  <c:v>#N/A</c:v>
                </c:pt>
              </c:numCache>
            </c:numRef>
          </c:val>
          <c:smooth val="0"/>
          <c:extLst>
            <c:ext xmlns:c16="http://schemas.microsoft.com/office/drawing/2014/chart" uri="{C3380CC4-5D6E-409C-BE32-E72D297353CC}">
              <c16:uniqueId val="{0000000B-F0BA-456D-B7AB-9A51F295AD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881</c:v>
                </c:pt>
                <c:pt idx="1">
                  <c:v>942</c:v>
                </c:pt>
                <c:pt idx="2">
                  <c:v>988</c:v>
                </c:pt>
              </c:numCache>
            </c:numRef>
          </c:val>
          <c:extLst>
            <c:ext xmlns:c16="http://schemas.microsoft.com/office/drawing/2014/chart" uri="{C3380CC4-5D6E-409C-BE32-E72D297353CC}">
              <c16:uniqueId val="{00000000-1CCA-4918-B9D2-05F77BF69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c:v>
                </c:pt>
                <c:pt idx="1">
                  <c:v>210</c:v>
                </c:pt>
                <c:pt idx="2">
                  <c:v>296</c:v>
                </c:pt>
              </c:numCache>
            </c:numRef>
          </c:val>
          <c:extLst>
            <c:ext xmlns:c16="http://schemas.microsoft.com/office/drawing/2014/chart" uri="{C3380CC4-5D6E-409C-BE32-E72D297353CC}">
              <c16:uniqueId val="{00000001-1CCA-4918-B9D2-05F77BF69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1689</c:v>
                </c:pt>
                <c:pt idx="1">
                  <c:v>1727</c:v>
                </c:pt>
                <c:pt idx="2">
                  <c:v>1742</c:v>
                </c:pt>
              </c:numCache>
            </c:numRef>
          </c:val>
          <c:extLst>
            <c:ext xmlns:c16="http://schemas.microsoft.com/office/drawing/2014/chart" uri="{C3380CC4-5D6E-409C-BE32-E72D297353CC}">
              <c16:uniqueId val="{00000002-1CCA-4918-B9D2-05F77BF697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
8,639
68.92
6,594,170
6,364,718
164,869
3,794,446
7,775,906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類似団体平均と同程度の水準となっている。地方税は、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所得水準が</a:t>
          </a:r>
          <a:r>
            <a:rPr kumimoji="1" lang="ja-JP" altLang="en-US" sz="1300">
              <a:solidFill>
                <a:schemeClr val="tx1"/>
              </a:solidFill>
              <a:latin typeface="ＭＳ Ｐゴシック" panose="020B0600070205080204" pitchFamily="50" charset="-128"/>
              <a:ea typeface="ＭＳ Ｐゴシック" panose="020B0600070205080204" pitchFamily="50" charset="-128"/>
            </a:rPr>
            <a:t>コロナ禍以前並みに回復、また、工場増設や新工場建設等により法人税が増加したことにより、前年度から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収となっている。しかしながら、依然として地方交付税に大きく依存している状況に変わりはないため、今後も企業誘致、定住化対策に積極的に取り組んでいく。併せて、更なる税収の徴収率向上に努め、財政基盤の強化につな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前年度と比較すると、歳入では、</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臨時財政対策債が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百万円減少した一方、</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普通交付税が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百万円増加したこと及び地方税が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18</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百万円増加したこと、また、歳出では、退職手当負担金の減に伴う人件費の減少及び公債費の減少等により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ている。現状としては類似団体平均を上回っており、財政の硬直化が進んでいる状況である。硬直化の要因としては、公債費や扶助費が高い水準で推移していることがあげられる。地方交付税の高水準がいつまで続くかわからないため、今後も継続した歳出削減策をはじめ、地方税の徴収率の向上による歳入確保を図り、経常収支比率</a:t>
          </a:r>
          <a:r>
            <a:rPr kumimoji="1" lang="en-US" altLang="ja-JP" sz="1200">
              <a:solidFill>
                <a:schemeClr val="tx1"/>
              </a:solidFill>
              <a:latin typeface="ＭＳ Ｐゴシック" panose="020B0600070205080204" pitchFamily="50" charset="-128"/>
              <a:ea typeface="ＭＳ Ｐゴシック" panose="020B0600070205080204" pitchFamily="50" charset="-128"/>
            </a:rPr>
            <a:t>90%</a:t>
          </a:r>
          <a:r>
            <a:rPr kumimoji="1" lang="ja-JP" altLang="en-US" sz="1200">
              <a:solidFill>
                <a:schemeClr val="tx1"/>
              </a:solidFill>
              <a:latin typeface="ＭＳ Ｐゴシック" panose="020B0600070205080204" pitchFamily="50" charset="-128"/>
              <a:ea typeface="ＭＳ Ｐゴシック" panose="020B0600070205080204" pitchFamily="50" charset="-128"/>
            </a:rPr>
            <a:t>を目標に努めていく。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163619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783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105304</xdr:rowOff>
    </xdr:from>
    <xdr:to>
      <xdr:col>19</xdr:col>
      <xdr:colOff>133350</xdr:colOff>
      <xdr:row>61</xdr:row>
      <xdr:rowOff>163619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63754"/>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105304</xdr:rowOff>
    </xdr:from>
    <xdr:to>
      <xdr:col>15</xdr:col>
      <xdr:colOff>82550</xdr:colOff>
      <xdr:row>62</xdr:row>
      <xdr:rowOff>14288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637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14288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3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112819</xdr:rowOff>
    </xdr:from>
    <xdr:to>
      <xdr:col>19</xdr:col>
      <xdr:colOff>184150</xdr:colOff>
      <xdr:row>62</xdr:row>
      <xdr:rowOff>42969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27746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54504</xdr:rowOff>
    </xdr:from>
    <xdr:to>
      <xdr:col>15</xdr:col>
      <xdr:colOff>133350</xdr:colOff>
      <xdr:row>61</xdr:row>
      <xdr:rowOff>156104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140881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134938</xdr:rowOff>
    </xdr:from>
    <xdr:to>
      <xdr:col>11</xdr:col>
      <xdr:colOff>82550</xdr:colOff>
      <xdr:row>62</xdr:row>
      <xdr:rowOff>65088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49865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を下回ってはいるが、依然として人件費、物件費が高止まりしている状況である。今後も継続して定員適正化計画に基づく定員管理の徹底と事務の効率化による経費の削減に努めていく。また、公共施設の管理についても、公共施設等総合管理計画に基づく施設管理を徹底し、経費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62987</xdr:rowOff>
    </xdr:from>
    <xdr:to>
      <xdr:col>23</xdr:col>
      <xdr:colOff>133350</xdr:colOff>
      <xdr:row>81</xdr:row>
      <xdr:rowOff>71845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50437"/>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70569</xdr:rowOff>
    </xdr:from>
    <xdr:to>
      <xdr:col>19</xdr:col>
      <xdr:colOff>133350</xdr:colOff>
      <xdr:row>81</xdr:row>
      <xdr:rowOff>71845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801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57699</xdr:rowOff>
    </xdr:from>
    <xdr:to>
      <xdr:col>15</xdr:col>
      <xdr:colOff>82550</xdr:colOff>
      <xdr:row>81</xdr:row>
      <xdr:rowOff>70569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5149"/>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38883</xdr:rowOff>
    </xdr:from>
    <xdr:to>
      <xdr:col>11</xdr:col>
      <xdr:colOff>31750</xdr:colOff>
      <xdr:row>81</xdr:row>
      <xdr:rowOff>57699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26333"/>
          <a:ext cx="8890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12187</xdr:rowOff>
    </xdr:from>
    <xdr:to>
      <xdr:col>23</xdr:col>
      <xdr:colOff>184150</xdr:colOff>
      <xdr:row>81</xdr:row>
      <xdr:rowOff>113787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104914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21045</xdr:rowOff>
    </xdr:from>
    <xdr:to>
      <xdr:col>19</xdr:col>
      <xdr:colOff>184150</xdr:colOff>
      <xdr:row>81</xdr:row>
      <xdr:rowOff>122645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7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19769</xdr:rowOff>
    </xdr:from>
    <xdr:to>
      <xdr:col>15</xdr:col>
      <xdr:colOff>133350</xdr:colOff>
      <xdr:row>81</xdr:row>
      <xdr:rowOff>121369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131546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6899</xdr:rowOff>
    </xdr:from>
    <xdr:to>
      <xdr:col>11</xdr:col>
      <xdr:colOff>82550</xdr:colOff>
      <xdr:row>81</xdr:row>
      <xdr:rowOff>108499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118676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159533</xdr:rowOff>
    </xdr:from>
    <xdr:to>
      <xdr:col>7</xdr:col>
      <xdr:colOff>31750</xdr:colOff>
      <xdr:row>81</xdr:row>
      <xdr:rowOff>89683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99860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ポイント上昇しているものの、依然として類似団体平均を下回っている状況である。人事評価制度や定員適正化計画を活用しながら、今後も適正な職員数及び給与等の管理に努める。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66322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28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143934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419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定員適正化計画に基づき定員の管理を行っているため、類似団体平均を下回っている。今後も適正な定員管理を行っていく。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112999</xdr:rowOff>
    </xdr:from>
    <xdr:to>
      <xdr:col>81</xdr:col>
      <xdr:colOff>44450</xdr:colOff>
      <xdr:row>59</xdr:row>
      <xdr:rowOff>143161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2854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122047</xdr:rowOff>
    </xdr:from>
    <xdr:to>
      <xdr:col>77</xdr:col>
      <xdr:colOff>44450</xdr:colOff>
      <xdr:row>59</xdr:row>
      <xdr:rowOff>143161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37597"/>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105156</xdr:rowOff>
    </xdr:from>
    <xdr:to>
      <xdr:col>72</xdr:col>
      <xdr:colOff>203200</xdr:colOff>
      <xdr:row>59</xdr:row>
      <xdr:rowOff>122047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207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93091</xdr:rowOff>
    </xdr:from>
    <xdr:to>
      <xdr:col>68</xdr:col>
      <xdr:colOff>152400</xdr:colOff>
      <xdr:row>59</xdr:row>
      <xdr:rowOff>105156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086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62199</xdr:rowOff>
    </xdr:from>
    <xdr:to>
      <xdr:col>81</xdr:col>
      <xdr:colOff>95250</xdr:colOff>
      <xdr:row>59</xdr:row>
      <xdr:rowOff>163799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78726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92361</xdr:rowOff>
    </xdr:from>
    <xdr:to>
      <xdr:col>77</xdr:col>
      <xdr:colOff>95250</xdr:colOff>
      <xdr:row>60</xdr:row>
      <xdr:rowOff>22511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32688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7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71247</xdr:rowOff>
    </xdr:from>
    <xdr:to>
      <xdr:col>73</xdr:col>
      <xdr:colOff>44450</xdr:colOff>
      <xdr:row>60</xdr:row>
      <xdr:rowOff>1397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54356</xdr:rowOff>
    </xdr:from>
    <xdr:to>
      <xdr:col>68</xdr:col>
      <xdr:colOff>203200</xdr:colOff>
      <xdr:row>59</xdr:row>
      <xdr:rowOff>155956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166133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42291</xdr:rowOff>
    </xdr:from>
    <xdr:to>
      <xdr:col>64</xdr:col>
      <xdr:colOff>152400</xdr:colOff>
      <xdr:row>59</xdr:row>
      <xdr:rowOff>143891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154068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前年度と比較すると、公債費が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百万円減少したことに伴い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おり、類似団体平均を若干下回っている。しかし、今後もうから館整備事業や総合運動公園整備事業、ＰＦＩ活用事業等の大きな事業が控えているため、公債費が増加することが見込まれる。その他の事業の計画的な地方債の発行等により急激な数値の悪化を抑制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119634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3460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119634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前年度から数値は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ポイント減少しているものの、類似団体平均を大きく上回っている状況である。減少の要因としては、地方債借入額が償還額を下回ったことにより地方債現在高が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355</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百万円減少したこと、また、交付税や税収の増加に伴う積み立てを行ったことにより充当可能財源等が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149</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加したことがあげられる。しかし、今後もうから館整備事業や総合運動公園整備事業、ＰＦＩ活用事業等の大きな事業が控えているため、地方債残高の増加が見込まれる。その他の事業の計画的な地方債の発行等により、年々増嵩している地方債現在高の抑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122041</xdr:rowOff>
    </xdr:from>
    <xdr:to>
      <xdr:col>81</xdr:col>
      <xdr:colOff>44450</xdr:colOff>
      <xdr:row>15</xdr:row>
      <xdr:rowOff>79284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22341"/>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63198</xdr:rowOff>
    </xdr:from>
    <xdr:to>
      <xdr:col>77</xdr:col>
      <xdr:colOff>44450</xdr:colOff>
      <xdr:row>15</xdr:row>
      <xdr:rowOff>79284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6349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125488</xdr:rowOff>
    </xdr:from>
    <xdr:to>
      <xdr:col>72</xdr:col>
      <xdr:colOff>203200</xdr:colOff>
      <xdr:row>15</xdr:row>
      <xdr:rowOff>63198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25788"/>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164798</xdr:rowOff>
    </xdr:from>
    <xdr:to>
      <xdr:col>68</xdr:col>
      <xdr:colOff>152400</xdr:colOff>
      <xdr:row>14</xdr:row>
      <xdr:rowOff>125488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393648"/>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71241</xdr:rowOff>
    </xdr:from>
    <xdr:to>
      <xdr:col>81</xdr:col>
      <xdr:colOff>95250</xdr:colOff>
      <xdr:row>15</xdr:row>
      <xdr:rowOff>1391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43318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4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28484</xdr:rowOff>
    </xdr:from>
    <xdr:to>
      <xdr:col>77</xdr:col>
      <xdr:colOff>95250</xdr:colOff>
      <xdr:row>15</xdr:row>
      <xdr:rowOff>130084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114861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68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74688</xdr:rowOff>
    </xdr:from>
    <xdr:to>
      <xdr:col>68</xdr:col>
      <xdr:colOff>203200</xdr:colOff>
      <xdr:row>15</xdr:row>
      <xdr:rowOff>4838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161065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113998</xdr:rowOff>
    </xdr:from>
    <xdr:to>
      <xdr:col>64</xdr:col>
      <xdr:colOff>152400</xdr:colOff>
      <xdr:row>14</xdr:row>
      <xdr:rowOff>44148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2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
8,639
68.92
6,594,170
6,364,718
164,869
3,794,446
7,775,906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前年度と決算額で比較すると、退職手当負担金の減に伴い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56</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百万円減少しており、類似団平均を下回っている状況である。数値は前年度から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ポイント減少している。今後も継続して定員適正化計画に基づき適正な定員管理を行い、人件費の削減に努めていく。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行政改革大綱に基づき、徹底した物件費の削減を図った結果、類似団体平均よりも下回った水準で推移している。前年度と決算額で比較すると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119</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百万円減少している。今後も継続して物件費の削減に努め、財政の健全化を図る。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前年度と決算額で比較すると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139</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加しており、類似団体平均を大きく上回っている状況である。要因としては、障害者自立支援給付費や児童福祉関連経費が年々増加していることが挙げられる。これらの経費は抑制が難しく、今後も上昇していくことが見込まれる。高齢化は今後も進行していくため、特定健診や特定保健指導等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585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88900</xdr:rowOff>
    </xdr:from>
    <xdr:to>
      <xdr:col>19</xdr:col>
      <xdr:colOff>187325</xdr:colOff>
      <xdr:row>61</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54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88900</xdr:rowOff>
    </xdr:from>
    <xdr:to>
      <xdr:col>15</xdr:col>
      <xdr:colOff>98425</xdr:colOff>
      <xdr:row>62</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547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62</xdr:row>
      <xdr:rowOff>12700</xdr:rowOff>
    </xdr:from>
    <xdr:to>
      <xdr:col>11</xdr:col>
      <xdr:colOff>9525</xdr:colOff>
      <xdr:row>62</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642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152400</xdr:rowOff>
    </xdr:from>
    <xdr:to>
      <xdr:col>24</xdr:col>
      <xdr:colOff>76200</xdr:colOff>
      <xdr:row>62</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76200</xdr:rowOff>
    </xdr:from>
    <xdr:to>
      <xdr:col>20</xdr:col>
      <xdr:colOff>38100</xdr:colOff>
      <xdr:row>62</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62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38100</xdr:rowOff>
    </xdr:from>
    <xdr:to>
      <xdr:col>15</xdr:col>
      <xdr:colOff>149225</xdr:colOff>
      <xdr:row>61</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152400</xdr:rowOff>
    </xdr:from>
    <xdr:to>
      <xdr:col>11</xdr:col>
      <xdr:colOff>60325</xdr:colOff>
      <xdr:row>62</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前年度と比較すると、数値は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おり、依然として類似団体平均を上回っている状況にある。下水道事業については、経営戦略に基づく使用料見直しの検討、医療会計については予防の視点に立った施策を充実させ、繰出金の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62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前年度から数値は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ポイント減少し、類似団体平均を若干下回っている状況である。前年度と決算額で比較すると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61</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百万円減少しているものの、依然として、一部事務組合への負担金等は高止まりの状況にある。今後、単独補助金の必要性や効果を検証し、随時見直していくことで経費の抑制に努める。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前年度と決算額で比較すると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百万円減少しているものの、類似団体平均を上回っている状況が続いている。数値は前年度から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が、今後もうから館整備事業や総合運動公園整備事業、ＰＦＩ活用事業等の大きな事業が控えているため、数値の高止まりが続くと見込んでいる。新規の地方債発行を元金償還額以下に抑え、地方債残高の減少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10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54611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前年度と比較すると数値は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おり、類似平均団体を下回っている。しかし、障害者自立支援給費等の扶助費や定住対策関係の補助費等は依然として高い水準にある。また、今後も扶助費・補助費については増加傾向が続くと考えられるため、引き続き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325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00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75</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0058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783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94488</xdr:rowOff>
    </xdr:from>
    <xdr:to>
      <xdr:col>82</xdr:col>
      <xdr:colOff>158750</xdr:colOff>
      <xdr:row>75</xdr:row>
      <xdr:rowOff>24638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111015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126492</xdr:rowOff>
    </xdr:from>
    <xdr:to>
      <xdr:col>78</xdr:col>
      <xdr:colOff>120650</xdr:colOff>
      <xdr:row>75</xdr:row>
      <xdr:rowOff>56642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41419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00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148861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142494</xdr:rowOff>
    </xdr:from>
    <xdr:to>
      <xdr:col>69</xdr:col>
      <xdr:colOff>142875</xdr:colOff>
      <xdr:row>75</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57421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49459</xdr:rowOff>
    </xdr:from>
    <xdr:to>
      <xdr:col>29</xdr:col>
      <xdr:colOff>127000</xdr:colOff>
      <xdr:row>19</xdr:row>
      <xdr:rowOff>54930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4634"/>
          <a:ext cx="647700" cy="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54930</xdr:rowOff>
    </xdr:from>
    <xdr:to>
      <xdr:col>26</xdr:col>
      <xdr:colOff>50800</xdr:colOff>
      <xdr:row>19</xdr:row>
      <xdr:rowOff>82309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0105"/>
          <a:ext cx="698500" cy="2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82309</xdr:rowOff>
    </xdr:from>
    <xdr:to>
      <xdr:col>22</xdr:col>
      <xdr:colOff>114300</xdr:colOff>
      <xdr:row>19</xdr:row>
      <xdr:rowOff>128394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87484"/>
          <a:ext cx="698500" cy="4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128394</xdr:rowOff>
    </xdr:from>
    <xdr:to>
      <xdr:col>18</xdr:col>
      <xdr:colOff>177800</xdr:colOff>
      <xdr:row>19</xdr:row>
      <xdr:rowOff>163881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3569"/>
          <a:ext cx="698500" cy="3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170109</xdr:rowOff>
    </xdr:from>
    <xdr:to>
      <xdr:col>29</xdr:col>
      <xdr:colOff>177800</xdr:colOff>
      <xdr:row>19</xdr:row>
      <xdr:rowOff>100259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142186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4130</xdr:rowOff>
    </xdr:from>
    <xdr:to>
      <xdr:col>26</xdr:col>
      <xdr:colOff>101600</xdr:colOff>
      <xdr:row>19</xdr:row>
      <xdr:rowOff>105730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90507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31509</xdr:rowOff>
    </xdr:from>
    <xdr:to>
      <xdr:col>22</xdr:col>
      <xdr:colOff>165100</xdr:colOff>
      <xdr:row>19</xdr:row>
      <xdr:rowOff>133109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117886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77594</xdr:rowOff>
    </xdr:from>
    <xdr:to>
      <xdr:col>19</xdr:col>
      <xdr:colOff>38100</xdr:colOff>
      <xdr:row>20</xdr:row>
      <xdr:rowOff>7744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163971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113081</xdr:rowOff>
    </xdr:from>
    <xdr:to>
      <xdr:col>15</xdr:col>
      <xdr:colOff>101600</xdr:colOff>
      <xdr:row>20</xdr:row>
      <xdr:rowOff>43231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28008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342280</xdr:rowOff>
    </xdr:from>
    <xdr:to>
      <xdr:col>29</xdr:col>
      <xdr:colOff>127000</xdr:colOff>
      <xdr:row>36</xdr:row>
      <xdr:rowOff>2352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52630"/>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2352</xdr:rowOff>
    </xdr:from>
    <xdr:to>
      <xdr:col>26</xdr:col>
      <xdr:colOff>50800</xdr:colOff>
      <xdr:row>36</xdr:row>
      <xdr:rowOff>3670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55602"/>
          <a:ext cx="698500" cy="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3670</xdr:rowOff>
    </xdr:from>
    <xdr:to>
      <xdr:col>22</xdr:col>
      <xdr:colOff>114300</xdr:colOff>
      <xdr:row>36</xdr:row>
      <xdr:rowOff>4645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6920"/>
          <a:ext cx="698500" cy="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4645</xdr:rowOff>
    </xdr:from>
    <xdr:to>
      <xdr:col>18</xdr:col>
      <xdr:colOff>177800</xdr:colOff>
      <xdr:row>36</xdr:row>
      <xdr:rowOff>36528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7895"/>
          <a:ext cx="698500" cy="3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291480</xdr:rowOff>
    </xdr:from>
    <xdr:to>
      <xdr:col>29</xdr:col>
      <xdr:colOff>177800</xdr:colOff>
      <xdr:row>36</xdr:row>
      <xdr:rowOff>50180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263557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294452</xdr:rowOff>
    </xdr:from>
    <xdr:to>
      <xdr:col>26</xdr:col>
      <xdr:colOff>101600</xdr:colOff>
      <xdr:row>36</xdr:row>
      <xdr:rowOff>53152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37929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295770</xdr:rowOff>
    </xdr:from>
    <xdr:to>
      <xdr:col>22</xdr:col>
      <xdr:colOff>165100</xdr:colOff>
      <xdr:row>36</xdr:row>
      <xdr:rowOff>54470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39247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296745</xdr:rowOff>
    </xdr:from>
    <xdr:to>
      <xdr:col>19</xdr:col>
      <xdr:colOff>38100</xdr:colOff>
      <xdr:row>36</xdr:row>
      <xdr:rowOff>55445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328628</xdr:rowOff>
    </xdr:from>
    <xdr:to>
      <xdr:col>15</xdr:col>
      <xdr:colOff>101600</xdr:colOff>
      <xdr:row>36</xdr:row>
      <xdr:rowOff>87328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72105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2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
8,639
68.92
6,594,170
6,364,718
164,869
3,794,446
7,775,906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153562</xdr:rowOff>
    </xdr:from>
    <xdr:to>
      <xdr:col>24</xdr:col>
      <xdr:colOff>63500</xdr:colOff>
      <xdr:row>39</xdr:row>
      <xdr:rowOff>25244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68662"/>
          <a:ext cx="838200" cy="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153562</xdr:rowOff>
    </xdr:from>
    <xdr:to>
      <xdr:col>19</xdr:col>
      <xdr:colOff>177800</xdr:colOff>
      <xdr:row>39</xdr:row>
      <xdr:rowOff>2110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68662"/>
          <a:ext cx="8890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2110</xdr:rowOff>
    </xdr:from>
    <xdr:to>
      <xdr:col>15</xdr:col>
      <xdr:colOff>50800</xdr:colOff>
      <xdr:row>39</xdr:row>
      <xdr:rowOff>29771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8866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29771</xdr:rowOff>
    </xdr:from>
    <xdr:to>
      <xdr:col>10</xdr:col>
      <xdr:colOff>114300</xdr:colOff>
      <xdr:row>39</xdr:row>
      <xdr:rowOff>82367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16321"/>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145894</xdr:rowOff>
    </xdr:from>
    <xdr:to>
      <xdr:col>24</xdr:col>
      <xdr:colOff>114300</xdr:colOff>
      <xdr:row>39</xdr:row>
      <xdr:rowOff>76044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60821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102762</xdr:rowOff>
    </xdr:from>
    <xdr:to>
      <xdr:col>20</xdr:col>
      <xdr:colOff>38100</xdr:colOff>
      <xdr:row>39</xdr:row>
      <xdr:rowOff>32912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24039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122760</xdr:rowOff>
    </xdr:from>
    <xdr:to>
      <xdr:col>15</xdr:col>
      <xdr:colOff>101600</xdr:colOff>
      <xdr:row>39</xdr:row>
      <xdr:rowOff>52910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44037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3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150421</xdr:rowOff>
    </xdr:from>
    <xdr:to>
      <xdr:col>10</xdr:col>
      <xdr:colOff>165100</xdr:colOff>
      <xdr:row>39</xdr:row>
      <xdr:rowOff>80571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71698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31567</xdr:rowOff>
    </xdr:from>
    <xdr:to>
      <xdr:col>6</xdr:col>
      <xdr:colOff>38100</xdr:colOff>
      <xdr:row>39</xdr:row>
      <xdr:rowOff>133167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124294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51936</xdr:rowOff>
    </xdr:from>
    <xdr:to>
      <xdr:col>24</xdr:col>
      <xdr:colOff>63500</xdr:colOff>
      <xdr:row>58</xdr:row>
      <xdr:rowOff>62833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9603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51936</xdr:rowOff>
    </xdr:from>
    <xdr:to>
      <xdr:col>19</xdr:col>
      <xdr:colOff>177800</xdr:colOff>
      <xdr:row>58</xdr:row>
      <xdr:rowOff>53025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9603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53025</xdr:rowOff>
    </xdr:from>
    <xdr:to>
      <xdr:col>15</xdr:col>
      <xdr:colOff>50800</xdr:colOff>
      <xdr:row>58</xdr:row>
      <xdr:rowOff>63444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7125"/>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63444</xdr:rowOff>
    </xdr:from>
    <xdr:to>
      <xdr:col>10</xdr:col>
      <xdr:colOff>114300</xdr:colOff>
      <xdr:row>58</xdr:row>
      <xdr:rowOff>78404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00754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12033</xdr:rowOff>
    </xdr:from>
    <xdr:to>
      <xdr:col>24</xdr:col>
      <xdr:colOff>114300</xdr:colOff>
      <xdr:row>58</xdr:row>
      <xdr:rowOff>113633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1136</xdr:rowOff>
    </xdr:from>
    <xdr:to>
      <xdr:col>20</xdr:col>
      <xdr:colOff>38100</xdr:colOff>
      <xdr:row>58</xdr:row>
      <xdr:rowOff>102736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93863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2225</xdr:rowOff>
    </xdr:from>
    <xdr:to>
      <xdr:col>15</xdr:col>
      <xdr:colOff>101600</xdr:colOff>
      <xdr:row>58</xdr:row>
      <xdr:rowOff>103825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94952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12644</xdr:rowOff>
    </xdr:from>
    <xdr:to>
      <xdr:col>10</xdr:col>
      <xdr:colOff>165100</xdr:colOff>
      <xdr:row>58</xdr:row>
      <xdr:rowOff>114244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105371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27604</xdr:rowOff>
    </xdr:from>
    <xdr:to>
      <xdr:col>6</xdr:col>
      <xdr:colOff>38100</xdr:colOff>
      <xdr:row>58</xdr:row>
      <xdr:rowOff>129204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113812</xdr:rowOff>
    </xdr:from>
    <xdr:to>
      <xdr:col>24</xdr:col>
      <xdr:colOff>63500</xdr:colOff>
      <xdr:row>78</xdr:row>
      <xdr:rowOff>121793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86912"/>
          <a:ext cx="8382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108305</xdr:rowOff>
    </xdr:from>
    <xdr:to>
      <xdr:col>19</xdr:col>
      <xdr:colOff>177800</xdr:colOff>
      <xdr:row>78</xdr:row>
      <xdr:rowOff>121793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140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108305</xdr:rowOff>
    </xdr:from>
    <xdr:to>
      <xdr:col>15</xdr:col>
      <xdr:colOff>50800</xdr:colOff>
      <xdr:row>78</xdr:row>
      <xdr:rowOff>110440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1405"/>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110440</xdr:rowOff>
    </xdr:from>
    <xdr:to>
      <xdr:col>10</xdr:col>
      <xdr:colOff>114300</xdr:colOff>
      <xdr:row>78</xdr:row>
      <xdr:rowOff>153512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3540"/>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63012</xdr:rowOff>
    </xdr:from>
    <xdr:to>
      <xdr:col>24</xdr:col>
      <xdr:colOff>114300</xdr:colOff>
      <xdr:row>78</xdr:row>
      <xdr:rowOff>164612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149389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70993</xdr:rowOff>
    </xdr:from>
    <xdr:to>
      <xdr:col>20</xdr:col>
      <xdr:colOff>38100</xdr:colOff>
      <xdr:row>79</xdr:row>
      <xdr:rowOff>1143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163720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57505</xdr:rowOff>
    </xdr:from>
    <xdr:to>
      <xdr:col>15</xdr:col>
      <xdr:colOff>101600</xdr:colOff>
      <xdr:row>78</xdr:row>
      <xdr:rowOff>159105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150232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59640</xdr:rowOff>
    </xdr:from>
    <xdr:to>
      <xdr:col>10</xdr:col>
      <xdr:colOff>165100</xdr:colOff>
      <xdr:row>78</xdr:row>
      <xdr:rowOff>161240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152367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102712</xdr:rowOff>
    </xdr:from>
    <xdr:to>
      <xdr:col>6</xdr:col>
      <xdr:colOff>38100</xdr:colOff>
      <xdr:row>79</xdr:row>
      <xdr:rowOff>32862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23989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77586</xdr:rowOff>
    </xdr:from>
    <xdr:to>
      <xdr:col>24</xdr:col>
      <xdr:colOff>63500</xdr:colOff>
      <xdr:row>93</xdr:row>
      <xdr:rowOff>99760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50986"/>
          <a:ext cx="8382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124830</xdr:rowOff>
    </xdr:from>
    <xdr:to>
      <xdr:col>19</xdr:col>
      <xdr:colOff>177800</xdr:colOff>
      <xdr:row>93</xdr:row>
      <xdr:rowOff>99760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898230"/>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124830</xdr:rowOff>
    </xdr:from>
    <xdr:to>
      <xdr:col>15</xdr:col>
      <xdr:colOff>50800</xdr:colOff>
      <xdr:row>94</xdr:row>
      <xdr:rowOff>113063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98230"/>
          <a:ext cx="889000" cy="3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113063</xdr:rowOff>
    </xdr:from>
    <xdr:to>
      <xdr:col>10</xdr:col>
      <xdr:colOff>114300</xdr:colOff>
      <xdr:row>95</xdr:row>
      <xdr:rowOff>11542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29363"/>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26786</xdr:rowOff>
    </xdr:from>
    <xdr:to>
      <xdr:col>24</xdr:col>
      <xdr:colOff>114300</xdr:colOff>
      <xdr:row>92</xdr:row>
      <xdr:rowOff>128386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49663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5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48960</xdr:rowOff>
    </xdr:from>
    <xdr:to>
      <xdr:col>20</xdr:col>
      <xdr:colOff>38100</xdr:colOff>
      <xdr:row>93</xdr:row>
      <xdr:rowOff>150560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167087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6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74030</xdr:rowOff>
    </xdr:from>
    <xdr:to>
      <xdr:col>15</xdr:col>
      <xdr:colOff>101600</xdr:colOff>
      <xdr:row>93</xdr:row>
      <xdr:rowOff>4180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20707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2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62263</xdr:rowOff>
    </xdr:from>
    <xdr:to>
      <xdr:col>10</xdr:col>
      <xdr:colOff>165100</xdr:colOff>
      <xdr:row>94</xdr:row>
      <xdr:rowOff>163863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8940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132192</xdr:rowOff>
    </xdr:from>
    <xdr:to>
      <xdr:col>6</xdr:col>
      <xdr:colOff>38100</xdr:colOff>
      <xdr:row>95</xdr:row>
      <xdr:rowOff>62342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78869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112579</xdr:rowOff>
    </xdr:from>
    <xdr:to>
      <xdr:col>55</xdr:col>
      <xdr:colOff>0</xdr:colOff>
      <xdr:row>35</xdr:row>
      <xdr:rowOff>135338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13329"/>
          <a:ext cx="8382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112579</xdr:rowOff>
    </xdr:from>
    <xdr:to>
      <xdr:col>50</xdr:col>
      <xdr:colOff>114300</xdr:colOff>
      <xdr:row>36</xdr:row>
      <xdr:rowOff>39221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3329"/>
          <a:ext cx="889000" cy="9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119085</xdr:rowOff>
    </xdr:from>
    <xdr:to>
      <xdr:col>45</xdr:col>
      <xdr:colOff>177800</xdr:colOff>
      <xdr:row>36</xdr:row>
      <xdr:rowOff>39221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76935"/>
          <a:ext cx="889000" cy="4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119085</xdr:rowOff>
    </xdr:from>
    <xdr:to>
      <xdr:col>41</xdr:col>
      <xdr:colOff>50800</xdr:colOff>
      <xdr:row>36</xdr:row>
      <xdr:rowOff>77663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76935"/>
          <a:ext cx="889000" cy="47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84538</xdr:rowOff>
    </xdr:from>
    <xdr:to>
      <xdr:col>55</xdr:col>
      <xdr:colOff>50800</xdr:colOff>
      <xdr:row>36</xdr:row>
      <xdr:rowOff>14688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62965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61779</xdr:rowOff>
    </xdr:from>
    <xdr:to>
      <xdr:col>50</xdr:col>
      <xdr:colOff>165100</xdr:colOff>
      <xdr:row>35</xdr:row>
      <xdr:rowOff>163379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154506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159871</xdr:rowOff>
    </xdr:from>
    <xdr:to>
      <xdr:col>46</xdr:col>
      <xdr:colOff>38100</xdr:colOff>
      <xdr:row>36</xdr:row>
      <xdr:rowOff>90021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81148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5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68285</xdr:rowOff>
    </xdr:from>
    <xdr:to>
      <xdr:col>41</xdr:col>
      <xdr:colOff>101600</xdr:colOff>
      <xdr:row>33</xdr:row>
      <xdr:rowOff>169885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161012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1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26863</xdr:rowOff>
    </xdr:from>
    <xdr:to>
      <xdr:col>36</xdr:col>
      <xdr:colOff>165100</xdr:colOff>
      <xdr:row>36</xdr:row>
      <xdr:rowOff>128463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119590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122659</xdr:rowOff>
    </xdr:from>
    <xdr:to>
      <xdr:col>55</xdr:col>
      <xdr:colOff>0</xdr:colOff>
      <xdr:row>58</xdr:row>
      <xdr:rowOff>151718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66759"/>
          <a:ext cx="838200"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99216</xdr:rowOff>
    </xdr:from>
    <xdr:to>
      <xdr:col>50</xdr:col>
      <xdr:colOff>114300</xdr:colOff>
      <xdr:row>58</xdr:row>
      <xdr:rowOff>122659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1866"/>
          <a:ext cx="889000" cy="1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99216</xdr:rowOff>
    </xdr:from>
    <xdr:to>
      <xdr:col>45</xdr:col>
      <xdr:colOff>177800</xdr:colOff>
      <xdr:row>57</xdr:row>
      <xdr:rowOff>134640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1866"/>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134640</xdr:rowOff>
    </xdr:from>
    <xdr:to>
      <xdr:col>41</xdr:col>
      <xdr:colOff>50800</xdr:colOff>
      <xdr:row>58</xdr:row>
      <xdr:rowOff>41476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07290"/>
          <a:ext cx="889000" cy="7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100918</xdr:rowOff>
    </xdr:from>
    <xdr:to>
      <xdr:col>55</xdr:col>
      <xdr:colOff>50800</xdr:colOff>
      <xdr:row>59</xdr:row>
      <xdr:rowOff>31068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15845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71859</xdr:rowOff>
    </xdr:from>
    <xdr:to>
      <xdr:col>50</xdr:col>
      <xdr:colOff>165100</xdr:colOff>
      <xdr:row>59</xdr:row>
      <xdr:rowOff>2009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164586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48416</xdr:rowOff>
    </xdr:from>
    <xdr:to>
      <xdr:col>46</xdr:col>
      <xdr:colOff>38100</xdr:colOff>
      <xdr:row>57</xdr:row>
      <xdr:rowOff>150016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166543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9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83840</xdr:rowOff>
    </xdr:from>
    <xdr:to>
      <xdr:col>41</xdr:col>
      <xdr:colOff>101600</xdr:colOff>
      <xdr:row>58</xdr:row>
      <xdr:rowOff>13990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30517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3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162126</xdr:rowOff>
    </xdr:from>
    <xdr:to>
      <xdr:col>36</xdr:col>
      <xdr:colOff>165100</xdr:colOff>
      <xdr:row>58</xdr:row>
      <xdr:rowOff>92276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108803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147462</xdr:rowOff>
    </xdr:from>
    <xdr:to>
      <xdr:col>55</xdr:col>
      <xdr:colOff>0</xdr:colOff>
      <xdr:row>79</xdr:row>
      <xdr:rowOff>26476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20562"/>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131908</xdr:rowOff>
    </xdr:from>
    <xdr:to>
      <xdr:col>50</xdr:col>
      <xdr:colOff>114300</xdr:colOff>
      <xdr:row>78</xdr:row>
      <xdr:rowOff>147462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3558"/>
          <a:ext cx="889000" cy="18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131908</xdr:rowOff>
    </xdr:from>
    <xdr:to>
      <xdr:col>45</xdr:col>
      <xdr:colOff>177800</xdr:colOff>
      <xdr:row>78</xdr:row>
      <xdr:rowOff>33096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33558"/>
          <a:ext cx="889000" cy="7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33096</xdr:rowOff>
    </xdr:from>
    <xdr:to>
      <xdr:col>41</xdr:col>
      <xdr:colOff>50800</xdr:colOff>
      <xdr:row>78</xdr:row>
      <xdr:rowOff>142328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06196"/>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147126</xdr:rowOff>
    </xdr:from>
    <xdr:to>
      <xdr:col>55</xdr:col>
      <xdr:colOff>50800</xdr:colOff>
      <xdr:row>79</xdr:row>
      <xdr:rowOff>77276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96662</xdr:rowOff>
    </xdr:from>
    <xdr:to>
      <xdr:col>50</xdr:col>
      <xdr:colOff>165100</xdr:colOff>
      <xdr:row>79</xdr:row>
      <xdr:rowOff>26812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81108</xdr:rowOff>
    </xdr:from>
    <xdr:to>
      <xdr:col>46</xdr:col>
      <xdr:colOff>38100</xdr:colOff>
      <xdr:row>78</xdr:row>
      <xdr:rowOff>11258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27785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5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153746</xdr:rowOff>
    </xdr:from>
    <xdr:to>
      <xdr:col>41</xdr:col>
      <xdr:colOff>101600</xdr:colOff>
      <xdr:row>78</xdr:row>
      <xdr:rowOff>83896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100423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91528</xdr:rowOff>
    </xdr:from>
    <xdr:to>
      <xdr:col>36</xdr:col>
      <xdr:colOff>165100</xdr:colOff>
      <xdr:row>79</xdr:row>
      <xdr:rowOff>21678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17156</xdr:rowOff>
    </xdr:from>
    <xdr:to>
      <xdr:col>55</xdr:col>
      <xdr:colOff>0</xdr:colOff>
      <xdr:row>98</xdr:row>
      <xdr:rowOff>60993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9256"/>
          <a:ext cx="838200" cy="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151054</xdr:rowOff>
    </xdr:from>
    <xdr:to>
      <xdr:col>50</xdr:col>
      <xdr:colOff>114300</xdr:colOff>
      <xdr:row>98</xdr:row>
      <xdr:rowOff>60993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1704"/>
          <a:ext cx="8890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61207</xdr:rowOff>
    </xdr:from>
    <xdr:to>
      <xdr:col>45</xdr:col>
      <xdr:colOff>177800</xdr:colOff>
      <xdr:row>97</xdr:row>
      <xdr:rowOff>151054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91857"/>
          <a:ext cx="889000" cy="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61207</xdr:rowOff>
    </xdr:from>
    <xdr:to>
      <xdr:col>41</xdr:col>
      <xdr:colOff>50800</xdr:colOff>
      <xdr:row>97</xdr:row>
      <xdr:rowOff>100023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91857"/>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137806</xdr:rowOff>
    </xdr:from>
    <xdr:to>
      <xdr:col>55</xdr:col>
      <xdr:colOff>50800</xdr:colOff>
      <xdr:row>98</xdr:row>
      <xdr:rowOff>67956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116233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10193</xdr:rowOff>
    </xdr:from>
    <xdr:to>
      <xdr:col>50</xdr:col>
      <xdr:colOff>165100</xdr:colOff>
      <xdr:row>98</xdr:row>
      <xdr:rowOff>111793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102920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100254</xdr:rowOff>
    </xdr:from>
    <xdr:to>
      <xdr:col>46</xdr:col>
      <xdr:colOff>38100</xdr:colOff>
      <xdr:row>98</xdr:row>
      <xdr:rowOff>30404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21531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10407</xdr:rowOff>
    </xdr:from>
    <xdr:to>
      <xdr:col>41</xdr:col>
      <xdr:colOff>101600</xdr:colOff>
      <xdr:row>97</xdr:row>
      <xdr:rowOff>112007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128534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49223</xdr:rowOff>
    </xdr:from>
    <xdr:to>
      <xdr:col>36</xdr:col>
      <xdr:colOff>165100</xdr:colOff>
      <xdr:row>97</xdr:row>
      <xdr:rowOff>150823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167350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153009</xdr:rowOff>
    </xdr:from>
    <xdr:to>
      <xdr:col>85</xdr:col>
      <xdr:colOff>127000</xdr:colOff>
      <xdr:row>38</xdr:row>
      <xdr:rowOff>65464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25209"/>
          <a:ext cx="838200" cy="25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153009</xdr:rowOff>
    </xdr:from>
    <xdr:to>
      <xdr:col>81</xdr:col>
      <xdr:colOff>50800</xdr:colOff>
      <xdr:row>36</xdr:row>
      <xdr:rowOff>167813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2520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167813</xdr:rowOff>
    </xdr:from>
    <xdr:to>
      <xdr:col>76</xdr:col>
      <xdr:colOff>114300</xdr:colOff>
      <xdr:row>37</xdr:row>
      <xdr:rowOff>144382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40013"/>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144382</xdr:rowOff>
    </xdr:from>
    <xdr:to>
      <xdr:col>71</xdr:col>
      <xdr:colOff>177800</xdr:colOff>
      <xdr:row>38</xdr:row>
      <xdr:rowOff>6824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88032"/>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14664</xdr:rowOff>
    </xdr:from>
    <xdr:to>
      <xdr:col>85</xdr:col>
      <xdr:colOff>177800</xdr:colOff>
      <xdr:row>38</xdr:row>
      <xdr:rowOff>116264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145492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102209</xdr:rowOff>
    </xdr:from>
    <xdr:to>
      <xdr:col>81</xdr:col>
      <xdr:colOff>101600</xdr:colOff>
      <xdr:row>37</xdr:row>
      <xdr:rowOff>32359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48886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117013</xdr:rowOff>
    </xdr:from>
    <xdr:to>
      <xdr:col>76</xdr:col>
      <xdr:colOff>165100</xdr:colOff>
      <xdr:row>37</xdr:row>
      <xdr:rowOff>47163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63690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93582</xdr:rowOff>
    </xdr:from>
    <xdr:to>
      <xdr:col>72</xdr:col>
      <xdr:colOff>38100</xdr:colOff>
      <xdr:row>38</xdr:row>
      <xdr:rowOff>23732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40259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127474</xdr:rowOff>
    </xdr:from>
    <xdr:to>
      <xdr:col>67</xdr:col>
      <xdr:colOff>101600</xdr:colOff>
      <xdr:row>38</xdr:row>
      <xdr:rowOff>57624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74151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77722</xdr:rowOff>
    </xdr:from>
    <xdr:to>
      <xdr:col>85</xdr:col>
      <xdr:colOff>127000</xdr:colOff>
      <xdr:row>76</xdr:row>
      <xdr:rowOff>86350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07922"/>
          <a:ext cx="8382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77722</xdr:rowOff>
    </xdr:from>
    <xdr:to>
      <xdr:col>81</xdr:col>
      <xdr:colOff>50800</xdr:colOff>
      <xdr:row>76</xdr:row>
      <xdr:rowOff>82463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07922"/>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82463</xdr:rowOff>
    </xdr:from>
    <xdr:to>
      <xdr:col>76</xdr:col>
      <xdr:colOff>114300</xdr:colOff>
      <xdr:row>76</xdr:row>
      <xdr:rowOff>120676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12663"/>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120676</xdr:rowOff>
    </xdr:from>
    <xdr:to>
      <xdr:col>71</xdr:col>
      <xdr:colOff>177800</xdr:colOff>
      <xdr:row>76</xdr:row>
      <xdr:rowOff>153307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50876"/>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35550</xdr:rowOff>
    </xdr:from>
    <xdr:to>
      <xdr:col>85</xdr:col>
      <xdr:colOff>177800</xdr:colOff>
      <xdr:row>76</xdr:row>
      <xdr:rowOff>137150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58426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26922</xdr:rowOff>
    </xdr:from>
    <xdr:to>
      <xdr:col>81</xdr:col>
      <xdr:colOff>101600</xdr:colOff>
      <xdr:row>76</xdr:row>
      <xdr:rowOff>128522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145049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31663</xdr:rowOff>
    </xdr:from>
    <xdr:to>
      <xdr:col>76</xdr:col>
      <xdr:colOff>165100</xdr:colOff>
      <xdr:row>76</xdr:row>
      <xdr:rowOff>133263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149790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69876</xdr:rowOff>
    </xdr:from>
    <xdr:to>
      <xdr:col>72</xdr:col>
      <xdr:colOff>38100</xdr:colOff>
      <xdr:row>77</xdr:row>
      <xdr:rowOff>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102507</xdr:rowOff>
    </xdr:from>
    <xdr:to>
      <xdr:col>67</xdr:col>
      <xdr:colOff>101600</xdr:colOff>
      <xdr:row>77</xdr:row>
      <xdr:rowOff>32657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23784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54418</xdr:rowOff>
    </xdr:from>
    <xdr:to>
      <xdr:col>85</xdr:col>
      <xdr:colOff>127000</xdr:colOff>
      <xdr:row>99</xdr:row>
      <xdr:rowOff>67819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27968"/>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58169</xdr:rowOff>
    </xdr:from>
    <xdr:to>
      <xdr:col>81</xdr:col>
      <xdr:colOff>50800</xdr:colOff>
      <xdr:row>99</xdr:row>
      <xdr:rowOff>67819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31719"/>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58169</xdr:rowOff>
    </xdr:from>
    <xdr:to>
      <xdr:col>76</xdr:col>
      <xdr:colOff>114300</xdr:colOff>
      <xdr:row>99</xdr:row>
      <xdr:rowOff>92498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31719"/>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87499</xdr:rowOff>
    </xdr:from>
    <xdr:to>
      <xdr:col>71</xdr:col>
      <xdr:colOff>177800</xdr:colOff>
      <xdr:row>99</xdr:row>
      <xdr:rowOff>92498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61049"/>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3618</xdr:rowOff>
    </xdr:from>
    <xdr:to>
      <xdr:col>85</xdr:col>
      <xdr:colOff>177800</xdr:colOff>
      <xdr:row>99</xdr:row>
      <xdr:rowOff>105218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17019</xdr:rowOff>
    </xdr:from>
    <xdr:to>
      <xdr:col>81</xdr:col>
      <xdr:colOff>101600</xdr:colOff>
      <xdr:row>99</xdr:row>
      <xdr:rowOff>118619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109746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7369</xdr:rowOff>
    </xdr:from>
    <xdr:to>
      <xdr:col>76</xdr:col>
      <xdr:colOff>165100</xdr:colOff>
      <xdr:row>99</xdr:row>
      <xdr:rowOff>108969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100096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41698</xdr:rowOff>
    </xdr:from>
    <xdr:to>
      <xdr:col>72</xdr:col>
      <xdr:colOff>38100</xdr:colOff>
      <xdr:row>99</xdr:row>
      <xdr:rowOff>143298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134425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36699</xdr:rowOff>
    </xdr:from>
    <xdr:to>
      <xdr:col>67</xdr:col>
      <xdr:colOff>101600</xdr:colOff>
      <xdr:row>99</xdr:row>
      <xdr:rowOff>138299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129426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85042</xdr:rowOff>
    </xdr:from>
    <xdr:to>
      <xdr:col>116</xdr:col>
      <xdr:colOff>63500</xdr:colOff>
      <xdr:row>38</xdr:row>
      <xdr:rowOff>88905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00142"/>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11341</xdr:rowOff>
    </xdr:from>
    <xdr:to>
      <xdr:col>111</xdr:col>
      <xdr:colOff>177800</xdr:colOff>
      <xdr:row>38</xdr:row>
      <xdr:rowOff>88905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26441"/>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11341</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26441"/>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34242</xdr:rowOff>
    </xdr:from>
    <xdr:to>
      <xdr:col>116</xdr:col>
      <xdr:colOff>114300</xdr:colOff>
      <xdr:row>38</xdr:row>
      <xdr:rowOff>135842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38105</xdr:rowOff>
    </xdr:from>
    <xdr:to>
      <xdr:col>112</xdr:col>
      <xdr:colOff>38100</xdr:colOff>
      <xdr:row>38</xdr:row>
      <xdr:rowOff>139705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130832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131991</xdr:rowOff>
    </xdr:from>
    <xdr:to>
      <xdr:col>107</xdr:col>
      <xdr:colOff>101600</xdr:colOff>
      <xdr:row>38</xdr:row>
      <xdr:rowOff>62141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78668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126876</xdr:rowOff>
    </xdr:from>
    <xdr:to>
      <xdr:col>116</xdr:col>
      <xdr:colOff>63500</xdr:colOff>
      <xdr:row>76</xdr:row>
      <xdr:rowOff>157454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57076"/>
          <a:ext cx="8382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157454</xdr:rowOff>
    </xdr:from>
    <xdr:to>
      <xdr:col>111</xdr:col>
      <xdr:colOff>177800</xdr:colOff>
      <xdr:row>77</xdr:row>
      <xdr:rowOff>13720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87654"/>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68943</xdr:rowOff>
    </xdr:from>
    <xdr:to>
      <xdr:col>107</xdr:col>
      <xdr:colOff>50800</xdr:colOff>
      <xdr:row>77</xdr:row>
      <xdr:rowOff>13720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99143"/>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68943</xdr:rowOff>
    </xdr:from>
    <xdr:to>
      <xdr:col>102</xdr:col>
      <xdr:colOff>114300</xdr:colOff>
      <xdr:row>76</xdr:row>
      <xdr:rowOff>105736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99143"/>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76076</xdr:rowOff>
    </xdr:from>
    <xdr:to>
      <xdr:col>116</xdr:col>
      <xdr:colOff>114300</xdr:colOff>
      <xdr:row>77</xdr:row>
      <xdr:rowOff>6226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98954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106654</xdr:rowOff>
    </xdr:from>
    <xdr:to>
      <xdr:col>112</xdr:col>
      <xdr:colOff>38100</xdr:colOff>
      <xdr:row>77</xdr:row>
      <xdr:rowOff>36804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27931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134370</xdr:rowOff>
    </xdr:from>
    <xdr:to>
      <xdr:col>107</xdr:col>
      <xdr:colOff>101600</xdr:colOff>
      <xdr:row>77</xdr:row>
      <xdr:rowOff>64520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55647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18143</xdr:rowOff>
    </xdr:from>
    <xdr:to>
      <xdr:col>102</xdr:col>
      <xdr:colOff>165100</xdr:colOff>
      <xdr:row>76</xdr:row>
      <xdr:rowOff>119743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136270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54936</xdr:rowOff>
    </xdr:from>
    <xdr:to>
      <xdr:col>98</xdr:col>
      <xdr:colOff>38100</xdr:colOff>
      <xdr:row>76</xdr:row>
      <xdr:rowOff>156536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6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17,787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の中でも一人当たりのコストが上位に位置している。これは、こども医療費の無償化や児童福祉関連経費、障害者自立支援給付費の増加等によるもので、年々増加傾向にある。扶助費については、今後も増加の見込みであるが、特定健診や特定保健指導等の充実を図り、扶助費の急激な伸びを抑えることに努める。災害復旧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月豪雨による災害に対する復旧事業がある程度完了したことにより、前年度と比較すると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55,852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円の減となっているものの類似団体平均を上回っている状況である。公債費については、前年度と比較すると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1,887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ものの類似団体平均を上回っている状況である。今後も防災行政無線デジタル化事業や庁舎建設事業に伴う町債の償還開始により、該当科目の数値が増加することが見込まれる。繰出金については、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2,809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額となっており、類似団体平均を上回っている状況である。今後下水道事業については、経営戦略に基づく使用料見直しの検討、医療会計については予防の視点に立った施策を充実させ、繰出金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
8,639
68.92
6,594,170
6,364,718
164,869
3,794,446
7,775,906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37</xdr:row>
      <xdr:rowOff>71755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7996"/>
          <a:ext cx="8382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71755</xdr:rowOff>
    </xdr:from>
    <xdr:to>
      <xdr:col>19</xdr:col>
      <xdr:colOff>177800</xdr:colOff>
      <xdr:row>37</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540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85598</xdr:rowOff>
    </xdr:from>
    <xdr:to>
      <xdr:col>15</xdr:col>
      <xdr:colOff>50800</xdr:colOff>
      <xdr:row>37</xdr:row>
      <xdr:rowOff>165862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924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99060</xdr:rowOff>
    </xdr:from>
    <xdr:to>
      <xdr:col>10</xdr:col>
      <xdr:colOff>114300</xdr:colOff>
      <xdr:row>37</xdr:row>
      <xdr:rowOff>165862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42710"/>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20955</xdr:rowOff>
    </xdr:from>
    <xdr:to>
      <xdr:col>20</xdr:col>
      <xdr:colOff>38100</xdr:colOff>
      <xdr:row>37</xdr:row>
      <xdr:rowOff>122555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34798</xdr:rowOff>
    </xdr:from>
    <xdr:to>
      <xdr:col>15</xdr:col>
      <xdr:colOff>101600</xdr:colOff>
      <xdr:row>37</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115062</xdr:rowOff>
    </xdr:from>
    <xdr:to>
      <xdr:col>10</xdr:col>
      <xdr:colOff>165100</xdr:colOff>
      <xdr:row>38</xdr:row>
      <xdr:rowOff>45212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36339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48260</xdr:rowOff>
    </xdr:from>
    <xdr:to>
      <xdr:col>6</xdr:col>
      <xdr:colOff>38100</xdr:colOff>
      <xdr:row>37</xdr:row>
      <xdr:rowOff>149860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88212</xdr:rowOff>
    </xdr:from>
    <xdr:to>
      <xdr:col>24</xdr:col>
      <xdr:colOff>63500</xdr:colOff>
      <xdr:row>58</xdr:row>
      <xdr:rowOff>88492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32312"/>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24817</xdr:rowOff>
    </xdr:from>
    <xdr:to>
      <xdr:col>19</xdr:col>
      <xdr:colOff>177800</xdr:colOff>
      <xdr:row>58</xdr:row>
      <xdr:rowOff>88212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68917"/>
          <a:ext cx="889000" cy="6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23738</xdr:rowOff>
    </xdr:from>
    <xdr:to>
      <xdr:col>15</xdr:col>
      <xdr:colOff>50800</xdr:colOff>
      <xdr:row>58</xdr:row>
      <xdr:rowOff>24817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783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23738</xdr:rowOff>
    </xdr:from>
    <xdr:to>
      <xdr:col>10</xdr:col>
      <xdr:colOff>114300</xdr:colOff>
      <xdr:row>58</xdr:row>
      <xdr:rowOff>91308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7838"/>
          <a:ext cx="8890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37692</xdr:rowOff>
    </xdr:from>
    <xdr:to>
      <xdr:col>24</xdr:col>
      <xdr:colOff>114300</xdr:colOff>
      <xdr:row>58</xdr:row>
      <xdr:rowOff>139292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37412</xdr:rowOff>
    </xdr:from>
    <xdr:to>
      <xdr:col>20</xdr:col>
      <xdr:colOff>38100</xdr:colOff>
      <xdr:row>58</xdr:row>
      <xdr:rowOff>139012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130139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145467</xdr:rowOff>
    </xdr:from>
    <xdr:to>
      <xdr:col>15</xdr:col>
      <xdr:colOff>101600</xdr:colOff>
      <xdr:row>58</xdr:row>
      <xdr:rowOff>75617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92144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144388</xdr:rowOff>
    </xdr:from>
    <xdr:to>
      <xdr:col>10</xdr:col>
      <xdr:colOff>165100</xdr:colOff>
      <xdr:row>58</xdr:row>
      <xdr:rowOff>74538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65665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40508</xdr:rowOff>
    </xdr:from>
    <xdr:to>
      <xdr:col>6</xdr:col>
      <xdr:colOff>38100</xdr:colOff>
      <xdr:row>58</xdr:row>
      <xdr:rowOff>142108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133235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6638</xdr:rowOff>
    </xdr:from>
    <xdr:to>
      <xdr:col>24</xdr:col>
      <xdr:colOff>63500</xdr:colOff>
      <xdr:row>74</xdr:row>
      <xdr:rowOff>111508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93938"/>
          <a:ext cx="838200" cy="1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42585</xdr:rowOff>
    </xdr:from>
    <xdr:to>
      <xdr:col>19</xdr:col>
      <xdr:colOff>177800</xdr:colOff>
      <xdr:row>74</xdr:row>
      <xdr:rowOff>111508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729885"/>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42585</xdr:rowOff>
    </xdr:from>
    <xdr:to>
      <xdr:col>15</xdr:col>
      <xdr:colOff>50800</xdr:colOff>
      <xdr:row>75</xdr:row>
      <xdr:rowOff>24011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29885"/>
          <a:ext cx="889000" cy="1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24011</xdr:rowOff>
    </xdr:from>
    <xdr:to>
      <xdr:col>10</xdr:col>
      <xdr:colOff>114300</xdr:colOff>
      <xdr:row>75</xdr:row>
      <xdr:rowOff>97815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82761"/>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127288</xdr:rowOff>
    </xdr:from>
    <xdr:to>
      <xdr:col>24</xdr:col>
      <xdr:colOff>114300</xdr:colOff>
      <xdr:row>74</xdr:row>
      <xdr:rowOff>57438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150165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9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60708</xdr:rowOff>
    </xdr:from>
    <xdr:to>
      <xdr:col>20</xdr:col>
      <xdr:colOff>38100</xdr:colOff>
      <xdr:row>74</xdr:row>
      <xdr:rowOff>162308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7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7385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2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163235</xdr:rowOff>
    </xdr:from>
    <xdr:to>
      <xdr:col>15</xdr:col>
      <xdr:colOff>101600</xdr:colOff>
      <xdr:row>74</xdr:row>
      <xdr:rowOff>93385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6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109912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4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144661</xdr:rowOff>
    </xdr:from>
    <xdr:to>
      <xdr:col>10</xdr:col>
      <xdr:colOff>165100</xdr:colOff>
      <xdr:row>75</xdr:row>
      <xdr:rowOff>74811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0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47015</xdr:rowOff>
    </xdr:from>
    <xdr:to>
      <xdr:col>6</xdr:col>
      <xdr:colOff>38100</xdr:colOff>
      <xdr:row>75</xdr:row>
      <xdr:rowOff>148614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0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165142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8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35283</xdr:rowOff>
    </xdr:from>
    <xdr:to>
      <xdr:col>24</xdr:col>
      <xdr:colOff>63500</xdr:colOff>
      <xdr:row>96</xdr:row>
      <xdr:rowOff>101302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94483"/>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35283</xdr:rowOff>
    </xdr:from>
    <xdr:to>
      <xdr:col>19</xdr:col>
      <xdr:colOff>177800</xdr:colOff>
      <xdr:row>96</xdr:row>
      <xdr:rowOff>83214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94483"/>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47879</xdr:rowOff>
    </xdr:from>
    <xdr:to>
      <xdr:col>15</xdr:col>
      <xdr:colOff>50800</xdr:colOff>
      <xdr:row>96</xdr:row>
      <xdr:rowOff>83214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335629"/>
          <a:ext cx="889000" cy="20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47879</xdr:rowOff>
    </xdr:from>
    <xdr:to>
      <xdr:col>10</xdr:col>
      <xdr:colOff>114300</xdr:colOff>
      <xdr:row>97</xdr:row>
      <xdr:rowOff>36373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35629"/>
          <a:ext cx="889000" cy="3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50502</xdr:rowOff>
    </xdr:from>
    <xdr:to>
      <xdr:col>24</xdr:col>
      <xdr:colOff>114300</xdr:colOff>
      <xdr:row>96</xdr:row>
      <xdr:rowOff>152102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28929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155933</xdr:rowOff>
    </xdr:from>
    <xdr:to>
      <xdr:col>20</xdr:col>
      <xdr:colOff>38100</xdr:colOff>
      <xdr:row>96</xdr:row>
      <xdr:rowOff>86083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77210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32414</xdr:rowOff>
    </xdr:from>
    <xdr:to>
      <xdr:col>15</xdr:col>
      <xdr:colOff>101600</xdr:colOff>
      <xdr:row>96</xdr:row>
      <xdr:rowOff>134014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125141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8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168529</xdr:rowOff>
    </xdr:from>
    <xdr:to>
      <xdr:col>10</xdr:col>
      <xdr:colOff>165100</xdr:colOff>
      <xdr:row>95</xdr:row>
      <xdr:rowOff>98679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157023</xdr:rowOff>
    </xdr:from>
    <xdr:to>
      <xdr:col>6</xdr:col>
      <xdr:colOff>38100</xdr:colOff>
      <xdr:row>97</xdr:row>
      <xdr:rowOff>87173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78300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82436</xdr:rowOff>
    </xdr:from>
    <xdr:to>
      <xdr:col>55</xdr:col>
      <xdr:colOff>0</xdr:colOff>
      <xdr:row>57</xdr:row>
      <xdr:rowOff>116315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55086"/>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82436</xdr:rowOff>
    </xdr:from>
    <xdr:to>
      <xdr:col>50</xdr:col>
      <xdr:colOff>114300</xdr:colOff>
      <xdr:row>57</xdr:row>
      <xdr:rowOff>85865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5508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85865</xdr:rowOff>
    </xdr:from>
    <xdr:to>
      <xdr:col>45</xdr:col>
      <xdr:colOff>177800</xdr:colOff>
      <xdr:row>57</xdr:row>
      <xdr:rowOff>163520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58515"/>
          <a:ext cx="889000" cy="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163520</xdr:rowOff>
    </xdr:from>
    <xdr:to>
      <xdr:col>41</xdr:col>
      <xdr:colOff>50800</xdr:colOff>
      <xdr:row>58</xdr:row>
      <xdr:rowOff>19579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36170"/>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65515</xdr:rowOff>
    </xdr:from>
    <xdr:to>
      <xdr:col>55</xdr:col>
      <xdr:colOff>50800</xdr:colOff>
      <xdr:row>57</xdr:row>
      <xdr:rowOff>167115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43942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1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31636</xdr:rowOff>
    </xdr:from>
    <xdr:to>
      <xdr:col>50</xdr:col>
      <xdr:colOff>165100</xdr:colOff>
      <xdr:row>57</xdr:row>
      <xdr:rowOff>133236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124363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35065</xdr:rowOff>
    </xdr:from>
    <xdr:to>
      <xdr:col>46</xdr:col>
      <xdr:colOff>38100</xdr:colOff>
      <xdr:row>57</xdr:row>
      <xdr:rowOff>136665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127792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112720</xdr:rowOff>
    </xdr:from>
    <xdr:to>
      <xdr:col>41</xdr:col>
      <xdr:colOff>101600</xdr:colOff>
      <xdr:row>58</xdr:row>
      <xdr:rowOff>42870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33997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140229</xdr:rowOff>
    </xdr:from>
    <xdr:to>
      <xdr:col>36</xdr:col>
      <xdr:colOff>165100</xdr:colOff>
      <xdr:row>58</xdr:row>
      <xdr:rowOff>70379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61506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60430</xdr:rowOff>
    </xdr:from>
    <xdr:to>
      <xdr:col>55</xdr:col>
      <xdr:colOff>0</xdr:colOff>
      <xdr:row>77</xdr:row>
      <xdr:rowOff>95608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62080"/>
          <a:ext cx="838200" cy="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95608</xdr:rowOff>
    </xdr:from>
    <xdr:to>
      <xdr:col>50</xdr:col>
      <xdr:colOff>114300</xdr:colOff>
      <xdr:row>78</xdr:row>
      <xdr:rowOff>12736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97258"/>
          <a:ext cx="889000" cy="8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154220</xdr:rowOff>
    </xdr:from>
    <xdr:to>
      <xdr:col>45</xdr:col>
      <xdr:colOff>177800</xdr:colOff>
      <xdr:row>78</xdr:row>
      <xdr:rowOff>12736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55870"/>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135283</xdr:rowOff>
    </xdr:from>
    <xdr:to>
      <xdr:col>41</xdr:col>
      <xdr:colOff>50800</xdr:colOff>
      <xdr:row>77</xdr:row>
      <xdr:rowOff>154220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36933"/>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9630</xdr:rowOff>
    </xdr:from>
    <xdr:to>
      <xdr:col>55</xdr:col>
      <xdr:colOff>50800</xdr:colOff>
      <xdr:row>77</xdr:row>
      <xdr:rowOff>111230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159507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8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44808</xdr:rowOff>
    </xdr:from>
    <xdr:to>
      <xdr:col>50</xdr:col>
      <xdr:colOff>165100</xdr:colOff>
      <xdr:row>77</xdr:row>
      <xdr:rowOff>146408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133386</xdr:rowOff>
    </xdr:from>
    <xdr:to>
      <xdr:col>46</xdr:col>
      <xdr:colOff>38100</xdr:colOff>
      <xdr:row>78</xdr:row>
      <xdr:rowOff>63536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54663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103420</xdr:rowOff>
    </xdr:from>
    <xdr:to>
      <xdr:col>41</xdr:col>
      <xdr:colOff>101600</xdr:colOff>
      <xdr:row>78</xdr:row>
      <xdr:rowOff>33570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24697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84483</xdr:rowOff>
    </xdr:from>
    <xdr:to>
      <xdr:col>36</xdr:col>
      <xdr:colOff>165100</xdr:colOff>
      <xdr:row>78</xdr:row>
      <xdr:rowOff>14633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31160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97509</xdr:rowOff>
    </xdr:from>
    <xdr:to>
      <xdr:col>55</xdr:col>
      <xdr:colOff>0</xdr:colOff>
      <xdr:row>98</xdr:row>
      <xdr:rowOff>113765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99609"/>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92490</xdr:rowOff>
    </xdr:from>
    <xdr:to>
      <xdr:col>50</xdr:col>
      <xdr:colOff>114300</xdr:colOff>
      <xdr:row>98</xdr:row>
      <xdr:rowOff>113765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94590"/>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92490</xdr:rowOff>
    </xdr:from>
    <xdr:to>
      <xdr:col>45</xdr:col>
      <xdr:colOff>177800</xdr:colOff>
      <xdr:row>98</xdr:row>
      <xdr:rowOff>92559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9459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170563</xdr:rowOff>
    </xdr:from>
    <xdr:to>
      <xdr:col>41</xdr:col>
      <xdr:colOff>50800</xdr:colOff>
      <xdr:row>98</xdr:row>
      <xdr:rowOff>92559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01213"/>
          <a:ext cx="889000" cy="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46709</xdr:rowOff>
    </xdr:from>
    <xdr:to>
      <xdr:col>55</xdr:col>
      <xdr:colOff>50800</xdr:colOff>
      <xdr:row>98</xdr:row>
      <xdr:rowOff>148309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133086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62965</xdr:rowOff>
    </xdr:from>
    <xdr:to>
      <xdr:col>50</xdr:col>
      <xdr:colOff>165100</xdr:colOff>
      <xdr:row>98</xdr:row>
      <xdr:rowOff>164565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155692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41690</xdr:rowOff>
    </xdr:from>
    <xdr:to>
      <xdr:col>46</xdr:col>
      <xdr:colOff>38100</xdr:colOff>
      <xdr:row>98</xdr:row>
      <xdr:rowOff>143290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41759</xdr:rowOff>
    </xdr:from>
    <xdr:to>
      <xdr:col>41</xdr:col>
      <xdr:colOff>101600</xdr:colOff>
      <xdr:row>98</xdr:row>
      <xdr:rowOff>143359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134486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119763</xdr:rowOff>
    </xdr:from>
    <xdr:to>
      <xdr:col>36</xdr:col>
      <xdr:colOff>165100</xdr:colOff>
      <xdr:row>98</xdr:row>
      <xdr:rowOff>49913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66440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161678</xdr:rowOff>
    </xdr:from>
    <xdr:to>
      <xdr:col>85</xdr:col>
      <xdr:colOff>127000</xdr:colOff>
      <xdr:row>38</xdr:row>
      <xdr:rowOff>63201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162428"/>
          <a:ext cx="838200" cy="4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161678</xdr:rowOff>
    </xdr:from>
    <xdr:to>
      <xdr:col>81</xdr:col>
      <xdr:colOff>50800</xdr:colOff>
      <xdr:row>38</xdr:row>
      <xdr:rowOff>137218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162428"/>
          <a:ext cx="889000" cy="4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155980</xdr:rowOff>
    </xdr:from>
    <xdr:to>
      <xdr:col>76</xdr:col>
      <xdr:colOff>114300</xdr:colOff>
      <xdr:row>38</xdr:row>
      <xdr:rowOff>137218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99630"/>
          <a:ext cx="889000" cy="1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155980</xdr:rowOff>
    </xdr:from>
    <xdr:to>
      <xdr:col>71</xdr:col>
      <xdr:colOff>177800</xdr:colOff>
      <xdr:row>38</xdr:row>
      <xdr:rowOff>149644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99630"/>
          <a:ext cx="889000" cy="1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12401</xdr:rowOff>
    </xdr:from>
    <xdr:to>
      <xdr:col>85</xdr:col>
      <xdr:colOff>177800</xdr:colOff>
      <xdr:row>38</xdr:row>
      <xdr:rowOff>114001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162278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110878</xdr:rowOff>
    </xdr:from>
    <xdr:to>
      <xdr:col>81</xdr:col>
      <xdr:colOff>101600</xdr:colOff>
      <xdr:row>36</xdr:row>
      <xdr:rowOff>41028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1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86418</xdr:rowOff>
    </xdr:from>
    <xdr:to>
      <xdr:col>76</xdr:col>
      <xdr:colOff>165100</xdr:colOff>
      <xdr:row>39</xdr:row>
      <xdr:rowOff>16568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7695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105180</xdr:rowOff>
    </xdr:from>
    <xdr:to>
      <xdr:col>72</xdr:col>
      <xdr:colOff>38100</xdr:colOff>
      <xdr:row>38</xdr:row>
      <xdr:rowOff>35330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26457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98844</xdr:rowOff>
    </xdr:from>
    <xdr:to>
      <xdr:col>67</xdr:col>
      <xdr:colOff>101600</xdr:colOff>
      <xdr:row>39</xdr:row>
      <xdr:rowOff>28994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20121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88392</xdr:rowOff>
    </xdr:from>
    <xdr:to>
      <xdr:col>85</xdr:col>
      <xdr:colOff>127000</xdr:colOff>
      <xdr:row>58</xdr:row>
      <xdr:rowOff>95985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32492"/>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88109</xdr:rowOff>
    </xdr:from>
    <xdr:to>
      <xdr:col>81</xdr:col>
      <xdr:colOff>50800</xdr:colOff>
      <xdr:row>58</xdr:row>
      <xdr:rowOff>88392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32209"/>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62283</xdr:rowOff>
    </xdr:from>
    <xdr:to>
      <xdr:col>76</xdr:col>
      <xdr:colOff>114300</xdr:colOff>
      <xdr:row>58</xdr:row>
      <xdr:rowOff>88109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06383"/>
          <a:ext cx="889000" cy="2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62283</xdr:rowOff>
    </xdr:from>
    <xdr:to>
      <xdr:col>71</xdr:col>
      <xdr:colOff>177800</xdr:colOff>
      <xdr:row>58</xdr:row>
      <xdr:rowOff>115298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06383"/>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45185</xdr:rowOff>
    </xdr:from>
    <xdr:to>
      <xdr:col>85</xdr:col>
      <xdr:colOff>177800</xdr:colOff>
      <xdr:row>58</xdr:row>
      <xdr:rowOff>146785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131562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37592</xdr:rowOff>
    </xdr:from>
    <xdr:to>
      <xdr:col>81</xdr:col>
      <xdr:colOff>101600</xdr:colOff>
      <xdr:row>58</xdr:row>
      <xdr:rowOff>139192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130319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37309</xdr:rowOff>
    </xdr:from>
    <xdr:to>
      <xdr:col>76</xdr:col>
      <xdr:colOff>165100</xdr:colOff>
      <xdr:row>58</xdr:row>
      <xdr:rowOff>138909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130036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11483</xdr:rowOff>
    </xdr:from>
    <xdr:to>
      <xdr:col>72</xdr:col>
      <xdr:colOff>38100</xdr:colOff>
      <xdr:row>58</xdr:row>
      <xdr:rowOff>113083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104210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64498</xdr:rowOff>
    </xdr:from>
    <xdr:to>
      <xdr:col>67</xdr:col>
      <xdr:colOff>101600</xdr:colOff>
      <xdr:row>58</xdr:row>
      <xdr:rowOff>166098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157225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153009</xdr:rowOff>
    </xdr:from>
    <xdr:to>
      <xdr:col>85</xdr:col>
      <xdr:colOff>127000</xdr:colOff>
      <xdr:row>78</xdr:row>
      <xdr:rowOff>65464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183209"/>
          <a:ext cx="838200" cy="25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153009</xdr:rowOff>
    </xdr:from>
    <xdr:to>
      <xdr:col>81</xdr:col>
      <xdr:colOff>50800</xdr:colOff>
      <xdr:row>76</xdr:row>
      <xdr:rowOff>167813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8320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167813</xdr:rowOff>
    </xdr:from>
    <xdr:to>
      <xdr:col>76</xdr:col>
      <xdr:colOff>114300</xdr:colOff>
      <xdr:row>77</xdr:row>
      <xdr:rowOff>144382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98013"/>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144382</xdr:rowOff>
    </xdr:from>
    <xdr:to>
      <xdr:col>71</xdr:col>
      <xdr:colOff>177800</xdr:colOff>
      <xdr:row>78</xdr:row>
      <xdr:rowOff>6824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46032"/>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14664</xdr:rowOff>
    </xdr:from>
    <xdr:to>
      <xdr:col>85</xdr:col>
      <xdr:colOff>177800</xdr:colOff>
      <xdr:row>78</xdr:row>
      <xdr:rowOff>116264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145491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102209</xdr:rowOff>
    </xdr:from>
    <xdr:to>
      <xdr:col>81</xdr:col>
      <xdr:colOff>101600</xdr:colOff>
      <xdr:row>77</xdr:row>
      <xdr:rowOff>32359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48886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9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117013</xdr:rowOff>
    </xdr:from>
    <xdr:to>
      <xdr:col>76</xdr:col>
      <xdr:colOff>165100</xdr:colOff>
      <xdr:row>77</xdr:row>
      <xdr:rowOff>47163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63690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93582</xdr:rowOff>
    </xdr:from>
    <xdr:to>
      <xdr:col>72</xdr:col>
      <xdr:colOff>38100</xdr:colOff>
      <xdr:row>78</xdr:row>
      <xdr:rowOff>23732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40259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127474</xdr:rowOff>
    </xdr:from>
    <xdr:to>
      <xdr:col>67</xdr:col>
      <xdr:colOff>101600</xdr:colOff>
      <xdr:row>78</xdr:row>
      <xdr:rowOff>57624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74151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77722</xdr:rowOff>
    </xdr:from>
    <xdr:to>
      <xdr:col>85</xdr:col>
      <xdr:colOff>127000</xdr:colOff>
      <xdr:row>96</xdr:row>
      <xdr:rowOff>86350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36922"/>
          <a:ext cx="8382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77722</xdr:rowOff>
    </xdr:from>
    <xdr:to>
      <xdr:col>81</xdr:col>
      <xdr:colOff>50800</xdr:colOff>
      <xdr:row>96</xdr:row>
      <xdr:rowOff>82463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36922"/>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82463</xdr:rowOff>
    </xdr:from>
    <xdr:to>
      <xdr:col>76</xdr:col>
      <xdr:colOff>114300</xdr:colOff>
      <xdr:row>96</xdr:row>
      <xdr:rowOff>120676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41663"/>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120676</xdr:rowOff>
    </xdr:from>
    <xdr:to>
      <xdr:col>71</xdr:col>
      <xdr:colOff>177800</xdr:colOff>
      <xdr:row>96</xdr:row>
      <xdr:rowOff>153307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79876"/>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35550</xdr:rowOff>
    </xdr:from>
    <xdr:to>
      <xdr:col>85</xdr:col>
      <xdr:colOff>177800</xdr:colOff>
      <xdr:row>96</xdr:row>
      <xdr:rowOff>137150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58427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26922</xdr:rowOff>
    </xdr:from>
    <xdr:to>
      <xdr:col>81</xdr:col>
      <xdr:colOff>101600</xdr:colOff>
      <xdr:row>96</xdr:row>
      <xdr:rowOff>128522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8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145049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6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31663</xdr:rowOff>
    </xdr:from>
    <xdr:to>
      <xdr:col>76</xdr:col>
      <xdr:colOff>165100</xdr:colOff>
      <xdr:row>96</xdr:row>
      <xdr:rowOff>133263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149790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69876</xdr:rowOff>
    </xdr:from>
    <xdr:to>
      <xdr:col>72</xdr:col>
      <xdr:colOff>38100</xdr:colOff>
      <xdr:row>97</xdr:row>
      <xdr:rowOff>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102507</xdr:rowOff>
    </xdr:from>
    <xdr:to>
      <xdr:col>67</xdr:col>
      <xdr:colOff>101600</xdr:colOff>
      <xdr:row>97</xdr:row>
      <xdr:rowOff>32657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23784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主に民生費、災害復旧費、公債費が類似団体と比較して住民一人当たりのコストが高くなっている。民生費は一人当たり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223,283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円、災害復旧費</a:t>
          </a:r>
          <a:r>
            <a:rPr kumimoji="1" lang="en-US" altLang="ja-JP" sz="1300">
              <a:solidFill>
                <a:schemeClr val="tx1"/>
              </a:solidFill>
              <a:latin typeface="ＭＳ Ｐゴシック" panose="020B0600070205080204" pitchFamily="50" charset="-128"/>
              <a:ea typeface="ＭＳ Ｐゴシック" panose="020B0600070205080204" pitchFamily="50" charset="-128"/>
            </a:rPr>
            <a:t>16,237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円、公債費は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86,669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の中でも上位に位置している。民生費については、社会福祉費の扶助費が年々増嵩していることや、定住対策の一環として保育料補助事業やこども医療費助成事業などの子育て支援事業の充実に力を入れていること、また、非課税世帯給付金や住民税均等割課税世帯給付金等の事業があったことが高止まりの要因となってお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18,350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円の増となっている。災害復旧費については、令和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月豪雨による災害に対する復旧事業がある程度完了したことにより、前年度と比較すると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55,852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円の減となっているものの類似団体平均を上回っている状況である。公債費については、前年度と比較すると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1,887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円の減となっているものの類似団体平均を上回っている状況である。今後も防災行政無線デジタル化事業や庁舎建設事業に伴う町債の償還開始により、該当科目の数値が増加することが見込まれる。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令和５年度は歳入面では交付税及び税収が前年度と比較し増加している。歳出面では防災行政無線デジタル化事業及び災害復旧事業（</a:t>
          </a:r>
          <a:r>
            <a:rPr kumimoji="1" lang="en-US" altLang="ja-JP" sz="1200">
              <a:solidFill>
                <a:schemeClr val="tx1"/>
              </a:solidFill>
              <a:latin typeface="ＭＳ ゴシック" pitchFamily="49" charset="-128"/>
              <a:ea typeface="ＭＳ ゴシック" pitchFamily="49" charset="-128"/>
            </a:rPr>
            <a:t>R2</a:t>
          </a:r>
          <a:r>
            <a:rPr kumimoji="1" lang="ja-JP" altLang="en-US" sz="1200">
              <a:solidFill>
                <a:schemeClr val="tx1"/>
              </a:solidFill>
              <a:latin typeface="ＭＳ ゴシック" pitchFamily="49" charset="-128"/>
              <a:ea typeface="ＭＳ ゴシック" pitchFamily="49" charset="-128"/>
            </a:rPr>
            <a:t>～</a:t>
          </a:r>
          <a:r>
            <a:rPr kumimoji="1" lang="en-US" altLang="ja-JP" sz="1200">
              <a:solidFill>
                <a:schemeClr val="tx1"/>
              </a:solidFill>
              <a:latin typeface="ＭＳ ゴシック" pitchFamily="49" charset="-128"/>
              <a:ea typeface="ＭＳ ゴシック" pitchFamily="49" charset="-128"/>
            </a:rPr>
            <a:t>R3</a:t>
          </a:r>
          <a:r>
            <a:rPr kumimoji="1" lang="ja-JP" altLang="en-US" sz="1200">
              <a:solidFill>
                <a:schemeClr val="tx1"/>
              </a:solidFill>
              <a:latin typeface="ＭＳ ゴシック" pitchFamily="49" charset="-128"/>
              <a:ea typeface="ＭＳ ゴシック" pitchFamily="49" charset="-128"/>
            </a:rPr>
            <a:t>年分）が終了したことにより減額となっており、実質単年度収支は黒字となっている。今後、歳出面においては、うから館整備事業やＰＦＩ活用事業等の大きな事業が控えていることのほか、扶助費や老朽化している施設の維持補修に係る経費の増加等により、厳しい財政運営が予測される。定住化対策により人口減少を抑制、施設については公共施設等総合管理計画に基づき統廃合等を検討するなど、計画的かつ効率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実施計画等に基づいた計画的な予算の編成及び執行により、全ての事業で赤字決算とはならなかった。しかし、公営企業に対しては一般会計からの繰出金も多く、独立採算を図ることが課題となっている。下水道事業については令和３年度から地方公営企業法の適用となり、また浄化槽整備推進事業については令和６年度からの地方公営企業法の適用を予定しているため、今後は適正な財産管理を行いながら、経営戦略に基づいた加入率向上及び使用料の見直しを含めた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前年度と比較すると元利償還金は</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百万円減少しており、実質公債費比率（</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カ年平均）は昨年から</a:t>
          </a:r>
          <a:r>
            <a:rPr kumimoji="1" lang="en-US" altLang="ja-JP" sz="1200">
              <a:solidFill>
                <a:schemeClr val="tx1"/>
              </a:solidFill>
              <a:latin typeface="ＭＳ ゴシック" pitchFamily="49" charset="-128"/>
              <a:ea typeface="ＭＳ ゴシック" pitchFamily="49" charset="-128"/>
            </a:rPr>
            <a:t>0.3</a:t>
          </a:r>
          <a:r>
            <a:rPr kumimoji="1" lang="ja-JP" altLang="en-US" sz="1200">
              <a:solidFill>
                <a:schemeClr val="tx1"/>
              </a:solidFill>
              <a:latin typeface="ＭＳ ゴシック" pitchFamily="49" charset="-128"/>
              <a:ea typeface="ＭＳ ゴシック" pitchFamily="49" charset="-128"/>
            </a:rPr>
            <a:t>ポイント減少している。この要因としては、元利償還金の額が</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百万円減少したことにより算出に用いる分子が小さくなったこと、また、普通交付税の額が</a:t>
          </a:r>
          <a:r>
            <a:rPr kumimoji="1" lang="en-US" altLang="ja-JP" sz="1200">
              <a:solidFill>
                <a:schemeClr val="tx1"/>
              </a:solidFill>
              <a:latin typeface="ＭＳ ゴシック" pitchFamily="49" charset="-128"/>
              <a:ea typeface="ＭＳ ゴシック" pitchFamily="49" charset="-128"/>
            </a:rPr>
            <a:t>14</a:t>
          </a:r>
          <a:r>
            <a:rPr kumimoji="1" lang="ja-JP" altLang="en-US" sz="1200">
              <a:solidFill>
                <a:schemeClr val="tx1"/>
              </a:solidFill>
              <a:latin typeface="ＭＳ ゴシック" pitchFamily="49" charset="-128"/>
              <a:ea typeface="ＭＳ ゴシック" pitchFamily="49" charset="-128"/>
            </a:rPr>
            <a:t>百万円増加したこと及び災害復旧費等に係る基準財政需要額が</a:t>
          </a:r>
          <a:r>
            <a:rPr kumimoji="1" lang="en-US" altLang="ja-JP" sz="1200">
              <a:solidFill>
                <a:schemeClr val="tx1"/>
              </a:solidFill>
              <a:latin typeface="ＭＳ ゴシック" pitchFamily="49" charset="-128"/>
              <a:ea typeface="ＭＳ ゴシック" pitchFamily="49" charset="-128"/>
            </a:rPr>
            <a:t>31</a:t>
          </a:r>
          <a:r>
            <a:rPr kumimoji="1" lang="ja-JP" altLang="en-US" sz="1200">
              <a:solidFill>
                <a:schemeClr val="tx1"/>
              </a:solidFill>
              <a:latin typeface="ＭＳ ゴシック" pitchFamily="49" charset="-128"/>
              <a:ea typeface="ＭＳ ゴシック" pitchFamily="49" charset="-128"/>
            </a:rPr>
            <a:t>百万円減少したことにより算出に用いる分母が大きくなったことが挙げられる。今後はうから館整備事業や総合運動公園整備事業、ＰＦＩ活用事業等の大きな事業が控えており、起債残高及び元利償還金は増加すると見込んでいる。今後も償還額は高止まりの傾向にあるため、厳しい財政運営が予測される。事業の見直し等を含め、新規の地方債発行を元利償還額以下に抑えるなど、地方債残高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前年度と比較すると地方債残高は</a:t>
          </a:r>
          <a:r>
            <a:rPr kumimoji="1" lang="en-US" altLang="ja-JP" sz="1400">
              <a:solidFill>
                <a:schemeClr val="tx1"/>
              </a:solidFill>
              <a:latin typeface="ＭＳ ゴシック" pitchFamily="49" charset="-128"/>
              <a:ea typeface="ＭＳ ゴシック" pitchFamily="49" charset="-128"/>
            </a:rPr>
            <a:t>355</a:t>
          </a:r>
          <a:r>
            <a:rPr kumimoji="1" lang="ja-JP" altLang="en-US" sz="1400">
              <a:solidFill>
                <a:schemeClr val="tx1"/>
              </a:solidFill>
              <a:latin typeface="ＭＳ ゴシック" pitchFamily="49" charset="-128"/>
              <a:ea typeface="ＭＳ ゴシック" pitchFamily="49" charset="-128"/>
            </a:rPr>
            <a:t>百万円減少し、充当可能財源等が</a:t>
          </a:r>
          <a:r>
            <a:rPr kumimoji="1" lang="en-US" altLang="ja-JP" sz="1400">
              <a:solidFill>
                <a:schemeClr val="tx1"/>
              </a:solidFill>
              <a:latin typeface="ＭＳ ゴシック" pitchFamily="49" charset="-128"/>
              <a:ea typeface="ＭＳ ゴシック" pitchFamily="49" charset="-128"/>
            </a:rPr>
            <a:t>150</a:t>
          </a:r>
          <a:r>
            <a:rPr kumimoji="1" lang="ja-JP" altLang="en-US" sz="1400">
              <a:solidFill>
                <a:schemeClr val="tx1"/>
              </a:solidFill>
              <a:latin typeface="ＭＳ ゴシック" pitchFamily="49" charset="-128"/>
              <a:ea typeface="ＭＳ ゴシック" pitchFamily="49" charset="-128"/>
            </a:rPr>
            <a:t>百万円増加したことにより、前年度と比較すると将来負担比率が</a:t>
          </a:r>
          <a:r>
            <a:rPr kumimoji="1" lang="en-US" altLang="ja-JP" sz="1400">
              <a:solidFill>
                <a:schemeClr val="tx1"/>
              </a:solidFill>
              <a:latin typeface="ＭＳ ゴシック" pitchFamily="49" charset="-128"/>
              <a:ea typeface="ＭＳ ゴシック" pitchFamily="49" charset="-128"/>
            </a:rPr>
            <a:t>11.2</a:t>
          </a:r>
          <a:r>
            <a:rPr kumimoji="1" lang="ja-JP" altLang="en-US" sz="1400">
              <a:solidFill>
                <a:schemeClr val="tx1"/>
              </a:solidFill>
              <a:latin typeface="ＭＳ ゴシック" pitchFamily="49" charset="-128"/>
              <a:ea typeface="ＭＳ ゴシック" pitchFamily="49" charset="-128"/>
            </a:rPr>
            <a:t>ポイント減となったものの、今後も高い数値で推移していくことが予想される。今後はうから館整備事業や総合運動公園整備事業、ＰＦＩ活用事業等の大きな事業が控えているため、地方債残高はさらに増加する見込みであ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地域振興対策</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79</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ふるさとなんかん応援寄附金基金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年熊本地震復興基金を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百万円、新型コロナウイルス感染症対策利子補給基金を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取り崩した</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一方、財政調整基金に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百万円、ふるさとづくり基金に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百万円、ふるさとなんかん応援寄附金基金に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を積み立てた</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が要因となり、基金全体として</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148</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積立てが増加した要因としては、普通交付税及び各種交付金等が当初の見込みよりも増加したこと、税収が増加したこと等に伴い財源に余裕が出たことが挙げられる。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元金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償還額や施設老朽化に伴う維持補修費の増加に加え、</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うから館整備事業や総合運動公園整備事業、ＰＦＩ活用事業</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などの大型事業も控えており、厳しい財政運営が続くものと思われる。そのため、基金全体として減少傾向になると見込んでいる。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地域福祉基金：高齢者等に対する福祉を推進する事業の財源に充てる。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地域振興対策基金：最終処分場建設に伴う地域振興事業の財源に充てる。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人材育成基金：社会・教育・文化・福祉及び産業の分野において活躍する指導者等の育成事業の財源に充てる。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ふるさとづくり基金：普通交付税及び各種交付金等が当初見込みより増加したこと及び税収が増加したことに伴い財源に余裕が出たことにより、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ふるさとなんかん応援寄附金基金：うから館改修事業に伴う</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百万円を取り崩した一方、ふるさと応援寄附金の収入に伴い、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百万円の増加。</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地域振興対策基金：道路改良等事業に伴い、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地域振興対策基金：道路改良等事業の財源として取り崩す見込みである。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ふるさとなんかん応援寄附金基金：旧石井家（北原白秋生家）整備事業等の財源として取り崩す見込みである。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年熊本地震復興基金：今後の防災対策等事業の財源として取り崩す見込みである。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普通交付税及び各種交付金等が当初見込みより増加したこと及び税収が増加したことに伴い財源に余裕が出たことにより、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百万円を積み立てることができたため増加となっている。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現在の財政状況では今後も取り崩しが見込まれるが、実質赤字比率が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普通交付税及び各種交付金等が当初見込みより増加したこと及び税収が増加したことに伴い財源に余裕が出たことにより、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百万円を積み立てることができたため増加となっている。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は庁舎移転に伴う町債の元金償還が始まる令和７年度に償還のピークを迎え、その後もうから館整備事業や総合運動公園整備事業、ＰＦＩ活用事業等により、償還額は高水準で推移する見込みであるため、償還財源として段階的に取り崩す見込み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6594170</v>
      </c>
      <c r="BO4" s="436"/>
      <c r="BP4" s="436"/>
      <c r="BQ4" s="436"/>
      <c r="BR4" s="436"/>
      <c r="BS4" s="436"/>
      <c r="BT4" s="436"/>
      <c r="BU4" s="437"/>
      <c r="BV4" s="435">
        <v>7284676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4.3</v>
      </c>
      <c r="CU4" s="576"/>
      <c r="CV4" s="576"/>
      <c r="CW4" s="576"/>
      <c r="CX4" s="576"/>
      <c r="CY4" s="576"/>
      <c r="CZ4" s="576"/>
      <c r="DA4" s="577"/>
      <c r="DB4" s="575">
        <v>5.3</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6364718</v>
      </c>
      <c r="BO5" s="407"/>
      <c r="BP5" s="407"/>
      <c r="BQ5" s="407"/>
      <c r="BR5" s="407"/>
      <c r="BS5" s="407"/>
      <c r="BT5" s="407"/>
      <c r="BU5" s="408"/>
      <c r="BV5" s="406">
        <v>7078829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89.2</v>
      </c>
      <c r="CU5" s="404"/>
      <c r="CV5" s="404"/>
      <c r="CW5" s="404"/>
      <c r="CX5" s="404"/>
      <c r="CY5" s="404"/>
      <c r="CZ5" s="404"/>
      <c r="DA5" s="405"/>
      <c r="DB5" s="403">
        <v>91.4</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229452</v>
      </c>
      <c r="BO6" s="407"/>
      <c r="BP6" s="407"/>
      <c r="BQ6" s="407"/>
      <c r="BR6" s="407"/>
      <c r="BS6" s="407"/>
      <c r="BT6" s="407"/>
      <c r="BU6" s="408"/>
      <c r="BV6" s="406">
        <v>205847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92.6</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64583</v>
      </c>
      <c r="BO7" s="407"/>
      <c r="BP7" s="407"/>
      <c r="BQ7" s="407"/>
      <c r="BR7" s="407"/>
      <c r="BS7" s="407"/>
      <c r="BT7" s="407"/>
      <c r="BU7" s="408"/>
      <c r="BV7" s="406">
        <v>7116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3794446</v>
      </c>
      <c r="CU7" s="407"/>
      <c r="CV7" s="407"/>
      <c r="CW7" s="407"/>
      <c r="CX7" s="407"/>
      <c r="CY7" s="407"/>
      <c r="CZ7" s="407"/>
      <c r="DA7" s="408"/>
      <c r="DB7" s="406">
        <v>3774144</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164869</v>
      </c>
      <c r="BO8" s="407"/>
      <c r="BP8" s="407"/>
      <c r="BQ8" s="407"/>
      <c r="BR8" s="407"/>
      <c r="BS8" s="407"/>
      <c r="BT8" s="407"/>
      <c r="BU8" s="408"/>
      <c r="BV8" s="406">
        <v>198731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0.39</v>
      </c>
      <c r="DC8" s="510"/>
      <c r="DD8" s="510"/>
      <c r="DE8" s="510"/>
      <c r="DF8" s="510"/>
      <c r="DG8" s="510"/>
      <c r="DH8" s="510"/>
      <c r="DI8" s="511"/>
    </row>
    <row r="9" spans="1:119" ht="18.75" customHeight="1" thickBot="1">
      <c r="A9" s="175"/>
      <c r="B9" s="538" t="s">
        <v>106</v>
      </c>
      <c r="C9" s="539"/>
      <c r="D9" s="539"/>
      <c r="E9" s="539"/>
      <c r="F9" s="539"/>
      <c r="G9" s="539"/>
      <c r="H9" s="539"/>
      <c r="I9" s="539"/>
      <c r="J9" s="539"/>
      <c r="K9" s="457"/>
      <c r="L9" s="540" t="s">
        <v>107</v>
      </c>
      <c r="M9" s="541"/>
      <c r="N9" s="541"/>
      <c r="O9" s="541"/>
      <c r="P9" s="541"/>
      <c r="Q9" s="542"/>
      <c r="R9" s="543">
        <v>8979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-33862</v>
      </c>
      <c r="BO9" s="407"/>
      <c r="BP9" s="407"/>
      <c r="BQ9" s="407"/>
      <c r="BR9" s="407"/>
      <c r="BS9" s="407"/>
      <c r="BT9" s="407"/>
      <c r="BU9" s="408"/>
      <c r="BV9" s="406">
        <v>-8460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15.6</v>
      </c>
      <c r="CU9" s="404"/>
      <c r="CV9" s="404"/>
      <c r="CW9" s="404"/>
      <c r="CX9" s="404"/>
      <c r="CY9" s="404"/>
      <c r="CZ9" s="404"/>
      <c r="DA9" s="405"/>
      <c r="DB9" s="403">
        <v>16.399999999999999</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112</v>
      </c>
      <c r="M10" s="363"/>
      <c r="N10" s="363"/>
      <c r="O10" s="363"/>
      <c r="P10" s="363"/>
      <c r="Q10" s="364"/>
      <c r="R10" s="359">
        <v>9786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46018</v>
      </c>
      <c r="BO10" s="407"/>
      <c r="BP10" s="407"/>
      <c r="BQ10" s="407"/>
      <c r="BR10" s="407"/>
      <c r="BS10" s="407"/>
      <c r="BT10" s="407"/>
      <c r="BU10" s="408"/>
      <c r="BV10" s="406">
        <v>61012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c r="A12" s="175"/>
      <c r="B12" s="512" t="s">
        <v>123</v>
      </c>
      <c r="C12" s="513"/>
      <c r="D12" s="513"/>
      <c r="E12" s="513"/>
      <c r="F12" s="513"/>
      <c r="G12" s="513"/>
      <c r="H12" s="513"/>
      <c r="I12" s="513"/>
      <c r="J12" s="513"/>
      <c r="K12" s="514"/>
      <c r="L12" s="521" t="s">
        <v>124</v>
      </c>
      <c r="M12" s="522"/>
      <c r="N12" s="522"/>
      <c r="O12" s="522"/>
      <c r="P12" s="522"/>
      <c r="Q12" s="523"/>
      <c r="R12" s="524">
        <v>8856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c r="A13" s="175"/>
      <c r="B13" s="515"/>
      <c r="C13" s="516"/>
      <c r="D13" s="516"/>
      <c r="E13" s="516"/>
      <c r="F13" s="516"/>
      <c r="G13" s="516"/>
      <c r="H13" s="516"/>
      <c r="I13" s="516"/>
      <c r="J13" s="516"/>
      <c r="K13" s="517"/>
      <c r="L13" s="190"/>
      <c r="M13" s="490" t="s">
        <v>130</v>
      </c>
      <c r="N13" s="491"/>
      <c r="O13" s="491"/>
      <c r="P13" s="491"/>
      <c r="Q13" s="492"/>
      <c r="R13" s="493">
        <v>8639</v>
      </c>
      <c r="S13" s="494"/>
      <c r="T13" s="494"/>
      <c r="U13" s="494"/>
      <c r="V13" s="495"/>
      <c r="W13" s="496" t="s">
        <v>131</v>
      </c>
      <c r="X13" s="392"/>
      <c r="Y13" s="392"/>
      <c r="Z13" s="392"/>
      <c r="AA13" s="392"/>
      <c r="AB13" s="393"/>
      <c r="AC13" s="359">
        <v>642</v>
      </c>
      <c r="AD13" s="360"/>
      <c r="AE13" s="360"/>
      <c r="AF13" s="360"/>
      <c r="AG13" s="361"/>
      <c r="AH13" s="359">
        <v>720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12156</v>
      </c>
      <c r="BO13" s="407"/>
      <c r="BP13" s="407"/>
      <c r="BQ13" s="407"/>
      <c r="BR13" s="407"/>
      <c r="BS13" s="407"/>
      <c r="BT13" s="407"/>
      <c r="BU13" s="408"/>
      <c r="BV13" s="406">
        <v>52552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8.1</v>
      </c>
      <c r="CU13" s="404"/>
      <c r="CV13" s="404"/>
      <c r="CW13" s="404"/>
      <c r="CX13" s="404"/>
      <c r="CY13" s="404"/>
      <c r="CZ13" s="404"/>
      <c r="DA13" s="405"/>
      <c r="DB13" s="403">
        <v>8.4</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135</v>
      </c>
      <c r="M14" s="533"/>
      <c r="N14" s="533"/>
      <c r="O14" s="533"/>
      <c r="P14" s="533"/>
      <c r="Q14" s="534"/>
      <c r="R14" s="493">
        <v>9001</v>
      </c>
      <c r="S14" s="494"/>
      <c r="T14" s="494"/>
      <c r="U14" s="494"/>
      <c r="V14" s="495"/>
      <c r="W14" s="497"/>
      <c r="X14" s="395"/>
      <c r="Y14" s="395"/>
      <c r="Z14" s="395"/>
      <c r="AA14" s="395"/>
      <c r="AB14" s="396"/>
      <c r="AC14" s="486">
        <v>14.5</v>
      </c>
      <c r="AD14" s="487"/>
      <c r="AE14" s="487"/>
      <c r="AF14" s="487"/>
      <c r="AG14" s="488"/>
      <c r="AH14" s="486">
        <v>15.4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18.2</v>
      </c>
      <c r="CU14" s="504"/>
      <c r="CV14" s="504"/>
      <c r="CW14" s="504"/>
      <c r="CX14" s="504"/>
      <c r="CY14" s="504"/>
      <c r="CZ14" s="504"/>
      <c r="DA14" s="505"/>
      <c r="DB14" s="503">
        <v>29.4</v>
      </c>
      <c r="DC14" s="504"/>
      <c r="DD14" s="504"/>
      <c r="DE14" s="504"/>
      <c r="DF14" s="504"/>
      <c r="DG14" s="504"/>
      <c r="DH14" s="504"/>
      <c r="DI14" s="505"/>
    </row>
    <row r="15" spans="1:119" ht="18.75" customHeight="1">
      <c r="A15" s="175"/>
      <c r="B15" s="515"/>
      <c r="C15" s="516"/>
      <c r="D15" s="516"/>
      <c r="E15" s="516"/>
      <c r="F15" s="516"/>
      <c r="G15" s="516"/>
      <c r="H15" s="516"/>
      <c r="I15" s="516"/>
      <c r="J15" s="516"/>
      <c r="K15" s="517"/>
      <c r="L15" s="190"/>
      <c r="M15" s="490" t="s">
        <v>130</v>
      </c>
      <c r="N15" s="491"/>
      <c r="O15" s="491"/>
      <c r="P15" s="491"/>
      <c r="Q15" s="492"/>
      <c r="R15" s="493">
        <v>8817</v>
      </c>
      <c r="S15" s="494"/>
      <c r="T15" s="494"/>
      <c r="U15" s="494"/>
      <c r="V15" s="495"/>
      <c r="W15" s="496" t="s">
        <v>137</v>
      </c>
      <c r="X15" s="392"/>
      <c r="Y15" s="392"/>
      <c r="Z15" s="392"/>
      <c r="AA15" s="392"/>
      <c r="AB15" s="393"/>
      <c r="AC15" s="359">
        <v>1490</v>
      </c>
      <c r="AD15" s="360"/>
      <c r="AE15" s="360"/>
      <c r="AF15" s="360"/>
      <c r="AG15" s="361"/>
      <c r="AH15" s="359">
        <v>1538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1313278</v>
      </c>
      <c r="BO15" s="436"/>
      <c r="BP15" s="436"/>
      <c r="BQ15" s="436"/>
      <c r="BR15" s="436"/>
      <c r="BS15" s="436"/>
      <c r="BT15" s="436"/>
      <c r="BU15" s="437"/>
      <c r="BV15" s="435">
        <v>1285977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33.6</v>
      </c>
      <c r="AD16" s="487"/>
      <c r="AE16" s="487"/>
      <c r="AF16" s="487"/>
      <c r="AG16" s="488"/>
      <c r="AH16" s="486">
        <v>33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3422463</v>
      </c>
      <c r="BO16" s="407"/>
      <c r="BP16" s="407"/>
      <c r="BQ16" s="407"/>
      <c r="BR16" s="407"/>
      <c r="BS16" s="407"/>
      <c r="BT16" s="407"/>
      <c r="BU16" s="408"/>
      <c r="BV16" s="406">
        <v>3380986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2299</v>
      </c>
      <c r="AD17" s="360"/>
      <c r="AE17" s="360"/>
      <c r="AF17" s="360"/>
      <c r="AG17" s="361"/>
      <c r="AH17" s="359">
        <v>2409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1663171</v>
      </c>
      <c r="BO17" s="407"/>
      <c r="BP17" s="407"/>
      <c r="BQ17" s="407"/>
      <c r="BR17" s="407"/>
      <c r="BS17" s="407"/>
      <c r="BT17" s="407"/>
      <c r="BU17" s="408"/>
      <c r="BV17" s="406">
        <v>1630367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147</v>
      </c>
      <c r="C18" s="457"/>
      <c r="D18" s="457"/>
      <c r="E18" s="458"/>
      <c r="F18" s="458"/>
      <c r="G18" s="458"/>
      <c r="H18" s="458"/>
      <c r="I18" s="458"/>
      <c r="J18" s="458"/>
      <c r="K18" s="458"/>
      <c r="L18" s="459">
        <v>68.92</v>
      </c>
      <c r="M18" s="459"/>
      <c r="N18" s="459"/>
      <c r="O18" s="459"/>
      <c r="P18" s="459"/>
      <c r="Q18" s="459"/>
      <c r="R18" s="460"/>
      <c r="S18" s="460"/>
      <c r="T18" s="460"/>
      <c r="U18" s="460"/>
      <c r="V18" s="461"/>
      <c r="W18" s="477"/>
      <c r="X18" s="478"/>
      <c r="Y18" s="478"/>
      <c r="Z18" s="478"/>
      <c r="AA18" s="478"/>
      <c r="AB18" s="502"/>
      <c r="AC18" s="376">
        <v>51.9</v>
      </c>
      <c r="AD18" s="377"/>
      <c r="AE18" s="377"/>
      <c r="AF18" s="377"/>
      <c r="AG18" s="462"/>
      <c r="AH18" s="376">
        <v>51.6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3417539</v>
      </c>
      <c r="BO18" s="407"/>
      <c r="BP18" s="407"/>
      <c r="BQ18" s="407"/>
      <c r="BR18" s="407"/>
      <c r="BS18" s="407"/>
      <c r="BT18" s="407"/>
      <c r="BU18" s="408"/>
      <c r="BV18" s="406">
        <v>3496023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149</v>
      </c>
      <c r="C19" s="457"/>
      <c r="D19" s="457"/>
      <c r="E19" s="458"/>
      <c r="F19" s="458"/>
      <c r="G19" s="458"/>
      <c r="H19" s="458"/>
      <c r="I19" s="458"/>
      <c r="J19" s="458"/>
      <c r="K19" s="458"/>
      <c r="L19" s="466">
        <v>130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4534389</v>
      </c>
      <c r="BO19" s="407"/>
      <c r="BP19" s="407"/>
      <c r="BQ19" s="407"/>
      <c r="BR19" s="407"/>
      <c r="BS19" s="407"/>
      <c r="BT19" s="407"/>
      <c r="BU19" s="408"/>
      <c r="BV19" s="406">
        <v>4481011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151</v>
      </c>
      <c r="C20" s="457"/>
      <c r="D20" s="457"/>
      <c r="E20" s="458"/>
      <c r="F20" s="458"/>
      <c r="G20" s="458"/>
      <c r="H20" s="458"/>
      <c r="I20" s="458"/>
      <c r="J20" s="458"/>
      <c r="K20" s="458"/>
      <c r="L20" s="466">
        <v>3503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7775906</v>
      </c>
      <c r="BO22" s="436"/>
      <c r="BP22" s="436"/>
      <c r="BQ22" s="436"/>
      <c r="BR22" s="436"/>
      <c r="BS22" s="436"/>
      <c r="BT22" s="436"/>
      <c r="BU22" s="437"/>
      <c r="BV22" s="435">
        <v>8131112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6637771</v>
      </c>
      <c r="BO23" s="407"/>
      <c r="BP23" s="407"/>
      <c r="BQ23" s="407"/>
      <c r="BR23" s="407"/>
      <c r="BS23" s="407"/>
      <c r="BT23" s="407"/>
      <c r="BU23" s="408"/>
      <c r="BV23" s="406">
        <v>6948143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161</v>
      </c>
      <c r="F24" s="363"/>
      <c r="G24" s="363"/>
      <c r="H24" s="363"/>
      <c r="I24" s="363"/>
      <c r="J24" s="363"/>
      <c r="K24" s="364"/>
      <c r="L24" s="359">
        <v>1</v>
      </c>
      <c r="M24" s="360"/>
      <c r="N24" s="360"/>
      <c r="O24" s="360"/>
      <c r="P24" s="361"/>
      <c r="Q24" s="359">
        <v>7900</v>
      </c>
      <c r="R24" s="360"/>
      <c r="S24" s="360"/>
      <c r="T24" s="360"/>
      <c r="U24" s="360"/>
      <c r="V24" s="361"/>
      <c r="W24" s="449"/>
      <c r="X24" s="386"/>
      <c r="Y24" s="387"/>
      <c r="Z24" s="362" t="s">
        <v>162</v>
      </c>
      <c r="AA24" s="363"/>
      <c r="AB24" s="363"/>
      <c r="AC24" s="363"/>
      <c r="AD24" s="363"/>
      <c r="AE24" s="363"/>
      <c r="AF24" s="363"/>
      <c r="AG24" s="364"/>
      <c r="AH24" s="359">
        <v>94</v>
      </c>
      <c r="AI24" s="360"/>
      <c r="AJ24" s="360"/>
      <c r="AK24" s="360"/>
      <c r="AL24" s="361"/>
      <c r="AM24" s="359">
        <v>273070</v>
      </c>
      <c r="AN24" s="360"/>
      <c r="AO24" s="360"/>
      <c r="AP24" s="360"/>
      <c r="AQ24" s="360"/>
      <c r="AR24" s="361"/>
      <c r="AS24" s="359">
        <v>2905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5955223</v>
      </c>
      <c r="BO24" s="407"/>
      <c r="BP24" s="407"/>
      <c r="BQ24" s="407"/>
      <c r="BR24" s="407"/>
      <c r="BS24" s="407"/>
      <c r="BT24" s="407"/>
      <c r="BU24" s="408"/>
      <c r="BV24" s="406">
        <v>6124185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164</v>
      </c>
      <c r="F25" s="363"/>
      <c r="G25" s="363"/>
      <c r="H25" s="363"/>
      <c r="I25" s="363"/>
      <c r="J25" s="363"/>
      <c r="K25" s="364"/>
      <c r="L25" s="359">
        <v>1</v>
      </c>
      <c r="M25" s="360"/>
      <c r="N25" s="360"/>
      <c r="O25" s="360"/>
      <c r="P25" s="361"/>
      <c r="Q25" s="359">
        <v>5740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1159076</v>
      </c>
      <c r="BO25" s="436"/>
      <c r="BP25" s="436"/>
      <c r="BQ25" s="436"/>
      <c r="BR25" s="436"/>
      <c r="BS25" s="436"/>
      <c r="BT25" s="436"/>
      <c r="BU25" s="437"/>
      <c r="BV25" s="435">
        <v>855148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167</v>
      </c>
      <c r="F26" s="363"/>
      <c r="G26" s="363"/>
      <c r="H26" s="363"/>
      <c r="I26" s="363"/>
      <c r="J26" s="363"/>
      <c r="K26" s="364"/>
      <c r="L26" s="359">
        <v>1</v>
      </c>
      <c r="M26" s="360"/>
      <c r="N26" s="360"/>
      <c r="O26" s="360"/>
      <c r="P26" s="361"/>
      <c r="Q26" s="359">
        <v>5240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170</v>
      </c>
      <c r="F27" s="363"/>
      <c r="G27" s="363"/>
      <c r="H27" s="363"/>
      <c r="I27" s="363"/>
      <c r="J27" s="363"/>
      <c r="K27" s="364"/>
      <c r="L27" s="359">
        <v>1</v>
      </c>
      <c r="M27" s="360"/>
      <c r="N27" s="360"/>
      <c r="O27" s="360"/>
      <c r="P27" s="361"/>
      <c r="Q27" s="359">
        <v>3330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173</v>
      </c>
      <c r="F28" s="363"/>
      <c r="G28" s="363"/>
      <c r="H28" s="363"/>
      <c r="I28" s="363"/>
      <c r="J28" s="363"/>
      <c r="K28" s="364"/>
      <c r="L28" s="359">
        <v>1</v>
      </c>
      <c r="M28" s="360"/>
      <c r="N28" s="360"/>
      <c r="O28" s="360"/>
      <c r="P28" s="361"/>
      <c r="Q28" s="359">
        <v>2750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987876</v>
      </c>
      <c r="BO28" s="436"/>
      <c r="BP28" s="436"/>
      <c r="BQ28" s="436"/>
      <c r="BR28" s="436"/>
      <c r="BS28" s="436"/>
      <c r="BT28" s="436"/>
      <c r="BU28" s="437"/>
      <c r="BV28" s="435">
        <v>941859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176</v>
      </c>
      <c r="F29" s="363"/>
      <c r="G29" s="363"/>
      <c r="H29" s="363"/>
      <c r="I29" s="363"/>
      <c r="J29" s="363"/>
      <c r="K29" s="364"/>
      <c r="L29" s="359">
        <v>10</v>
      </c>
      <c r="M29" s="360"/>
      <c r="N29" s="360"/>
      <c r="O29" s="360"/>
      <c r="P29" s="361"/>
      <c r="Q29" s="359">
        <v>2500</v>
      </c>
      <c r="R29" s="360"/>
      <c r="S29" s="360"/>
      <c r="T29" s="360"/>
      <c r="U29" s="360"/>
      <c r="V29" s="361"/>
      <c r="W29" s="450"/>
      <c r="X29" s="451"/>
      <c r="Y29" s="452"/>
      <c r="Z29" s="362" t="s">
        <v>177</v>
      </c>
      <c r="AA29" s="363"/>
      <c r="AB29" s="363"/>
      <c r="AC29" s="363"/>
      <c r="AD29" s="363"/>
      <c r="AE29" s="363"/>
      <c r="AF29" s="363"/>
      <c r="AG29" s="364"/>
      <c r="AH29" s="359">
        <v>94</v>
      </c>
      <c r="AI29" s="360"/>
      <c r="AJ29" s="360"/>
      <c r="AK29" s="360"/>
      <c r="AL29" s="361"/>
      <c r="AM29" s="359">
        <v>273070</v>
      </c>
      <c r="AN29" s="360"/>
      <c r="AO29" s="360"/>
      <c r="AP29" s="360"/>
      <c r="AQ29" s="360"/>
      <c r="AR29" s="361"/>
      <c r="AS29" s="359">
        <v>2905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296381</v>
      </c>
      <c r="BO29" s="407"/>
      <c r="BP29" s="407"/>
      <c r="BQ29" s="407"/>
      <c r="BR29" s="407"/>
      <c r="BS29" s="407"/>
      <c r="BT29" s="407"/>
      <c r="BU29" s="408"/>
      <c r="BV29" s="406">
        <v>209930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1742484</v>
      </c>
      <c r="BO30" s="441"/>
      <c r="BP30" s="441"/>
      <c r="BQ30" s="441"/>
      <c r="BR30" s="441"/>
      <c r="BS30" s="441"/>
      <c r="BT30" s="441"/>
      <c r="BU30" s="442"/>
      <c r="BV30" s="440">
        <v>1727198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熊本県市町村総合事務組合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浄化槽整備推進事業特別会計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有明広域行政事務組合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熊本県後期高齢者医療広域連合（一般会計）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熊本県後期高齢者医療広域連合（後期高齢者医療特別会計）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Cbs29XvR3Zz06FA/ATy2ef85ZyNHDBrdQVaWWzC6gsW8+WDTHK+5POJ2aYHLvWwhVWe72B+77djsr7xk4ZTclg==" saltValue="chsIkmuGn9BUuFtsX1r/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c r="B5" s="666" t="s">
        <v>215</v>
      </c>
      <c r="C5" s="667"/>
      <c r="D5" s="667"/>
      <c r="E5" s="667"/>
      <c r="F5" s="667"/>
      <c r="G5" s="667"/>
      <c r="H5" s="667"/>
      <c r="I5" s="667"/>
      <c r="J5" s="667"/>
      <c r="K5" s="667"/>
      <c r="L5" s="667"/>
      <c r="M5" s="667"/>
      <c r="N5" s="667"/>
      <c r="O5" s="667"/>
      <c r="P5" s="667"/>
      <c r="Q5" s="668"/>
      <c r="R5" s="663">
        <v>1357454</v>
      </c>
      <c r="S5" s="664"/>
      <c r="T5" s="664"/>
      <c r="U5" s="664"/>
      <c r="V5" s="664"/>
      <c r="W5" s="664"/>
      <c r="X5" s="664"/>
      <c r="Y5" s="689"/>
      <c r="Z5" s="702">
        <v>20.6</v>
      </c>
      <c r="AA5" s="702"/>
      <c r="AB5" s="702"/>
      <c r="AC5" s="702"/>
      <c r="AD5" s="703">
        <v>1357454</v>
      </c>
      <c r="AE5" s="703"/>
      <c r="AF5" s="703"/>
      <c r="AG5" s="703"/>
      <c r="AH5" s="703"/>
      <c r="AI5" s="703"/>
      <c r="AJ5" s="703"/>
      <c r="AK5" s="703"/>
      <c r="AL5" s="690">
        <v>35.6</v>
      </c>
      <c r="AM5" s="672"/>
      <c r="AN5" s="672"/>
      <c r="AO5" s="691"/>
      <c r="AP5" s="666" t="s">
        <v>216</v>
      </c>
      <c r="AQ5" s="667"/>
      <c r="AR5" s="667"/>
      <c r="AS5" s="667"/>
      <c r="AT5" s="667"/>
      <c r="AU5" s="667"/>
      <c r="AV5" s="667"/>
      <c r="AW5" s="667"/>
      <c r="AX5" s="667"/>
      <c r="AY5" s="667"/>
      <c r="AZ5" s="667"/>
      <c r="BA5" s="667"/>
      <c r="BB5" s="667"/>
      <c r="BC5" s="667"/>
      <c r="BD5" s="667"/>
      <c r="BE5" s="667"/>
      <c r="BF5" s="668"/>
      <c r="BG5" s="608">
        <v>1352750</v>
      </c>
      <c r="BH5" s="609"/>
      <c r="BI5" s="609"/>
      <c r="BJ5" s="609"/>
      <c r="BK5" s="609"/>
      <c r="BL5" s="609"/>
      <c r="BM5" s="609"/>
      <c r="BN5" s="610"/>
      <c r="BO5" s="646">
        <v>99.7</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c r="B6" s="605" t="s">
        <v>220</v>
      </c>
      <c r="C6" s="606"/>
      <c r="D6" s="606"/>
      <c r="E6" s="606"/>
      <c r="F6" s="606"/>
      <c r="G6" s="606"/>
      <c r="H6" s="606"/>
      <c r="I6" s="606"/>
      <c r="J6" s="606"/>
      <c r="K6" s="606"/>
      <c r="L6" s="606"/>
      <c r="M6" s="606"/>
      <c r="N6" s="606"/>
      <c r="O6" s="606"/>
      <c r="P6" s="606"/>
      <c r="Q6" s="607"/>
      <c r="R6" s="608">
        <v>60962</v>
      </c>
      <c r="S6" s="609"/>
      <c r="T6" s="609"/>
      <c r="U6" s="609"/>
      <c r="V6" s="609"/>
      <c r="W6" s="609"/>
      <c r="X6" s="609"/>
      <c r="Y6" s="610"/>
      <c r="Z6" s="646">
        <v>0.9</v>
      </c>
      <c r="AA6" s="646"/>
      <c r="AB6" s="646"/>
      <c r="AC6" s="646"/>
      <c r="AD6" s="647">
        <v>60962</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1352750</v>
      </c>
      <c r="BH6" s="609"/>
      <c r="BI6" s="609"/>
      <c r="BJ6" s="609"/>
      <c r="BK6" s="609"/>
      <c r="BL6" s="609"/>
      <c r="BM6" s="609"/>
      <c r="BN6" s="610"/>
      <c r="BO6" s="646">
        <v>99.7</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81938</v>
      </c>
      <c r="CS6" s="609"/>
      <c r="CT6" s="609"/>
      <c r="CU6" s="609"/>
      <c r="CV6" s="609"/>
      <c r="CW6" s="609"/>
      <c r="CX6" s="609"/>
      <c r="CY6" s="610"/>
      <c r="CZ6" s="690">
        <v>1.3</v>
      </c>
      <c r="DA6" s="672"/>
      <c r="DB6" s="672"/>
      <c r="DC6" s="692"/>
      <c r="DD6" s="614" t="s">
        <v>122</v>
      </c>
      <c r="DE6" s="609"/>
      <c r="DF6" s="609"/>
      <c r="DG6" s="609"/>
      <c r="DH6" s="609"/>
      <c r="DI6" s="609"/>
      <c r="DJ6" s="609"/>
      <c r="DK6" s="609"/>
      <c r="DL6" s="609"/>
      <c r="DM6" s="609"/>
      <c r="DN6" s="609"/>
      <c r="DO6" s="609"/>
      <c r="DP6" s="610"/>
      <c r="DQ6" s="614">
        <v>81938</v>
      </c>
      <c r="DR6" s="609"/>
      <c r="DS6" s="609"/>
      <c r="DT6" s="609"/>
      <c r="DU6" s="609"/>
      <c r="DV6" s="609"/>
      <c r="DW6" s="609"/>
      <c r="DX6" s="609"/>
      <c r="DY6" s="609"/>
      <c r="DZ6" s="609"/>
      <c r="EA6" s="609"/>
      <c r="EB6" s="609"/>
      <c r="EC6" s="645"/>
    </row>
    <row r="7" spans="2:143" ht="11.25" customHeight="1">
      <c r="B7" s="605" t="s">
        <v>223</v>
      </c>
      <c r="C7" s="606"/>
      <c r="D7" s="606"/>
      <c r="E7" s="606"/>
      <c r="F7" s="606"/>
      <c r="G7" s="606"/>
      <c r="H7" s="606"/>
      <c r="I7" s="606"/>
      <c r="J7" s="606"/>
      <c r="K7" s="606"/>
      <c r="L7" s="606"/>
      <c r="M7" s="606"/>
      <c r="N7" s="606"/>
      <c r="O7" s="606"/>
      <c r="P7" s="606"/>
      <c r="Q7" s="607"/>
      <c r="R7" s="608">
        <v>169</v>
      </c>
      <c r="S7" s="609"/>
      <c r="T7" s="609"/>
      <c r="U7" s="609"/>
      <c r="V7" s="609"/>
      <c r="W7" s="609"/>
      <c r="X7" s="609"/>
      <c r="Y7" s="610"/>
      <c r="Z7" s="646">
        <v>0</v>
      </c>
      <c r="AA7" s="646"/>
      <c r="AB7" s="646"/>
      <c r="AC7" s="646"/>
      <c r="AD7" s="647">
        <v>169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366100</v>
      </c>
      <c r="BH7" s="609"/>
      <c r="BI7" s="609"/>
      <c r="BJ7" s="609"/>
      <c r="BK7" s="609"/>
      <c r="BL7" s="609"/>
      <c r="BM7" s="609"/>
      <c r="BN7" s="610"/>
      <c r="BO7" s="646">
        <v>27</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991898</v>
      </c>
      <c r="CS7" s="609"/>
      <c r="CT7" s="609"/>
      <c r="CU7" s="609"/>
      <c r="CV7" s="609"/>
      <c r="CW7" s="609"/>
      <c r="CX7" s="609"/>
      <c r="CY7" s="610"/>
      <c r="CZ7" s="646">
        <v>15.6</v>
      </c>
      <c r="DA7" s="646"/>
      <c r="DB7" s="646"/>
      <c r="DC7" s="646"/>
      <c r="DD7" s="614">
        <v>734</v>
      </c>
      <c r="DE7" s="609"/>
      <c r="DF7" s="609"/>
      <c r="DG7" s="609"/>
      <c r="DH7" s="609"/>
      <c r="DI7" s="609"/>
      <c r="DJ7" s="609"/>
      <c r="DK7" s="609"/>
      <c r="DL7" s="609"/>
      <c r="DM7" s="609"/>
      <c r="DN7" s="609"/>
      <c r="DO7" s="609"/>
      <c r="DP7" s="610"/>
      <c r="DQ7" s="614">
        <v>767541</v>
      </c>
      <c r="DR7" s="609"/>
      <c r="DS7" s="609"/>
      <c r="DT7" s="609"/>
      <c r="DU7" s="609"/>
      <c r="DV7" s="609"/>
      <c r="DW7" s="609"/>
      <c r="DX7" s="609"/>
      <c r="DY7" s="609"/>
      <c r="DZ7" s="609"/>
      <c r="EA7" s="609"/>
      <c r="EB7" s="609"/>
      <c r="EC7" s="645"/>
    </row>
    <row r="8" spans="2:143" ht="11.25" customHeight="1">
      <c r="B8" s="605" t="s">
        <v>226</v>
      </c>
      <c r="C8" s="606"/>
      <c r="D8" s="606"/>
      <c r="E8" s="606"/>
      <c r="F8" s="606"/>
      <c r="G8" s="606"/>
      <c r="H8" s="606"/>
      <c r="I8" s="606"/>
      <c r="J8" s="606"/>
      <c r="K8" s="606"/>
      <c r="L8" s="606"/>
      <c r="M8" s="606"/>
      <c r="N8" s="606"/>
      <c r="O8" s="606"/>
      <c r="P8" s="606"/>
      <c r="Q8" s="607"/>
      <c r="R8" s="608">
        <v>2561</v>
      </c>
      <c r="S8" s="609"/>
      <c r="T8" s="609"/>
      <c r="U8" s="609"/>
      <c r="V8" s="609"/>
      <c r="W8" s="609"/>
      <c r="X8" s="609"/>
      <c r="Y8" s="610"/>
      <c r="Z8" s="646">
        <v>0</v>
      </c>
      <c r="AA8" s="646"/>
      <c r="AB8" s="646"/>
      <c r="AC8" s="646"/>
      <c r="AD8" s="647">
        <v>2561</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13657</v>
      </c>
      <c r="BH8" s="609"/>
      <c r="BI8" s="609"/>
      <c r="BJ8" s="609"/>
      <c r="BK8" s="609"/>
      <c r="BL8" s="609"/>
      <c r="BM8" s="609"/>
      <c r="BN8" s="610"/>
      <c r="BO8" s="646">
        <v>1</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1977397</v>
      </c>
      <c r="CS8" s="609"/>
      <c r="CT8" s="609"/>
      <c r="CU8" s="609"/>
      <c r="CV8" s="609"/>
      <c r="CW8" s="609"/>
      <c r="CX8" s="609"/>
      <c r="CY8" s="610"/>
      <c r="CZ8" s="646">
        <v>31.1</v>
      </c>
      <c r="DA8" s="646"/>
      <c r="DB8" s="646"/>
      <c r="DC8" s="646"/>
      <c r="DD8" s="614">
        <v>1180</v>
      </c>
      <c r="DE8" s="609"/>
      <c r="DF8" s="609"/>
      <c r="DG8" s="609"/>
      <c r="DH8" s="609"/>
      <c r="DI8" s="609"/>
      <c r="DJ8" s="609"/>
      <c r="DK8" s="609"/>
      <c r="DL8" s="609"/>
      <c r="DM8" s="609"/>
      <c r="DN8" s="609"/>
      <c r="DO8" s="609"/>
      <c r="DP8" s="610"/>
      <c r="DQ8" s="614">
        <v>1127315</v>
      </c>
      <c r="DR8" s="609"/>
      <c r="DS8" s="609"/>
      <c r="DT8" s="609"/>
      <c r="DU8" s="609"/>
      <c r="DV8" s="609"/>
      <c r="DW8" s="609"/>
      <c r="DX8" s="609"/>
      <c r="DY8" s="609"/>
      <c r="DZ8" s="609"/>
      <c r="EA8" s="609"/>
      <c r="EB8" s="609"/>
      <c r="EC8" s="645"/>
    </row>
    <row r="9" spans="2:143" ht="11.25" customHeight="1">
      <c r="B9" s="605" t="s">
        <v>229</v>
      </c>
      <c r="C9" s="606"/>
      <c r="D9" s="606"/>
      <c r="E9" s="606"/>
      <c r="F9" s="606"/>
      <c r="G9" s="606"/>
      <c r="H9" s="606"/>
      <c r="I9" s="606"/>
      <c r="J9" s="606"/>
      <c r="K9" s="606"/>
      <c r="L9" s="606"/>
      <c r="M9" s="606"/>
      <c r="N9" s="606"/>
      <c r="O9" s="606"/>
      <c r="P9" s="606"/>
      <c r="Q9" s="607"/>
      <c r="R9" s="608">
        <v>2618</v>
      </c>
      <c r="S9" s="609"/>
      <c r="T9" s="609"/>
      <c r="U9" s="609"/>
      <c r="V9" s="609"/>
      <c r="W9" s="609"/>
      <c r="X9" s="609"/>
      <c r="Y9" s="610"/>
      <c r="Z9" s="646">
        <v>0</v>
      </c>
      <c r="AA9" s="646"/>
      <c r="AB9" s="646"/>
      <c r="AC9" s="646"/>
      <c r="AD9" s="647">
        <v>2618</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273838</v>
      </c>
      <c r="BH9" s="609"/>
      <c r="BI9" s="609"/>
      <c r="BJ9" s="609"/>
      <c r="BK9" s="609"/>
      <c r="BL9" s="609"/>
      <c r="BM9" s="609"/>
      <c r="BN9" s="610"/>
      <c r="BO9" s="646">
        <v>20.2</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531708</v>
      </c>
      <c r="CS9" s="609"/>
      <c r="CT9" s="609"/>
      <c r="CU9" s="609"/>
      <c r="CV9" s="609"/>
      <c r="CW9" s="609"/>
      <c r="CX9" s="609"/>
      <c r="CY9" s="610"/>
      <c r="CZ9" s="646">
        <v>8.4</v>
      </c>
      <c r="DA9" s="646"/>
      <c r="DB9" s="646"/>
      <c r="DC9" s="646"/>
      <c r="DD9" s="614">
        <v>92</v>
      </c>
      <c r="DE9" s="609"/>
      <c r="DF9" s="609"/>
      <c r="DG9" s="609"/>
      <c r="DH9" s="609"/>
      <c r="DI9" s="609"/>
      <c r="DJ9" s="609"/>
      <c r="DK9" s="609"/>
      <c r="DL9" s="609"/>
      <c r="DM9" s="609"/>
      <c r="DN9" s="609"/>
      <c r="DO9" s="609"/>
      <c r="DP9" s="610"/>
      <c r="DQ9" s="614">
        <v>429070</v>
      </c>
      <c r="DR9" s="609"/>
      <c r="DS9" s="609"/>
      <c r="DT9" s="609"/>
      <c r="DU9" s="609"/>
      <c r="DV9" s="609"/>
      <c r="DW9" s="609"/>
      <c r="DX9" s="609"/>
      <c r="DY9" s="609"/>
      <c r="DZ9" s="609"/>
      <c r="EA9" s="609"/>
      <c r="EB9" s="609"/>
      <c r="EC9" s="645"/>
    </row>
    <row r="10" spans="2:143" ht="11.25" customHeight="1">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24108</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c r="B11" s="605" t="s">
        <v>235</v>
      </c>
      <c r="C11" s="606"/>
      <c r="D11" s="606"/>
      <c r="E11" s="606"/>
      <c r="F11" s="606"/>
      <c r="G11" s="606"/>
      <c r="H11" s="606"/>
      <c r="I11" s="606"/>
      <c r="J11" s="606"/>
      <c r="K11" s="606"/>
      <c r="L11" s="606"/>
      <c r="M11" s="606"/>
      <c r="N11" s="606"/>
      <c r="O11" s="606"/>
      <c r="P11" s="606"/>
      <c r="Q11" s="607"/>
      <c r="R11" s="608">
        <v>228920</v>
      </c>
      <c r="S11" s="609"/>
      <c r="T11" s="609"/>
      <c r="U11" s="609"/>
      <c r="V11" s="609"/>
      <c r="W11" s="609"/>
      <c r="X11" s="609"/>
      <c r="Y11" s="610"/>
      <c r="Z11" s="611">
        <v>3.5</v>
      </c>
      <c r="AA11" s="612"/>
      <c r="AB11" s="612"/>
      <c r="AC11" s="613"/>
      <c r="AD11" s="614">
        <v>228920</v>
      </c>
      <c r="AE11" s="609"/>
      <c r="AF11" s="609"/>
      <c r="AG11" s="609"/>
      <c r="AH11" s="609"/>
      <c r="AI11" s="609"/>
      <c r="AJ11" s="609"/>
      <c r="AK11" s="610"/>
      <c r="AL11" s="611">
        <v>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54497</v>
      </c>
      <c r="BH11" s="609"/>
      <c r="BI11" s="609"/>
      <c r="BJ11" s="609"/>
      <c r="BK11" s="609"/>
      <c r="BL11" s="609"/>
      <c r="BM11" s="609"/>
      <c r="BN11" s="610"/>
      <c r="BO11" s="646">
        <v>4</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315002</v>
      </c>
      <c r="CS11" s="609"/>
      <c r="CT11" s="609"/>
      <c r="CU11" s="609"/>
      <c r="CV11" s="609"/>
      <c r="CW11" s="609"/>
      <c r="CX11" s="609"/>
      <c r="CY11" s="610"/>
      <c r="CZ11" s="646">
        <v>4.9000000000000004</v>
      </c>
      <c r="DA11" s="646"/>
      <c r="DB11" s="646"/>
      <c r="DC11" s="646"/>
      <c r="DD11" s="614">
        <v>87923</v>
      </c>
      <c r="DE11" s="609"/>
      <c r="DF11" s="609"/>
      <c r="DG11" s="609"/>
      <c r="DH11" s="609"/>
      <c r="DI11" s="609"/>
      <c r="DJ11" s="609"/>
      <c r="DK11" s="609"/>
      <c r="DL11" s="609"/>
      <c r="DM11" s="609"/>
      <c r="DN11" s="609"/>
      <c r="DO11" s="609"/>
      <c r="DP11" s="610"/>
      <c r="DQ11" s="614">
        <v>150521</v>
      </c>
      <c r="DR11" s="609"/>
      <c r="DS11" s="609"/>
      <c r="DT11" s="609"/>
      <c r="DU11" s="609"/>
      <c r="DV11" s="609"/>
      <c r="DW11" s="609"/>
      <c r="DX11" s="609"/>
      <c r="DY11" s="609"/>
      <c r="DZ11" s="609"/>
      <c r="EA11" s="609"/>
      <c r="EB11" s="609"/>
      <c r="EC11" s="645"/>
    </row>
    <row r="12" spans="2:143" ht="11.25" customHeight="1">
      <c r="B12" s="605" t="s">
        <v>238</v>
      </c>
      <c r="C12" s="606"/>
      <c r="D12" s="606"/>
      <c r="E12" s="606"/>
      <c r="F12" s="606"/>
      <c r="G12" s="606"/>
      <c r="H12" s="606"/>
      <c r="I12" s="606"/>
      <c r="J12" s="606"/>
      <c r="K12" s="606"/>
      <c r="L12" s="606"/>
      <c r="M12" s="606"/>
      <c r="N12" s="606"/>
      <c r="O12" s="606"/>
      <c r="P12" s="606"/>
      <c r="Q12" s="607"/>
      <c r="R12" s="608">
        <v>8930</v>
      </c>
      <c r="S12" s="609"/>
      <c r="T12" s="609"/>
      <c r="U12" s="609"/>
      <c r="V12" s="609"/>
      <c r="W12" s="609"/>
      <c r="X12" s="609"/>
      <c r="Y12" s="610"/>
      <c r="Z12" s="646">
        <v>0.1</v>
      </c>
      <c r="AA12" s="646"/>
      <c r="AB12" s="646"/>
      <c r="AC12" s="646"/>
      <c r="AD12" s="647">
        <v>8930</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840045</v>
      </c>
      <c r="BH12" s="609"/>
      <c r="BI12" s="609"/>
      <c r="BJ12" s="609"/>
      <c r="BK12" s="609"/>
      <c r="BL12" s="609"/>
      <c r="BM12" s="609"/>
      <c r="BN12" s="610"/>
      <c r="BO12" s="646">
        <v>61.9</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242823</v>
      </c>
      <c r="CS12" s="609"/>
      <c r="CT12" s="609"/>
      <c r="CU12" s="609"/>
      <c r="CV12" s="609"/>
      <c r="CW12" s="609"/>
      <c r="CX12" s="609"/>
      <c r="CY12" s="610"/>
      <c r="CZ12" s="646">
        <v>3.8</v>
      </c>
      <c r="DA12" s="646"/>
      <c r="DB12" s="646"/>
      <c r="DC12" s="646"/>
      <c r="DD12" s="614">
        <v>48649</v>
      </c>
      <c r="DE12" s="609"/>
      <c r="DF12" s="609"/>
      <c r="DG12" s="609"/>
      <c r="DH12" s="609"/>
      <c r="DI12" s="609"/>
      <c r="DJ12" s="609"/>
      <c r="DK12" s="609"/>
      <c r="DL12" s="609"/>
      <c r="DM12" s="609"/>
      <c r="DN12" s="609"/>
      <c r="DO12" s="609"/>
      <c r="DP12" s="610"/>
      <c r="DQ12" s="614">
        <v>163155</v>
      </c>
      <c r="DR12" s="609"/>
      <c r="DS12" s="609"/>
      <c r="DT12" s="609"/>
      <c r="DU12" s="609"/>
      <c r="DV12" s="609"/>
      <c r="DW12" s="609"/>
      <c r="DX12" s="609"/>
      <c r="DY12" s="609"/>
      <c r="DZ12" s="609"/>
      <c r="EA12" s="609"/>
      <c r="EB12" s="609"/>
      <c r="EC12" s="645"/>
    </row>
    <row r="13" spans="2:143" ht="11.25" customHeight="1">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840045</v>
      </c>
      <c r="BH13" s="609"/>
      <c r="BI13" s="609"/>
      <c r="BJ13" s="609"/>
      <c r="BK13" s="609"/>
      <c r="BL13" s="609"/>
      <c r="BM13" s="609"/>
      <c r="BN13" s="610"/>
      <c r="BO13" s="646">
        <v>61.9</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550383</v>
      </c>
      <c r="CS13" s="609"/>
      <c r="CT13" s="609"/>
      <c r="CU13" s="609"/>
      <c r="CV13" s="609"/>
      <c r="CW13" s="609"/>
      <c r="CX13" s="609"/>
      <c r="CY13" s="610"/>
      <c r="CZ13" s="646">
        <v>8.6</v>
      </c>
      <c r="DA13" s="646"/>
      <c r="DB13" s="646"/>
      <c r="DC13" s="646"/>
      <c r="DD13" s="614">
        <v>399953</v>
      </c>
      <c r="DE13" s="609"/>
      <c r="DF13" s="609"/>
      <c r="DG13" s="609"/>
      <c r="DH13" s="609"/>
      <c r="DI13" s="609"/>
      <c r="DJ13" s="609"/>
      <c r="DK13" s="609"/>
      <c r="DL13" s="609"/>
      <c r="DM13" s="609"/>
      <c r="DN13" s="609"/>
      <c r="DO13" s="609"/>
      <c r="DP13" s="610"/>
      <c r="DQ13" s="614">
        <v>233080</v>
      </c>
      <c r="DR13" s="609"/>
      <c r="DS13" s="609"/>
      <c r="DT13" s="609"/>
      <c r="DU13" s="609"/>
      <c r="DV13" s="609"/>
      <c r="DW13" s="609"/>
      <c r="DX13" s="609"/>
      <c r="DY13" s="609"/>
      <c r="DZ13" s="609"/>
      <c r="EA13" s="609"/>
      <c r="EB13" s="609"/>
      <c r="EC13" s="645"/>
    </row>
    <row r="14" spans="2:143" ht="11.25" customHeight="1">
      <c r="B14" s="605" t="s">
        <v>244</v>
      </c>
      <c r="C14" s="606"/>
      <c r="D14" s="606"/>
      <c r="E14" s="606"/>
      <c r="F14" s="606"/>
      <c r="G14" s="606"/>
      <c r="H14" s="606"/>
      <c r="I14" s="606"/>
      <c r="J14" s="606"/>
      <c r="K14" s="606"/>
      <c r="L14" s="606"/>
      <c r="M14" s="606"/>
      <c r="N14" s="606"/>
      <c r="O14" s="606"/>
      <c r="P14" s="606"/>
      <c r="Q14" s="607"/>
      <c r="R14" s="608">
        <v>349</v>
      </c>
      <c r="S14" s="609"/>
      <c r="T14" s="609"/>
      <c r="U14" s="609"/>
      <c r="V14" s="609"/>
      <c r="W14" s="609"/>
      <c r="X14" s="609"/>
      <c r="Y14" s="610"/>
      <c r="Z14" s="646">
        <v>0</v>
      </c>
      <c r="AA14" s="646"/>
      <c r="AB14" s="646"/>
      <c r="AC14" s="646"/>
      <c r="AD14" s="647">
        <v>349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47651</v>
      </c>
      <c r="BH14" s="609"/>
      <c r="BI14" s="609"/>
      <c r="BJ14" s="609"/>
      <c r="BK14" s="609"/>
      <c r="BL14" s="609"/>
      <c r="BM14" s="609"/>
      <c r="BN14" s="610"/>
      <c r="BO14" s="646">
        <v>3.5</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289455</v>
      </c>
      <c r="CS14" s="609"/>
      <c r="CT14" s="609"/>
      <c r="CU14" s="609"/>
      <c r="CV14" s="609"/>
      <c r="CW14" s="609"/>
      <c r="CX14" s="609"/>
      <c r="CY14" s="610"/>
      <c r="CZ14" s="646">
        <v>4.5</v>
      </c>
      <c r="DA14" s="646"/>
      <c r="DB14" s="646"/>
      <c r="DC14" s="646"/>
      <c r="DD14" s="614">
        <v>51235</v>
      </c>
      <c r="DE14" s="609"/>
      <c r="DF14" s="609"/>
      <c r="DG14" s="609"/>
      <c r="DH14" s="609"/>
      <c r="DI14" s="609"/>
      <c r="DJ14" s="609"/>
      <c r="DK14" s="609"/>
      <c r="DL14" s="609"/>
      <c r="DM14" s="609"/>
      <c r="DN14" s="609"/>
      <c r="DO14" s="609"/>
      <c r="DP14" s="610"/>
      <c r="DQ14" s="614">
        <v>231877</v>
      </c>
      <c r="DR14" s="609"/>
      <c r="DS14" s="609"/>
      <c r="DT14" s="609"/>
      <c r="DU14" s="609"/>
      <c r="DV14" s="609"/>
      <c r="DW14" s="609"/>
      <c r="DX14" s="609"/>
      <c r="DY14" s="609"/>
      <c r="DZ14" s="609"/>
      <c r="EA14" s="609"/>
      <c r="EB14" s="609"/>
      <c r="EC14" s="645"/>
    </row>
    <row r="15" spans="2:143" ht="11.25" customHeight="1">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98954</v>
      </c>
      <c r="BH15" s="609"/>
      <c r="BI15" s="609"/>
      <c r="BJ15" s="609"/>
      <c r="BK15" s="609"/>
      <c r="BL15" s="609"/>
      <c r="BM15" s="609"/>
      <c r="BN15" s="610"/>
      <c r="BO15" s="646">
        <v>7.3</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472785</v>
      </c>
      <c r="CS15" s="609"/>
      <c r="CT15" s="609"/>
      <c r="CU15" s="609"/>
      <c r="CV15" s="609"/>
      <c r="CW15" s="609"/>
      <c r="CX15" s="609"/>
      <c r="CY15" s="610"/>
      <c r="CZ15" s="646">
        <v>7.4</v>
      </c>
      <c r="DA15" s="646"/>
      <c r="DB15" s="646"/>
      <c r="DC15" s="646"/>
      <c r="DD15" s="614">
        <v>53535</v>
      </c>
      <c r="DE15" s="609"/>
      <c r="DF15" s="609"/>
      <c r="DG15" s="609"/>
      <c r="DH15" s="609"/>
      <c r="DI15" s="609"/>
      <c r="DJ15" s="609"/>
      <c r="DK15" s="609"/>
      <c r="DL15" s="609"/>
      <c r="DM15" s="609"/>
      <c r="DN15" s="609"/>
      <c r="DO15" s="609"/>
      <c r="DP15" s="610"/>
      <c r="DQ15" s="614">
        <v>387695</v>
      </c>
      <c r="DR15" s="609"/>
      <c r="DS15" s="609"/>
      <c r="DT15" s="609"/>
      <c r="DU15" s="609"/>
      <c r="DV15" s="609"/>
      <c r="DW15" s="609"/>
      <c r="DX15" s="609"/>
      <c r="DY15" s="609"/>
      <c r="DZ15" s="609"/>
      <c r="EA15" s="609"/>
      <c r="EB15" s="609"/>
      <c r="EC15" s="645"/>
    </row>
    <row r="16" spans="2:143" ht="11.25" customHeight="1">
      <c r="B16" s="605" t="s">
        <v>250</v>
      </c>
      <c r="C16" s="606"/>
      <c r="D16" s="606"/>
      <c r="E16" s="606"/>
      <c r="F16" s="606"/>
      <c r="G16" s="606"/>
      <c r="H16" s="606"/>
      <c r="I16" s="606"/>
      <c r="J16" s="606"/>
      <c r="K16" s="606"/>
      <c r="L16" s="606"/>
      <c r="M16" s="606"/>
      <c r="N16" s="606"/>
      <c r="O16" s="606"/>
      <c r="P16" s="606"/>
      <c r="Q16" s="607"/>
      <c r="R16" s="608">
        <v>5806</v>
      </c>
      <c r="S16" s="609"/>
      <c r="T16" s="609"/>
      <c r="U16" s="609"/>
      <c r="V16" s="609"/>
      <c r="W16" s="609"/>
      <c r="X16" s="609"/>
      <c r="Y16" s="610"/>
      <c r="Z16" s="646">
        <v>0.1</v>
      </c>
      <c r="AA16" s="646"/>
      <c r="AB16" s="646"/>
      <c r="AC16" s="646"/>
      <c r="AD16" s="647">
        <v>5806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143792</v>
      </c>
      <c r="CS16" s="609"/>
      <c r="CT16" s="609"/>
      <c r="CU16" s="609"/>
      <c r="CV16" s="609"/>
      <c r="CW16" s="609"/>
      <c r="CX16" s="609"/>
      <c r="CY16" s="610"/>
      <c r="CZ16" s="646">
        <v>2.2999999999999998</v>
      </c>
      <c r="DA16" s="646"/>
      <c r="DB16" s="646"/>
      <c r="DC16" s="646"/>
      <c r="DD16" s="614" t="s">
        <v>122</v>
      </c>
      <c r="DE16" s="609"/>
      <c r="DF16" s="609"/>
      <c r="DG16" s="609"/>
      <c r="DH16" s="609"/>
      <c r="DI16" s="609"/>
      <c r="DJ16" s="609"/>
      <c r="DK16" s="609"/>
      <c r="DL16" s="609"/>
      <c r="DM16" s="609"/>
      <c r="DN16" s="609"/>
      <c r="DO16" s="609"/>
      <c r="DP16" s="610"/>
      <c r="DQ16" s="614">
        <v>27450</v>
      </c>
      <c r="DR16" s="609"/>
      <c r="DS16" s="609"/>
      <c r="DT16" s="609"/>
      <c r="DU16" s="609"/>
      <c r="DV16" s="609"/>
      <c r="DW16" s="609"/>
      <c r="DX16" s="609"/>
      <c r="DY16" s="609"/>
      <c r="DZ16" s="609"/>
      <c r="EA16" s="609"/>
      <c r="EB16" s="609"/>
      <c r="EC16" s="645"/>
    </row>
    <row r="17" spans="2:133" ht="11.25" customHeight="1">
      <c r="B17" s="605" t="s">
        <v>253</v>
      </c>
      <c r="C17" s="606"/>
      <c r="D17" s="606"/>
      <c r="E17" s="606"/>
      <c r="F17" s="606"/>
      <c r="G17" s="606"/>
      <c r="H17" s="606"/>
      <c r="I17" s="606"/>
      <c r="J17" s="606"/>
      <c r="K17" s="606"/>
      <c r="L17" s="606"/>
      <c r="M17" s="606"/>
      <c r="N17" s="606"/>
      <c r="O17" s="606"/>
      <c r="P17" s="606"/>
      <c r="Q17" s="607"/>
      <c r="R17" s="608">
        <v>18967</v>
      </c>
      <c r="S17" s="609"/>
      <c r="T17" s="609"/>
      <c r="U17" s="609"/>
      <c r="V17" s="609"/>
      <c r="W17" s="609"/>
      <c r="X17" s="609"/>
      <c r="Y17" s="610"/>
      <c r="Z17" s="646">
        <v>0.3</v>
      </c>
      <c r="AA17" s="646"/>
      <c r="AB17" s="646"/>
      <c r="AC17" s="646"/>
      <c r="AD17" s="647">
        <v>18967</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767537</v>
      </c>
      <c r="CS17" s="609"/>
      <c r="CT17" s="609"/>
      <c r="CU17" s="609"/>
      <c r="CV17" s="609"/>
      <c r="CW17" s="609"/>
      <c r="CX17" s="609"/>
      <c r="CY17" s="610"/>
      <c r="CZ17" s="646">
        <v>12.1</v>
      </c>
      <c r="DA17" s="646"/>
      <c r="DB17" s="646"/>
      <c r="DC17" s="646"/>
      <c r="DD17" s="614" t="s">
        <v>122</v>
      </c>
      <c r="DE17" s="609"/>
      <c r="DF17" s="609"/>
      <c r="DG17" s="609"/>
      <c r="DH17" s="609"/>
      <c r="DI17" s="609"/>
      <c r="DJ17" s="609"/>
      <c r="DK17" s="609"/>
      <c r="DL17" s="609"/>
      <c r="DM17" s="609"/>
      <c r="DN17" s="609"/>
      <c r="DO17" s="609"/>
      <c r="DP17" s="610"/>
      <c r="DQ17" s="614">
        <v>705295</v>
      </c>
      <c r="DR17" s="609"/>
      <c r="DS17" s="609"/>
      <c r="DT17" s="609"/>
      <c r="DU17" s="609"/>
      <c r="DV17" s="609"/>
      <c r="DW17" s="609"/>
      <c r="DX17" s="609"/>
      <c r="DY17" s="609"/>
      <c r="DZ17" s="609"/>
      <c r="EA17" s="609"/>
      <c r="EB17" s="609"/>
      <c r="EC17" s="645"/>
    </row>
    <row r="18" spans="2:133" ht="11.25" customHeight="1">
      <c r="B18" s="605" t="s">
        <v>256</v>
      </c>
      <c r="C18" s="606"/>
      <c r="D18" s="606"/>
      <c r="E18" s="606"/>
      <c r="F18" s="606"/>
      <c r="G18" s="606"/>
      <c r="H18" s="606"/>
      <c r="I18" s="606"/>
      <c r="J18" s="606"/>
      <c r="K18" s="606"/>
      <c r="L18" s="606"/>
      <c r="M18" s="606"/>
      <c r="N18" s="606"/>
      <c r="O18" s="606"/>
      <c r="P18" s="606"/>
      <c r="Q18" s="607"/>
      <c r="R18" s="608">
        <v>6499</v>
      </c>
      <c r="S18" s="609"/>
      <c r="T18" s="609"/>
      <c r="U18" s="609"/>
      <c r="V18" s="609"/>
      <c r="W18" s="609"/>
      <c r="X18" s="609"/>
      <c r="Y18" s="610"/>
      <c r="Z18" s="646">
        <v>0.1</v>
      </c>
      <c r="AA18" s="646"/>
      <c r="AB18" s="646"/>
      <c r="AC18" s="646"/>
      <c r="AD18" s="647">
        <v>6499</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c r="B19" s="605" t="s">
        <v>259</v>
      </c>
      <c r="C19" s="606"/>
      <c r="D19" s="606"/>
      <c r="E19" s="606"/>
      <c r="F19" s="606"/>
      <c r="G19" s="606"/>
      <c r="H19" s="606"/>
      <c r="I19" s="606"/>
      <c r="J19" s="606"/>
      <c r="K19" s="606"/>
      <c r="L19" s="606"/>
      <c r="M19" s="606"/>
      <c r="N19" s="606"/>
      <c r="O19" s="606"/>
      <c r="P19" s="606"/>
      <c r="Q19" s="607"/>
      <c r="R19" s="608">
        <v>6312</v>
      </c>
      <c r="S19" s="609"/>
      <c r="T19" s="609"/>
      <c r="U19" s="609"/>
      <c r="V19" s="609"/>
      <c r="W19" s="609"/>
      <c r="X19" s="609"/>
      <c r="Y19" s="610"/>
      <c r="Z19" s="646">
        <v>0.1</v>
      </c>
      <c r="AA19" s="646"/>
      <c r="AB19" s="646"/>
      <c r="AC19" s="646"/>
      <c r="AD19" s="647">
        <v>6312</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4704</v>
      </c>
      <c r="BH19" s="609"/>
      <c r="BI19" s="609"/>
      <c r="BJ19" s="609"/>
      <c r="BK19" s="609"/>
      <c r="BL19" s="609"/>
      <c r="BM19" s="609"/>
      <c r="BN19" s="610"/>
      <c r="BO19" s="646">
        <v>0.3</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c r="B20" s="675" t="s">
        <v>262</v>
      </c>
      <c r="C20" s="676"/>
      <c r="D20" s="676"/>
      <c r="E20" s="676"/>
      <c r="F20" s="676"/>
      <c r="G20" s="676"/>
      <c r="H20" s="676"/>
      <c r="I20" s="676"/>
      <c r="J20" s="676"/>
      <c r="K20" s="676"/>
      <c r="L20" s="676"/>
      <c r="M20" s="676"/>
      <c r="N20" s="676"/>
      <c r="O20" s="676"/>
      <c r="P20" s="676"/>
      <c r="Q20" s="677"/>
      <c r="R20" s="608">
        <v>187</v>
      </c>
      <c r="S20" s="609"/>
      <c r="T20" s="609"/>
      <c r="U20" s="609"/>
      <c r="V20" s="609"/>
      <c r="W20" s="609"/>
      <c r="X20" s="609"/>
      <c r="Y20" s="610"/>
      <c r="Z20" s="646">
        <v>0</v>
      </c>
      <c r="AA20" s="646"/>
      <c r="AB20" s="646"/>
      <c r="AC20" s="646"/>
      <c r="AD20" s="647">
        <v>187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4704</v>
      </c>
      <c r="BH20" s="609"/>
      <c r="BI20" s="609"/>
      <c r="BJ20" s="609"/>
      <c r="BK20" s="609"/>
      <c r="BL20" s="609"/>
      <c r="BM20" s="609"/>
      <c r="BN20" s="610"/>
      <c r="BO20" s="646">
        <v>0.3</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6364718</v>
      </c>
      <c r="CS20" s="609"/>
      <c r="CT20" s="609"/>
      <c r="CU20" s="609"/>
      <c r="CV20" s="609"/>
      <c r="CW20" s="609"/>
      <c r="CX20" s="609"/>
      <c r="CY20" s="610"/>
      <c r="CZ20" s="646">
        <v>100</v>
      </c>
      <c r="DA20" s="646"/>
      <c r="DB20" s="646"/>
      <c r="DC20" s="646"/>
      <c r="DD20" s="614">
        <v>643301</v>
      </c>
      <c r="DE20" s="609"/>
      <c r="DF20" s="609"/>
      <c r="DG20" s="609"/>
      <c r="DH20" s="609"/>
      <c r="DI20" s="609"/>
      <c r="DJ20" s="609"/>
      <c r="DK20" s="609"/>
      <c r="DL20" s="609"/>
      <c r="DM20" s="609"/>
      <c r="DN20" s="609"/>
      <c r="DO20" s="609"/>
      <c r="DP20" s="610"/>
      <c r="DQ20" s="614">
        <v>4304937</v>
      </c>
      <c r="DR20" s="609"/>
      <c r="DS20" s="609"/>
      <c r="DT20" s="609"/>
      <c r="DU20" s="609"/>
      <c r="DV20" s="609"/>
      <c r="DW20" s="609"/>
      <c r="DX20" s="609"/>
      <c r="DY20" s="609"/>
      <c r="DZ20" s="609"/>
      <c r="EA20" s="609"/>
      <c r="EB20" s="609"/>
      <c r="EC20" s="645"/>
    </row>
    <row r="21" spans="2:133" ht="11.25" customHeight="1">
      <c r="B21" s="605" t="s">
        <v>265</v>
      </c>
      <c r="C21" s="606"/>
      <c r="D21" s="606"/>
      <c r="E21" s="606"/>
      <c r="F21" s="606"/>
      <c r="G21" s="606"/>
      <c r="H21" s="606"/>
      <c r="I21" s="606"/>
      <c r="J21" s="606"/>
      <c r="K21" s="606"/>
      <c r="L21" s="606"/>
      <c r="M21" s="606"/>
      <c r="N21" s="606"/>
      <c r="O21" s="606"/>
      <c r="P21" s="606"/>
      <c r="Q21" s="607"/>
      <c r="R21" s="608">
        <v>2275420</v>
      </c>
      <c r="S21" s="609"/>
      <c r="T21" s="609"/>
      <c r="U21" s="609"/>
      <c r="V21" s="609"/>
      <c r="W21" s="609"/>
      <c r="X21" s="609"/>
      <c r="Y21" s="610"/>
      <c r="Z21" s="646">
        <v>34.5</v>
      </c>
      <c r="AA21" s="646"/>
      <c r="AB21" s="646"/>
      <c r="AC21" s="646"/>
      <c r="AD21" s="647">
        <v>2109185</v>
      </c>
      <c r="AE21" s="647"/>
      <c r="AF21" s="647"/>
      <c r="AG21" s="647"/>
      <c r="AH21" s="647"/>
      <c r="AI21" s="647"/>
      <c r="AJ21" s="647"/>
      <c r="AK21" s="647"/>
      <c r="AL21" s="611">
        <v>55.4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4704</v>
      </c>
      <c r="BH21" s="609"/>
      <c r="BI21" s="609"/>
      <c r="BJ21" s="609"/>
      <c r="BK21" s="609"/>
      <c r="BL21" s="609"/>
      <c r="BM21" s="609"/>
      <c r="BN21" s="610"/>
      <c r="BO21" s="646">
        <v>0.3</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267</v>
      </c>
      <c r="C22" s="606"/>
      <c r="D22" s="606"/>
      <c r="E22" s="606"/>
      <c r="F22" s="606"/>
      <c r="G22" s="606"/>
      <c r="H22" s="606"/>
      <c r="I22" s="606"/>
      <c r="J22" s="606"/>
      <c r="K22" s="606"/>
      <c r="L22" s="606"/>
      <c r="M22" s="606"/>
      <c r="N22" s="606"/>
      <c r="O22" s="606"/>
      <c r="P22" s="606"/>
      <c r="Q22" s="607"/>
      <c r="R22" s="608">
        <v>2109185</v>
      </c>
      <c r="S22" s="609"/>
      <c r="T22" s="609"/>
      <c r="U22" s="609"/>
      <c r="V22" s="609"/>
      <c r="W22" s="609"/>
      <c r="X22" s="609"/>
      <c r="Y22" s="610"/>
      <c r="Z22" s="646">
        <v>32</v>
      </c>
      <c r="AA22" s="646"/>
      <c r="AB22" s="646"/>
      <c r="AC22" s="646"/>
      <c r="AD22" s="647">
        <v>2109185</v>
      </c>
      <c r="AE22" s="647"/>
      <c r="AF22" s="647"/>
      <c r="AG22" s="647"/>
      <c r="AH22" s="647"/>
      <c r="AI22" s="647"/>
      <c r="AJ22" s="647"/>
      <c r="AK22" s="647"/>
      <c r="AL22" s="611">
        <v>55.4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c r="B23" s="605" t="s">
        <v>270</v>
      </c>
      <c r="C23" s="606"/>
      <c r="D23" s="606"/>
      <c r="E23" s="606"/>
      <c r="F23" s="606"/>
      <c r="G23" s="606"/>
      <c r="H23" s="606"/>
      <c r="I23" s="606"/>
      <c r="J23" s="606"/>
      <c r="K23" s="606"/>
      <c r="L23" s="606"/>
      <c r="M23" s="606"/>
      <c r="N23" s="606"/>
      <c r="O23" s="606"/>
      <c r="P23" s="606"/>
      <c r="Q23" s="607"/>
      <c r="R23" s="608">
        <v>166235</v>
      </c>
      <c r="S23" s="609"/>
      <c r="T23" s="609"/>
      <c r="U23" s="609"/>
      <c r="V23" s="609"/>
      <c r="W23" s="609"/>
      <c r="X23" s="609"/>
      <c r="Y23" s="610"/>
      <c r="Z23" s="646">
        <v>2.5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2857310</v>
      </c>
      <c r="CS24" s="664"/>
      <c r="CT24" s="664"/>
      <c r="CU24" s="664"/>
      <c r="CV24" s="664"/>
      <c r="CW24" s="664"/>
      <c r="CX24" s="664"/>
      <c r="CY24" s="689"/>
      <c r="CZ24" s="690">
        <v>44.9</v>
      </c>
      <c r="DA24" s="672"/>
      <c r="DB24" s="672"/>
      <c r="DC24" s="692"/>
      <c r="DD24" s="688">
        <v>1974366</v>
      </c>
      <c r="DE24" s="664"/>
      <c r="DF24" s="664"/>
      <c r="DG24" s="664"/>
      <c r="DH24" s="664"/>
      <c r="DI24" s="664"/>
      <c r="DJ24" s="664"/>
      <c r="DK24" s="689"/>
      <c r="DL24" s="688">
        <v>1789970</v>
      </c>
      <c r="DM24" s="664"/>
      <c r="DN24" s="664"/>
      <c r="DO24" s="664"/>
      <c r="DP24" s="664"/>
      <c r="DQ24" s="664"/>
      <c r="DR24" s="664"/>
      <c r="DS24" s="664"/>
      <c r="DT24" s="664"/>
      <c r="DU24" s="664"/>
      <c r="DV24" s="689"/>
      <c r="DW24" s="690">
        <v>46.7</v>
      </c>
      <c r="DX24" s="672"/>
      <c r="DY24" s="672"/>
      <c r="DZ24" s="672"/>
      <c r="EA24" s="672"/>
      <c r="EB24" s="672"/>
      <c r="EC24" s="691"/>
    </row>
    <row r="25" spans="2:133" ht="11.25" customHeight="1">
      <c r="B25" s="605" t="s">
        <v>280</v>
      </c>
      <c r="C25" s="606"/>
      <c r="D25" s="606"/>
      <c r="E25" s="606"/>
      <c r="F25" s="606"/>
      <c r="G25" s="606"/>
      <c r="H25" s="606"/>
      <c r="I25" s="606"/>
      <c r="J25" s="606"/>
      <c r="K25" s="606"/>
      <c r="L25" s="606"/>
      <c r="M25" s="606"/>
      <c r="N25" s="606"/>
      <c r="O25" s="606"/>
      <c r="P25" s="606"/>
      <c r="Q25" s="607"/>
      <c r="R25" s="608">
        <v>3968655</v>
      </c>
      <c r="S25" s="609"/>
      <c r="T25" s="609"/>
      <c r="U25" s="609"/>
      <c r="V25" s="609"/>
      <c r="W25" s="609"/>
      <c r="X25" s="609"/>
      <c r="Y25" s="610"/>
      <c r="Z25" s="646">
        <v>60.2</v>
      </c>
      <c r="AA25" s="646"/>
      <c r="AB25" s="646"/>
      <c r="AC25" s="646"/>
      <c r="AD25" s="647">
        <v>3802420</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830400</v>
      </c>
      <c r="CS25" s="621"/>
      <c r="CT25" s="621"/>
      <c r="CU25" s="621"/>
      <c r="CV25" s="621"/>
      <c r="CW25" s="621"/>
      <c r="CX25" s="621"/>
      <c r="CY25" s="622"/>
      <c r="CZ25" s="611">
        <v>13</v>
      </c>
      <c r="DA25" s="623"/>
      <c r="DB25" s="623"/>
      <c r="DC25" s="624"/>
      <c r="DD25" s="614">
        <v>776181</v>
      </c>
      <c r="DE25" s="621"/>
      <c r="DF25" s="621"/>
      <c r="DG25" s="621"/>
      <c r="DH25" s="621"/>
      <c r="DI25" s="621"/>
      <c r="DJ25" s="621"/>
      <c r="DK25" s="622"/>
      <c r="DL25" s="614">
        <v>768590</v>
      </c>
      <c r="DM25" s="621"/>
      <c r="DN25" s="621"/>
      <c r="DO25" s="621"/>
      <c r="DP25" s="621"/>
      <c r="DQ25" s="621"/>
      <c r="DR25" s="621"/>
      <c r="DS25" s="621"/>
      <c r="DT25" s="621"/>
      <c r="DU25" s="621"/>
      <c r="DV25" s="622"/>
      <c r="DW25" s="611">
        <v>20.100000000000001</v>
      </c>
      <c r="DX25" s="623"/>
      <c r="DY25" s="623"/>
      <c r="DZ25" s="623"/>
      <c r="EA25" s="623"/>
      <c r="EB25" s="623"/>
      <c r="EC25" s="635"/>
    </row>
    <row r="26" spans="2:133" ht="11.25" customHeight="1">
      <c r="B26" s="605" t="s">
        <v>283</v>
      </c>
      <c r="C26" s="606"/>
      <c r="D26" s="606"/>
      <c r="E26" s="606"/>
      <c r="F26" s="606"/>
      <c r="G26" s="606"/>
      <c r="H26" s="606"/>
      <c r="I26" s="606"/>
      <c r="J26" s="606"/>
      <c r="K26" s="606"/>
      <c r="L26" s="606"/>
      <c r="M26" s="606"/>
      <c r="N26" s="606"/>
      <c r="O26" s="606"/>
      <c r="P26" s="606"/>
      <c r="Q26" s="607"/>
      <c r="R26" s="608">
        <v>747</v>
      </c>
      <c r="S26" s="609"/>
      <c r="T26" s="609"/>
      <c r="U26" s="609"/>
      <c r="V26" s="609"/>
      <c r="W26" s="609"/>
      <c r="X26" s="609"/>
      <c r="Y26" s="610"/>
      <c r="Z26" s="646">
        <v>0</v>
      </c>
      <c r="AA26" s="646"/>
      <c r="AB26" s="646"/>
      <c r="AC26" s="646"/>
      <c r="AD26" s="647">
        <v>747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474723</v>
      </c>
      <c r="CS26" s="609"/>
      <c r="CT26" s="609"/>
      <c r="CU26" s="609"/>
      <c r="CV26" s="609"/>
      <c r="CW26" s="609"/>
      <c r="CX26" s="609"/>
      <c r="CY26" s="610"/>
      <c r="CZ26" s="611">
        <v>7.5</v>
      </c>
      <c r="DA26" s="623"/>
      <c r="DB26" s="623"/>
      <c r="DC26" s="624"/>
      <c r="DD26" s="614">
        <v>442506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c r="B27" s="605" t="s">
        <v>286</v>
      </c>
      <c r="C27" s="606"/>
      <c r="D27" s="606"/>
      <c r="E27" s="606"/>
      <c r="F27" s="606"/>
      <c r="G27" s="606"/>
      <c r="H27" s="606"/>
      <c r="I27" s="606"/>
      <c r="J27" s="606"/>
      <c r="K27" s="606"/>
      <c r="L27" s="606"/>
      <c r="M27" s="606"/>
      <c r="N27" s="606"/>
      <c r="O27" s="606"/>
      <c r="P27" s="606"/>
      <c r="Q27" s="607"/>
      <c r="R27" s="608">
        <v>31483</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1357454</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1259373</v>
      </c>
      <c r="CS27" s="621"/>
      <c r="CT27" s="621"/>
      <c r="CU27" s="621"/>
      <c r="CV27" s="621"/>
      <c r="CW27" s="621"/>
      <c r="CX27" s="621"/>
      <c r="CY27" s="622"/>
      <c r="CZ27" s="611">
        <v>19.8</v>
      </c>
      <c r="DA27" s="623"/>
      <c r="DB27" s="623"/>
      <c r="DC27" s="624"/>
      <c r="DD27" s="614">
        <v>492890</v>
      </c>
      <c r="DE27" s="621"/>
      <c r="DF27" s="621"/>
      <c r="DG27" s="621"/>
      <c r="DH27" s="621"/>
      <c r="DI27" s="621"/>
      <c r="DJ27" s="621"/>
      <c r="DK27" s="622"/>
      <c r="DL27" s="614">
        <v>316085</v>
      </c>
      <c r="DM27" s="621"/>
      <c r="DN27" s="621"/>
      <c r="DO27" s="621"/>
      <c r="DP27" s="621"/>
      <c r="DQ27" s="621"/>
      <c r="DR27" s="621"/>
      <c r="DS27" s="621"/>
      <c r="DT27" s="621"/>
      <c r="DU27" s="621"/>
      <c r="DV27" s="622"/>
      <c r="DW27" s="611">
        <v>8.3000000000000007</v>
      </c>
      <c r="DX27" s="623"/>
      <c r="DY27" s="623"/>
      <c r="DZ27" s="623"/>
      <c r="EA27" s="623"/>
      <c r="EB27" s="623"/>
      <c r="EC27" s="635"/>
    </row>
    <row r="28" spans="2:133" ht="11.25" customHeight="1">
      <c r="B28" s="605" t="s">
        <v>289</v>
      </c>
      <c r="C28" s="606"/>
      <c r="D28" s="606"/>
      <c r="E28" s="606"/>
      <c r="F28" s="606"/>
      <c r="G28" s="606"/>
      <c r="H28" s="606"/>
      <c r="I28" s="606"/>
      <c r="J28" s="606"/>
      <c r="K28" s="606"/>
      <c r="L28" s="606"/>
      <c r="M28" s="606"/>
      <c r="N28" s="606"/>
      <c r="O28" s="606"/>
      <c r="P28" s="606"/>
      <c r="Q28" s="607"/>
      <c r="R28" s="608">
        <v>98458</v>
      </c>
      <c r="S28" s="609"/>
      <c r="T28" s="609"/>
      <c r="U28" s="609"/>
      <c r="V28" s="609"/>
      <c r="W28" s="609"/>
      <c r="X28" s="609"/>
      <c r="Y28" s="610"/>
      <c r="Z28" s="646">
        <v>1.5</v>
      </c>
      <c r="AA28" s="646"/>
      <c r="AB28" s="646"/>
      <c r="AC28" s="646"/>
      <c r="AD28" s="647">
        <v>4011</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767537</v>
      </c>
      <c r="CS28" s="609"/>
      <c r="CT28" s="609"/>
      <c r="CU28" s="609"/>
      <c r="CV28" s="609"/>
      <c r="CW28" s="609"/>
      <c r="CX28" s="609"/>
      <c r="CY28" s="610"/>
      <c r="CZ28" s="611">
        <v>12.1</v>
      </c>
      <c r="DA28" s="623"/>
      <c r="DB28" s="623"/>
      <c r="DC28" s="624"/>
      <c r="DD28" s="614">
        <v>705295</v>
      </c>
      <c r="DE28" s="609"/>
      <c r="DF28" s="609"/>
      <c r="DG28" s="609"/>
      <c r="DH28" s="609"/>
      <c r="DI28" s="609"/>
      <c r="DJ28" s="609"/>
      <c r="DK28" s="610"/>
      <c r="DL28" s="614">
        <v>705295</v>
      </c>
      <c r="DM28" s="609"/>
      <c r="DN28" s="609"/>
      <c r="DO28" s="609"/>
      <c r="DP28" s="609"/>
      <c r="DQ28" s="609"/>
      <c r="DR28" s="609"/>
      <c r="DS28" s="609"/>
      <c r="DT28" s="609"/>
      <c r="DU28" s="609"/>
      <c r="DV28" s="610"/>
      <c r="DW28" s="611">
        <v>18.399999999999999</v>
      </c>
      <c r="DX28" s="623"/>
      <c r="DY28" s="623"/>
      <c r="DZ28" s="623"/>
      <c r="EA28" s="623"/>
      <c r="EB28" s="623"/>
      <c r="EC28" s="635"/>
    </row>
    <row r="29" spans="2:133" ht="11.25" customHeight="1">
      <c r="B29" s="605" t="s">
        <v>291</v>
      </c>
      <c r="C29" s="606"/>
      <c r="D29" s="606"/>
      <c r="E29" s="606"/>
      <c r="F29" s="606"/>
      <c r="G29" s="606"/>
      <c r="H29" s="606"/>
      <c r="I29" s="606"/>
      <c r="J29" s="606"/>
      <c r="K29" s="606"/>
      <c r="L29" s="606"/>
      <c r="M29" s="606"/>
      <c r="N29" s="606"/>
      <c r="O29" s="606"/>
      <c r="P29" s="606"/>
      <c r="Q29" s="607"/>
      <c r="R29" s="608">
        <v>15417</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767340</v>
      </c>
      <c r="CS29" s="621"/>
      <c r="CT29" s="621"/>
      <c r="CU29" s="621"/>
      <c r="CV29" s="621"/>
      <c r="CW29" s="621"/>
      <c r="CX29" s="621"/>
      <c r="CY29" s="622"/>
      <c r="CZ29" s="611">
        <v>12.1</v>
      </c>
      <c r="DA29" s="623"/>
      <c r="DB29" s="623"/>
      <c r="DC29" s="624"/>
      <c r="DD29" s="614">
        <v>705098</v>
      </c>
      <c r="DE29" s="621"/>
      <c r="DF29" s="621"/>
      <c r="DG29" s="621"/>
      <c r="DH29" s="621"/>
      <c r="DI29" s="621"/>
      <c r="DJ29" s="621"/>
      <c r="DK29" s="622"/>
      <c r="DL29" s="614">
        <v>705098</v>
      </c>
      <c r="DM29" s="621"/>
      <c r="DN29" s="621"/>
      <c r="DO29" s="621"/>
      <c r="DP29" s="621"/>
      <c r="DQ29" s="621"/>
      <c r="DR29" s="621"/>
      <c r="DS29" s="621"/>
      <c r="DT29" s="621"/>
      <c r="DU29" s="621"/>
      <c r="DV29" s="622"/>
      <c r="DW29" s="611">
        <v>18.399999999999999</v>
      </c>
      <c r="DX29" s="623"/>
      <c r="DY29" s="623"/>
      <c r="DZ29" s="623"/>
      <c r="EA29" s="623"/>
      <c r="EB29" s="623"/>
      <c r="EC29" s="635"/>
    </row>
    <row r="30" spans="2:133" ht="11.25" customHeight="1">
      <c r="B30" s="605" t="s">
        <v>293</v>
      </c>
      <c r="C30" s="606"/>
      <c r="D30" s="606"/>
      <c r="E30" s="606"/>
      <c r="F30" s="606"/>
      <c r="G30" s="606"/>
      <c r="H30" s="606"/>
      <c r="I30" s="606"/>
      <c r="J30" s="606"/>
      <c r="K30" s="606"/>
      <c r="L30" s="606"/>
      <c r="M30" s="606"/>
      <c r="N30" s="606"/>
      <c r="O30" s="606"/>
      <c r="P30" s="606"/>
      <c r="Q30" s="607"/>
      <c r="R30" s="608">
        <v>990863</v>
      </c>
      <c r="S30" s="609"/>
      <c r="T30" s="609"/>
      <c r="U30" s="609"/>
      <c r="V30" s="609"/>
      <c r="W30" s="609"/>
      <c r="X30" s="609"/>
      <c r="Y30" s="610"/>
      <c r="Z30" s="646">
        <v>15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738196</v>
      </c>
      <c r="CS30" s="609"/>
      <c r="CT30" s="609"/>
      <c r="CU30" s="609"/>
      <c r="CV30" s="609"/>
      <c r="CW30" s="609"/>
      <c r="CX30" s="609"/>
      <c r="CY30" s="610"/>
      <c r="CZ30" s="611">
        <v>11.6</v>
      </c>
      <c r="DA30" s="623"/>
      <c r="DB30" s="623"/>
      <c r="DC30" s="624"/>
      <c r="DD30" s="614">
        <v>677923</v>
      </c>
      <c r="DE30" s="609"/>
      <c r="DF30" s="609"/>
      <c r="DG30" s="609"/>
      <c r="DH30" s="609"/>
      <c r="DI30" s="609"/>
      <c r="DJ30" s="609"/>
      <c r="DK30" s="610"/>
      <c r="DL30" s="614">
        <v>677923</v>
      </c>
      <c r="DM30" s="609"/>
      <c r="DN30" s="609"/>
      <c r="DO30" s="609"/>
      <c r="DP30" s="609"/>
      <c r="DQ30" s="609"/>
      <c r="DR30" s="609"/>
      <c r="DS30" s="609"/>
      <c r="DT30" s="609"/>
      <c r="DU30" s="609"/>
      <c r="DV30" s="610"/>
      <c r="DW30" s="611">
        <v>17.7</v>
      </c>
      <c r="DX30" s="623"/>
      <c r="DY30" s="623"/>
      <c r="DZ30" s="623"/>
      <c r="EA30" s="623"/>
      <c r="EB30" s="623"/>
      <c r="EC30" s="635"/>
    </row>
    <row r="31" spans="2:133" ht="11.25" customHeight="1">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98.9</v>
      </c>
      <c r="BN31" s="671"/>
      <c r="BO31" s="671"/>
      <c r="BP31" s="671"/>
      <c r="BQ31" s="673"/>
      <c r="BR31" s="670">
        <v>99.8</v>
      </c>
      <c r="BS31" s="671"/>
      <c r="BT31" s="671"/>
      <c r="BU31" s="671"/>
      <c r="BV31" s="671"/>
      <c r="BW31" s="671"/>
      <c r="BX31" s="672">
        <v>99.7</v>
      </c>
      <c r="BY31" s="671"/>
      <c r="BZ31" s="671"/>
      <c r="CA31" s="671"/>
      <c r="CB31" s="673"/>
      <c r="CD31" s="629"/>
      <c r="CE31" s="630"/>
      <c r="CF31" s="605" t="s">
        <v>300</v>
      </c>
      <c r="CG31" s="606"/>
      <c r="CH31" s="606"/>
      <c r="CI31" s="606"/>
      <c r="CJ31" s="606"/>
      <c r="CK31" s="606"/>
      <c r="CL31" s="606"/>
      <c r="CM31" s="606"/>
      <c r="CN31" s="606"/>
      <c r="CO31" s="606"/>
      <c r="CP31" s="606"/>
      <c r="CQ31" s="607"/>
      <c r="CR31" s="608">
        <v>29144</v>
      </c>
      <c r="CS31" s="621"/>
      <c r="CT31" s="621"/>
      <c r="CU31" s="621"/>
      <c r="CV31" s="621"/>
      <c r="CW31" s="621"/>
      <c r="CX31" s="621"/>
      <c r="CY31" s="622"/>
      <c r="CZ31" s="611">
        <v>0.5</v>
      </c>
      <c r="DA31" s="623"/>
      <c r="DB31" s="623"/>
      <c r="DC31" s="624"/>
      <c r="DD31" s="614">
        <v>27175</v>
      </c>
      <c r="DE31" s="621"/>
      <c r="DF31" s="621"/>
      <c r="DG31" s="621"/>
      <c r="DH31" s="621"/>
      <c r="DI31" s="621"/>
      <c r="DJ31" s="621"/>
      <c r="DK31" s="622"/>
      <c r="DL31" s="614">
        <v>27175</v>
      </c>
      <c r="DM31" s="621"/>
      <c r="DN31" s="621"/>
      <c r="DO31" s="621"/>
      <c r="DP31" s="621"/>
      <c r="DQ31" s="621"/>
      <c r="DR31" s="621"/>
      <c r="DS31" s="621"/>
      <c r="DT31" s="621"/>
      <c r="DU31" s="621"/>
      <c r="DV31" s="622"/>
      <c r="DW31" s="611">
        <v>0.7</v>
      </c>
      <c r="DX31" s="623"/>
      <c r="DY31" s="623"/>
      <c r="DZ31" s="623"/>
      <c r="EA31" s="623"/>
      <c r="EB31" s="623"/>
      <c r="EC31" s="635"/>
    </row>
    <row r="32" spans="2:133" ht="11.25" customHeight="1">
      <c r="B32" s="605" t="s">
        <v>301</v>
      </c>
      <c r="C32" s="606"/>
      <c r="D32" s="606"/>
      <c r="E32" s="606"/>
      <c r="F32" s="606"/>
      <c r="G32" s="606"/>
      <c r="H32" s="606"/>
      <c r="I32" s="606"/>
      <c r="J32" s="606"/>
      <c r="K32" s="606"/>
      <c r="L32" s="606"/>
      <c r="M32" s="606"/>
      <c r="N32" s="606"/>
      <c r="O32" s="606"/>
      <c r="P32" s="606"/>
      <c r="Q32" s="607"/>
      <c r="R32" s="608">
        <v>614515</v>
      </c>
      <c r="S32" s="609"/>
      <c r="T32" s="609"/>
      <c r="U32" s="609"/>
      <c r="V32" s="609"/>
      <c r="W32" s="609"/>
      <c r="X32" s="609"/>
      <c r="Y32" s="610"/>
      <c r="Z32" s="646">
        <v>9.3000000000000007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97</v>
      </c>
      <c r="BH32" s="621"/>
      <c r="BI32" s="621"/>
      <c r="BJ32" s="621"/>
      <c r="BK32" s="621"/>
      <c r="BL32" s="621"/>
      <c r="BM32" s="612">
        <v>96.7</v>
      </c>
      <c r="BN32" s="621"/>
      <c r="BO32" s="621"/>
      <c r="BP32" s="621"/>
      <c r="BQ32" s="644"/>
      <c r="BR32" s="674">
        <v>99.6</v>
      </c>
      <c r="BS32" s="621"/>
      <c r="BT32" s="621"/>
      <c r="BU32" s="621"/>
      <c r="BV32" s="621"/>
      <c r="BW32" s="621"/>
      <c r="BX32" s="612">
        <v>99.4</v>
      </c>
      <c r="BY32" s="621"/>
      <c r="BZ32" s="621"/>
      <c r="CA32" s="621"/>
      <c r="CB32" s="644"/>
      <c r="CD32" s="631"/>
      <c r="CE32" s="632"/>
      <c r="CF32" s="605" t="s">
        <v>304</v>
      </c>
      <c r="CG32" s="606"/>
      <c r="CH32" s="606"/>
      <c r="CI32" s="606"/>
      <c r="CJ32" s="606"/>
      <c r="CK32" s="606"/>
      <c r="CL32" s="606"/>
      <c r="CM32" s="606"/>
      <c r="CN32" s="606"/>
      <c r="CO32" s="606"/>
      <c r="CP32" s="606"/>
      <c r="CQ32" s="607"/>
      <c r="CR32" s="608">
        <v>197</v>
      </c>
      <c r="CS32" s="609"/>
      <c r="CT32" s="609"/>
      <c r="CU32" s="609"/>
      <c r="CV32" s="609"/>
      <c r="CW32" s="609"/>
      <c r="CX32" s="609"/>
      <c r="CY32" s="610"/>
      <c r="CZ32" s="611">
        <v>0</v>
      </c>
      <c r="DA32" s="623"/>
      <c r="DB32" s="623"/>
      <c r="DC32" s="624"/>
      <c r="DD32" s="614">
        <v>197</v>
      </c>
      <c r="DE32" s="609"/>
      <c r="DF32" s="609"/>
      <c r="DG32" s="609"/>
      <c r="DH32" s="609"/>
      <c r="DI32" s="609"/>
      <c r="DJ32" s="609"/>
      <c r="DK32" s="610"/>
      <c r="DL32" s="614">
        <v>197</v>
      </c>
      <c r="DM32" s="609"/>
      <c r="DN32" s="609"/>
      <c r="DO32" s="609"/>
      <c r="DP32" s="609"/>
      <c r="DQ32" s="609"/>
      <c r="DR32" s="609"/>
      <c r="DS32" s="609"/>
      <c r="DT32" s="609"/>
      <c r="DU32" s="609"/>
      <c r="DV32" s="610"/>
      <c r="DW32" s="611">
        <v>0</v>
      </c>
      <c r="DX32" s="623"/>
      <c r="DY32" s="623"/>
      <c r="DZ32" s="623"/>
      <c r="EA32" s="623"/>
      <c r="EB32" s="623"/>
      <c r="EC32" s="635"/>
    </row>
    <row r="33" spans="2:133" ht="11.25" customHeight="1">
      <c r="B33" s="605" t="s">
        <v>305</v>
      </c>
      <c r="C33" s="606"/>
      <c r="D33" s="606"/>
      <c r="E33" s="606"/>
      <c r="F33" s="606"/>
      <c r="G33" s="606"/>
      <c r="H33" s="606"/>
      <c r="I33" s="606"/>
      <c r="J33" s="606"/>
      <c r="K33" s="606"/>
      <c r="L33" s="606"/>
      <c r="M33" s="606"/>
      <c r="N33" s="606"/>
      <c r="O33" s="606"/>
      <c r="P33" s="606"/>
      <c r="Q33" s="607"/>
      <c r="R33" s="608">
        <v>9316</v>
      </c>
      <c r="S33" s="609"/>
      <c r="T33" s="609"/>
      <c r="U33" s="609"/>
      <c r="V33" s="609"/>
      <c r="W33" s="609"/>
      <c r="X33" s="609"/>
      <c r="Y33" s="610"/>
      <c r="Z33" s="646">
        <v>0.1</v>
      </c>
      <c r="AA33" s="646"/>
      <c r="AB33" s="646"/>
      <c r="AC33" s="646"/>
      <c r="AD33" s="647">
        <v>784</v>
      </c>
      <c r="AE33" s="647"/>
      <c r="AF33" s="647"/>
      <c r="AG33" s="647"/>
      <c r="AH33" s="647"/>
      <c r="AI33" s="647"/>
      <c r="AJ33" s="647"/>
      <c r="AK33" s="647"/>
      <c r="AL33" s="611">
        <v>0</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99.9</v>
      </c>
      <c r="BH33" s="593"/>
      <c r="BI33" s="593"/>
      <c r="BJ33" s="593"/>
      <c r="BK33" s="593"/>
      <c r="BL33" s="593"/>
      <c r="BM33" s="639">
        <v>99.7</v>
      </c>
      <c r="BN33" s="593"/>
      <c r="BO33" s="593"/>
      <c r="BP33" s="593"/>
      <c r="BQ33" s="656"/>
      <c r="BR33" s="669">
        <v>99.8</v>
      </c>
      <c r="BS33" s="593"/>
      <c r="BT33" s="593"/>
      <c r="BU33" s="593"/>
      <c r="BV33" s="593"/>
      <c r="BW33" s="593"/>
      <c r="BX33" s="639">
        <v>99.7</v>
      </c>
      <c r="BY33" s="593"/>
      <c r="BZ33" s="593"/>
      <c r="CA33" s="593"/>
      <c r="CB33" s="656"/>
      <c r="CD33" s="605" t="s">
        <v>307</v>
      </c>
      <c r="CE33" s="606"/>
      <c r="CF33" s="606"/>
      <c r="CG33" s="606"/>
      <c r="CH33" s="606"/>
      <c r="CI33" s="606"/>
      <c r="CJ33" s="606"/>
      <c r="CK33" s="606"/>
      <c r="CL33" s="606"/>
      <c r="CM33" s="606"/>
      <c r="CN33" s="606"/>
      <c r="CO33" s="606"/>
      <c r="CP33" s="606"/>
      <c r="CQ33" s="607"/>
      <c r="CR33" s="608">
        <v>2720315</v>
      </c>
      <c r="CS33" s="621"/>
      <c r="CT33" s="621"/>
      <c r="CU33" s="621"/>
      <c r="CV33" s="621"/>
      <c r="CW33" s="621"/>
      <c r="CX33" s="621"/>
      <c r="CY33" s="622"/>
      <c r="CZ33" s="611">
        <v>42.7</v>
      </c>
      <c r="DA33" s="623"/>
      <c r="DB33" s="623"/>
      <c r="DC33" s="624"/>
      <c r="DD33" s="614">
        <v>2154057</v>
      </c>
      <c r="DE33" s="621"/>
      <c r="DF33" s="621"/>
      <c r="DG33" s="621"/>
      <c r="DH33" s="621"/>
      <c r="DI33" s="621"/>
      <c r="DJ33" s="621"/>
      <c r="DK33" s="622"/>
      <c r="DL33" s="614">
        <v>1627569</v>
      </c>
      <c r="DM33" s="621"/>
      <c r="DN33" s="621"/>
      <c r="DO33" s="621"/>
      <c r="DP33" s="621"/>
      <c r="DQ33" s="621"/>
      <c r="DR33" s="621"/>
      <c r="DS33" s="621"/>
      <c r="DT33" s="621"/>
      <c r="DU33" s="621"/>
      <c r="DV33" s="622"/>
      <c r="DW33" s="611">
        <v>42.5</v>
      </c>
      <c r="DX33" s="623"/>
      <c r="DY33" s="623"/>
      <c r="DZ33" s="623"/>
      <c r="EA33" s="623"/>
      <c r="EB33" s="623"/>
      <c r="EC33" s="635"/>
    </row>
    <row r="34" spans="2:133" ht="11.25" customHeight="1">
      <c r="B34" s="605" t="s">
        <v>308</v>
      </c>
      <c r="C34" s="606"/>
      <c r="D34" s="606"/>
      <c r="E34" s="606"/>
      <c r="F34" s="606"/>
      <c r="G34" s="606"/>
      <c r="H34" s="606"/>
      <c r="I34" s="606"/>
      <c r="J34" s="606"/>
      <c r="K34" s="606"/>
      <c r="L34" s="606"/>
      <c r="M34" s="606"/>
      <c r="N34" s="606"/>
      <c r="O34" s="606"/>
      <c r="P34" s="606"/>
      <c r="Q34" s="607"/>
      <c r="R34" s="608">
        <v>152215</v>
      </c>
      <c r="S34" s="609"/>
      <c r="T34" s="609"/>
      <c r="U34" s="609"/>
      <c r="V34" s="609"/>
      <c r="W34" s="609"/>
      <c r="X34" s="609"/>
      <c r="Y34" s="610"/>
      <c r="Z34" s="646">
        <v>2.2999999999999998</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744456</v>
      </c>
      <c r="CS34" s="609"/>
      <c r="CT34" s="609"/>
      <c r="CU34" s="609"/>
      <c r="CV34" s="609"/>
      <c r="CW34" s="609"/>
      <c r="CX34" s="609"/>
      <c r="CY34" s="610"/>
      <c r="CZ34" s="611">
        <v>11.7</v>
      </c>
      <c r="DA34" s="623"/>
      <c r="DB34" s="623"/>
      <c r="DC34" s="624"/>
      <c r="DD34" s="614">
        <v>564876</v>
      </c>
      <c r="DE34" s="609"/>
      <c r="DF34" s="609"/>
      <c r="DG34" s="609"/>
      <c r="DH34" s="609"/>
      <c r="DI34" s="609"/>
      <c r="DJ34" s="609"/>
      <c r="DK34" s="610"/>
      <c r="DL34" s="614">
        <v>491363</v>
      </c>
      <c r="DM34" s="609"/>
      <c r="DN34" s="609"/>
      <c r="DO34" s="609"/>
      <c r="DP34" s="609"/>
      <c r="DQ34" s="609"/>
      <c r="DR34" s="609"/>
      <c r="DS34" s="609"/>
      <c r="DT34" s="609"/>
      <c r="DU34" s="609"/>
      <c r="DV34" s="610"/>
      <c r="DW34" s="611">
        <v>12.8</v>
      </c>
      <c r="DX34" s="623"/>
      <c r="DY34" s="623"/>
      <c r="DZ34" s="623"/>
      <c r="EA34" s="623"/>
      <c r="EB34" s="623"/>
      <c r="EC34" s="635"/>
    </row>
    <row r="35" spans="2:133" ht="11.25" customHeight="1">
      <c r="B35" s="605" t="s">
        <v>310</v>
      </c>
      <c r="C35" s="606"/>
      <c r="D35" s="606"/>
      <c r="E35" s="606"/>
      <c r="F35" s="606"/>
      <c r="G35" s="606"/>
      <c r="H35" s="606"/>
      <c r="I35" s="606"/>
      <c r="J35" s="606"/>
      <c r="K35" s="606"/>
      <c r="L35" s="606"/>
      <c r="M35" s="606"/>
      <c r="N35" s="606"/>
      <c r="O35" s="606"/>
      <c r="P35" s="606"/>
      <c r="Q35" s="607"/>
      <c r="R35" s="608">
        <v>93377</v>
      </c>
      <c r="S35" s="609"/>
      <c r="T35" s="609"/>
      <c r="U35" s="609"/>
      <c r="V35" s="609"/>
      <c r="W35" s="609"/>
      <c r="X35" s="609"/>
      <c r="Y35" s="610"/>
      <c r="Z35" s="646">
        <v>1.4</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47455</v>
      </c>
      <c r="CS35" s="621"/>
      <c r="CT35" s="621"/>
      <c r="CU35" s="621"/>
      <c r="CV35" s="621"/>
      <c r="CW35" s="621"/>
      <c r="CX35" s="621"/>
      <c r="CY35" s="622"/>
      <c r="CZ35" s="611">
        <v>0.7</v>
      </c>
      <c r="DA35" s="623"/>
      <c r="DB35" s="623"/>
      <c r="DC35" s="624"/>
      <c r="DD35" s="614">
        <v>34172</v>
      </c>
      <c r="DE35" s="621"/>
      <c r="DF35" s="621"/>
      <c r="DG35" s="621"/>
      <c r="DH35" s="621"/>
      <c r="DI35" s="621"/>
      <c r="DJ35" s="621"/>
      <c r="DK35" s="622"/>
      <c r="DL35" s="614">
        <v>30398</v>
      </c>
      <c r="DM35" s="621"/>
      <c r="DN35" s="621"/>
      <c r="DO35" s="621"/>
      <c r="DP35" s="621"/>
      <c r="DQ35" s="621"/>
      <c r="DR35" s="621"/>
      <c r="DS35" s="621"/>
      <c r="DT35" s="621"/>
      <c r="DU35" s="621"/>
      <c r="DV35" s="622"/>
      <c r="DW35" s="611">
        <v>0.8</v>
      </c>
      <c r="DX35" s="623"/>
      <c r="DY35" s="623"/>
      <c r="DZ35" s="623"/>
      <c r="EA35" s="623"/>
      <c r="EB35" s="623"/>
      <c r="EC35" s="635"/>
    </row>
    <row r="36" spans="2:133" ht="11.25" customHeight="1">
      <c r="B36" s="605" t="s">
        <v>314</v>
      </c>
      <c r="C36" s="606"/>
      <c r="D36" s="606"/>
      <c r="E36" s="606"/>
      <c r="F36" s="606"/>
      <c r="G36" s="606"/>
      <c r="H36" s="606"/>
      <c r="I36" s="606"/>
      <c r="J36" s="606"/>
      <c r="K36" s="606"/>
      <c r="L36" s="606"/>
      <c r="M36" s="606"/>
      <c r="N36" s="606"/>
      <c r="O36" s="606"/>
      <c r="P36" s="606"/>
      <c r="Q36" s="607"/>
      <c r="R36" s="608">
        <v>205847</v>
      </c>
      <c r="S36" s="609"/>
      <c r="T36" s="609"/>
      <c r="U36" s="609"/>
      <c r="V36" s="609"/>
      <c r="W36" s="609"/>
      <c r="X36" s="609"/>
      <c r="Y36" s="610"/>
      <c r="Z36" s="646">
        <v>3.1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746140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42133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1004752</v>
      </c>
      <c r="CS36" s="609"/>
      <c r="CT36" s="609"/>
      <c r="CU36" s="609"/>
      <c r="CV36" s="609"/>
      <c r="CW36" s="609"/>
      <c r="CX36" s="609"/>
      <c r="CY36" s="610"/>
      <c r="CZ36" s="611">
        <v>15.8</v>
      </c>
      <c r="DA36" s="623"/>
      <c r="DB36" s="623"/>
      <c r="DC36" s="624"/>
      <c r="DD36" s="614">
        <v>784417</v>
      </c>
      <c r="DE36" s="609"/>
      <c r="DF36" s="609"/>
      <c r="DG36" s="609"/>
      <c r="DH36" s="609"/>
      <c r="DI36" s="609"/>
      <c r="DJ36" s="609"/>
      <c r="DK36" s="610"/>
      <c r="DL36" s="614">
        <v>594610</v>
      </c>
      <c r="DM36" s="609"/>
      <c r="DN36" s="609"/>
      <c r="DO36" s="609"/>
      <c r="DP36" s="609"/>
      <c r="DQ36" s="609"/>
      <c r="DR36" s="609"/>
      <c r="DS36" s="609"/>
      <c r="DT36" s="609"/>
      <c r="DU36" s="609"/>
      <c r="DV36" s="610"/>
      <c r="DW36" s="611">
        <v>15.5</v>
      </c>
      <c r="DX36" s="623"/>
      <c r="DY36" s="623"/>
      <c r="DZ36" s="623"/>
      <c r="EA36" s="623"/>
      <c r="EB36" s="623"/>
      <c r="EC36" s="635"/>
    </row>
    <row r="37" spans="2:133" ht="11.25" customHeight="1">
      <c r="B37" s="605" t="s">
        <v>318</v>
      </c>
      <c r="C37" s="606"/>
      <c r="D37" s="606"/>
      <c r="E37" s="606"/>
      <c r="F37" s="606"/>
      <c r="G37" s="606"/>
      <c r="H37" s="606"/>
      <c r="I37" s="606"/>
      <c r="J37" s="606"/>
      <c r="K37" s="606"/>
      <c r="L37" s="606"/>
      <c r="M37" s="606"/>
      <c r="N37" s="606"/>
      <c r="O37" s="606"/>
      <c r="P37" s="606"/>
      <c r="Q37" s="607"/>
      <c r="R37" s="608">
        <v>30287</v>
      </c>
      <c r="S37" s="609"/>
      <c r="T37" s="609"/>
      <c r="U37" s="609"/>
      <c r="V37" s="609"/>
      <c r="W37" s="609"/>
      <c r="X37" s="609"/>
      <c r="Y37" s="610"/>
      <c r="Z37" s="646">
        <v>0.5</v>
      </c>
      <c r="AA37" s="646"/>
      <c r="AB37" s="646"/>
      <c r="AC37" s="646"/>
      <c r="AD37" s="647">
        <v>39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126158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42133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414556</v>
      </c>
      <c r="CS37" s="621"/>
      <c r="CT37" s="621"/>
      <c r="CU37" s="621"/>
      <c r="CV37" s="621"/>
      <c r="CW37" s="621"/>
      <c r="CX37" s="621"/>
      <c r="CY37" s="622"/>
      <c r="CZ37" s="611">
        <v>6.5</v>
      </c>
      <c r="DA37" s="623"/>
      <c r="DB37" s="623"/>
      <c r="DC37" s="624"/>
      <c r="DD37" s="614">
        <v>410935</v>
      </c>
      <c r="DE37" s="621"/>
      <c r="DF37" s="621"/>
      <c r="DG37" s="621"/>
      <c r="DH37" s="621"/>
      <c r="DI37" s="621"/>
      <c r="DJ37" s="621"/>
      <c r="DK37" s="622"/>
      <c r="DL37" s="614">
        <v>374319</v>
      </c>
      <c r="DM37" s="621"/>
      <c r="DN37" s="621"/>
      <c r="DO37" s="621"/>
      <c r="DP37" s="621"/>
      <c r="DQ37" s="621"/>
      <c r="DR37" s="621"/>
      <c r="DS37" s="621"/>
      <c r="DT37" s="621"/>
      <c r="DU37" s="621"/>
      <c r="DV37" s="622"/>
      <c r="DW37" s="611">
        <v>9.8000000000000007</v>
      </c>
      <c r="DX37" s="623"/>
      <c r="DY37" s="623"/>
      <c r="DZ37" s="623"/>
      <c r="EA37" s="623"/>
      <c r="EB37" s="623"/>
      <c r="EC37" s="635"/>
    </row>
    <row r="38" spans="2:133" ht="11.25" customHeight="1">
      <c r="B38" s="605" t="s">
        <v>322</v>
      </c>
      <c r="C38" s="606"/>
      <c r="D38" s="606"/>
      <c r="E38" s="606"/>
      <c r="F38" s="606"/>
      <c r="G38" s="606"/>
      <c r="H38" s="606"/>
      <c r="I38" s="606"/>
      <c r="J38" s="606"/>
      <c r="K38" s="606"/>
      <c r="L38" s="606"/>
      <c r="M38" s="606"/>
      <c r="N38" s="606"/>
      <c r="O38" s="606"/>
      <c r="P38" s="606"/>
      <c r="Q38" s="607"/>
      <c r="R38" s="608">
        <v>382990</v>
      </c>
      <c r="S38" s="609"/>
      <c r="T38" s="609"/>
      <c r="U38" s="609"/>
      <c r="V38" s="609"/>
      <c r="W38" s="609"/>
      <c r="X38" s="609"/>
      <c r="Y38" s="610"/>
      <c r="Z38" s="646">
        <v>5.8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6768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1317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661348</v>
      </c>
      <c r="CS38" s="609"/>
      <c r="CT38" s="609"/>
      <c r="CU38" s="609"/>
      <c r="CV38" s="609"/>
      <c r="CW38" s="609"/>
      <c r="CX38" s="609"/>
      <c r="CY38" s="610"/>
      <c r="CZ38" s="611">
        <v>10.4</v>
      </c>
      <c r="DA38" s="623"/>
      <c r="DB38" s="623"/>
      <c r="DC38" s="624"/>
      <c r="DD38" s="614">
        <v>553224</v>
      </c>
      <c r="DE38" s="609"/>
      <c r="DF38" s="609"/>
      <c r="DG38" s="609"/>
      <c r="DH38" s="609"/>
      <c r="DI38" s="609"/>
      <c r="DJ38" s="609"/>
      <c r="DK38" s="610"/>
      <c r="DL38" s="614">
        <v>511198</v>
      </c>
      <c r="DM38" s="609"/>
      <c r="DN38" s="609"/>
      <c r="DO38" s="609"/>
      <c r="DP38" s="609"/>
      <c r="DQ38" s="609"/>
      <c r="DR38" s="609"/>
      <c r="DS38" s="609"/>
      <c r="DT38" s="609"/>
      <c r="DU38" s="609"/>
      <c r="DV38" s="610"/>
      <c r="DW38" s="611">
        <v>13.3</v>
      </c>
      <c r="DX38" s="623"/>
      <c r="DY38" s="623"/>
      <c r="DZ38" s="623"/>
      <c r="EA38" s="623"/>
      <c r="EB38" s="623"/>
      <c r="EC38" s="635"/>
    </row>
    <row r="39" spans="2:133" ht="11.25" customHeight="1">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1993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241132</v>
      </c>
      <c r="CS39" s="621"/>
      <c r="CT39" s="621"/>
      <c r="CU39" s="621"/>
      <c r="CV39" s="621"/>
      <c r="CW39" s="621"/>
      <c r="CX39" s="621"/>
      <c r="CY39" s="622"/>
      <c r="CZ39" s="611">
        <v>3.8</v>
      </c>
      <c r="DA39" s="623"/>
      <c r="DB39" s="623"/>
      <c r="DC39" s="624"/>
      <c r="DD39" s="614">
        <v>196196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c r="B40" s="605" t="s">
        <v>330</v>
      </c>
      <c r="C40" s="606"/>
      <c r="D40" s="606"/>
      <c r="E40" s="606"/>
      <c r="F40" s="606"/>
      <c r="G40" s="606"/>
      <c r="H40" s="606"/>
      <c r="I40" s="606"/>
      <c r="J40" s="606"/>
      <c r="K40" s="606"/>
      <c r="L40" s="606"/>
      <c r="M40" s="606"/>
      <c r="N40" s="606"/>
      <c r="O40" s="606"/>
      <c r="P40" s="606"/>
      <c r="Q40" s="607"/>
      <c r="R40" s="608">
        <v>22090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21172</v>
      </c>
      <c r="CS40" s="609"/>
      <c r="CT40" s="609"/>
      <c r="CU40" s="609"/>
      <c r="CV40" s="609"/>
      <c r="CW40" s="609"/>
      <c r="CX40" s="609"/>
      <c r="CY40" s="610"/>
      <c r="CZ40" s="611">
        <v>0.3</v>
      </c>
      <c r="DA40" s="623"/>
      <c r="DB40" s="623"/>
      <c r="DC40" s="624"/>
      <c r="DD40" s="614">
        <v>21172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c r="B41" s="589" t="s">
        <v>335</v>
      </c>
      <c r="C41" s="590"/>
      <c r="D41" s="590"/>
      <c r="E41" s="590"/>
      <c r="F41" s="590"/>
      <c r="G41" s="590"/>
      <c r="H41" s="590"/>
      <c r="I41" s="590"/>
      <c r="J41" s="590"/>
      <c r="K41" s="590"/>
      <c r="L41" s="590"/>
      <c r="M41" s="590"/>
      <c r="N41" s="590"/>
      <c r="O41" s="590"/>
      <c r="P41" s="590"/>
      <c r="Q41" s="591"/>
      <c r="R41" s="592">
        <v>6594170</v>
      </c>
      <c r="S41" s="633"/>
      <c r="T41" s="633"/>
      <c r="U41" s="633"/>
      <c r="V41" s="633"/>
      <c r="W41" s="633"/>
      <c r="X41" s="633"/>
      <c r="Y41" s="636"/>
      <c r="Z41" s="637">
        <v>100</v>
      </c>
      <c r="AA41" s="637"/>
      <c r="AB41" s="637"/>
      <c r="AC41" s="637"/>
      <c r="AD41" s="638">
        <v>3808001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119675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339</v>
      </c>
      <c r="AR42" s="654"/>
      <c r="AS42" s="654"/>
      <c r="AT42" s="654"/>
      <c r="AU42" s="654"/>
      <c r="AV42" s="654"/>
      <c r="AW42" s="654"/>
      <c r="AX42" s="654"/>
      <c r="AY42" s="655"/>
      <c r="AZ42" s="592">
        <v>493539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452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787093</v>
      </c>
      <c r="CS42" s="621"/>
      <c r="CT42" s="621"/>
      <c r="CU42" s="621"/>
      <c r="CV42" s="621"/>
      <c r="CW42" s="621"/>
      <c r="CX42" s="621"/>
      <c r="CY42" s="622"/>
      <c r="CZ42" s="611">
        <v>12.4</v>
      </c>
      <c r="DA42" s="623"/>
      <c r="DB42" s="623"/>
      <c r="DC42" s="624"/>
      <c r="DD42" s="614">
        <v>176514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342</v>
      </c>
      <c r="CD43" s="605" t="s">
        <v>343</v>
      </c>
      <c r="CE43" s="606"/>
      <c r="CF43" s="606"/>
      <c r="CG43" s="606"/>
      <c r="CH43" s="606"/>
      <c r="CI43" s="606"/>
      <c r="CJ43" s="606"/>
      <c r="CK43" s="606"/>
      <c r="CL43" s="606"/>
      <c r="CM43" s="606"/>
      <c r="CN43" s="606"/>
      <c r="CO43" s="606"/>
      <c r="CP43" s="606"/>
      <c r="CQ43" s="607"/>
      <c r="CR43" s="608">
        <v>43928</v>
      </c>
      <c r="CS43" s="621"/>
      <c r="CT43" s="621"/>
      <c r="CU43" s="621"/>
      <c r="CV43" s="621"/>
      <c r="CW43" s="621"/>
      <c r="CX43" s="621"/>
      <c r="CY43" s="622"/>
      <c r="CZ43" s="611">
        <v>0.7</v>
      </c>
      <c r="DA43" s="623"/>
      <c r="DB43" s="623"/>
      <c r="DC43" s="624"/>
      <c r="DD43" s="614">
        <v>43928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643301</v>
      </c>
      <c r="CS44" s="609"/>
      <c r="CT44" s="609"/>
      <c r="CU44" s="609"/>
      <c r="CV44" s="609"/>
      <c r="CW44" s="609"/>
      <c r="CX44" s="609"/>
      <c r="CY44" s="610"/>
      <c r="CZ44" s="611">
        <v>10.1</v>
      </c>
      <c r="DA44" s="612"/>
      <c r="DB44" s="612"/>
      <c r="DC44" s="613"/>
      <c r="DD44" s="614">
        <v>149064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292678</v>
      </c>
      <c r="CS45" s="621"/>
      <c r="CT45" s="621"/>
      <c r="CU45" s="621"/>
      <c r="CV45" s="621"/>
      <c r="CW45" s="621"/>
      <c r="CX45" s="621"/>
      <c r="CY45" s="622"/>
      <c r="CZ45" s="611">
        <v>4.5999999999999996</v>
      </c>
      <c r="DA45" s="623"/>
      <c r="DB45" s="623"/>
      <c r="DC45" s="624"/>
      <c r="DD45" s="614">
        <v>8401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348</v>
      </c>
      <c r="CG46" s="606"/>
      <c r="CH46" s="606"/>
      <c r="CI46" s="606"/>
      <c r="CJ46" s="606"/>
      <c r="CK46" s="606"/>
      <c r="CL46" s="606"/>
      <c r="CM46" s="606"/>
      <c r="CN46" s="606"/>
      <c r="CO46" s="606"/>
      <c r="CP46" s="606"/>
      <c r="CQ46" s="607"/>
      <c r="CR46" s="608">
        <v>297535</v>
      </c>
      <c r="CS46" s="609"/>
      <c r="CT46" s="609"/>
      <c r="CU46" s="609"/>
      <c r="CV46" s="609"/>
      <c r="CW46" s="609"/>
      <c r="CX46" s="609"/>
      <c r="CY46" s="610"/>
      <c r="CZ46" s="611">
        <v>4.7</v>
      </c>
      <c r="DA46" s="612"/>
      <c r="DB46" s="612"/>
      <c r="DC46" s="613"/>
      <c r="DD46" s="614">
        <v>140525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349</v>
      </c>
      <c r="CG47" s="606"/>
      <c r="CH47" s="606"/>
      <c r="CI47" s="606"/>
      <c r="CJ47" s="606"/>
      <c r="CK47" s="606"/>
      <c r="CL47" s="606"/>
      <c r="CM47" s="606"/>
      <c r="CN47" s="606"/>
      <c r="CO47" s="606"/>
      <c r="CP47" s="606"/>
      <c r="CQ47" s="607"/>
      <c r="CR47" s="608">
        <v>143792</v>
      </c>
      <c r="CS47" s="621"/>
      <c r="CT47" s="621"/>
      <c r="CU47" s="621"/>
      <c r="CV47" s="621"/>
      <c r="CW47" s="621"/>
      <c r="CX47" s="621"/>
      <c r="CY47" s="622"/>
      <c r="CZ47" s="611">
        <v>2.2999999999999998</v>
      </c>
      <c r="DA47" s="623"/>
      <c r="DB47" s="623"/>
      <c r="DC47" s="624"/>
      <c r="DD47" s="614">
        <v>27450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351</v>
      </c>
      <c r="CE49" s="590"/>
      <c r="CF49" s="590"/>
      <c r="CG49" s="590"/>
      <c r="CH49" s="590"/>
      <c r="CI49" s="590"/>
      <c r="CJ49" s="590"/>
      <c r="CK49" s="590"/>
      <c r="CL49" s="590"/>
      <c r="CM49" s="590"/>
      <c r="CN49" s="590"/>
      <c r="CO49" s="590"/>
      <c r="CP49" s="590"/>
      <c r="CQ49" s="591"/>
      <c r="CR49" s="592">
        <v>6364718</v>
      </c>
      <c r="CS49" s="593"/>
      <c r="CT49" s="593"/>
      <c r="CU49" s="593"/>
      <c r="CV49" s="593"/>
      <c r="CW49" s="593"/>
      <c r="CX49" s="593"/>
      <c r="CY49" s="594"/>
      <c r="CZ49" s="595">
        <v>100</v>
      </c>
      <c r="DA49" s="596"/>
      <c r="DB49" s="596"/>
      <c r="DC49" s="597"/>
      <c r="DD49" s="598">
        <v>4304937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rKLHRQ9WMjtysUYN9i2fqmibtsZT50/lNGPKWdB7XFa9HLBFVL9DVcJczPE11wZ5OPFFV0wt1VMNY9DpeMctA==" saltValue="AUI2XCmIqSlGiaIAFrog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c r="A7" s="231">
        <v>1</v>
      </c>
      <c r="B7" s="1034" t="s">
        <v>374</v>
      </c>
      <c r="C7" s="1035"/>
      <c r="D7" s="1035"/>
      <c r="E7" s="1035"/>
      <c r="F7" s="1035"/>
      <c r="G7" s="1035"/>
      <c r="H7" s="1035"/>
      <c r="I7" s="1035"/>
      <c r="J7" s="1035"/>
      <c r="K7" s="1035"/>
      <c r="L7" s="1035"/>
      <c r="M7" s="1035"/>
      <c r="N7" s="1035"/>
      <c r="O7" s="1035"/>
      <c r="P7" s="1036"/>
      <c r="Q7" s="1089">
        <v>6594</v>
      </c>
      <c r="R7" s="1090"/>
      <c r="S7" s="1090"/>
      <c r="T7" s="1090"/>
      <c r="U7" s="1090"/>
      <c r="V7" s="1090">
        <v>6365</v>
      </c>
      <c r="W7" s="1090"/>
      <c r="X7" s="1090"/>
      <c r="Y7" s="1090"/>
      <c r="Z7" s="1090"/>
      <c r="AA7" s="1090">
        <v>229</v>
      </c>
      <c r="AB7" s="1090"/>
      <c r="AC7" s="1090"/>
      <c r="AD7" s="1090"/>
      <c r="AE7" s="1091"/>
      <c r="AF7" s="1092">
        <v>165</v>
      </c>
      <c r="AG7" s="1093"/>
      <c r="AH7" s="1093"/>
      <c r="AI7" s="1093"/>
      <c r="AJ7" s="1094"/>
      <c r="AK7" s="1095">
        <v>93</v>
      </c>
      <c r="AL7" s="1096"/>
      <c r="AM7" s="1096"/>
      <c r="AN7" s="1096"/>
      <c r="AO7" s="1096"/>
      <c r="AP7" s="1096">
        <v>7776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c r="A23" s="235" t="s">
        <v>376</v>
      </c>
      <c r="B23" s="924" t="s">
        <v>377</v>
      </c>
      <c r="C23" s="925"/>
      <c r="D23" s="925"/>
      <c r="E23" s="925"/>
      <c r="F23" s="925"/>
      <c r="G23" s="925"/>
      <c r="H23" s="925"/>
      <c r="I23" s="925"/>
      <c r="J23" s="925"/>
      <c r="K23" s="925"/>
      <c r="L23" s="925"/>
      <c r="M23" s="925"/>
      <c r="N23" s="925"/>
      <c r="O23" s="925"/>
      <c r="P23" s="935"/>
      <c r="Q23" s="1054">
        <v>6594</v>
      </c>
      <c r="R23" s="1048"/>
      <c r="S23" s="1048"/>
      <c r="T23" s="1048"/>
      <c r="U23" s="1048"/>
      <c r="V23" s="1048">
        <v>6365</v>
      </c>
      <c r="W23" s="1048"/>
      <c r="X23" s="1048"/>
      <c r="Y23" s="1048"/>
      <c r="Z23" s="1048"/>
      <c r="AA23" s="1048">
        <v>229</v>
      </c>
      <c r="AB23" s="1048"/>
      <c r="AC23" s="1048"/>
      <c r="AD23" s="1048"/>
      <c r="AE23" s="1055"/>
      <c r="AF23" s="1056">
        <v>165</v>
      </c>
      <c r="AG23" s="1048"/>
      <c r="AH23" s="1048"/>
      <c r="AI23" s="1048"/>
      <c r="AJ23" s="1057"/>
      <c r="AK23" s="1058"/>
      <c r="AL23" s="1059"/>
      <c r="AM23" s="1059"/>
      <c r="AN23" s="1059"/>
      <c r="AO23" s="1059"/>
      <c r="AP23" s="1048">
        <v>7776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7">
        <v>1</v>
      </c>
      <c r="B28" s="1034" t="s">
        <v>388</v>
      </c>
      <c r="C28" s="1035"/>
      <c r="D28" s="1035"/>
      <c r="E28" s="1035"/>
      <c r="F28" s="1035"/>
      <c r="G28" s="1035"/>
      <c r="H28" s="1035"/>
      <c r="I28" s="1035"/>
      <c r="J28" s="1035"/>
      <c r="K28" s="1035"/>
      <c r="L28" s="1035"/>
      <c r="M28" s="1035"/>
      <c r="N28" s="1035"/>
      <c r="O28" s="1035"/>
      <c r="P28" s="1036"/>
      <c r="Q28" s="1037">
        <v>1302</v>
      </c>
      <c r="R28" s="1038"/>
      <c r="S28" s="1038"/>
      <c r="T28" s="1038"/>
      <c r="U28" s="1038"/>
      <c r="V28" s="1038">
        <v>1260</v>
      </c>
      <c r="W28" s="1038"/>
      <c r="X28" s="1038"/>
      <c r="Y28" s="1038"/>
      <c r="Z28" s="1038"/>
      <c r="AA28" s="1038">
        <v>42</v>
      </c>
      <c r="AB28" s="1038"/>
      <c r="AC28" s="1038"/>
      <c r="AD28" s="1038"/>
      <c r="AE28" s="1039"/>
      <c r="AF28" s="1040">
        <v>42</v>
      </c>
      <c r="AG28" s="1038"/>
      <c r="AH28" s="1038"/>
      <c r="AI28" s="1038"/>
      <c r="AJ28" s="1041"/>
      <c r="AK28" s="1029">
        <v>120</v>
      </c>
      <c r="AL28" s="1030"/>
      <c r="AM28" s="1030"/>
      <c r="AN28" s="1030"/>
      <c r="AO28" s="1030"/>
      <c r="AP28" s="1030" t="s">
        <v>546</v>
      </c>
      <c r="AQ28" s="1030"/>
      <c r="AR28" s="1030"/>
      <c r="AS28" s="1030"/>
      <c r="AT28" s="1030"/>
      <c r="AU28" s="1030" t="s">
        <v>546</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7">
        <v>2</v>
      </c>
      <c r="B29" s="1017" t="s">
        <v>389</v>
      </c>
      <c r="C29" s="1018"/>
      <c r="D29" s="1018"/>
      <c r="E29" s="1018"/>
      <c r="F29" s="1018"/>
      <c r="G29" s="1018"/>
      <c r="H29" s="1018"/>
      <c r="I29" s="1018"/>
      <c r="J29" s="1018"/>
      <c r="K29" s="1018"/>
      <c r="L29" s="1018"/>
      <c r="M29" s="1018"/>
      <c r="N29" s="1018"/>
      <c r="O29" s="1018"/>
      <c r="P29" s="1019"/>
      <c r="Q29" s="1025">
        <v>1483</v>
      </c>
      <c r="R29" s="1026"/>
      <c r="S29" s="1026"/>
      <c r="T29" s="1026"/>
      <c r="U29" s="1026"/>
      <c r="V29" s="1026">
        <v>1423</v>
      </c>
      <c r="W29" s="1026"/>
      <c r="X29" s="1026"/>
      <c r="Y29" s="1026"/>
      <c r="Z29" s="1026"/>
      <c r="AA29" s="1026">
        <v>60</v>
      </c>
      <c r="AB29" s="1026"/>
      <c r="AC29" s="1026"/>
      <c r="AD29" s="1026"/>
      <c r="AE29" s="1027"/>
      <c r="AF29" s="1022">
        <v>60</v>
      </c>
      <c r="AG29" s="1023"/>
      <c r="AH29" s="1023"/>
      <c r="AI29" s="1023"/>
      <c r="AJ29" s="1024"/>
      <c r="AK29" s="967">
        <v>252</v>
      </c>
      <c r="AL29" s="958"/>
      <c r="AM29" s="958"/>
      <c r="AN29" s="958"/>
      <c r="AO29" s="958"/>
      <c r="AP29" s="958" t="s">
        <v>488</v>
      </c>
      <c r="AQ29" s="958"/>
      <c r="AR29" s="958"/>
      <c r="AS29" s="958"/>
      <c r="AT29" s="958"/>
      <c r="AU29" s="958" t="s">
        <v>488</v>
      </c>
      <c r="AV29" s="958"/>
      <c r="AW29" s="958"/>
      <c r="AX29" s="958"/>
      <c r="AY29" s="958"/>
      <c r="AZ29" s="1028" t="s">
        <v>488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7">
        <v>3</v>
      </c>
      <c r="B30" s="1017" t="s">
        <v>390</v>
      </c>
      <c r="C30" s="1018"/>
      <c r="D30" s="1018"/>
      <c r="E30" s="1018"/>
      <c r="F30" s="1018"/>
      <c r="G30" s="1018"/>
      <c r="H30" s="1018"/>
      <c r="I30" s="1018"/>
      <c r="J30" s="1018"/>
      <c r="K30" s="1018"/>
      <c r="L30" s="1018"/>
      <c r="M30" s="1018"/>
      <c r="N30" s="1018"/>
      <c r="O30" s="1018"/>
      <c r="P30" s="1019"/>
      <c r="Q30" s="1025">
        <v>178</v>
      </c>
      <c r="R30" s="1026"/>
      <c r="S30" s="1026"/>
      <c r="T30" s="1026"/>
      <c r="U30" s="1026"/>
      <c r="V30" s="1026">
        <v>177</v>
      </c>
      <c r="W30" s="1026"/>
      <c r="X30" s="1026"/>
      <c r="Y30" s="1026"/>
      <c r="Z30" s="1026"/>
      <c r="AA30" s="1026">
        <v>1</v>
      </c>
      <c r="AB30" s="1026"/>
      <c r="AC30" s="1026"/>
      <c r="AD30" s="1026"/>
      <c r="AE30" s="1027"/>
      <c r="AF30" s="1022">
        <v>1</v>
      </c>
      <c r="AG30" s="1023"/>
      <c r="AH30" s="1023"/>
      <c r="AI30" s="1023"/>
      <c r="AJ30" s="1024"/>
      <c r="AK30" s="967">
        <v>59</v>
      </c>
      <c r="AL30" s="958"/>
      <c r="AM30" s="958"/>
      <c r="AN30" s="958"/>
      <c r="AO30" s="958"/>
      <c r="AP30" s="958" t="s">
        <v>488</v>
      </c>
      <c r="AQ30" s="958"/>
      <c r="AR30" s="958"/>
      <c r="AS30" s="958"/>
      <c r="AT30" s="958"/>
      <c r="AU30" s="958" t="s">
        <v>488</v>
      </c>
      <c r="AV30" s="958"/>
      <c r="AW30" s="958"/>
      <c r="AX30" s="958"/>
      <c r="AY30" s="958"/>
      <c r="AZ30" s="1028" t="s">
        <v>488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7">
        <v>4</v>
      </c>
      <c r="B31" s="1017" t="s">
        <v>391</v>
      </c>
      <c r="C31" s="1018"/>
      <c r="D31" s="1018"/>
      <c r="E31" s="1018"/>
      <c r="F31" s="1018"/>
      <c r="G31" s="1018"/>
      <c r="H31" s="1018"/>
      <c r="I31" s="1018"/>
      <c r="J31" s="1018"/>
      <c r="K31" s="1018"/>
      <c r="L31" s="1018"/>
      <c r="M31" s="1018"/>
      <c r="N31" s="1018"/>
      <c r="O31" s="1018"/>
      <c r="P31" s="1019"/>
      <c r="Q31" s="1025">
        <v>186</v>
      </c>
      <c r="R31" s="1026"/>
      <c r="S31" s="1026"/>
      <c r="T31" s="1026"/>
      <c r="U31" s="1026"/>
      <c r="V31" s="1026">
        <v>182</v>
      </c>
      <c r="W31" s="1026"/>
      <c r="X31" s="1026"/>
      <c r="Y31" s="1026"/>
      <c r="Z31" s="1026"/>
      <c r="AA31" s="1026">
        <v>4</v>
      </c>
      <c r="AB31" s="1026"/>
      <c r="AC31" s="1026"/>
      <c r="AD31" s="1026"/>
      <c r="AE31" s="1027"/>
      <c r="AF31" s="1022">
        <v>28</v>
      </c>
      <c r="AG31" s="1023"/>
      <c r="AH31" s="1023"/>
      <c r="AI31" s="1023"/>
      <c r="AJ31" s="1024"/>
      <c r="AK31" s="967">
        <v>85</v>
      </c>
      <c r="AL31" s="958"/>
      <c r="AM31" s="958"/>
      <c r="AN31" s="958"/>
      <c r="AO31" s="958"/>
      <c r="AP31" s="958">
        <v>383</v>
      </c>
      <c r="AQ31" s="958"/>
      <c r="AR31" s="958"/>
      <c r="AS31" s="958"/>
      <c r="AT31" s="958"/>
      <c r="AU31" s="958">
        <v>319</v>
      </c>
      <c r="AV31" s="958"/>
      <c r="AW31" s="958"/>
      <c r="AX31" s="958"/>
      <c r="AY31" s="958"/>
      <c r="AZ31" s="1028" t="s">
        <v>488</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7">
        <v>5</v>
      </c>
      <c r="B32" s="1017" t="s">
        <v>393</v>
      </c>
      <c r="C32" s="1018"/>
      <c r="D32" s="1018"/>
      <c r="E32" s="1018"/>
      <c r="F32" s="1018"/>
      <c r="G32" s="1018"/>
      <c r="H32" s="1018"/>
      <c r="I32" s="1018"/>
      <c r="J32" s="1018"/>
      <c r="K32" s="1018"/>
      <c r="L32" s="1018"/>
      <c r="M32" s="1018"/>
      <c r="N32" s="1018"/>
      <c r="O32" s="1018"/>
      <c r="P32" s="1019"/>
      <c r="Q32" s="1025">
        <v>8</v>
      </c>
      <c r="R32" s="1026"/>
      <c r="S32" s="1026"/>
      <c r="T32" s="1026"/>
      <c r="U32" s="1026"/>
      <c r="V32" s="1026">
        <v>8</v>
      </c>
      <c r="W32" s="1026"/>
      <c r="X32" s="1026"/>
      <c r="Y32" s="1026"/>
      <c r="Z32" s="1026"/>
      <c r="AA32" s="1026" t="s">
        <v>546</v>
      </c>
      <c r="AB32" s="1026"/>
      <c r="AC32" s="1026"/>
      <c r="AD32" s="1026"/>
      <c r="AE32" s="1027"/>
      <c r="AF32" s="1022" t="s">
        <v>122</v>
      </c>
      <c r="AG32" s="1023"/>
      <c r="AH32" s="1023"/>
      <c r="AI32" s="1023"/>
      <c r="AJ32" s="1024"/>
      <c r="AK32" s="967">
        <v>7</v>
      </c>
      <c r="AL32" s="958"/>
      <c r="AM32" s="958"/>
      <c r="AN32" s="958"/>
      <c r="AO32" s="958"/>
      <c r="AP32" s="958" t="s">
        <v>488</v>
      </c>
      <c r="AQ32" s="958"/>
      <c r="AR32" s="958"/>
      <c r="AS32" s="958"/>
      <c r="AT32" s="958"/>
      <c r="AU32" s="958" t="s">
        <v>488</v>
      </c>
      <c r="AV32" s="958"/>
      <c r="AW32" s="958"/>
      <c r="AX32" s="958"/>
      <c r="AY32" s="958"/>
      <c r="AZ32" s="1028" t="s">
        <v>488</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7">
        <v>6</v>
      </c>
      <c r="B33" s="1017" t="s">
        <v>395</v>
      </c>
      <c r="C33" s="1018"/>
      <c r="D33" s="1018"/>
      <c r="E33" s="1018"/>
      <c r="F33" s="1018"/>
      <c r="G33" s="1018"/>
      <c r="H33" s="1018"/>
      <c r="I33" s="1018"/>
      <c r="J33" s="1018"/>
      <c r="K33" s="1018"/>
      <c r="L33" s="1018"/>
      <c r="M33" s="1018"/>
      <c r="N33" s="1018"/>
      <c r="O33" s="1018"/>
      <c r="P33" s="1019"/>
      <c r="Q33" s="1025">
        <v>102</v>
      </c>
      <c r="R33" s="1026"/>
      <c r="S33" s="1026"/>
      <c r="T33" s="1026"/>
      <c r="U33" s="1026"/>
      <c r="V33" s="1026">
        <v>102</v>
      </c>
      <c r="W33" s="1026"/>
      <c r="X33" s="1026"/>
      <c r="Y33" s="1026"/>
      <c r="Z33" s="1026"/>
      <c r="AA33" s="1026" t="s">
        <v>546</v>
      </c>
      <c r="AB33" s="1026"/>
      <c r="AC33" s="1026"/>
      <c r="AD33" s="1026"/>
      <c r="AE33" s="1027"/>
      <c r="AF33" s="1022" t="s">
        <v>122</v>
      </c>
      <c r="AG33" s="1023"/>
      <c r="AH33" s="1023"/>
      <c r="AI33" s="1023"/>
      <c r="AJ33" s="1024"/>
      <c r="AK33" s="967">
        <v>41</v>
      </c>
      <c r="AL33" s="958"/>
      <c r="AM33" s="958"/>
      <c r="AN33" s="958"/>
      <c r="AO33" s="958"/>
      <c r="AP33" s="958">
        <v>272</v>
      </c>
      <c r="AQ33" s="958"/>
      <c r="AR33" s="958"/>
      <c r="AS33" s="958"/>
      <c r="AT33" s="958"/>
      <c r="AU33" s="958">
        <v>268</v>
      </c>
      <c r="AV33" s="958"/>
      <c r="AW33" s="958"/>
      <c r="AX33" s="958"/>
      <c r="AY33" s="958"/>
      <c r="AZ33" s="1028" t="s">
        <v>488</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5"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131</v>
      </c>
      <c r="AG63" s="946"/>
      <c r="AH63" s="946"/>
      <c r="AI63" s="946"/>
      <c r="AJ63" s="1009"/>
      <c r="AK63" s="1010"/>
      <c r="AL63" s="950"/>
      <c r="AM63" s="950"/>
      <c r="AN63" s="950"/>
      <c r="AO63" s="950"/>
      <c r="AP63" s="946">
        <v>655</v>
      </c>
      <c r="AQ63" s="946"/>
      <c r="AR63" s="946"/>
      <c r="AS63" s="946"/>
      <c r="AT63" s="946"/>
      <c r="AU63" s="946">
        <v>587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1">
        <v>1</v>
      </c>
      <c r="B68" s="972" t="s">
        <v>547</v>
      </c>
      <c r="C68" s="973"/>
      <c r="D68" s="973"/>
      <c r="E68" s="973"/>
      <c r="F68" s="973"/>
      <c r="G68" s="973"/>
      <c r="H68" s="973"/>
      <c r="I68" s="973"/>
      <c r="J68" s="973"/>
      <c r="K68" s="973"/>
      <c r="L68" s="973"/>
      <c r="M68" s="973"/>
      <c r="N68" s="973"/>
      <c r="O68" s="973"/>
      <c r="P68" s="974"/>
      <c r="Q68" s="975">
        <v>5250</v>
      </c>
      <c r="R68" s="969"/>
      <c r="S68" s="969"/>
      <c r="T68" s="969"/>
      <c r="U68" s="969"/>
      <c r="V68" s="969">
        <v>5104</v>
      </c>
      <c r="W68" s="969"/>
      <c r="X68" s="969"/>
      <c r="Y68" s="969"/>
      <c r="Z68" s="969"/>
      <c r="AA68" s="969">
        <v>146</v>
      </c>
      <c r="AB68" s="969"/>
      <c r="AC68" s="969"/>
      <c r="AD68" s="969"/>
      <c r="AE68" s="969"/>
      <c r="AF68" s="969">
        <v>146</v>
      </c>
      <c r="AG68" s="969"/>
      <c r="AH68" s="969"/>
      <c r="AI68" s="969"/>
      <c r="AJ68" s="969"/>
      <c r="AK68" s="969">
        <v>2418</v>
      </c>
      <c r="AL68" s="969"/>
      <c r="AM68" s="969"/>
      <c r="AN68" s="969"/>
      <c r="AO68" s="969"/>
      <c r="AP68" s="969">
        <v>0</v>
      </c>
      <c r="AQ68" s="969"/>
      <c r="AR68" s="969"/>
      <c r="AS68" s="969"/>
      <c r="AT68" s="969"/>
      <c r="AU68" s="969" t="s">
        <v>546</v>
      </c>
      <c r="AV68" s="969"/>
      <c r="AW68" s="969"/>
      <c r="AX68" s="969"/>
      <c r="AY68" s="969"/>
      <c r="AZ68" s="970" t="s">
        <v>556</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3">
        <v>2</v>
      </c>
      <c r="B69" s="961" t="s">
        <v>548</v>
      </c>
      <c r="C69" s="962"/>
      <c r="D69" s="962"/>
      <c r="E69" s="962"/>
      <c r="F69" s="962"/>
      <c r="G69" s="962"/>
      <c r="H69" s="962"/>
      <c r="I69" s="962"/>
      <c r="J69" s="962"/>
      <c r="K69" s="962"/>
      <c r="L69" s="962"/>
      <c r="M69" s="962"/>
      <c r="N69" s="962"/>
      <c r="O69" s="962"/>
      <c r="P69" s="963"/>
      <c r="Q69" s="964">
        <v>5469</v>
      </c>
      <c r="R69" s="958"/>
      <c r="S69" s="958"/>
      <c r="T69" s="958"/>
      <c r="U69" s="958"/>
      <c r="V69" s="958">
        <v>5217</v>
      </c>
      <c r="W69" s="958"/>
      <c r="X69" s="958"/>
      <c r="Y69" s="958"/>
      <c r="Z69" s="958"/>
      <c r="AA69" s="958">
        <v>252</v>
      </c>
      <c r="AB69" s="958"/>
      <c r="AC69" s="958"/>
      <c r="AD69" s="958"/>
      <c r="AE69" s="958"/>
      <c r="AF69" s="958">
        <v>252</v>
      </c>
      <c r="AG69" s="958"/>
      <c r="AH69" s="958"/>
      <c r="AI69" s="958"/>
      <c r="AJ69" s="958"/>
      <c r="AK69" s="958">
        <v>121</v>
      </c>
      <c r="AL69" s="958"/>
      <c r="AM69" s="958"/>
      <c r="AN69" s="958"/>
      <c r="AO69" s="958"/>
      <c r="AP69" s="958">
        <v>7216</v>
      </c>
      <c r="AQ69" s="958"/>
      <c r="AR69" s="958"/>
      <c r="AS69" s="958"/>
      <c r="AT69" s="958"/>
      <c r="AU69" s="958">
        <v>584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3">
        <v>3</v>
      </c>
      <c r="B70" s="961" t="s">
        <v>549</v>
      </c>
      <c r="C70" s="962"/>
      <c r="D70" s="962"/>
      <c r="E70" s="962"/>
      <c r="F70" s="962"/>
      <c r="G70" s="962"/>
      <c r="H70" s="962"/>
      <c r="I70" s="962"/>
      <c r="J70" s="962"/>
      <c r="K70" s="962"/>
      <c r="L70" s="962"/>
      <c r="M70" s="962"/>
      <c r="N70" s="962"/>
      <c r="O70" s="962"/>
      <c r="P70" s="963"/>
      <c r="Q70" s="964">
        <v>270</v>
      </c>
      <c r="R70" s="958"/>
      <c r="S70" s="958"/>
      <c r="T70" s="958"/>
      <c r="U70" s="958"/>
      <c r="V70" s="958">
        <v>247</v>
      </c>
      <c r="W70" s="958"/>
      <c r="X70" s="958"/>
      <c r="Y70" s="958"/>
      <c r="Z70" s="958"/>
      <c r="AA70" s="958">
        <v>23</v>
      </c>
      <c r="AB70" s="958"/>
      <c r="AC70" s="958"/>
      <c r="AD70" s="958"/>
      <c r="AE70" s="958"/>
      <c r="AF70" s="958">
        <v>23</v>
      </c>
      <c r="AG70" s="958"/>
      <c r="AH70" s="958"/>
      <c r="AI70" s="958"/>
      <c r="AJ70" s="958"/>
      <c r="AK70" s="958" t="s">
        <v>546</v>
      </c>
      <c r="AL70" s="958"/>
      <c r="AM70" s="958"/>
      <c r="AN70" s="958"/>
      <c r="AO70" s="958"/>
      <c r="AP70" s="958" t="s">
        <v>546</v>
      </c>
      <c r="AQ70" s="958"/>
      <c r="AR70" s="958"/>
      <c r="AS70" s="958"/>
      <c r="AT70" s="958"/>
      <c r="AU70" s="958" t="s">
        <v>546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3">
        <v>4</v>
      </c>
      <c r="B71" s="961" t="s">
        <v>550</v>
      </c>
      <c r="C71" s="962"/>
      <c r="D71" s="962"/>
      <c r="E71" s="962"/>
      <c r="F71" s="962"/>
      <c r="G71" s="962"/>
      <c r="H71" s="962"/>
      <c r="I71" s="962"/>
      <c r="J71" s="962"/>
      <c r="K71" s="962"/>
      <c r="L71" s="962"/>
      <c r="M71" s="962"/>
      <c r="N71" s="962"/>
      <c r="O71" s="962"/>
      <c r="P71" s="963"/>
      <c r="Q71" s="964">
        <v>315636</v>
      </c>
      <c r="R71" s="958"/>
      <c r="S71" s="958"/>
      <c r="T71" s="958"/>
      <c r="U71" s="958"/>
      <c r="V71" s="958">
        <v>306127</v>
      </c>
      <c r="W71" s="958"/>
      <c r="X71" s="958"/>
      <c r="Y71" s="958"/>
      <c r="Z71" s="958"/>
      <c r="AA71" s="958">
        <v>9509</v>
      </c>
      <c r="AB71" s="958"/>
      <c r="AC71" s="958"/>
      <c r="AD71" s="958"/>
      <c r="AE71" s="958"/>
      <c r="AF71" s="958">
        <v>6033</v>
      </c>
      <c r="AG71" s="958"/>
      <c r="AH71" s="958"/>
      <c r="AI71" s="958"/>
      <c r="AJ71" s="958"/>
      <c r="AK71" s="958" t="s">
        <v>546</v>
      </c>
      <c r="AL71" s="958"/>
      <c r="AM71" s="958"/>
      <c r="AN71" s="958"/>
      <c r="AO71" s="958"/>
      <c r="AP71" s="958" t="s">
        <v>546</v>
      </c>
      <c r="AQ71" s="958"/>
      <c r="AR71" s="958"/>
      <c r="AS71" s="958"/>
      <c r="AT71" s="958"/>
      <c r="AU71" s="958" t="s">
        <v>546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5"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6454</v>
      </c>
      <c r="AG88" s="946"/>
      <c r="AH88" s="946"/>
      <c r="AI88" s="946"/>
      <c r="AJ88" s="946"/>
      <c r="AK88" s="950"/>
      <c r="AL88" s="950"/>
      <c r="AM88" s="950"/>
      <c r="AN88" s="950"/>
      <c r="AO88" s="950"/>
      <c r="AP88" s="946">
        <v>7216</v>
      </c>
      <c r="AQ88" s="946"/>
      <c r="AR88" s="946"/>
      <c r="AS88" s="946"/>
      <c r="AT88" s="946"/>
      <c r="AU88" s="946">
        <v>584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804807</v>
      </c>
      <c r="AB110" s="876"/>
      <c r="AC110" s="876"/>
      <c r="AD110" s="876"/>
      <c r="AE110" s="877"/>
      <c r="AF110" s="878">
        <v>796923</v>
      </c>
      <c r="AG110" s="876"/>
      <c r="AH110" s="876"/>
      <c r="AI110" s="876"/>
      <c r="AJ110" s="877"/>
      <c r="AK110" s="878">
        <v>767340</v>
      </c>
      <c r="AL110" s="876"/>
      <c r="AM110" s="876"/>
      <c r="AN110" s="876"/>
      <c r="AO110" s="877"/>
      <c r="AP110" s="879">
        <v>23.8</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8260602</v>
      </c>
      <c r="BR110" s="829"/>
      <c r="BS110" s="829"/>
      <c r="BT110" s="829"/>
      <c r="BU110" s="829"/>
      <c r="BV110" s="829">
        <v>8131112</v>
      </c>
      <c r="BW110" s="829"/>
      <c r="BX110" s="829"/>
      <c r="BY110" s="829"/>
      <c r="BZ110" s="829"/>
      <c r="CA110" s="829">
        <v>7775906</v>
      </c>
      <c r="CB110" s="829"/>
      <c r="CC110" s="829"/>
      <c r="CD110" s="829"/>
      <c r="CE110" s="829"/>
      <c r="CF110" s="853">
        <v>241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689624</v>
      </c>
      <c r="BR112" s="804"/>
      <c r="BS112" s="804"/>
      <c r="BT112" s="804"/>
      <c r="BU112" s="804"/>
      <c r="BV112" s="804">
        <v>653022</v>
      </c>
      <c r="BW112" s="804"/>
      <c r="BX112" s="804"/>
      <c r="BY112" s="804"/>
      <c r="BZ112" s="804"/>
      <c r="CA112" s="804">
        <v>586911</v>
      </c>
      <c r="CB112" s="804"/>
      <c r="CC112" s="804"/>
      <c r="CD112" s="804"/>
      <c r="CE112" s="804"/>
      <c r="CF112" s="862">
        <v>18.2</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73726</v>
      </c>
      <c r="AB113" s="906"/>
      <c r="AC113" s="906"/>
      <c r="AD113" s="906"/>
      <c r="AE113" s="907"/>
      <c r="AF113" s="908">
        <v>76117</v>
      </c>
      <c r="AG113" s="906"/>
      <c r="AH113" s="906"/>
      <c r="AI113" s="906"/>
      <c r="AJ113" s="907"/>
      <c r="AK113" s="908">
        <v>71899</v>
      </c>
      <c r="AL113" s="906"/>
      <c r="AM113" s="906"/>
      <c r="AN113" s="906"/>
      <c r="AO113" s="907"/>
      <c r="AP113" s="909">
        <v>2.2000000000000002</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484324</v>
      </c>
      <c r="BR113" s="804"/>
      <c r="BS113" s="804"/>
      <c r="BT113" s="804"/>
      <c r="BU113" s="804"/>
      <c r="BV113" s="804">
        <v>509324</v>
      </c>
      <c r="BW113" s="804"/>
      <c r="BX113" s="804"/>
      <c r="BY113" s="804"/>
      <c r="BZ113" s="804"/>
      <c r="CA113" s="804">
        <v>584491</v>
      </c>
      <c r="CB113" s="804"/>
      <c r="CC113" s="804"/>
      <c r="CD113" s="804"/>
      <c r="CE113" s="804"/>
      <c r="CF113" s="862">
        <v>18.100000000000001</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27795</v>
      </c>
      <c r="AB114" s="767"/>
      <c r="AC114" s="767"/>
      <c r="AD114" s="767"/>
      <c r="AE114" s="768"/>
      <c r="AF114" s="769">
        <v>42831</v>
      </c>
      <c r="AG114" s="767"/>
      <c r="AH114" s="767"/>
      <c r="AI114" s="767"/>
      <c r="AJ114" s="768"/>
      <c r="AK114" s="769">
        <v>48735</v>
      </c>
      <c r="AL114" s="767"/>
      <c r="AM114" s="767"/>
      <c r="AN114" s="767"/>
      <c r="AO114" s="768"/>
      <c r="AP114" s="811">
        <v>1.5</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799815</v>
      </c>
      <c r="BR114" s="804"/>
      <c r="BS114" s="804"/>
      <c r="BT114" s="804"/>
      <c r="BU114" s="804"/>
      <c r="BV114" s="804">
        <v>793198</v>
      </c>
      <c r="BW114" s="804"/>
      <c r="BX114" s="804"/>
      <c r="BY114" s="804"/>
      <c r="BZ114" s="804"/>
      <c r="CA114" s="804">
        <v>840364</v>
      </c>
      <c r="CB114" s="804"/>
      <c r="CC114" s="804"/>
      <c r="CD114" s="804"/>
      <c r="CE114" s="804"/>
      <c r="CF114" s="862">
        <v>26</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4857</v>
      </c>
      <c r="AB115" s="906"/>
      <c r="AC115" s="906"/>
      <c r="AD115" s="906"/>
      <c r="AE115" s="907"/>
      <c r="AF115" s="908">
        <v>3738</v>
      </c>
      <c r="AG115" s="906"/>
      <c r="AH115" s="906"/>
      <c r="AI115" s="906"/>
      <c r="AJ115" s="907"/>
      <c r="AK115" s="908">
        <v>758</v>
      </c>
      <c r="AL115" s="906"/>
      <c r="AM115" s="906"/>
      <c r="AN115" s="906"/>
      <c r="AO115" s="907"/>
      <c r="AP115" s="909">
        <v>0</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455</v>
      </c>
      <c r="AB116" s="767"/>
      <c r="AC116" s="767"/>
      <c r="AD116" s="767"/>
      <c r="AE116" s="768"/>
      <c r="AF116" s="769">
        <v>169</v>
      </c>
      <c r="AG116" s="767"/>
      <c r="AH116" s="767"/>
      <c r="AI116" s="767"/>
      <c r="AJ116" s="768"/>
      <c r="AK116" s="769">
        <v>197</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911640</v>
      </c>
      <c r="AB117" s="890"/>
      <c r="AC117" s="890"/>
      <c r="AD117" s="890"/>
      <c r="AE117" s="891"/>
      <c r="AF117" s="892">
        <v>919778</v>
      </c>
      <c r="AG117" s="890"/>
      <c r="AH117" s="890"/>
      <c r="AI117" s="890"/>
      <c r="AJ117" s="891"/>
      <c r="AK117" s="892">
        <v>888929</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442</v>
      </c>
      <c r="BP119" s="865"/>
      <c r="BQ119" s="866">
        <v>10234365</v>
      </c>
      <c r="BR119" s="832"/>
      <c r="BS119" s="832"/>
      <c r="BT119" s="832"/>
      <c r="BU119" s="832"/>
      <c r="BV119" s="832">
        <v>10086656</v>
      </c>
      <c r="BW119" s="832"/>
      <c r="BX119" s="832"/>
      <c r="BY119" s="832"/>
      <c r="BZ119" s="832"/>
      <c r="CA119" s="832">
        <v>9787672</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2946257</v>
      </c>
      <c r="BR120" s="829"/>
      <c r="BS120" s="829"/>
      <c r="BT120" s="829"/>
      <c r="BU120" s="829"/>
      <c r="BV120" s="829">
        <v>3092430</v>
      </c>
      <c r="BW120" s="829"/>
      <c r="BX120" s="829"/>
      <c r="BY120" s="829"/>
      <c r="BZ120" s="829"/>
      <c r="CA120" s="829">
        <v>3241576</v>
      </c>
      <c r="CB120" s="829"/>
      <c r="CC120" s="829"/>
      <c r="CD120" s="829"/>
      <c r="CE120" s="829"/>
      <c r="CF120" s="853">
        <v>100.5</v>
      </c>
      <c r="CG120" s="854"/>
      <c r="CH120" s="854"/>
      <c r="CI120" s="854"/>
      <c r="CJ120" s="854"/>
      <c r="CK120" s="855" t="s">
        <v>446</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412455</v>
      </c>
      <c r="DH120" s="829"/>
      <c r="DI120" s="829"/>
      <c r="DJ120" s="829"/>
      <c r="DK120" s="829"/>
      <c r="DL120" s="829">
        <v>374423</v>
      </c>
      <c r="DM120" s="829"/>
      <c r="DN120" s="829"/>
      <c r="DO120" s="829"/>
      <c r="DP120" s="829"/>
      <c r="DQ120" s="829">
        <v>318581</v>
      </c>
      <c r="DR120" s="829"/>
      <c r="DS120" s="829"/>
      <c r="DT120" s="829"/>
      <c r="DU120" s="829"/>
      <c r="DV120" s="830">
        <v>9.9</v>
      </c>
      <c r="DW120" s="830"/>
      <c r="DX120" s="830"/>
      <c r="DY120" s="830"/>
      <c r="DZ120" s="831"/>
    </row>
    <row r="121" spans="1:130" s="224" customFormat="1" ht="26.25" customHeight="1">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270620</v>
      </c>
      <c r="BR121" s="804"/>
      <c r="BS121" s="804"/>
      <c r="BT121" s="804"/>
      <c r="BU121" s="804"/>
      <c r="BV121" s="804">
        <v>255999</v>
      </c>
      <c r="BW121" s="804"/>
      <c r="BX121" s="804"/>
      <c r="BY121" s="804"/>
      <c r="BZ121" s="804"/>
      <c r="CA121" s="804">
        <v>244872</v>
      </c>
      <c r="CB121" s="804"/>
      <c r="CC121" s="804"/>
      <c r="CD121" s="804"/>
      <c r="CE121" s="804"/>
      <c r="CF121" s="862">
        <v>7.6</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271407</v>
      </c>
      <c r="DH121" s="804"/>
      <c r="DI121" s="804"/>
      <c r="DJ121" s="804"/>
      <c r="DK121" s="804"/>
      <c r="DL121" s="804">
        <v>274055</v>
      </c>
      <c r="DM121" s="804"/>
      <c r="DN121" s="804"/>
      <c r="DO121" s="804"/>
      <c r="DP121" s="804"/>
      <c r="DQ121" s="804">
        <v>268330</v>
      </c>
      <c r="DR121" s="804"/>
      <c r="DS121" s="804"/>
      <c r="DT121" s="804"/>
      <c r="DU121" s="804"/>
      <c r="DV121" s="781">
        <v>8.3000000000000007</v>
      </c>
      <c r="DW121" s="781"/>
      <c r="DX121" s="781"/>
      <c r="DY121" s="781"/>
      <c r="DZ121" s="782"/>
    </row>
    <row r="122" spans="1:130" s="224" customFormat="1" ht="26.25" customHeight="1">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6104426</v>
      </c>
      <c r="BR122" s="832"/>
      <c r="BS122" s="832"/>
      <c r="BT122" s="832"/>
      <c r="BU122" s="832"/>
      <c r="BV122" s="832">
        <v>5801723</v>
      </c>
      <c r="BW122" s="832"/>
      <c r="BX122" s="832"/>
      <c r="BY122" s="832"/>
      <c r="BZ122" s="832"/>
      <c r="CA122" s="832">
        <v>5711165</v>
      </c>
      <c r="CB122" s="832"/>
      <c r="CC122" s="832"/>
      <c r="CD122" s="832"/>
      <c r="CE122" s="832"/>
      <c r="CF122" s="833">
        <v>177</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450</v>
      </c>
      <c r="BP123" s="865"/>
      <c r="BQ123" s="819">
        <v>9321303</v>
      </c>
      <c r="BR123" s="820"/>
      <c r="BS123" s="820"/>
      <c r="BT123" s="820"/>
      <c r="BU123" s="820"/>
      <c r="BV123" s="820">
        <v>9150152</v>
      </c>
      <c r="BW123" s="820"/>
      <c r="BX123" s="820"/>
      <c r="BY123" s="820"/>
      <c r="BZ123" s="820"/>
      <c r="CA123" s="820">
        <v>9197613</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v>5762</v>
      </c>
      <c r="DH123" s="767"/>
      <c r="DI123" s="767"/>
      <c r="DJ123" s="767"/>
      <c r="DK123" s="768"/>
      <c r="DL123" s="769">
        <v>4544</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28</v>
      </c>
      <c r="BR124" s="818"/>
      <c r="BS124" s="818"/>
      <c r="BT124" s="818"/>
      <c r="BU124" s="818"/>
      <c r="BV124" s="818">
        <v>29.4</v>
      </c>
      <c r="BW124" s="818"/>
      <c r="BX124" s="818"/>
      <c r="BY124" s="818"/>
      <c r="BZ124" s="818"/>
      <c r="CA124" s="818">
        <v>18.2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4857</v>
      </c>
      <c r="AB127" s="767"/>
      <c r="AC127" s="767"/>
      <c r="AD127" s="767"/>
      <c r="AE127" s="768"/>
      <c r="AF127" s="769">
        <v>3738</v>
      </c>
      <c r="AG127" s="767"/>
      <c r="AH127" s="767"/>
      <c r="AI127" s="767"/>
      <c r="AJ127" s="768"/>
      <c r="AK127" s="769">
        <v>758</v>
      </c>
      <c r="AL127" s="767"/>
      <c r="AM127" s="767"/>
      <c r="AN127" s="767"/>
      <c r="AO127" s="768"/>
      <c r="AP127" s="811">
        <v>0</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61605</v>
      </c>
      <c r="AB128" s="788"/>
      <c r="AC128" s="788"/>
      <c r="AD128" s="788"/>
      <c r="AE128" s="789"/>
      <c r="AF128" s="790">
        <v>62133</v>
      </c>
      <c r="AG128" s="788"/>
      <c r="AH128" s="788"/>
      <c r="AI128" s="788"/>
      <c r="AJ128" s="789"/>
      <c r="AK128" s="790">
        <v>62242</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3837932</v>
      </c>
      <c r="AB129" s="767"/>
      <c r="AC129" s="767"/>
      <c r="AD129" s="767"/>
      <c r="AE129" s="768"/>
      <c r="AF129" s="769">
        <v>3774144</v>
      </c>
      <c r="AG129" s="767"/>
      <c r="AH129" s="767"/>
      <c r="AI129" s="767"/>
      <c r="AJ129" s="768"/>
      <c r="AK129" s="769">
        <v>3794446</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586102</v>
      </c>
      <c r="AB130" s="767"/>
      <c r="AC130" s="767"/>
      <c r="AD130" s="767"/>
      <c r="AE130" s="768"/>
      <c r="AF130" s="769">
        <v>597891</v>
      </c>
      <c r="AG130" s="767"/>
      <c r="AH130" s="767"/>
      <c r="AI130" s="767"/>
      <c r="AJ130" s="768"/>
      <c r="AK130" s="769">
        <v>567669</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8.1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3251830</v>
      </c>
      <c r="AB131" s="751"/>
      <c r="AC131" s="751"/>
      <c r="AD131" s="751"/>
      <c r="AE131" s="752"/>
      <c r="AF131" s="753">
        <v>3176253</v>
      </c>
      <c r="AG131" s="751"/>
      <c r="AH131" s="751"/>
      <c r="AI131" s="751"/>
      <c r="AJ131" s="752"/>
      <c r="AK131" s="753">
        <v>3226777</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18.2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8.1164452019999995</v>
      </c>
      <c r="AB132" s="732"/>
      <c r="AC132" s="732"/>
      <c r="AD132" s="732"/>
      <c r="AE132" s="733"/>
      <c r="AF132" s="734">
        <v>8.1780009339999999</v>
      </c>
      <c r="AG132" s="732"/>
      <c r="AH132" s="732"/>
      <c r="AI132" s="732"/>
      <c r="AJ132" s="733"/>
      <c r="AK132" s="734">
        <v>8.0271428740000008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8.4</v>
      </c>
      <c r="AB133" s="711"/>
      <c r="AC133" s="711"/>
      <c r="AD133" s="711"/>
      <c r="AE133" s="712"/>
      <c r="AF133" s="710">
        <v>8.4</v>
      </c>
      <c r="AG133" s="711"/>
      <c r="AH133" s="711"/>
      <c r="AI133" s="711"/>
      <c r="AJ133" s="712"/>
      <c r="AK133" s="710">
        <v>8.1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GvoFGv81POYWIZgy4M9rgCGOQzNtD2btlSaoU0iuGQmgqZmR+7rrmxAqzSmJU2EZw9jowvAK7SVtXbQsOz9OA==" saltValue="0L+QcTUqplXhy7ol7SKV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476</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iGpDMh88stlIOYZhvy88pyR6CjNXOp5+FybsX9OYhA9+EbDrzHNpezw+VnRXDgyA6iwPu1Eov8bMhoXmUhLndQ==" saltValue="oJAUr+kUSn6MipXtnryd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r08Czvh8okn4hzfiifkKvFeD6u8rQcI62eAvt4Apwd2qTGK0kz46j7R66ivkE+X8mqGgCKXsdfBDLYJmY0WgTg==" saltValue="T02NoOEcYQ2DPmTQ0bYt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478</v>
      </c>
      <c r="AL6" s="260"/>
      <c r="AM6" s="260"/>
      <c r="AN6" s="260"/>
    </row>
    <row r="7" spans="1:46" ht="13.5" customHeight="1">
      <c r="A7" s="259"/>
      <c r="AK7" s="262"/>
      <c r="AL7" s="263"/>
      <c r="AM7" s="263"/>
      <c r="AN7" s="264"/>
      <c r="AO7" s="1105" t="s">
        <v>479</v>
      </c>
      <c r="AP7" s="265"/>
      <c r="AQ7" s="266" t="s">
        <v>480</v>
      </c>
      <c r="AR7" s="267"/>
    </row>
    <row r="8" spans="1:46" ht="13">
      <c r="A8" s="259"/>
      <c r="AK8" s="268"/>
      <c r="AL8" s="269"/>
      <c r="AM8" s="269"/>
      <c r="AN8" s="270"/>
      <c r="AO8" s="1106"/>
      <c r="AP8" s="271" t="s">
        <v>481</v>
      </c>
      <c r="AQ8" s="272" t="s">
        <v>482</v>
      </c>
      <c r="AR8" s="273" t="s">
        <v>483</v>
      </c>
    </row>
    <row r="9" spans="1:46" ht="13">
      <c r="A9" s="259"/>
      <c r="AK9" s="1117" t="s">
        <v>484</v>
      </c>
      <c r="AL9" s="1118"/>
      <c r="AM9" s="1118"/>
      <c r="AN9" s="1119"/>
      <c r="AO9" s="274">
        <v>830400</v>
      </c>
      <c r="AP9" s="274">
        <v>93767</v>
      </c>
      <c r="AQ9" s="275">
        <v>143042</v>
      </c>
      <c r="AR9" s="276">
        <v>-34.4</v>
      </c>
    </row>
    <row r="10" spans="1:46" ht="13.5" customHeight="1">
      <c r="A10" s="259"/>
      <c r="AK10" s="1117" t="s">
        <v>485</v>
      </c>
      <c r="AL10" s="1118"/>
      <c r="AM10" s="1118"/>
      <c r="AN10" s="1119"/>
      <c r="AO10" s="277">
        <v>179742</v>
      </c>
      <c r="AP10" s="277">
        <v>20296</v>
      </c>
      <c r="AQ10" s="278">
        <v>17233</v>
      </c>
      <c r="AR10" s="279">
        <v>17.8</v>
      </c>
    </row>
    <row r="11" spans="1:46" ht="13.5" customHeight="1">
      <c r="A11" s="259"/>
      <c r="AK11" s="1117" t="s">
        <v>486</v>
      </c>
      <c r="AL11" s="1118"/>
      <c r="AM11" s="1118"/>
      <c r="AN11" s="1119"/>
      <c r="AO11" s="277">
        <v>5976</v>
      </c>
      <c r="AP11" s="277">
        <v>675</v>
      </c>
      <c r="AQ11" s="278">
        <v>1297</v>
      </c>
      <c r="AR11" s="279">
        <v>-48</v>
      </c>
    </row>
    <row r="12" spans="1:46" ht="13.5" customHeight="1">
      <c r="A12" s="259"/>
      <c r="AK12" s="1117" t="s">
        <v>487</v>
      </c>
      <c r="AL12" s="1118"/>
      <c r="AM12" s="1118"/>
      <c r="AN12" s="1119"/>
      <c r="AO12" s="277" t="s">
        <v>488</v>
      </c>
      <c r="AP12" s="277" t="s">
        <v>488</v>
      </c>
      <c r="AQ12" s="278" t="s">
        <v>488</v>
      </c>
      <c r="AR12" s="279" t="s">
        <v>488</v>
      </c>
    </row>
    <row r="13" spans="1:46" ht="13.5" customHeight="1">
      <c r="A13" s="259"/>
      <c r="AK13" s="1117" t="s">
        <v>489</v>
      </c>
      <c r="AL13" s="1118"/>
      <c r="AM13" s="1118"/>
      <c r="AN13" s="1119"/>
      <c r="AO13" s="277">
        <v>76797</v>
      </c>
      <c r="AP13" s="277">
        <v>8672</v>
      </c>
      <c r="AQ13" s="278">
        <v>5542</v>
      </c>
      <c r="AR13" s="279">
        <v>56.5</v>
      </c>
    </row>
    <row r="14" spans="1:46" ht="13.5" customHeight="1">
      <c r="A14" s="259"/>
      <c r="AK14" s="1117" t="s">
        <v>490</v>
      </c>
      <c r="AL14" s="1118"/>
      <c r="AM14" s="1118"/>
      <c r="AN14" s="1119"/>
      <c r="AO14" s="277">
        <v>43928</v>
      </c>
      <c r="AP14" s="277">
        <v>4960</v>
      </c>
      <c r="AQ14" s="278">
        <v>2886</v>
      </c>
      <c r="AR14" s="279">
        <v>71.900000000000006</v>
      </c>
    </row>
    <row r="15" spans="1:46" ht="13.5" customHeight="1">
      <c r="A15" s="259"/>
      <c r="AK15" s="1120" t="s">
        <v>491</v>
      </c>
      <c r="AL15" s="1121"/>
      <c r="AM15" s="1121"/>
      <c r="AN15" s="1122"/>
      <c r="AO15" s="277">
        <v>-17218</v>
      </c>
      <c r="AP15" s="277">
        <v>-1944</v>
      </c>
      <c r="AQ15" s="278">
        <v>-8856</v>
      </c>
      <c r="AR15" s="279">
        <v>-78</v>
      </c>
    </row>
    <row r="16" spans="1:46" ht="13">
      <c r="A16" s="259"/>
      <c r="AK16" s="1120" t="s">
        <v>177</v>
      </c>
      <c r="AL16" s="1121"/>
      <c r="AM16" s="1121"/>
      <c r="AN16" s="1122"/>
      <c r="AO16" s="277">
        <v>1119625</v>
      </c>
      <c r="AP16" s="277">
        <v>126426</v>
      </c>
      <c r="AQ16" s="278">
        <v>161143</v>
      </c>
      <c r="AR16" s="279">
        <v>-21.5</v>
      </c>
    </row>
    <row r="17" spans="1:46" ht="13">
      <c r="A17" s="259"/>
    </row>
    <row r="18" spans="1:46" ht="13">
      <c r="A18" s="259"/>
      <c r="AQ18" s="280"/>
      <c r="AR18" s="280"/>
    </row>
    <row r="19" spans="1:46" ht="13">
      <c r="A19" s="259"/>
      <c r="AK19" s="255" t="s">
        <v>492</v>
      </c>
    </row>
    <row r="20" spans="1:46" ht="13">
      <c r="A20" s="259"/>
      <c r="AK20" s="281"/>
      <c r="AL20" s="282"/>
      <c r="AM20" s="282"/>
      <c r="AN20" s="283"/>
      <c r="AO20" s="284" t="s">
        <v>493</v>
      </c>
      <c r="AP20" s="285" t="s">
        <v>494</v>
      </c>
      <c r="AQ20" s="286" t="s">
        <v>495</v>
      </c>
      <c r="AR20" s="287"/>
    </row>
    <row r="21" spans="1:46" s="260" customFormat="1" ht="13">
      <c r="A21" s="288"/>
      <c r="AK21" s="1123" t="s">
        <v>496</v>
      </c>
      <c r="AL21" s="1124"/>
      <c r="AM21" s="1124"/>
      <c r="AN21" s="1125"/>
      <c r="AO21" s="289">
        <v>10.61</v>
      </c>
      <c r="AP21" s="290">
        <v>14.02</v>
      </c>
      <c r="AQ21" s="291">
        <v>-3.41</v>
      </c>
      <c r="AS21" s="292"/>
      <c r="AT21" s="288"/>
    </row>
    <row r="22" spans="1:46" s="260" customFormat="1" ht="13">
      <c r="A22" s="288"/>
      <c r="AK22" s="1123" t="s">
        <v>497</v>
      </c>
      <c r="AL22" s="1124"/>
      <c r="AM22" s="1124"/>
      <c r="AN22" s="1125"/>
      <c r="AO22" s="293">
        <v>93.7</v>
      </c>
      <c r="AP22" s="294">
        <v>96.2</v>
      </c>
      <c r="AQ22" s="295">
        <v>-2.5</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c r="A27" s="300"/>
      <c r="AS27" s="255"/>
      <c r="AT27" s="255"/>
    </row>
    <row r="28" spans="1:46" ht="16.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500</v>
      </c>
      <c r="AL29" s="260"/>
      <c r="AM29" s="260"/>
      <c r="AN29" s="260"/>
      <c r="AS29" s="302"/>
    </row>
    <row r="30" spans="1:46" ht="13.5" customHeight="1">
      <c r="A30" s="259"/>
      <c r="AK30" s="262"/>
      <c r="AL30" s="263"/>
      <c r="AM30" s="263"/>
      <c r="AN30" s="264"/>
      <c r="AO30" s="1105" t="s">
        <v>479</v>
      </c>
      <c r="AP30" s="265"/>
      <c r="AQ30" s="266" t="s">
        <v>480</v>
      </c>
      <c r="AR30" s="267"/>
    </row>
    <row r="31" spans="1:46" ht="13">
      <c r="A31" s="259"/>
      <c r="AK31" s="268"/>
      <c r="AL31" s="269"/>
      <c r="AM31" s="269"/>
      <c r="AN31" s="270"/>
      <c r="AO31" s="1106"/>
      <c r="AP31" s="271" t="s">
        <v>481</v>
      </c>
      <c r="AQ31" s="272" t="s">
        <v>482</v>
      </c>
      <c r="AR31" s="273" t="s">
        <v>483</v>
      </c>
    </row>
    <row r="32" spans="1:46" ht="27" customHeight="1">
      <c r="A32" s="259"/>
      <c r="AK32" s="1107" t="s">
        <v>501</v>
      </c>
      <c r="AL32" s="1108"/>
      <c r="AM32" s="1108"/>
      <c r="AN32" s="1109"/>
      <c r="AO32" s="303">
        <v>767340</v>
      </c>
      <c r="AP32" s="303">
        <v>86646</v>
      </c>
      <c r="AQ32" s="304">
        <v>81691</v>
      </c>
      <c r="AR32" s="305">
        <v>6.1</v>
      </c>
    </row>
    <row r="33" spans="1:46" ht="13.5" customHeight="1">
      <c r="A33" s="259"/>
      <c r="AK33" s="1107" t="s">
        <v>502</v>
      </c>
      <c r="AL33" s="1108"/>
      <c r="AM33" s="1108"/>
      <c r="AN33" s="1109"/>
      <c r="AO33" s="303" t="s">
        <v>488</v>
      </c>
      <c r="AP33" s="303" t="s">
        <v>488</v>
      </c>
      <c r="AQ33" s="304" t="s">
        <v>488</v>
      </c>
      <c r="AR33" s="305" t="s">
        <v>488</v>
      </c>
    </row>
    <row r="34" spans="1:46" ht="27" customHeight="1">
      <c r="A34" s="259"/>
      <c r="AK34" s="1107" t="s">
        <v>503</v>
      </c>
      <c r="AL34" s="1108"/>
      <c r="AM34" s="1108"/>
      <c r="AN34" s="1109"/>
      <c r="AO34" s="303" t="s">
        <v>488</v>
      </c>
      <c r="AP34" s="303" t="s">
        <v>488</v>
      </c>
      <c r="AQ34" s="304" t="s">
        <v>488</v>
      </c>
      <c r="AR34" s="305" t="s">
        <v>488</v>
      </c>
    </row>
    <row r="35" spans="1:46" ht="27" customHeight="1">
      <c r="A35" s="259"/>
      <c r="AK35" s="1107" t="s">
        <v>504</v>
      </c>
      <c r="AL35" s="1108"/>
      <c r="AM35" s="1108"/>
      <c r="AN35" s="1109"/>
      <c r="AO35" s="303">
        <v>71899</v>
      </c>
      <c r="AP35" s="303">
        <v>8119</v>
      </c>
      <c r="AQ35" s="304">
        <v>27672</v>
      </c>
      <c r="AR35" s="305">
        <v>-70.7</v>
      </c>
    </row>
    <row r="36" spans="1:46" ht="27" customHeight="1">
      <c r="A36" s="259"/>
      <c r="AK36" s="1107" t="s">
        <v>505</v>
      </c>
      <c r="AL36" s="1108"/>
      <c r="AM36" s="1108"/>
      <c r="AN36" s="1109"/>
      <c r="AO36" s="303">
        <v>48735</v>
      </c>
      <c r="AP36" s="303">
        <v>5503</v>
      </c>
      <c r="AQ36" s="304">
        <v>4845</v>
      </c>
      <c r="AR36" s="305">
        <v>13.6</v>
      </c>
    </row>
    <row r="37" spans="1:46" ht="13.5" customHeight="1">
      <c r="A37" s="259"/>
      <c r="AK37" s="1107" t="s">
        <v>506</v>
      </c>
      <c r="AL37" s="1108"/>
      <c r="AM37" s="1108"/>
      <c r="AN37" s="1109"/>
      <c r="AO37" s="303">
        <v>758</v>
      </c>
      <c r="AP37" s="303">
        <v>86</v>
      </c>
      <c r="AQ37" s="304">
        <v>448</v>
      </c>
      <c r="AR37" s="305">
        <v>-80.8</v>
      </c>
    </row>
    <row r="38" spans="1:46" ht="27" customHeight="1">
      <c r="A38" s="259"/>
      <c r="AK38" s="1110" t="s">
        <v>507</v>
      </c>
      <c r="AL38" s="1111"/>
      <c r="AM38" s="1111"/>
      <c r="AN38" s="1112"/>
      <c r="AO38" s="306">
        <v>197</v>
      </c>
      <c r="AP38" s="306">
        <v>22</v>
      </c>
      <c r="AQ38" s="307">
        <v>4</v>
      </c>
      <c r="AR38" s="295">
        <v>450</v>
      </c>
      <c r="AS38" s="302"/>
    </row>
    <row r="39" spans="1:46" ht="13">
      <c r="A39" s="259"/>
      <c r="AK39" s="1110" t="s">
        <v>508</v>
      </c>
      <c r="AL39" s="1111"/>
      <c r="AM39" s="1111"/>
      <c r="AN39" s="1112"/>
      <c r="AO39" s="303">
        <v>-62242</v>
      </c>
      <c r="AP39" s="303">
        <v>-7028</v>
      </c>
      <c r="AQ39" s="304">
        <v>-1961</v>
      </c>
      <c r="AR39" s="305">
        <v>258.39999999999998</v>
      </c>
      <c r="AS39" s="302"/>
    </row>
    <row r="40" spans="1:46" ht="27" customHeight="1">
      <c r="A40" s="259"/>
      <c r="AK40" s="1107" t="s">
        <v>509</v>
      </c>
      <c r="AL40" s="1108"/>
      <c r="AM40" s="1108"/>
      <c r="AN40" s="1109"/>
      <c r="AO40" s="303">
        <v>-567669</v>
      </c>
      <c r="AP40" s="303">
        <v>-64100</v>
      </c>
      <c r="AQ40" s="304">
        <v>-75713</v>
      </c>
      <c r="AR40" s="305">
        <v>-15.3</v>
      </c>
      <c r="AS40" s="302"/>
    </row>
    <row r="41" spans="1:46" ht="13">
      <c r="A41" s="259"/>
      <c r="AK41" s="1113" t="s">
        <v>287</v>
      </c>
      <c r="AL41" s="1114"/>
      <c r="AM41" s="1114"/>
      <c r="AN41" s="1115"/>
      <c r="AO41" s="303">
        <v>259018</v>
      </c>
      <c r="AP41" s="303">
        <v>29248</v>
      </c>
      <c r="AQ41" s="304">
        <v>36985</v>
      </c>
      <c r="AR41" s="305">
        <v>-20.9</v>
      </c>
      <c r="AS41" s="302"/>
    </row>
    <row r="42" spans="1:46" ht="13">
      <c r="A42" s="259"/>
      <c r="AK42" s="308"/>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510</v>
      </c>
    </row>
    <row r="48" spans="1:46" ht="13">
      <c r="A48" s="259"/>
      <c r="AK48" s="313" t="s">
        <v>511</v>
      </c>
      <c r="AL48" s="313"/>
      <c r="AM48" s="313"/>
      <c r="AN48" s="313"/>
      <c r="AO48" s="313"/>
      <c r="AP48" s="313"/>
      <c r="AQ48" s="314"/>
      <c r="AR48" s="313"/>
    </row>
    <row r="49" spans="1:44" ht="13.5" customHeight="1">
      <c r="A49" s="259"/>
      <c r="AK49" s="315"/>
      <c r="AL49" s="316"/>
      <c r="AM49" s="1100" t="s">
        <v>479</v>
      </c>
      <c r="AN49" s="1102" t="s">
        <v>512</v>
      </c>
      <c r="AO49" s="1103"/>
      <c r="AP49" s="1103"/>
      <c r="AQ49" s="1103"/>
      <c r="AR49" s="1104"/>
    </row>
    <row r="50" spans="1:44" ht="13">
      <c r="A50" s="259"/>
      <c r="AK50" s="317"/>
      <c r="AL50" s="318"/>
      <c r="AM50" s="1101"/>
      <c r="AN50" s="319" t="s">
        <v>513</v>
      </c>
      <c r="AO50" s="320" t="s">
        <v>514</v>
      </c>
      <c r="AP50" s="321" t="s">
        <v>515</v>
      </c>
      <c r="AQ50" s="322" t="s">
        <v>516</v>
      </c>
      <c r="AR50" s="323" t="s">
        <v>517</v>
      </c>
    </row>
    <row r="51" spans="1:44" ht="13">
      <c r="A51" s="259"/>
      <c r="AK51" s="315" t="s">
        <v>518</v>
      </c>
      <c r="AL51" s="316"/>
      <c r="AM51" s="324">
        <v>1350109</v>
      </c>
      <c r="AN51" s="325">
        <v>140155</v>
      </c>
      <c r="AO51" s="326">
        <v>15.5</v>
      </c>
      <c r="AP51" s="327">
        <v>126262</v>
      </c>
      <c r="AQ51" s="328">
        <v>10</v>
      </c>
      <c r="AR51" s="329">
        <v>5.5</v>
      </c>
    </row>
    <row r="52" spans="1:44" ht="13">
      <c r="A52" s="259"/>
      <c r="AK52" s="330"/>
      <c r="AL52" s="331" t="s">
        <v>519</v>
      </c>
      <c r="AM52" s="332">
        <v>391419</v>
      </c>
      <c r="AN52" s="333">
        <v>40633</v>
      </c>
      <c r="AO52" s="334">
        <v>-13.6</v>
      </c>
      <c r="AP52" s="335">
        <v>56769</v>
      </c>
      <c r="AQ52" s="336">
        <v>2.1</v>
      </c>
      <c r="AR52" s="337">
        <v>-15.7</v>
      </c>
    </row>
    <row r="53" spans="1:44" ht="13">
      <c r="A53" s="259"/>
      <c r="AK53" s="315" t="s">
        <v>520</v>
      </c>
      <c r="AL53" s="316"/>
      <c r="AM53" s="324">
        <v>1777535</v>
      </c>
      <c r="AN53" s="325">
        <v>188099</v>
      </c>
      <c r="AO53" s="326">
        <v>34.200000000000003</v>
      </c>
      <c r="AP53" s="327">
        <v>126525</v>
      </c>
      <c r="AQ53" s="328">
        <v>0.2</v>
      </c>
      <c r="AR53" s="329">
        <v>34</v>
      </c>
    </row>
    <row r="54" spans="1:44" ht="13">
      <c r="A54" s="259"/>
      <c r="AK54" s="330"/>
      <c r="AL54" s="331" t="s">
        <v>519</v>
      </c>
      <c r="AM54" s="332">
        <v>1452905</v>
      </c>
      <c r="AN54" s="333">
        <v>153747</v>
      </c>
      <c r="AO54" s="334">
        <v>278.39999999999998</v>
      </c>
      <c r="AP54" s="335">
        <v>67052</v>
      </c>
      <c r="AQ54" s="336">
        <v>18.100000000000001</v>
      </c>
      <c r="AR54" s="337">
        <v>260.3</v>
      </c>
    </row>
    <row r="55" spans="1:44" ht="13">
      <c r="A55" s="259"/>
      <c r="AK55" s="315" t="s">
        <v>521</v>
      </c>
      <c r="AL55" s="316"/>
      <c r="AM55" s="324">
        <v>1930308</v>
      </c>
      <c r="AN55" s="325">
        <v>209793</v>
      </c>
      <c r="AO55" s="326">
        <v>11.5</v>
      </c>
      <c r="AP55" s="327">
        <v>122054</v>
      </c>
      <c r="AQ55" s="328">
        <v>-3.5</v>
      </c>
      <c r="AR55" s="329">
        <v>15</v>
      </c>
    </row>
    <row r="56" spans="1:44" ht="13">
      <c r="A56" s="259"/>
      <c r="AK56" s="330"/>
      <c r="AL56" s="331" t="s">
        <v>519</v>
      </c>
      <c r="AM56" s="332">
        <v>1488560</v>
      </c>
      <c r="AN56" s="333">
        <v>161782</v>
      </c>
      <c r="AO56" s="334">
        <v>5.2</v>
      </c>
      <c r="AP56" s="335">
        <v>68298</v>
      </c>
      <c r="AQ56" s="336">
        <v>1.9</v>
      </c>
      <c r="AR56" s="337">
        <v>3.3</v>
      </c>
    </row>
    <row r="57" spans="1:44" ht="13">
      <c r="A57" s="259"/>
      <c r="AK57" s="315" t="s">
        <v>522</v>
      </c>
      <c r="AL57" s="316"/>
      <c r="AM57" s="324">
        <v>814014</v>
      </c>
      <c r="AN57" s="325">
        <v>90436</v>
      </c>
      <c r="AO57" s="326">
        <v>-56.9</v>
      </c>
      <c r="AP57" s="327">
        <v>111644</v>
      </c>
      <c r="AQ57" s="328">
        <v>-8.5</v>
      </c>
      <c r="AR57" s="329">
        <v>-48.4</v>
      </c>
    </row>
    <row r="58" spans="1:44" ht="13">
      <c r="A58" s="259"/>
      <c r="AK58" s="330"/>
      <c r="AL58" s="331" t="s">
        <v>519</v>
      </c>
      <c r="AM58" s="332">
        <v>543093</v>
      </c>
      <c r="AN58" s="333">
        <v>60337</v>
      </c>
      <c r="AO58" s="334">
        <v>-62.7</v>
      </c>
      <c r="AP58" s="335">
        <v>66606</v>
      </c>
      <c r="AQ58" s="336">
        <v>-2.5</v>
      </c>
      <c r="AR58" s="337">
        <v>-60.2</v>
      </c>
    </row>
    <row r="59" spans="1:44" ht="13">
      <c r="A59" s="259"/>
      <c r="AK59" s="315" t="s">
        <v>523</v>
      </c>
      <c r="AL59" s="316"/>
      <c r="AM59" s="324">
        <v>643301</v>
      </c>
      <c r="AN59" s="325">
        <v>72640</v>
      </c>
      <c r="AO59" s="326">
        <v>-19.7</v>
      </c>
      <c r="AP59" s="327">
        <v>127917</v>
      </c>
      <c r="AQ59" s="328">
        <v>14.6</v>
      </c>
      <c r="AR59" s="329">
        <v>-34.299999999999997</v>
      </c>
    </row>
    <row r="60" spans="1:44" ht="13">
      <c r="A60" s="259"/>
      <c r="AK60" s="330"/>
      <c r="AL60" s="331" t="s">
        <v>519</v>
      </c>
      <c r="AM60" s="332">
        <v>297535</v>
      </c>
      <c r="AN60" s="333">
        <v>33597</v>
      </c>
      <c r="AO60" s="334">
        <v>-44.3</v>
      </c>
      <c r="AP60" s="335">
        <v>69746</v>
      </c>
      <c r="AQ60" s="336">
        <v>4.7</v>
      </c>
      <c r="AR60" s="337">
        <v>-49</v>
      </c>
    </row>
    <row r="61" spans="1:44" ht="13">
      <c r="A61" s="259"/>
      <c r="AK61" s="315" t="s">
        <v>524</v>
      </c>
      <c r="AL61" s="338"/>
      <c r="AM61" s="324">
        <v>1303053</v>
      </c>
      <c r="AN61" s="325">
        <v>140225</v>
      </c>
      <c r="AO61" s="326">
        <v>-3.1</v>
      </c>
      <c r="AP61" s="327">
        <v>122880</v>
      </c>
      <c r="AQ61" s="339">
        <v>2.6</v>
      </c>
      <c r="AR61" s="329">
        <v>-5.7</v>
      </c>
    </row>
    <row r="62" spans="1:44" ht="13">
      <c r="A62" s="259"/>
      <c r="AK62" s="330"/>
      <c r="AL62" s="331" t="s">
        <v>519</v>
      </c>
      <c r="AM62" s="332">
        <v>834702</v>
      </c>
      <c r="AN62" s="333">
        <v>90019</v>
      </c>
      <c r="AO62" s="334">
        <v>32.6</v>
      </c>
      <c r="AP62" s="335">
        <v>65694</v>
      </c>
      <c r="AQ62" s="336">
        <v>4.9000000000000004</v>
      </c>
      <c r="AR62" s="337">
        <v>27.7</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iL59jHJ69h+jpj444zkFp48RhR71ZXD2VawZoKzzdvluJJgpaMYRwBeVBZgo5UiMEi/VdzuaC5jBC4rU8uGSmg==" saltValue="fhyOgralXijwRun3V2+D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75"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476</v>
      </c>
    </row>
    <row r="121" spans="125:125" ht="13.5" hidden="1" customHeight="1">
      <c r="DU121" s="253"/>
    </row>
  </sheetData>
  <sheetProtection algorithmName="SHA-512" hashValue="+sWWzkyMv2u51nEwzou1scyUPUIsz3AWrNW/fYTZqGV/is2LkrEFanAvwKx8N5Ac3BBBA1FtI2qXmKFBnFN+/w==" saltValue="7BZi0doo3upyk9bo64U/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476</v>
      </c>
    </row>
  </sheetData>
  <sheetProtection algorithmName="SHA-512" hashValue="buoovQhTEaK3SH2rvTVn5qRRQaHXL4EgKEDpeRYUTBTfzWdMlXBEE+NpmRPCJ31h/1QrRtuaAAeZJaQZIsyWDw==" saltValue="p4B23+PSPsQHgzgs+cdI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26" t="s">
        <v>3</v>
      </c>
      <c r="D47" s="1126"/>
      <c r="E47" s="1127"/>
      <c r="F47" s="11">
        <v>23.61</v>
      </c>
      <c r="G47" s="12">
        <v>22.22</v>
      </c>
      <c r="H47" s="12">
        <v>22.95</v>
      </c>
      <c r="I47" s="12">
        <v>24.96</v>
      </c>
      <c r="J47" s="13">
        <v>26.03</v>
      </c>
    </row>
    <row r="48" spans="2:10" ht="57.75" customHeight="1">
      <c r="B48" s="14"/>
      <c r="C48" s="1128" t="s">
        <v>4</v>
      </c>
      <c r="D48" s="1128"/>
      <c r="E48" s="1129"/>
      <c r="F48" s="15">
        <v>4.18</v>
      </c>
      <c r="G48" s="16">
        <v>3.3</v>
      </c>
      <c r="H48" s="16">
        <v>5.4</v>
      </c>
      <c r="I48" s="16">
        <v>5.27</v>
      </c>
      <c r="J48" s="17">
        <v>4.3499999999999996</v>
      </c>
    </row>
    <row r="49" spans="2:10" ht="57.75" customHeight="1" thickBot="1">
      <c r="B49" s="18"/>
      <c r="C49" s="1130" t="s">
        <v>5</v>
      </c>
      <c r="D49" s="1130"/>
      <c r="E49" s="1131"/>
      <c r="F49" s="19">
        <v>0.45</v>
      </c>
      <c r="G49" s="20" t="s">
        <v>531</v>
      </c>
      <c r="H49" s="20">
        <v>4.68</v>
      </c>
      <c r="I49" s="20">
        <v>1.39</v>
      </c>
      <c r="J49" s="21">
        <v>0.32</v>
      </c>
    </row>
    <row r="50" spans="2:10" ht="13"/>
  </sheetData>
  <sheetProtection algorithmName="SHA-512" hashValue="CrIF81bkRVTdkWbAvcGVIXM5pvC2spdTZ3Fz/3l8Oxv83nko8AdiTsEy41wRfdxtOOr0+HbRJzE4FXl9i6yx4Q==" saltValue="tQTFuiU2ysnCpQyvAi1w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36" t="s">
        <v>532</v>
      </c>
      <c r="D34" s="1136"/>
      <c r="E34" s="1137"/>
      <c r="F34" s="32">
        <v>4.18</v>
      </c>
      <c r="G34" s="33">
        <v>3.3</v>
      </c>
      <c r="H34" s="33">
        <v>5.39</v>
      </c>
      <c r="I34" s="33">
        <v>5.26</v>
      </c>
      <c r="J34" s="34">
        <v>4.34</v>
      </c>
      <c r="K34" s="22"/>
      <c r="L34" s="22"/>
      <c r="M34" s="22"/>
      <c r="N34" s="22"/>
      <c r="O34" s="22"/>
      <c r="P34" s="22"/>
    </row>
    <row r="35" spans="1:16" ht="39" customHeight="1">
      <c r="A35" s="22"/>
      <c r="B35" s="35"/>
      <c r="C35" s="1132" t="s">
        <v>533</v>
      </c>
      <c r="D35" s="1132"/>
      <c r="E35" s="1133"/>
      <c r="F35" s="36">
        <v>1.56</v>
      </c>
      <c r="G35" s="37">
        <v>0.55000000000000004</v>
      </c>
      <c r="H35" s="37">
        <v>0.84</v>
      </c>
      <c r="I35" s="37">
        <v>1.45</v>
      </c>
      <c r="J35" s="38">
        <v>1.57</v>
      </c>
      <c r="K35" s="22"/>
      <c r="L35" s="22"/>
      <c r="M35" s="22"/>
      <c r="N35" s="22"/>
      <c r="O35" s="22"/>
      <c r="P35" s="22"/>
    </row>
    <row r="36" spans="1:16" ht="39" customHeight="1">
      <c r="A36" s="22"/>
      <c r="B36" s="35"/>
      <c r="C36" s="1132" t="s">
        <v>534</v>
      </c>
      <c r="D36" s="1132"/>
      <c r="E36" s="1133"/>
      <c r="F36" s="36">
        <v>1.59</v>
      </c>
      <c r="G36" s="37">
        <v>1</v>
      </c>
      <c r="H36" s="37">
        <v>1.54</v>
      </c>
      <c r="I36" s="37">
        <v>1.42</v>
      </c>
      <c r="J36" s="38">
        <v>1.1100000000000001</v>
      </c>
      <c r="K36" s="22"/>
      <c r="L36" s="22"/>
      <c r="M36" s="22"/>
      <c r="N36" s="22"/>
      <c r="O36" s="22"/>
      <c r="P36" s="22"/>
    </row>
    <row r="37" spans="1:16" ht="39" customHeight="1">
      <c r="A37" s="22"/>
      <c r="B37" s="35"/>
      <c r="C37" s="1132" t="s">
        <v>535</v>
      </c>
      <c r="D37" s="1132"/>
      <c r="E37" s="1133"/>
      <c r="F37" s="36" t="s">
        <v>488</v>
      </c>
      <c r="G37" s="37" t="s">
        <v>488</v>
      </c>
      <c r="H37" s="37">
        <v>0</v>
      </c>
      <c r="I37" s="37">
        <v>0.37</v>
      </c>
      <c r="J37" s="38">
        <v>0.73</v>
      </c>
      <c r="K37" s="22"/>
      <c r="L37" s="22"/>
      <c r="M37" s="22"/>
      <c r="N37" s="22"/>
      <c r="O37" s="22"/>
      <c r="P37" s="22"/>
    </row>
    <row r="38" spans="1:16" ht="39" customHeight="1">
      <c r="A38" s="22"/>
      <c r="B38" s="35"/>
      <c r="C38" s="1132" t="s">
        <v>536</v>
      </c>
      <c r="D38" s="1132"/>
      <c r="E38" s="1133"/>
      <c r="F38" s="36">
        <v>0.02</v>
      </c>
      <c r="G38" s="37">
        <v>0.01</v>
      </c>
      <c r="H38" s="37">
        <v>0.01</v>
      </c>
      <c r="I38" s="37">
        <v>0.01</v>
      </c>
      <c r="J38" s="38">
        <v>0.01</v>
      </c>
      <c r="K38" s="22"/>
      <c r="L38" s="22"/>
      <c r="M38" s="22"/>
      <c r="N38" s="22"/>
      <c r="O38" s="22"/>
      <c r="P38" s="22"/>
    </row>
    <row r="39" spans="1:16" ht="39" customHeight="1">
      <c r="A39" s="22"/>
      <c r="B39" s="35"/>
      <c r="C39" s="1132" t="s">
        <v>537</v>
      </c>
      <c r="D39" s="1132"/>
      <c r="E39" s="1133"/>
      <c r="F39" s="36">
        <v>0</v>
      </c>
      <c r="G39" s="37">
        <v>0</v>
      </c>
      <c r="H39" s="37">
        <v>0</v>
      </c>
      <c r="I39" s="37">
        <v>0</v>
      </c>
      <c r="J39" s="38">
        <v>0</v>
      </c>
      <c r="K39" s="22"/>
      <c r="L39" s="22"/>
      <c r="M39" s="22"/>
      <c r="N39" s="22"/>
      <c r="O39" s="22"/>
      <c r="P39" s="22"/>
    </row>
    <row r="40" spans="1:16" ht="39" customHeight="1">
      <c r="A40" s="22"/>
      <c r="B40" s="35"/>
      <c r="C40" s="1132" t="s">
        <v>538</v>
      </c>
      <c r="D40" s="1132"/>
      <c r="E40" s="1133"/>
      <c r="F40" s="36">
        <v>0</v>
      </c>
      <c r="G40" s="37">
        <v>0</v>
      </c>
      <c r="H40" s="37">
        <v>0</v>
      </c>
      <c r="I40" s="37">
        <v>0</v>
      </c>
      <c r="J40" s="38">
        <v>0</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539</v>
      </c>
      <c r="D42" s="1132"/>
      <c r="E42" s="1133"/>
      <c r="F42" s="36" t="s">
        <v>488</v>
      </c>
      <c r="G42" s="37" t="s">
        <v>488</v>
      </c>
      <c r="H42" s="37" t="s">
        <v>488</v>
      </c>
      <c r="I42" s="37" t="s">
        <v>488</v>
      </c>
      <c r="J42" s="38" t="s">
        <v>488</v>
      </c>
      <c r="K42" s="22"/>
      <c r="L42" s="22"/>
      <c r="M42" s="22"/>
      <c r="N42" s="22"/>
      <c r="O42" s="22"/>
      <c r="P42" s="22"/>
    </row>
    <row r="43" spans="1:16" ht="39" customHeight="1" thickBot="1">
      <c r="A43" s="22"/>
      <c r="B43" s="40"/>
      <c r="C43" s="1134" t="s">
        <v>540</v>
      </c>
      <c r="D43" s="1134"/>
      <c r="E43" s="1135"/>
      <c r="F43" s="41">
        <v>0.18</v>
      </c>
      <c r="G43" s="42">
        <v>0.17</v>
      </c>
      <c r="H43" s="42" t="s">
        <v>488</v>
      </c>
      <c r="I43" s="42" t="s">
        <v>488</v>
      </c>
      <c r="J43" s="43" t="s">
        <v>488</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1Da+ZiF0vrhYAO3+XZgPr3nFfJirZn+nviFfxz+rqIqQvN1BbXGkOyP3Jsb4tptO1zs8LlNFBU5zBVLdcAHJBg==" saltValue="ozZwrAXVBtNkL9HaXP3v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c r="A45" s="46"/>
      <c r="B45" s="1161" t="s">
        <v>9</v>
      </c>
      <c r="C45" s="1162"/>
      <c r="D45" s="56"/>
      <c r="E45" s="1167" t="s">
        <v>10</v>
      </c>
      <c r="F45" s="1167"/>
      <c r="G45" s="1167"/>
      <c r="H45" s="1167"/>
      <c r="I45" s="1167"/>
      <c r="J45" s="1168"/>
      <c r="K45" s="57">
        <v>694</v>
      </c>
      <c r="L45" s="58">
        <v>748</v>
      </c>
      <c r="M45" s="58">
        <v>805</v>
      </c>
      <c r="N45" s="58">
        <v>797</v>
      </c>
      <c r="O45" s="59">
        <v>767</v>
      </c>
      <c r="P45" s="46"/>
      <c r="Q45" s="46"/>
      <c r="R45" s="46"/>
      <c r="S45" s="46"/>
      <c r="T45" s="46"/>
      <c r="U45" s="46"/>
    </row>
    <row r="46" spans="1:21" ht="30.75" customHeight="1">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c r="A48" s="46"/>
      <c r="B48" s="1163"/>
      <c r="C48" s="1164"/>
      <c r="D48" s="60"/>
      <c r="E48" s="1140" t="s">
        <v>13</v>
      </c>
      <c r="F48" s="1140"/>
      <c r="G48" s="1140"/>
      <c r="H48" s="1140"/>
      <c r="I48" s="1140"/>
      <c r="J48" s="1141"/>
      <c r="K48" s="61">
        <v>66</v>
      </c>
      <c r="L48" s="62">
        <v>87</v>
      </c>
      <c r="M48" s="62">
        <v>74</v>
      </c>
      <c r="N48" s="62">
        <v>76</v>
      </c>
      <c r="O48" s="63">
        <v>72</v>
      </c>
      <c r="P48" s="46"/>
      <c r="Q48" s="46"/>
      <c r="R48" s="46"/>
      <c r="S48" s="46"/>
      <c r="T48" s="46"/>
      <c r="U48" s="46"/>
    </row>
    <row r="49" spans="1:21" ht="30.75" customHeight="1">
      <c r="A49" s="46"/>
      <c r="B49" s="1163"/>
      <c r="C49" s="1164"/>
      <c r="D49" s="60"/>
      <c r="E49" s="1140" t="s">
        <v>14</v>
      </c>
      <c r="F49" s="1140"/>
      <c r="G49" s="1140"/>
      <c r="H49" s="1140"/>
      <c r="I49" s="1140"/>
      <c r="J49" s="1141"/>
      <c r="K49" s="61">
        <v>47</v>
      </c>
      <c r="L49" s="62">
        <v>49</v>
      </c>
      <c r="M49" s="62">
        <v>28</v>
      </c>
      <c r="N49" s="62">
        <v>43</v>
      </c>
      <c r="O49" s="63">
        <v>49</v>
      </c>
      <c r="P49" s="46"/>
      <c r="Q49" s="46"/>
      <c r="R49" s="46"/>
      <c r="S49" s="46"/>
      <c r="T49" s="46"/>
      <c r="U49" s="46"/>
    </row>
    <row r="50" spans="1:21" ht="30.75" customHeight="1">
      <c r="A50" s="46"/>
      <c r="B50" s="1163"/>
      <c r="C50" s="1164"/>
      <c r="D50" s="60"/>
      <c r="E50" s="1140" t="s">
        <v>15</v>
      </c>
      <c r="F50" s="1140"/>
      <c r="G50" s="1140"/>
      <c r="H50" s="1140"/>
      <c r="I50" s="1140"/>
      <c r="J50" s="1141"/>
      <c r="K50" s="61">
        <v>0</v>
      </c>
      <c r="L50" s="62">
        <v>4</v>
      </c>
      <c r="M50" s="62">
        <v>5</v>
      </c>
      <c r="N50" s="62">
        <v>4</v>
      </c>
      <c r="O50" s="63">
        <v>1</v>
      </c>
      <c r="P50" s="46"/>
      <c r="Q50" s="46"/>
      <c r="R50" s="46"/>
      <c r="S50" s="46"/>
      <c r="T50" s="46"/>
      <c r="U50" s="46"/>
    </row>
    <row r="51" spans="1:21" ht="30.75" customHeight="1">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c r="A52" s="46"/>
      <c r="B52" s="1138" t="s">
        <v>17</v>
      </c>
      <c r="C52" s="1139"/>
      <c r="D52" s="64"/>
      <c r="E52" s="1140" t="s">
        <v>18</v>
      </c>
      <c r="F52" s="1140"/>
      <c r="G52" s="1140"/>
      <c r="H52" s="1140"/>
      <c r="I52" s="1140"/>
      <c r="J52" s="1141"/>
      <c r="K52" s="61">
        <v>572</v>
      </c>
      <c r="L52" s="62">
        <v>619</v>
      </c>
      <c r="M52" s="62">
        <v>647</v>
      </c>
      <c r="N52" s="62">
        <v>659</v>
      </c>
      <c r="O52" s="63">
        <v>629</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235</v>
      </c>
      <c r="L53" s="67">
        <v>269</v>
      </c>
      <c r="M53" s="67">
        <v>265</v>
      </c>
      <c r="N53" s="67">
        <v>261</v>
      </c>
      <c r="O53" s="68">
        <v>260</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BhDhVOvFE6zGXqge8F17FGwYJQ6A5xlhWVLN0zOXBVLxKFRWjAUtIurpdnXfT6+iLqOefX95zhq54VdLejQVQ==" saltValue="IiF3196H4Gj3+MQS+GJ25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526</v>
      </c>
      <c r="J40" s="101" t="s">
        <v>527</v>
      </c>
      <c r="K40" s="101" t="s">
        <v>528</v>
      </c>
      <c r="L40" s="101" t="s">
        <v>529</v>
      </c>
      <c r="M40" s="102" t="s">
        <v>530</v>
      </c>
    </row>
    <row r="41" spans="2:13" ht="27.75" customHeight="1">
      <c r="B41" s="1181" t="s">
        <v>30</v>
      </c>
      <c r="C41" s="1182"/>
      <c r="D41" s="103"/>
      <c r="E41" s="1183" t="s">
        <v>31</v>
      </c>
      <c r="F41" s="1183"/>
      <c r="G41" s="1183"/>
      <c r="H41" s="1184"/>
      <c r="I41" s="342">
        <v>6983</v>
      </c>
      <c r="J41" s="343">
        <v>7588</v>
      </c>
      <c r="K41" s="343">
        <v>8261</v>
      </c>
      <c r="L41" s="343">
        <v>8131</v>
      </c>
      <c r="M41" s="344">
        <v>7776</v>
      </c>
    </row>
    <row r="42" spans="2:13" ht="27.75" customHeight="1">
      <c r="B42" s="1171"/>
      <c r="C42" s="1172"/>
      <c r="D42" s="104"/>
      <c r="E42" s="1175" t="s">
        <v>32</v>
      </c>
      <c r="F42" s="1175"/>
      <c r="G42" s="1175"/>
      <c r="H42" s="1176"/>
      <c r="I42" s="345" t="s">
        <v>488</v>
      </c>
      <c r="J42" s="346" t="s">
        <v>488</v>
      </c>
      <c r="K42" s="346" t="s">
        <v>488</v>
      </c>
      <c r="L42" s="346" t="s">
        <v>488</v>
      </c>
      <c r="M42" s="347" t="s">
        <v>488</v>
      </c>
    </row>
    <row r="43" spans="2:13" ht="27.75" customHeight="1">
      <c r="B43" s="1171"/>
      <c r="C43" s="1172"/>
      <c r="D43" s="104"/>
      <c r="E43" s="1175" t="s">
        <v>33</v>
      </c>
      <c r="F43" s="1175"/>
      <c r="G43" s="1175"/>
      <c r="H43" s="1176"/>
      <c r="I43" s="345">
        <v>715</v>
      </c>
      <c r="J43" s="346">
        <v>749</v>
      </c>
      <c r="K43" s="346">
        <v>690</v>
      </c>
      <c r="L43" s="346">
        <v>653</v>
      </c>
      <c r="M43" s="347">
        <v>587</v>
      </c>
    </row>
    <row r="44" spans="2:13" ht="27.75" customHeight="1">
      <c r="B44" s="1171"/>
      <c r="C44" s="1172"/>
      <c r="D44" s="104"/>
      <c r="E44" s="1175" t="s">
        <v>34</v>
      </c>
      <c r="F44" s="1175"/>
      <c r="G44" s="1175"/>
      <c r="H44" s="1176"/>
      <c r="I44" s="345">
        <v>367</v>
      </c>
      <c r="J44" s="346">
        <v>454</v>
      </c>
      <c r="K44" s="346">
        <v>484</v>
      </c>
      <c r="L44" s="346">
        <v>509</v>
      </c>
      <c r="M44" s="347">
        <v>584</v>
      </c>
    </row>
    <row r="45" spans="2:13" ht="27.75" customHeight="1">
      <c r="B45" s="1171"/>
      <c r="C45" s="1172"/>
      <c r="D45" s="104"/>
      <c r="E45" s="1175" t="s">
        <v>35</v>
      </c>
      <c r="F45" s="1175"/>
      <c r="G45" s="1175"/>
      <c r="H45" s="1176"/>
      <c r="I45" s="345">
        <v>963</v>
      </c>
      <c r="J45" s="346">
        <v>910</v>
      </c>
      <c r="K45" s="346">
        <v>800</v>
      </c>
      <c r="L45" s="346">
        <v>793</v>
      </c>
      <c r="M45" s="347">
        <v>840</v>
      </c>
    </row>
    <row r="46" spans="2:13" ht="27.75" customHeight="1">
      <c r="B46" s="1171"/>
      <c r="C46" s="1172"/>
      <c r="D46" s="105"/>
      <c r="E46" s="1175" t="s">
        <v>36</v>
      </c>
      <c r="F46" s="1175"/>
      <c r="G46" s="1175"/>
      <c r="H46" s="1176"/>
      <c r="I46" s="345" t="s">
        <v>488</v>
      </c>
      <c r="J46" s="346" t="s">
        <v>488</v>
      </c>
      <c r="K46" s="346" t="s">
        <v>488</v>
      </c>
      <c r="L46" s="346" t="s">
        <v>488</v>
      </c>
      <c r="M46" s="347" t="s">
        <v>488</v>
      </c>
    </row>
    <row r="47" spans="2:13" ht="27.75" customHeight="1">
      <c r="B47" s="1171"/>
      <c r="C47" s="1172"/>
      <c r="D47" s="106"/>
      <c r="E47" s="1185" t="s">
        <v>37</v>
      </c>
      <c r="F47" s="1186"/>
      <c r="G47" s="1186"/>
      <c r="H47" s="1187"/>
      <c r="I47" s="345" t="s">
        <v>488</v>
      </c>
      <c r="J47" s="346" t="s">
        <v>488</v>
      </c>
      <c r="K47" s="346" t="s">
        <v>488</v>
      </c>
      <c r="L47" s="346" t="s">
        <v>488</v>
      </c>
      <c r="M47" s="347" t="s">
        <v>488</v>
      </c>
    </row>
    <row r="48" spans="2:13" ht="27.75" customHeight="1">
      <c r="B48" s="1171"/>
      <c r="C48" s="1172"/>
      <c r="D48" s="104"/>
      <c r="E48" s="1175" t="s">
        <v>38</v>
      </c>
      <c r="F48" s="1175"/>
      <c r="G48" s="1175"/>
      <c r="H48" s="1176"/>
      <c r="I48" s="345" t="s">
        <v>488</v>
      </c>
      <c r="J48" s="346" t="s">
        <v>488</v>
      </c>
      <c r="K48" s="346" t="s">
        <v>488</v>
      </c>
      <c r="L48" s="346" t="s">
        <v>488</v>
      </c>
      <c r="M48" s="347" t="s">
        <v>488</v>
      </c>
    </row>
    <row r="49" spans="2:13" ht="27.75" customHeight="1">
      <c r="B49" s="1173"/>
      <c r="C49" s="1174"/>
      <c r="D49" s="104"/>
      <c r="E49" s="1175" t="s">
        <v>39</v>
      </c>
      <c r="F49" s="1175"/>
      <c r="G49" s="1175"/>
      <c r="H49" s="1176"/>
      <c r="I49" s="345" t="s">
        <v>488</v>
      </c>
      <c r="J49" s="346" t="s">
        <v>488</v>
      </c>
      <c r="K49" s="346" t="s">
        <v>488</v>
      </c>
      <c r="L49" s="346" t="s">
        <v>488</v>
      </c>
      <c r="M49" s="347" t="s">
        <v>488</v>
      </c>
    </row>
    <row r="50" spans="2:13" ht="27.75" customHeight="1">
      <c r="B50" s="1169" t="s">
        <v>40</v>
      </c>
      <c r="C50" s="1170"/>
      <c r="D50" s="107"/>
      <c r="E50" s="1175" t="s">
        <v>41</v>
      </c>
      <c r="F50" s="1175"/>
      <c r="G50" s="1175"/>
      <c r="H50" s="1176"/>
      <c r="I50" s="345">
        <v>2934</v>
      </c>
      <c r="J50" s="346">
        <v>2884</v>
      </c>
      <c r="K50" s="346">
        <v>2946</v>
      </c>
      <c r="L50" s="346">
        <v>3092</v>
      </c>
      <c r="M50" s="347">
        <v>3242</v>
      </c>
    </row>
    <row r="51" spans="2:13" ht="27.75" customHeight="1">
      <c r="B51" s="1171"/>
      <c r="C51" s="1172"/>
      <c r="D51" s="104"/>
      <c r="E51" s="1175" t="s">
        <v>42</v>
      </c>
      <c r="F51" s="1175"/>
      <c r="G51" s="1175"/>
      <c r="H51" s="1176"/>
      <c r="I51" s="345">
        <v>340</v>
      </c>
      <c r="J51" s="346">
        <v>327</v>
      </c>
      <c r="K51" s="346">
        <v>271</v>
      </c>
      <c r="L51" s="346">
        <v>256</v>
      </c>
      <c r="M51" s="347">
        <v>245</v>
      </c>
    </row>
    <row r="52" spans="2:13" ht="27.75" customHeight="1">
      <c r="B52" s="1173"/>
      <c r="C52" s="1174"/>
      <c r="D52" s="104"/>
      <c r="E52" s="1175" t="s">
        <v>43</v>
      </c>
      <c r="F52" s="1175"/>
      <c r="G52" s="1175"/>
      <c r="H52" s="1176"/>
      <c r="I52" s="345">
        <v>5555</v>
      </c>
      <c r="J52" s="346">
        <v>5937</v>
      </c>
      <c r="K52" s="346">
        <v>6104</v>
      </c>
      <c r="L52" s="346">
        <v>5802</v>
      </c>
      <c r="M52" s="347">
        <v>5711</v>
      </c>
    </row>
    <row r="53" spans="2:13" ht="27.75" customHeight="1" thickBot="1">
      <c r="B53" s="1177" t="s">
        <v>19</v>
      </c>
      <c r="C53" s="1178"/>
      <c r="D53" s="108"/>
      <c r="E53" s="1179" t="s">
        <v>44</v>
      </c>
      <c r="F53" s="1179"/>
      <c r="G53" s="1179"/>
      <c r="H53" s="1180"/>
      <c r="I53" s="348">
        <v>200</v>
      </c>
      <c r="J53" s="349">
        <v>554</v>
      </c>
      <c r="K53" s="349">
        <v>913</v>
      </c>
      <c r="L53" s="349">
        <v>937</v>
      </c>
      <c r="M53" s="350">
        <v>590</v>
      </c>
    </row>
    <row r="54" spans="2:13" ht="27.75" customHeight="1">
      <c r="B54" s="109"/>
      <c r="C54" s="110"/>
      <c r="D54" s="110"/>
      <c r="E54" s="111"/>
      <c r="F54" s="111"/>
      <c r="G54" s="111"/>
      <c r="H54" s="111"/>
      <c r="I54" s="112"/>
      <c r="J54" s="112"/>
      <c r="K54" s="112"/>
      <c r="L54" s="112"/>
      <c r="M54" s="112"/>
    </row>
    <row r="55" spans="2:13" ht="13"/>
  </sheetData>
  <sheetProtection algorithmName="SHA-512" hashValue="IC5yf5jNFvUihX8MvKZcKA5MjZcWubs70wdwzzMivhbT4MilWyYdIrWQYjsub4KPCWaaZZ7ZcxWBpBeM4g2ixw==" saltValue="60Vshfoxqs/NsqBkyFl2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528</v>
      </c>
      <c r="G54" s="117" t="s">
        <v>529</v>
      </c>
      <c r="H54" s="118" t="s">
        <v>530</v>
      </c>
    </row>
    <row r="55" spans="2:8" ht="52.5" customHeight="1">
      <c r="B55" s="119"/>
      <c r="C55" s="1196" t="s">
        <v>46</v>
      </c>
      <c r="D55" s="1196"/>
      <c r="E55" s="1197"/>
      <c r="F55" s="120">
        <v>881</v>
      </c>
      <c r="G55" s="120">
        <v>942</v>
      </c>
      <c r="H55" s="121">
        <v>988</v>
      </c>
    </row>
    <row r="56" spans="2:8" ht="52.5" customHeight="1">
      <c r="B56" s="122"/>
      <c r="C56" s="1198" t="s">
        <v>47</v>
      </c>
      <c r="D56" s="1198"/>
      <c r="E56" s="1199"/>
      <c r="F56" s="123">
        <v>167</v>
      </c>
      <c r="G56" s="123">
        <v>210</v>
      </c>
      <c r="H56" s="124">
        <v>296</v>
      </c>
    </row>
    <row r="57" spans="2:8" ht="53.25" customHeight="1">
      <c r="B57" s="122"/>
      <c r="C57" s="1200" t="s">
        <v>48</v>
      </c>
      <c r="D57" s="1200"/>
      <c r="E57" s="1201"/>
      <c r="F57" s="125">
        <v>1689</v>
      </c>
      <c r="G57" s="125">
        <v>1727</v>
      </c>
      <c r="H57" s="126">
        <v>1742</v>
      </c>
    </row>
    <row r="58" spans="2:8" ht="45.75" customHeight="1">
      <c r="B58" s="127"/>
      <c r="C58" s="1188" t="s">
        <v>551</v>
      </c>
      <c r="D58" s="1189"/>
      <c r="E58" s="1190"/>
      <c r="F58" s="128">
        <v>986</v>
      </c>
      <c r="G58" s="128">
        <v>1026</v>
      </c>
      <c r="H58" s="129">
        <v>1086</v>
      </c>
    </row>
    <row r="59" spans="2:8" ht="45.75" customHeight="1">
      <c r="B59" s="127"/>
      <c r="C59" s="1188" t="s">
        <v>552</v>
      </c>
      <c r="D59" s="1189"/>
      <c r="E59" s="1190"/>
      <c r="F59" s="128">
        <v>227</v>
      </c>
      <c r="G59" s="128">
        <v>227</v>
      </c>
      <c r="H59" s="129">
        <v>227</v>
      </c>
    </row>
    <row r="60" spans="2:8" ht="45.75" customHeight="1">
      <c r="B60" s="127"/>
      <c r="C60" s="1188" t="s">
        <v>553</v>
      </c>
      <c r="D60" s="1189"/>
      <c r="E60" s="1190"/>
      <c r="F60" s="128">
        <v>169</v>
      </c>
      <c r="G60" s="128">
        <v>192</v>
      </c>
      <c r="H60" s="129">
        <v>207</v>
      </c>
    </row>
    <row r="61" spans="2:8" ht="45.75" customHeight="1">
      <c r="B61" s="127"/>
      <c r="C61" s="1188" t="s">
        <v>554</v>
      </c>
      <c r="D61" s="1189"/>
      <c r="E61" s="1190"/>
      <c r="F61" s="128">
        <v>154</v>
      </c>
      <c r="G61" s="128">
        <v>137</v>
      </c>
      <c r="H61" s="129">
        <v>58</v>
      </c>
    </row>
    <row r="62" spans="2:8" ht="45.75" customHeight="1" thickBot="1">
      <c r="B62" s="130"/>
      <c r="C62" s="1191" t="s">
        <v>555</v>
      </c>
      <c r="D62" s="1192"/>
      <c r="E62" s="1193"/>
      <c r="F62" s="131">
        <v>53</v>
      </c>
      <c r="G62" s="131">
        <v>53</v>
      </c>
      <c r="H62" s="132">
        <v>53</v>
      </c>
    </row>
    <row r="63" spans="2:8" ht="52.5" customHeight="1" thickBot="1">
      <c r="B63" s="133"/>
      <c r="C63" s="1194" t="s">
        <v>49</v>
      </c>
      <c r="D63" s="1194"/>
      <c r="E63" s="1195"/>
      <c r="F63" s="134">
        <v>2737</v>
      </c>
      <c r="G63" s="134">
        <v>2879</v>
      </c>
      <c r="H63" s="135">
        <v>3027</v>
      </c>
    </row>
    <row r="64" spans="2:8" ht="13"/>
  </sheetData>
  <sheetProtection algorithmName="SHA-512" hashValue="2khqRRJlrjJvKb+BNRKlVTU4fKPYsBH7vOTSePKr+I+3HwGClb+UAh7IW7lA0aX8AxnFsK51/a1+xYMG4dFlBw==" saltValue="twFfa3JngYgu2Y3F9C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50</v>
      </c>
      <c r="E2" s="147"/>
      <c r="F2" s="148" t="s">
        <v>525</v>
      </c>
      <c r="G2" s="149"/>
      <c r="H2" s="150"/>
    </row>
    <row r="3" spans="1:8">
      <c r="A3" s="146" t="s">
        <v>518</v>
      </c>
      <c r="B3" s="151"/>
      <c r="C3" s="152"/>
      <c r="D3" s="153">
        <v>140155</v>
      </c>
      <c r="E3" s="154"/>
      <c r="F3" s="155">
        <v>126262</v>
      </c>
      <c r="G3" s="156"/>
      <c r="H3" s="157"/>
    </row>
    <row r="4" spans="1:8">
      <c r="A4" s="158"/>
      <c r="B4" s="159"/>
      <c r="C4" s="160"/>
      <c r="D4" s="161">
        <v>40633</v>
      </c>
      <c r="E4" s="162"/>
      <c r="F4" s="163">
        <v>56769</v>
      </c>
      <c r="G4" s="164"/>
      <c r="H4" s="165"/>
    </row>
    <row r="5" spans="1:8">
      <c r="A5" s="146" t="s">
        <v>520</v>
      </c>
      <c r="B5" s="151"/>
      <c r="C5" s="152"/>
      <c r="D5" s="153">
        <v>188099</v>
      </c>
      <c r="E5" s="154"/>
      <c r="F5" s="155">
        <v>126525</v>
      </c>
      <c r="G5" s="156"/>
      <c r="H5" s="157"/>
    </row>
    <row r="6" spans="1:8">
      <c r="A6" s="158"/>
      <c r="B6" s="159"/>
      <c r="C6" s="160"/>
      <c r="D6" s="161">
        <v>153747</v>
      </c>
      <c r="E6" s="162"/>
      <c r="F6" s="163">
        <v>67052</v>
      </c>
      <c r="G6" s="164"/>
      <c r="H6" s="165"/>
    </row>
    <row r="7" spans="1:8">
      <c r="A7" s="146" t="s">
        <v>521</v>
      </c>
      <c r="B7" s="151"/>
      <c r="C7" s="152"/>
      <c r="D7" s="153">
        <v>209793</v>
      </c>
      <c r="E7" s="154"/>
      <c r="F7" s="155">
        <v>122054</v>
      </c>
      <c r="G7" s="156"/>
      <c r="H7" s="157"/>
    </row>
    <row r="8" spans="1:8">
      <c r="A8" s="158"/>
      <c r="B8" s="159"/>
      <c r="C8" s="160"/>
      <c r="D8" s="161">
        <v>161782</v>
      </c>
      <c r="E8" s="162"/>
      <c r="F8" s="163">
        <v>68298</v>
      </c>
      <c r="G8" s="164"/>
      <c r="H8" s="165"/>
    </row>
    <row r="9" spans="1:8">
      <c r="A9" s="146" t="s">
        <v>522</v>
      </c>
      <c r="B9" s="151"/>
      <c r="C9" s="152"/>
      <c r="D9" s="153">
        <v>90436</v>
      </c>
      <c r="E9" s="154"/>
      <c r="F9" s="155">
        <v>111644</v>
      </c>
      <c r="G9" s="156"/>
      <c r="H9" s="157"/>
    </row>
    <row r="10" spans="1:8">
      <c r="A10" s="158"/>
      <c r="B10" s="159"/>
      <c r="C10" s="160"/>
      <c r="D10" s="161">
        <v>60337</v>
      </c>
      <c r="E10" s="162"/>
      <c r="F10" s="163">
        <v>66606</v>
      </c>
      <c r="G10" s="164"/>
      <c r="H10" s="165"/>
    </row>
    <row r="11" spans="1:8">
      <c r="A11" s="146" t="s">
        <v>523</v>
      </c>
      <c r="B11" s="151"/>
      <c r="C11" s="152"/>
      <c r="D11" s="153">
        <v>72640</v>
      </c>
      <c r="E11" s="154"/>
      <c r="F11" s="155">
        <v>127917</v>
      </c>
      <c r="G11" s="156"/>
      <c r="H11" s="157"/>
    </row>
    <row r="12" spans="1:8">
      <c r="A12" s="158"/>
      <c r="B12" s="159"/>
      <c r="C12" s="166"/>
      <c r="D12" s="161">
        <v>33597</v>
      </c>
      <c r="E12" s="162"/>
      <c r="F12" s="163">
        <v>69746</v>
      </c>
      <c r="G12" s="164"/>
      <c r="H12" s="165"/>
    </row>
    <row r="13" spans="1:8">
      <c r="A13" s="146"/>
      <c r="B13" s="151"/>
      <c r="C13" s="152"/>
      <c r="D13" s="153">
        <v>140225</v>
      </c>
      <c r="E13" s="154"/>
      <c r="F13" s="155">
        <v>122880</v>
      </c>
      <c r="G13" s="167"/>
      <c r="H13" s="157"/>
    </row>
    <row r="14" spans="1:8">
      <c r="A14" s="158"/>
      <c r="B14" s="159"/>
      <c r="C14" s="160"/>
      <c r="D14" s="161">
        <v>90019</v>
      </c>
      <c r="E14" s="162"/>
      <c r="F14" s="163">
        <v>65694</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4.18</v>
      </c>
      <c r="C19" s="168">
        <f>ROUND(VALUE(SUBSTITUTE(実質収支比率等に係る経年分析!G$48,"▲","-")),2)</f>
        <v>3.3</v>
      </c>
      <c r="D19" s="168">
        <f>ROUND(VALUE(SUBSTITUTE(実質収支比率等に係る経年分析!H$48,"▲","-")),2)</f>
        <v>5.4</v>
      </c>
      <c r="E19" s="168">
        <f>ROUND(VALUE(SUBSTITUTE(実質収支比率等に係る経年分析!I$48,"▲","-")),2)</f>
        <v>5.27</v>
      </c>
      <c r="F19" s="168">
        <f>ROUND(VALUE(SUBSTITUTE(実質収支比率等に係る経年分析!J$48,"▲","-")),2)</f>
        <v>4.3499999999999996</v>
      </c>
    </row>
    <row r="20" spans="1:11">
      <c r="A20" s="168" t="s">
        <v>53</v>
      </c>
      <c r="B20" s="168">
        <f>ROUND(VALUE(SUBSTITUTE(実質収支比率等に係る経年分析!F$47,"▲","-")),2)</f>
        <v>23.61</v>
      </c>
      <c r="C20" s="168">
        <f>ROUND(VALUE(SUBSTITUTE(実質収支比率等に係る経年分析!G$47,"▲","-")),2)</f>
        <v>22.22</v>
      </c>
      <c r="D20" s="168">
        <f>ROUND(VALUE(SUBSTITUTE(実質収支比率等に係る経年分析!H$47,"▲","-")),2)</f>
        <v>22.95</v>
      </c>
      <c r="E20" s="168">
        <f>ROUND(VALUE(SUBSTITUTE(実質収支比率等に係る経年分析!I$47,"▲","-")),2)</f>
        <v>24.96</v>
      </c>
      <c r="F20" s="168">
        <f>ROUND(VALUE(SUBSTITUTE(実質収支比率等に係る経年分析!J$47,"▲","-")),2)</f>
        <v>26.03</v>
      </c>
    </row>
    <row r="21" spans="1:11">
      <c r="A21" s="168" t="s">
        <v>54</v>
      </c>
      <c r="B21" s="168">
        <f>IF(ISNUMBER(VALUE(SUBSTITUTE(実質収支比率等に係る経年分析!F$49,"▲","-"))),ROUND(VALUE(SUBSTITUTE(実質収支比率等に係る経年分析!F$49,"▲","-")),2),NA())</f>
        <v>0.45</v>
      </c>
      <c r="C21" s="168">
        <f>IF(ISNUMBER(VALUE(SUBSTITUTE(実質収支比率等に係る経年分析!G$49,"▲","-"))),ROUND(VALUE(SUBSTITUTE(実質収支比率等に係る経年分析!G$49,"▲","-")),2),NA())</f>
        <v>-0.64</v>
      </c>
      <c r="D21" s="168">
        <f>IF(ISNUMBER(VALUE(SUBSTITUTE(実質収支比率等に係る経年分析!H$49,"▲","-"))),ROUND(VALUE(SUBSTITUTE(実質収支比率等に係る経年分析!H$49,"▲","-")),2),NA())</f>
        <v>4.68</v>
      </c>
      <c r="E21" s="168">
        <f>IF(ISNUMBER(VALUE(SUBSTITUTE(実質収支比率等に係る経年分析!I$49,"▲","-"))),ROUND(VALUE(SUBSTITUTE(実質収支比率等に係る経年分析!I$49,"▲","-")),2),NA())</f>
        <v>1.39</v>
      </c>
      <c r="F21" s="168">
        <f>IF(ISNUMBER(VALUE(SUBSTITUTE(実質収支比率等に係る経年分析!J$49,"▲","-"))),ROUND(VALUE(SUBSTITUTE(実質収支比率等に係る経年分析!J$49,"▲","-")),2),NA())</f>
        <v>0.32</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0.17</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浄化槽整備推進事業特別会計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0.73</v>
      </c>
    </row>
    <row r="34" spans="1:16">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1.1100000000000001</v>
      </c>
    </row>
    <row r="35" spans="1:16">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0.55000000000000004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1.57</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5.26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4.34</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572</v>
      </c>
      <c r="E42" s="170"/>
      <c r="F42" s="170"/>
      <c r="G42" s="170">
        <f>'実質公債費比率（分子）の構造'!L$52</f>
        <v>619</v>
      </c>
      <c r="H42" s="170"/>
      <c r="I42" s="170"/>
      <c r="J42" s="170">
        <f>'実質公債費比率（分子）の構造'!M$52</f>
        <v>647</v>
      </c>
      <c r="K42" s="170"/>
      <c r="L42" s="170"/>
      <c r="M42" s="170">
        <f>'実質公債費比率（分子）の構造'!N$52</f>
        <v>659</v>
      </c>
      <c r="N42" s="170"/>
      <c r="O42" s="170"/>
      <c r="P42" s="170">
        <f>'実質公債費比率（分子）の構造'!O$52</f>
        <v>629</v>
      </c>
    </row>
    <row r="43" spans="1:16">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c r="A44" s="170" t="s">
        <v>62</v>
      </c>
      <c r="B44" s="170">
        <f>'実質公債費比率（分子）の構造'!K$50</f>
        <v>0</v>
      </c>
      <c r="C44" s="170"/>
      <c r="D44" s="170"/>
      <c r="E44" s="170">
        <f>'実質公債費比率（分子）の構造'!L$50</f>
        <v>4</v>
      </c>
      <c r="F44" s="170"/>
      <c r="G44" s="170"/>
      <c r="H44" s="170">
        <f>'実質公債費比率（分子）の構造'!M$50</f>
        <v>5</v>
      </c>
      <c r="I44" s="170"/>
      <c r="J44" s="170"/>
      <c r="K44" s="170">
        <f>'実質公債費比率（分子）の構造'!N$50</f>
        <v>4</v>
      </c>
      <c r="L44" s="170"/>
      <c r="M44" s="170"/>
      <c r="N44" s="170">
        <f>'実質公債費比率（分子）の構造'!O$50</f>
        <v>1</v>
      </c>
      <c r="O44" s="170"/>
      <c r="P44" s="170"/>
    </row>
    <row r="45" spans="1:16">
      <c r="A45" s="170" t="s">
        <v>63</v>
      </c>
      <c r="B45" s="170">
        <f>'実質公債費比率（分子）の構造'!K$49</f>
        <v>47</v>
      </c>
      <c r="C45" s="170"/>
      <c r="D45" s="170"/>
      <c r="E45" s="170">
        <f>'実質公債費比率（分子）の構造'!L$49</f>
        <v>49</v>
      </c>
      <c r="F45" s="170"/>
      <c r="G45" s="170"/>
      <c r="H45" s="170">
        <f>'実質公債費比率（分子）の構造'!M$49</f>
        <v>28</v>
      </c>
      <c r="I45" s="170"/>
      <c r="J45" s="170"/>
      <c r="K45" s="170">
        <f>'実質公債費比率（分子）の構造'!N$49</f>
        <v>43</v>
      </c>
      <c r="L45" s="170"/>
      <c r="M45" s="170"/>
      <c r="N45" s="170">
        <f>'実質公債費比率（分子）の構造'!O$49</f>
        <v>49</v>
      </c>
      <c r="O45" s="170"/>
      <c r="P45" s="170"/>
    </row>
    <row r="46" spans="1:16">
      <c r="A46" s="170" t="s">
        <v>64</v>
      </c>
      <c r="B46" s="170">
        <f>'実質公債費比率（分子）の構造'!K$48</f>
        <v>66</v>
      </c>
      <c r="C46" s="170"/>
      <c r="D46" s="170"/>
      <c r="E46" s="170">
        <f>'実質公債費比率（分子）の構造'!L$48</f>
        <v>87</v>
      </c>
      <c r="F46" s="170"/>
      <c r="G46" s="170"/>
      <c r="H46" s="170">
        <f>'実質公債費比率（分子）の構造'!M$48</f>
        <v>74</v>
      </c>
      <c r="I46" s="170"/>
      <c r="J46" s="170"/>
      <c r="K46" s="170">
        <f>'実質公債費比率（分子）の構造'!N$48</f>
        <v>76</v>
      </c>
      <c r="L46" s="170"/>
      <c r="M46" s="170"/>
      <c r="N46" s="170">
        <f>'実質公債費比率（分子）の構造'!O$48</f>
        <v>72</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694</v>
      </c>
      <c r="C49" s="170"/>
      <c r="D49" s="170"/>
      <c r="E49" s="170">
        <f>'実質公債費比率（分子）の構造'!L$45</f>
        <v>748</v>
      </c>
      <c r="F49" s="170"/>
      <c r="G49" s="170"/>
      <c r="H49" s="170">
        <f>'実質公債費比率（分子）の構造'!M$45</f>
        <v>805</v>
      </c>
      <c r="I49" s="170"/>
      <c r="J49" s="170"/>
      <c r="K49" s="170">
        <f>'実質公債費比率（分子）の構造'!N$45</f>
        <v>797</v>
      </c>
      <c r="L49" s="170"/>
      <c r="M49" s="170"/>
      <c r="N49" s="170">
        <f>'実質公債費比率（分子）の構造'!O$45</f>
        <v>767</v>
      </c>
      <c r="O49" s="170"/>
      <c r="P49" s="170"/>
    </row>
    <row r="50" spans="1:16">
      <c r="A50" s="170" t="s">
        <v>67</v>
      </c>
      <c r="B50" s="170" t="e">
        <f>NA()</f>
        <v>#N/A</v>
      </c>
      <c r="C50" s="170">
        <f>IF(ISNUMBER('実質公債費比率（分子）の構造'!K$53),'実質公債費比率（分子）の構造'!K$53,NA())</f>
        <v>235</v>
      </c>
      <c r="D50" s="170" t="e">
        <f>NA()</f>
        <v>#N/A</v>
      </c>
      <c r="E50" s="170" t="e">
        <f>NA()</f>
        <v>#N/A</v>
      </c>
      <c r="F50" s="170">
        <f>IF(ISNUMBER('実質公債費比率（分子）の構造'!L$53),'実質公債費比率（分子）の構造'!L$53,NA())</f>
        <v>269</v>
      </c>
      <c r="G50" s="170" t="e">
        <f>NA()</f>
        <v>#N/A</v>
      </c>
      <c r="H50" s="170" t="e">
        <f>NA()</f>
        <v>#N/A</v>
      </c>
      <c r="I50" s="170">
        <f>IF(ISNUMBER('実質公債費比率（分子）の構造'!M$53),'実質公債費比率（分子）の構造'!M$53,NA())</f>
        <v>265</v>
      </c>
      <c r="J50" s="170" t="e">
        <f>NA()</f>
        <v>#N/A</v>
      </c>
      <c r="K50" s="170" t="e">
        <f>NA()</f>
        <v>#N/A</v>
      </c>
      <c r="L50" s="170">
        <f>IF(ISNUMBER('実質公債費比率（分子）の構造'!N$53),'実質公債費比率（分子）の構造'!N$53,NA())</f>
        <v>261</v>
      </c>
      <c r="M50" s="170" t="e">
        <f>NA()</f>
        <v>#N/A</v>
      </c>
      <c r="N50" s="170" t="e">
        <f>NA()</f>
        <v>#N/A</v>
      </c>
      <c r="O50" s="170">
        <f>IF(ISNUMBER('実質公債費比率（分子）の構造'!O$53),'実質公債費比率（分子）の構造'!O$53,NA())</f>
        <v>260</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5555</v>
      </c>
      <c r="E56" s="169"/>
      <c r="F56" s="169"/>
      <c r="G56" s="169">
        <f>'将来負担比率（分子）の構造'!J$52</f>
        <v>5937</v>
      </c>
      <c r="H56" s="169"/>
      <c r="I56" s="169"/>
      <c r="J56" s="169">
        <f>'将来負担比率（分子）の構造'!K$52</f>
        <v>6104</v>
      </c>
      <c r="K56" s="169"/>
      <c r="L56" s="169"/>
      <c r="M56" s="169">
        <f>'将来負担比率（分子）の構造'!L$52</f>
        <v>5802</v>
      </c>
      <c r="N56" s="169"/>
      <c r="O56" s="169"/>
      <c r="P56" s="169">
        <f>'将来負担比率（分子）の構造'!M$52</f>
        <v>5711</v>
      </c>
    </row>
    <row r="57" spans="1:16">
      <c r="A57" s="169" t="s">
        <v>42</v>
      </c>
      <c r="B57" s="169"/>
      <c r="C57" s="169"/>
      <c r="D57" s="169">
        <f>'将来負担比率（分子）の構造'!I$51</f>
        <v>340</v>
      </c>
      <c r="E57" s="169"/>
      <c r="F57" s="169"/>
      <c r="G57" s="169">
        <f>'将来負担比率（分子）の構造'!J$51</f>
        <v>327</v>
      </c>
      <c r="H57" s="169"/>
      <c r="I57" s="169"/>
      <c r="J57" s="169">
        <f>'将来負担比率（分子）の構造'!K$51</f>
        <v>271</v>
      </c>
      <c r="K57" s="169"/>
      <c r="L57" s="169"/>
      <c r="M57" s="169">
        <f>'将来負担比率（分子）の構造'!L$51</f>
        <v>256</v>
      </c>
      <c r="N57" s="169"/>
      <c r="O57" s="169"/>
      <c r="P57" s="169">
        <f>'将来負担比率（分子）の構造'!M$51</f>
        <v>245</v>
      </c>
    </row>
    <row r="58" spans="1:16">
      <c r="A58" s="169" t="s">
        <v>41</v>
      </c>
      <c r="B58" s="169"/>
      <c r="C58" s="169"/>
      <c r="D58" s="169">
        <f>'将来負担比率（分子）の構造'!I$50</f>
        <v>2934</v>
      </c>
      <c r="E58" s="169"/>
      <c r="F58" s="169"/>
      <c r="G58" s="169">
        <f>'将来負担比率（分子）の構造'!J$50</f>
        <v>2884</v>
      </c>
      <c r="H58" s="169"/>
      <c r="I58" s="169"/>
      <c r="J58" s="169">
        <f>'将来負担比率（分子）の構造'!K$50</f>
        <v>2946</v>
      </c>
      <c r="K58" s="169"/>
      <c r="L58" s="169"/>
      <c r="M58" s="169">
        <f>'将来負担比率（分子）の構造'!L$50</f>
        <v>3092</v>
      </c>
      <c r="N58" s="169"/>
      <c r="O58" s="169"/>
      <c r="P58" s="169">
        <f>'将来負担比率（分子）の構造'!M$50</f>
        <v>3242</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963</v>
      </c>
      <c r="C62" s="169"/>
      <c r="D62" s="169"/>
      <c r="E62" s="169">
        <f>'将来負担比率（分子）の構造'!J$45</f>
        <v>910</v>
      </c>
      <c r="F62" s="169"/>
      <c r="G62" s="169"/>
      <c r="H62" s="169">
        <f>'将来負担比率（分子）の構造'!K$45</f>
        <v>800</v>
      </c>
      <c r="I62" s="169"/>
      <c r="J62" s="169"/>
      <c r="K62" s="169">
        <f>'将来負担比率（分子）の構造'!L$45</f>
        <v>793</v>
      </c>
      <c r="L62" s="169"/>
      <c r="M62" s="169"/>
      <c r="N62" s="169">
        <f>'将来負担比率（分子）の構造'!M$45</f>
        <v>840</v>
      </c>
      <c r="O62" s="169"/>
      <c r="P62" s="169"/>
    </row>
    <row r="63" spans="1:16">
      <c r="A63" s="169" t="s">
        <v>34</v>
      </c>
      <c r="B63" s="169">
        <f>'将来負担比率（分子）の構造'!I$44</f>
        <v>367</v>
      </c>
      <c r="C63" s="169"/>
      <c r="D63" s="169"/>
      <c r="E63" s="169">
        <f>'将来負担比率（分子）の構造'!J$44</f>
        <v>454</v>
      </c>
      <c r="F63" s="169"/>
      <c r="G63" s="169"/>
      <c r="H63" s="169">
        <f>'将来負担比率（分子）の構造'!K$44</f>
        <v>484</v>
      </c>
      <c r="I63" s="169"/>
      <c r="J63" s="169"/>
      <c r="K63" s="169">
        <f>'将来負担比率（分子）の構造'!L$44</f>
        <v>509</v>
      </c>
      <c r="L63" s="169"/>
      <c r="M63" s="169"/>
      <c r="N63" s="169">
        <f>'将来負担比率（分子）の構造'!M$44</f>
        <v>584</v>
      </c>
      <c r="O63" s="169"/>
      <c r="P63" s="169"/>
    </row>
    <row r="64" spans="1:16">
      <c r="A64" s="169" t="s">
        <v>33</v>
      </c>
      <c r="B64" s="169">
        <f>'将来負担比率（分子）の構造'!I$43</f>
        <v>715</v>
      </c>
      <c r="C64" s="169"/>
      <c r="D64" s="169"/>
      <c r="E64" s="169">
        <f>'将来負担比率（分子）の構造'!J$43</f>
        <v>749</v>
      </c>
      <c r="F64" s="169"/>
      <c r="G64" s="169"/>
      <c r="H64" s="169">
        <f>'将来負担比率（分子）の構造'!K$43</f>
        <v>690</v>
      </c>
      <c r="I64" s="169"/>
      <c r="J64" s="169"/>
      <c r="K64" s="169">
        <f>'将来負担比率（分子）の構造'!L$43</f>
        <v>653</v>
      </c>
      <c r="L64" s="169"/>
      <c r="M64" s="169"/>
      <c r="N64" s="169">
        <f>'将来負担比率（分子）の構造'!M$43</f>
        <v>587</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6983</v>
      </c>
      <c r="C66" s="169"/>
      <c r="D66" s="169"/>
      <c r="E66" s="169">
        <f>'将来負担比率（分子）の構造'!J$41</f>
        <v>7588</v>
      </c>
      <c r="F66" s="169"/>
      <c r="G66" s="169"/>
      <c r="H66" s="169">
        <f>'将来負担比率（分子）の構造'!K$41</f>
        <v>8261</v>
      </c>
      <c r="I66" s="169"/>
      <c r="J66" s="169"/>
      <c r="K66" s="169">
        <f>'将来負担比率（分子）の構造'!L$41</f>
        <v>8131</v>
      </c>
      <c r="L66" s="169"/>
      <c r="M66" s="169"/>
      <c r="N66" s="169">
        <f>'将来負担比率（分子）の構造'!M$41</f>
        <v>7776</v>
      </c>
      <c r="O66" s="169"/>
      <c r="P66" s="169"/>
    </row>
    <row r="67" spans="1:16">
      <c r="A67" s="169" t="s">
        <v>71</v>
      </c>
      <c r="B67" s="169" t="e">
        <f>NA()</f>
        <v>#N/A</v>
      </c>
      <c r="C67" s="169">
        <f>IF(ISNUMBER('将来負担比率（分子）の構造'!I$53), IF('将来負担比率（分子）の構造'!I$53 &lt; 0, 0, '将来負担比率（分子）の構造'!I$53), NA())</f>
        <v>200</v>
      </c>
      <c r="D67" s="169" t="e">
        <f>NA()</f>
        <v>#N/A</v>
      </c>
      <c r="E67" s="169" t="e">
        <f>NA()</f>
        <v>#N/A</v>
      </c>
      <c r="F67" s="169">
        <f>IF(ISNUMBER('将来負担比率（分子）の構造'!J$53), IF('将来負担比率（分子）の構造'!J$53 &lt; 0, 0, '将来負担比率（分子）の構造'!J$53), NA())</f>
        <v>554</v>
      </c>
      <c r="G67" s="169" t="e">
        <f>NA()</f>
        <v>#N/A</v>
      </c>
      <c r="H67" s="169" t="e">
        <f>NA()</f>
        <v>#N/A</v>
      </c>
      <c r="I67" s="169">
        <f>IF(ISNUMBER('将来負担比率（分子）の構造'!K$53), IF('将来負担比率（分子）の構造'!K$53 &lt; 0, 0, '将来負担比率（分子）の構造'!K$53), NA())</f>
        <v>913</v>
      </c>
      <c r="J67" s="169" t="e">
        <f>NA()</f>
        <v>#N/A</v>
      </c>
      <c r="K67" s="169" t="e">
        <f>NA()</f>
        <v>#N/A</v>
      </c>
      <c r="L67" s="169">
        <f>IF(ISNUMBER('将来負担比率（分子）の構造'!L$53), IF('将来負担比率（分子）の構造'!L$53 &lt; 0, 0, '将来負担比率（分子）の構造'!L$53), NA())</f>
        <v>937</v>
      </c>
      <c r="M67" s="169" t="e">
        <f>NA()</f>
        <v>#N/A</v>
      </c>
      <c r="N67" s="169" t="e">
        <f>NA()</f>
        <v>#N/A</v>
      </c>
      <c r="O67" s="169">
        <f>IF(ISNUMBER('将来負担比率（分子）の構造'!M$53), IF('将来負担比率（分子）の構造'!M$53 &lt; 0, 0, '将来負担比率（分子）の構造'!M$53), NA())</f>
        <v>590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881</v>
      </c>
      <c r="C72" s="173">
        <f>基金残高に係る経年分析!G55</f>
        <v>942</v>
      </c>
      <c r="D72" s="173">
        <f>基金残高に係る経年分析!H55</f>
        <v>988</v>
      </c>
    </row>
    <row r="73" spans="1:16">
      <c r="A73" s="172" t="s">
        <v>74</v>
      </c>
      <c r="B73" s="173">
        <f>基金残高に係る経年分析!F56</f>
        <v>167</v>
      </c>
      <c r="C73" s="173">
        <f>基金残高に係る経年分析!G56</f>
        <v>210</v>
      </c>
      <c r="D73" s="173">
        <f>基金残高に係る経年分析!H56</f>
        <v>296</v>
      </c>
    </row>
    <row r="74" spans="1:16">
      <c r="A74" s="172" t="s">
        <v>75</v>
      </c>
      <c r="B74" s="173">
        <f>基金残高に係る経年分析!F57</f>
        <v>1689</v>
      </c>
      <c r="C74" s="173">
        <f>基金残高に係る経年分析!G57</f>
        <v>1727</v>
      </c>
      <c r="D74" s="173">
        <f>基金残高に係る経年分析!H57</f>
        <v>1742</v>
      </c>
    </row>
  </sheetData>
  <sheetProtection algorithmName="SHA-512" hashValue="fZmrxdDJlZ6jlTURyI9G39cSU7iDzTJSxrUeJmJk9HTvqBhva4TXbfmyiLxBhtrpFTR7+DQVvaGv1rqhobm3Kg==" saltValue="k15RAjSFTbVFcmgqmkcA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2025-03-12T00:56:57Z</cp:lastPrinted>
  <dcterms:created xsi:type="dcterms:W3CDTF">2025-02-19T05:14:11Z</dcterms:created>
  <dcterms:modified xsi:type="dcterms:W3CDTF">2025-03-13T00:08:49Z</dcterms:modified>
  <cp:category/>
</cp:coreProperties>
</file>