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tabRatio="77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<sst xmlns="http://schemas.openxmlformats.org/spreadsheetml/2006/main" count="1088" uniqueCount="561">
  <si>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</si>
  <si>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</si>
  <si>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</si>
  <si>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</si>
  <si>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</si>
  <si>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</si>
  <si>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</si>
  <si>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</si>
  <si>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</si>
  <si>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</si>
  <si>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</si>
  <si>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</si>
  <si>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</si>
  <si>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</si>
  <si>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</si>
  <si>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</si>
  <si>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</si>
  <si>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</si>
  <si>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</si>
  <si>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</si>
  <si>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</si>
  <si>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</si>
  <si>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</si>
  <si>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</si>
  <si>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</si>
  <si>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</si>
  <si>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</si>
  <si>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</si>
  <si>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</si>
  <si>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</si>
  <si>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</si>
  <si>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</si>
  <si>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</si>
  <si>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</si>
  <si>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</si>
  <si>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</si>
  <si>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</si>
  <si>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</si>
  <si>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</si>
  <si>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</si>
  <si>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</si>
  <si>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</si>
  <si>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</si>
  <si>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</si>
  <si>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</si>
  <si>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</si>
  <si>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</si>
  <si>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</si>
  <si>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</si>
  <si>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</si>
  <si>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</si>
  <si>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</si>
  <si>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</si>
  <si>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</si>
  <si>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</si>
  <si>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</si>
  <si>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</si>
  <si>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</si>
  <si>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</si>
  <si>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</si>
  <si>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</si>
  <si>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</si>
  <si>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</si>
  <si>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</si>
  <si>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</si>
  <si>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</si>
  <si>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</si>
  <si>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</si>
  <si>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</si>
  <si>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</si>
  <si>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</si>
  <si>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</si>
  <si>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</si>
  <si>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</si>
  <si>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</si>
  <si>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</si>
  <si>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</si>
  <si>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</si>
  <si>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</si>
  <si>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</si>
  <si>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</si>
  <si>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</si>
  <si>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</si>
  <si>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</si>
  <si>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</si>
  <si>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</si>
  <si>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</si>
  <si>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</si>
  <si>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</si>
  <si>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</si>
  <si>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</si>
  <si>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</si>
  <si>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</si>
  <si>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</si>
  <si>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</si>
  <si>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</si>
  <si>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</si>
  <si>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</si>
  <si>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</si>
  <si>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</si>
  <si>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</si>
  <si>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</si>
  <si>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</si>
  <si>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</si>
  <si>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</si>
  <si>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</si>
  <si>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</si>
  <si>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</si>
  <si>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</si>
  <si>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</si>
  <si>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</si>
  <si>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</si>
  <si>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</si>
  <si>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</si>
  <si>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</si>
  <si>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</si>
  <si>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</si>
  <si>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</si>
  <si>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</si>
  <si>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</si>
  <si>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</si>
  <si>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</si>
  <si>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</si>
  <si>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</si>
  <si>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</si>
  <si>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</si>
  <si>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</si>
  <si>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</si>
  <si>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</si>
  <si>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</si>
  <si>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</si>
  <si>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</si>
  <si>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</si>
  <si>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</si>
  <si>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</si>
  <si>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</si>
  <si>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</si>
  <si>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</si>
  <si>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</si>
  <si>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</si>
  <si>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</si>
  <si>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</si>
  <si>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</si>
  <si>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</si>
  <si>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</si>
  <si>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</si>
  <si>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</si>
  <si>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</si>
  <si>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</si>
  <si>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</si>
  <si>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</si>
  <si>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</si>
  <si>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</si>
  <si>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</si>
  <si>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</si>
  <si>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</si>
  <si>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</si>
  <si>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</si>
  <si>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</si>
  <si>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</si>
  <si>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</si>
  <si>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</si>
  <si>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</si>
  <si>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</si>
  <si>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</si>
  <si>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</si>
  <si>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</si>
  <si>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</si>
  <si>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</si>
  <si>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</si>
  <si>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</si>
  <si>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</si>
  <si>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</si>
  <si>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</si>
  <si>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</si>
  <si>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</si>
  <si>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</si>
  <si>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</si>
  <si>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</si>
  <si>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</si>
  <si>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</si>
  <si>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</si>
  <si>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</si>
  <si>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</si>
  <si>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</si>
  <si>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</si>
  <si>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</si>
  <si>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</si>
  <si>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</si>
  <si>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</si>
  <si>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</si>
  <si>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</si>
  <si>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</si>
  <si>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</si>
  <si>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</si>
  <si>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</si>
  <si>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</si>
  <si>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</si>
  <si>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</si>
  <si>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</si>
  <si>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</si>
  <si>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</si>
  <si>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熊本県宇土市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</si>
  <si>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</si>
  <si>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</si>
  <si>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</si>
  <si>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</si>
  <si>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</si>
  <si>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</si>
  <si>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</si>
  <si>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</si>
  <si>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</si>
  <si>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</si>
  <si>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</si>
  <si>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</si>
  <si>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</si>
  <si>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</si>
  <si>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</si>
  <si>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</si>
  <si>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</si>
  <si>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</si>
  <si>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</si>
  <si>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</si>
  <si>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</si>
  <si>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</si>
  <si>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</si>
  <si>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</si>
  <si>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</si>
  <si>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</si>
  <si>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</si>
  <si>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</si>
  <si>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</si>
  <si>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</si>
  <si>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</si>
  <si>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</si>
  <si>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</si>
  <si>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</si>
  <si>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</si>
  <si>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</si>
  <si>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</si>
  <si>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</si>
  <si>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</si>
  <si>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</si>
  <si>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</si>
  <si>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</si>
  <si>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</si>
  <si>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</si>
  <si>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</si>
  <si>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</si>
  <si>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</si>
  <si>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</si>
  <si>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</si>
  <si>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</si>
  <si>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</si>
  <si>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</si>
  <si>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</si>
  <si>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</si>
  <si>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</si>
  <si>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</si>
  <si>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</si>
  <si>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</si>
  <si>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</si>
  <si>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</si>
  <si>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</si>
  <si>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</si>
  <si>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</si>
  <si>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</si>
  <si>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</si>
  <si>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</si>
  <si>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</si>
  <si>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</si>
  <si>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</si>
  <si>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</si>
  <si>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</si>
  <si>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</si>
  <si>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</si>
  <si>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</si>
  <si>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</si>
  <si>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</si>
  <si>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</si>
  <si>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</si>
  <si>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</si>
  <si>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</si>
  <si>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</si>
  <si>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</si>
  <si>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</si>
  <si>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</si>
  <si>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</si>
  <si>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</si>
  <si>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</si>
  <si>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</si>
  <si>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</si>
  <si>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</si>
  <si>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</si>
  <si>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</si>
  <si>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</si>
  <si>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</si>
  <si>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</si>
  <si>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</si>
  <si>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</si>
  <si>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</si>
  <si>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</si>
  <si>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</si>
  <si>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</si>
  <si>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</si>
  <si>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</si>
  <si>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</si>
  <si>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</si>
  <si>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</si>
  <si>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</si>
  <si>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</si>
  <si>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</si>
  <si>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</si>
  <si>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</si>
  <si>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</si>
  <si>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</si>
  <si>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</si>
  <si>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</si>
  <si>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</si>
  <si>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</si>
  <si>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</si>
  <si>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</si>
  <si>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</si>
  <si>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</si>
  <si>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</si>
  <si>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</si>
  <si>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</si>
  <si>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</si>
  <si>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</si>
  <si>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</si>
  <si>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</si>
  <si>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</si>
  <si>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</si>
  <si>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</si>
  <si>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</si>
  <si>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</si>
  <si>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</si>
  <si>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</si>
  <si>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</si>
  <si>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</si>
  <si>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</si>
  <si>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</si>
  <si>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</si>
  <si>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</si>
  <si>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</si>
  <si>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</si>
  <si>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</si>
  <si>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</si>
  <si>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</si>
  <si>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</si>
  <si>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</si>
  <si>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</si>
  <si>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</si>
  <si>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熊本県宇土市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</si>
  <si>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</si>
  <si>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</si>
  <si>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</si>
  <si>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</si>
  <si>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</si>
  <si>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</si>
  <si>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</si>
  <si>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</si>
  <si>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</si>
  <si>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</si>
  <si>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</si>
  <si>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</si>
  <si>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</si>
  <si>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</si>
  <si>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</si>
  <si>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</si>
  <si>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</si>
  <si>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</si>
  <si>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</si>
  <si>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</si>
  <si>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</si>
  <si>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</si>
  <si>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</si>
  <si>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</si>
  <si>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</si>
  <si>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</si>
  <si>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</si>
  <si>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</si>
  <si>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</si>
  <si>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</si>
  <si>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</si>
  <si>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</si>
  <si>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</si>
  <si>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宇土市国民健康保険特別会計</t>
    <phoneticPr fontId="5"/>
  </si>
  <si>
    <t>宇土市介護保険特別会計</t>
    <phoneticPr fontId="5"/>
  </si>
  <si>
    <t>宇土市後期高齢者医療特別会計</t>
    <phoneticPr fontId="5"/>
  </si>
  <si>
    <t>宇土市水道事業会計</t>
    <phoneticPr fontId="5"/>
  </si>
  <si>
    <t>法適用企業</t>
    <phoneticPr fontId="5"/>
  </si>
  <si>
    <t>宇土市公共下水道事業会計</t>
    <phoneticPr fontId="5"/>
  </si>
  <si>
    <t>宇土市漁業集落排水施設整備事業特別会計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</si>
  <si>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</si>
  <si>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</si>
  <si>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</si>
  <si>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</si>
  <si>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</si>
  <si>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</si>
  <si>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</si>
  <si>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</si>
  <si>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</si>
  <si>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</si>
  <si>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</si>
  <si>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</si>
  <si>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</si>
  <si>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</si>
  <si>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</si>
  <si>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</si>
  <si>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</si>
  <si>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</si>
  <si>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</si>
  <si>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</si>
  <si>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</si>
  <si>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</si>
  <si>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</si>
  <si>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</si>
  <si>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</si>
  <si>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</si>
  <si>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</si>
  <si>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</si>
  <si>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</si>
  <si>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</si>
  <si>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</si>
  <si>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</si>
  <si>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</si>
  <si>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</si>
  <si>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</si>
  <si>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</si>
  <si>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</si>
  <si>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</si>
  <si>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</si>
  <si>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</si>
  <si>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</si>
  <si>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</si>
  <si>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</si>
  <si>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</si>
  <si>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</si>
  <si>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</si>
  <si>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</si>
  <si>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</si>
  <si>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</si>
  <si>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</si>
  <si>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</si>
  <si>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</si>
  <si>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</si>
  <si>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</si>
  <si>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</si>
  <si>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</si>
  <si>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</si>
  <si>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</si>
  <si>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</si>
  <si>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</si>
  <si>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</si>
  <si>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</si>
  <si>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</si>
  <si>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</si>
  <si>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</si>
  <si>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</si>
  <si>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</si>
  <si>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</si>
  <si>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</si>
  <si>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</si>
  <si>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</si>
  <si>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</si>
  <si>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</si>
  <si>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</si>
  <si>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</si>
  <si>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</si>
  <si>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</si>
  <si>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</si>
  <si>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</si>
  <si>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</si>
  <si>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</si>
  <si>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</si>
  <si>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</si>
  <si>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</si>
  <si>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</si>
  <si>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</si>
  <si>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</si>
  <si>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</si>
  <si>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</si>
  <si>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</si>
  <si>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</si>
  <si>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</si>
  <si>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</si>
  <si>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</si>
  <si>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</si>
  <si>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</si>
  <si>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</si>
  <si>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</si>
  <si>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</si>
  <si>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</si>
  <si>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</si>
  <si>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</si>
  <si>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</si>
  <si>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</si>
  <si>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</si>
  <si>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</si>
  <si>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</si>
  <si>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</si>
  <si>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</si>
  <si>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</si>
  <si>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</si>
  <si>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</si>
  <si>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</si>
  <si>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</si>
  <si>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</si>
  <si>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</si>
  <si>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</si>
  <si>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</si>
  <si>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</si>
  <si>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</si>
  <si>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</si>
  <si>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</si>
  <si>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</si>
  <si>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</si>
  <si>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</si>
  <si>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</si>
  <si>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</si>
  <si>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</si>
  <si>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</si>
  <si>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</si>
  <si>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</si>
  <si>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</si>
  <si>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</si>
  <si>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</si>
  <si>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</si>
  <si>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</si>
  <si>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4.66</t>
  </si>
  <si>
    <t>▲ 23.72</t>
  </si>
  <si>
    <t>宇土市公共下水道事業会計</t>
  </si>
  <si>
    <t>宇土市水道事業会計</t>
  </si>
  <si>
    <t>一般会計</t>
  </si>
  <si>
    <t>宇土市介護保険特別会計</t>
  </si>
  <si>
    <t>宇土市後期高齢者医療特別会計</t>
  </si>
  <si>
    <t>宇土市漁業集落排水施設整備事業特別会計</t>
  </si>
  <si>
    <t>宇土市国民健康保険特別会計</t>
  </si>
  <si>
    <t>その他会計（赤字）</t>
  </si>
  <si>
    <t>その他会計（黒字）</t>
  </si>
  <si>
    <t>R01</t>
    <phoneticPr fontId="5"/>
  </si>
  <si>
    <t>R02</t>
    <phoneticPr fontId="5"/>
  </si>
  <si>
    <t>R03</t>
    <phoneticPr fontId="5"/>
  </si>
  <si>
    <t>R04</t>
    <phoneticPr fontId="5"/>
  </si>
  <si>
    <t>R05</t>
    <phoneticPr fontId="5"/>
  </si>
  <si>
    <t>市有施設整備基金</t>
    <rPh sb="0" eb="2">
      <t>シユウ</t>
    </rPh>
    <rPh sb="2" eb="4">
      <t>シセツ</t>
    </rPh>
    <rPh sb="4" eb="6">
      <t>セイビ</t>
    </rPh>
    <rPh sb="6" eb="8">
      <t>キキン</t>
    </rPh>
    <phoneticPr fontId="5"/>
  </si>
  <si>
    <t>庁舎建設等基金</t>
    <rPh sb="0" eb="2">
      <t>チョウシャ</t>
    </rPh>
    <rPh sb="2" eb="4">
      <t>ケンセツ</t>
    </rPh>
    <rPh sb="4" eb="5">
      <t>ナド</t>
    </rPh>
    <rPh sb="5" eb="7">
      <t>キキン</t>
    </rPh>
    <phoneticPr fontId="2"/>
  </si>
  <si>
    <t>ふるさと宇土応援基金</t>
    <rPh sb="4" eb="6">
      <t>ウト</t>
    </rPh>
    <rPh sb="6" eb="8">
      <t>オウエン</t>
    </rPh>
    <rPh sb="8" eb="10">
      <t>キキン</t>
    </rPh>
    <phoneticPr fontId="5"/>
  </si>
  <si>
    <t>平成28年熊本地震復興基金</t>
    <rPh sb="0" eb="2">
      <t>ヘイセイ</t>
    </rPh>
    <rPh sb="4" eb="5">
      <t>ネン</t>
    </rPh>
    <rPh sb="5" eb="7">
      <t>クマモト</t>
    </rPh>
    <rPh sb="7" eb="9">
      <t>ジシン</t>
    </rPh>
    <rPh sb="9" eb="11">
      <t>フッコウ</t>
    </rPh>
    <rPh sb="11" eb="13">
      <t>キキン</t>
    </rPh>
    <phoneticPr fontId="2"/>
  </si>
  <si>
    <t>地域福祉基金</t>
    <rPh sb="0" eb="2">
      <t>チイキ</t>
    </rPh>
    <rPh sb="2" eb="4">
      <t>フクシ</t>
    </rPh>
    <rPh sb="4" eb="6">
      <t>キキン</t>
    </rPh>
    <phoneticPr fontId="2"/>
  </si>
  <si>
    <t>-</t>
    <phoneticPr fontId="2"/>
  </si>
  <si>
    <t>宇城広域連合（一般会計）</t>
    <phoneticPr fontId="2"/>
  </si>
  <si>
    <t>宇城広域連合（ふるさと市町村圏基金特別会計）</t>
    <phoneticPr fontId="2"/>
  </si>
  <si>
    <t>熊本県市町村総合事務組合</t>
    <phoneticPr fontId="2"/>
  </si>
  <si>
    <t>特別会計（交通災害共済事業）分を含む</t>
    <phoneticPr fontId="2"/>
  </si>
  <si>
    <t>熊本県後期高齢者医療広域連合（一般会計）</t>
    <phoneticPr fontId="2"/>
  </si>
  <si>
    <t>熊本県後期高齢者医療広域連合（後期高齢者医療特別会計）</t>
    <phoneticPr fontId="2"/>
  </si>
  <si>
    <t>上天草・宇城水道企業団</t>
    <phoneticPr fontId="2"/>
  </si>
  <si>
    <t>宇土市土地開発公社</t>
    <rPh sb="0" eb="3">
      <t>ウ</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</si>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</sst>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96469</c:v>
                </c:pt>
                <c:pt idx="3">
                  <c:v>85743</c:v>
                </c:pt>
                <c:pt idx="4">
                  <c:v>92509</c:v>
                </c:pt>
              </c:numCache>
            </c:numRef>
          </c:val>
          <c:smooth val="0"/>
          <c:extLst>
            <c:ext xmlns:c16="http://schemas.microsoft.com/office/drawing/2014/chart" uri="{C3380CC4-5D6E-409C-BE32-E72D297353CC}">
              <c16:uniqueId val="{00000000-54D6-4540-A62F-66C46AE1D7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67491</c:v>
                </c:pt>
                <c:pt idx="1">
                  <c:v>60803</c:v>
                </c:pt>
                <c:pt idx="2">
                  <c:v>52201</c:v>
                </c:pt>
                <c:pt idx="3">
                  <c:v>48278</c:v>
                </c:pt>
                <c:pt idx="4">
                  <c:v>81427</c:v>
                </c:pt>
              </c:numCache>
            </c:numRef>
          </c:val>
          <c:smooth val="0"/>
          <c:extLst>
            <c:ext xmlns:c16="http://schemas.microsoft.com/office/drawing/2014/chart" uri="{C3380CC4-5D6E-409C-BE32-E72D297353CC}">
              <c16:uniqueId val="{00000001-54D6-4540-A62F-66C46AE1D7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4.04</c:v>
                </c:pt>
                <c:pt idx="1">
                  <c:v>6.97</c:v>
                </c:pt>
                <c:pt idx="2">
                  <c:v>12.02</c:v>
                </c:pt>
                <c:pt idx="3">
                  <c:v>13.72</c:v>
                </c:pt>
                <c:pt idx="4">
                  <c:v>6.22</c:v>
                </c:pt>
              </c:numCache>
            </c:numRef>
          </c:val>
          <c:extLst>
            <c:ext xmlns:c16="http://schemas.microsoft.com/office/drawing/2014/chart" uri="{C3380CC4-5D6E-409C-BE32-E72D297353CC}">
              <c16:uniqueId val="{00000000-9C30-4BE5-8933-F498D09789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37.479999999999997</c:v>
                </c:pt>
                <c:pt idx="1">
                  <c:v>38.75</c:v>
                </c:pt>
                <c:pt idx="2">
                  <c:v>39.97</c:v>
                </c:pt>
                <c:pt idx="3">
                  <c:v>46.21</c:v>
                </c:pt>
                <c:pt idx="4">
                  <c:v>34.369999999999997</c:v>
                </c:pt>
              </c:numCache>
            </c:numRef>
          </c:val>
          <c:extLst>
            <c:ext xmlns:c16="http://schemas.microsoft.com/office/drawing/2014/chart" uri="{C3380CC4-5D6E-409C-BE32-E72D297353CC}">
              <c16:uniqueId val="{00000001-9C30-4BE5-8933-F498D09789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-4.66</c:v>
                </c:pt>
                <c:pt idx="1">
                  <c:v>3.02</c:v>
                </c:pt>
                <c:pt idx="2">
                  <c:v>5.48</c:v>
                </c:pt>
                <c:pt idx="3">
                  <c:v>1.89</c:v>
                </c:pt>
                <c:pt idx="4">
                  <c:v>-23.72</c:v>
                </c:pt>
              </c:numCache>
            </c:numRef>
          </c:val>
          <c:smooth val="0"/>
          <c:extLst>
            <c:ext xmlns:c16="http://schemas.microsoft.com/office/drawing/2014/chart" uri="{C3380CC4-5D6E-409C-BE32-E72D297353CC}">
              <c16:uniqueId val="{00000002-9C30-4BE5-8933-F498D09789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D5-4BFB-B7D3-151A2A31B0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D5-4BFB-B7D3-151A2A31B0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D5-4BFB-B7D3-151A2A31B09A}"/>
            </c:ext>
          </c:extLst>
        </c:ser>
        <c:ser>
          <c:idx val="3"/>
          <c:order val="3"/>
          <c:tx>
            <c:strRef>
              <c:f>データシート!$A$30</c:f>
              <c:strCache>
                <c:ptCount val="1"/>
                <c:pt idx="0">
                  <c:v>宇土市国民健康保険特別会計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0.28999999999999998</c:v>
                </c:pt>
                <c:pt idx="2">
                  <c:v>#N/A</c:v>
                </c:pt>
                <c:pt idx="3">
                  <c:v>0.5</c:v>
                </c:pt>
                <c:pt idx="4">
                  <c:v>#N/A</c:v>
                </c:pt>
                <c:pt idx="5">
                  <c:v>0.22</c:v>
                </c:pt>
                <c:pt idx="6">
                  <c:v>#N/A</c:v>
                </c:pt>
                <c:pt idx="7">
                  <c:v>0.61</c:v>
                </c:pt>
                <c:pt idx="8">
                  <c:v>#N/A</c:v>
                </c:pt>
                <c:pt idx="9">
                  <c:v>0.01</c:v>
                </c:pt>
              </c:numCache>
            </c:numRef>
          </c:val>
          <c:extLst>
            <c:ext xmlns:c16="http://schemas.microsoft.com/office/drawing/2014/chart" uri="{C3380CC4-5D6E-409C-BE32-E72D297353CC}">
              <c16:uniqueId val="{00000003-21D5-4BFB-B7D3-151A2A31B09A}"/>
            </c:ext>
          </c:extLst>
        </c:ser>
        <c:ser>
          <c:idx val="4"/>
          <c:order val="4"/>
          <c:tx>
            <c:strRef>
              <c:f>データシート!$A$31</c:f>
              <c:strCache>
                <c:ptCount val="1"/>
                <c:pt idx="0">
                  <c:v>宇土市漁業集落排水施設整備事業特別会計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4-21D5-4BFB-B7D3-151A2A31B09A}"/>
            </c:ext>
          </c:extLst>
        </c:ser>
        <c:ser>
          <c:idx val="5"/>
          <c:order val="5"/>
          <c:tx>
            <c:strRef>
              <c:f>データシート!$A$32</c:f>
              <c:strCache>
                <c:ptCount val="1"/>
                <c:pt idx="0">
                  <c:v>宇土市後期高齢者医療特別会計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0.1</c:v>
                </c:pt>
                <c:pt idx="4">
                  <c:v>#N/A</c:v>
                </c:pt>
                <c:pt idx="5">
                  <c:v>0.1</c:v>
                </c:pt>
                <c:pt idx="6">
                  <c:v>#N/A</c:v>
                </c:pt>
                <c:pt idx="7">
                  <c:v>0.11</c:v>
                </c:pt>
                <c:pt idx="8">
                  <c:v>#N/A</c:v>
                </c:pt>
                <c:pt idx="9">
                  <c:v>0.12</c:v>
                </c:pt>
              </c:numCache>
            </c:numRef>
          </c:val>
          <c:extLst>
            <c:ext xmlns:c16="http://schemas.microsoft.com/office/drawing/2014/chart" uri="{C3380CC4-5D6E-409C-BE32-E72D297353CC}">
              <c16:uniqueId val="{00000005-21D5-4BFB-B7D3-151A2A31B09A}"/>
            </c:ext>
          </c:extLst>
        </c:ser>
        <c:ser>
          <c:idx val="6"/>
          <c:order val="6"/>
          <c:tx>
            <c:strRef>
              <c:f>データシート!$A$33</c:f>
              <c:strCache>
                <c:ptCount val="1"/>
                <c:pt idx="0">
                  <c:v>宇土市介護保険特別会計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2.09</c:v>
                </c:pt>
                <c:pt idx="2">
                  <c:v>#N/A</c:v>
                </c:pt>
                <c:pt idx="3">
                  <c:v>2.23</c:v>
                </c:pt>
                <c:pt idx="4">
                  <c:v>#N/A</c:v>
                </c:pt>
                <c:pt idx="5">
                  <c:v>2.3199999999999998</c:v>
                </c:pt>
                <c:pt idx="6">
                  <c:v>#N/A</c:v>
                </c:pt>
                <c:pt idx="7">
                  <c:v>2.1</c:v>
                </c:pt>
                <c:pt idx="8">
                  <c:v>#N/A</c:v>
                </c:pt>
                <c:pt idx="9">
                  <c:v>1.74</c:v>
                </c:pt>
              </c:numCache>
            </c:numRef>
          </c:val>
          <c:extLst>
            <c:ext xmlns:c16="http://schemas.microsoft.com/office/drawing/2014/chart" uri="{C3380CC4-5D6E-409C-BE32-E72D297353CC}">
              <c16:uniqueId val="{00000006-21D5-4BFB-B7D3-151A2A31B09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4.04</c:v>
                </c:pt>
                <c:pt idx="2">
                  <c:v>#N/A</c:v>
                </c:pt>
                <c:pt idx="3">
                  <c:v>6.96</c:v>
                </c:pt>
                <c:pt idx="4">
                  <c:v>#N/A</c:v>
                </c:pt>
                <c:pt idx="5">
                  <c:v>12.02</c:v>
                </c:pt>
                <c:pt idx="6">
                  <c:v>#N/A</c:v>
                </c:pt>
                <c:pt idx="7">
                  <c:v>13.72</c:v>
                </c:pt>
                <c:pt idx="8">
                  <c:v>#N/A</c:v>
                </c:pt>
                <c:pt idx="9">
                  <c:v>6.21</c:v>
                </c:pt>
              </c:numCache>
            </c:numRef>
          </c:val>
          <c:extLst>
            <c:ext xmlns:c16="http://schemas.microsoft.com/office/drawing/2014/chart" uri="{C3380CC4-5D6E-409C-BE32-E72D297353CC}">
              <c16:uniqueId val="{00000007-21D5-4BFB-B7D3-151A2A31B09A}"/>
            </c:ext>
          </c:extLst>
        </c:ser>
        <c:ser>
          <c:idx val="8"/>
          <c:order val="8"/>
          <c:tx>
            <c:strRef>
              <c:f>データシート!$A$35</c:f>
              <c:strCache>
                <c:ptCount val="1"/>
                <c:pt idx="0">
                  <c:v>宇土市水道事業会計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7.96</c:v>
                </c:pt>
                <c:pt idx="2">
                  <c:v>#N/A</c:v>
                </c:pt>
                <c:pt idx="3">
                  <c:v>8.7899999999999991</c:v>
                </c:pt>
                <c:pt idx="4">
                  <c:v>#N/A</c:v>
                </c:pt>
                <c:pt idx="5">
                  <c:v>8.33</c:v>
                </c:pt>
                <c:pt idx="6">
                  <c:v>#N/A</c:v>
                </c:pt>
                <c:pt idx="7">
                  <c:v>8.58</c:v>
                </c:pt>
                <c:pt idx="8">
                  <c:v>#N/A</c:v>
                </c:pt>
                <c:pt idx="9">
                  <c:v>7.97</c:v>
                </c:pt>
              </c:numCache>
            </c:numRef>
          </c:val>
          <c:extLst>
            <c:ext xmlns:c16="http://schemas.microsoft.com/office/drawing/2014/chart" uri="{C3380CC4-5D6E-409C-BE32-E72D297353CC}">
              <c16:uniqueId val="{00000008-21D5-4BFB-B7D3-151A2A31B09A}"/>
            </c:ext>
          </c:extLst>
        </c:ser>
        <c:ser>
          <c:idx val="9"/>
          <c:order val="9"/>
          <c:tx>
            <c:strRef>
              <c:f>データシート!$A$36</c:f>
              <c:strCache>
                <c:ptCount val="1"/>
                <c:pt idx="0">
                  <c:v>宇土市公共下水道事業会計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10.050000000000001</c:v>
                </c:pt>
                <c:pt idx="2">
                  <c:v>#N/A</c:v>
                </c:pt>
                <c:pt idx="3">
                  <c:v>11.31</c:v>
                </c:pt>
                <c:pt idx="4">
                  <c:v>#N/A</c:v>
                </c:pt>
                <c:pt idx="5">
                  <c:v>11.73</c:v>
                </c:pt>
                <c:pt idx="6">
                  <c:v>#N/A</c:v>
                </c:pt>
                <c:pt idx="7">
                  <c:v>12.61</c:v>
                </c:pt>
                <c:pt idx="8">
                  <c:v>#N/A</c:v>
                </c:pt>
                <c:pt idx="9">
                  <c:v>12.81</c:v>
                </c:pt>
              </c:numCache>
            </c:numRef>
          </c:val>
          <c:extLst>
            <c:ext xmlns:c16="http://schemas.microsoft.com/office/drawing/2014/chart" uri="{C3380CC4-5D6E-409C-BE32-E72D297353CC}">
              <c16:uniqueId val="{00000009-21D5-4BFB-B7D3-151A2A31B0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1214</c:v>
                </c:pt>
                <c:pt idx="5">
                  <c:v>1215</c:v>
                </c:pt>
                <c:pt idx="8">
                  <c:v>1339</c:v>
                </c:pt>
                <c:pt idx="11">
                  <c:v>1548</c:v>
                </c:pt>
                <c:pt idx="14">
                  <c:v>1808</c:v>
                </c:pt>
              </c:numCache>
            </c:numRef>
          </c:val>
          <c:extLst>
            <c:ext xmlns:c16="http://schemas.microsoft.com/office/drawing/2014/chart" uri="{C3380CC4-5D6E-409C-BE32-E72D297353CC}">
              <c16:uniqueId val="{00000000-C95D-421F-80AB-B4C4B540F7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5D-421F-80AB-B4C4B540F7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95D-421F-80AB-B4C4B540F7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101</c:v>
                </c:pt>
                <c:pt idx="3">
                  <c:v>112</c:v>
                </c:pt>
                <c:pt idx="6">
                  <c:v>138</c:v>
                </c:pt>
                <c:pt idx="9">
                  <c:v>174</c:v>
                </c:pt>
                <c:pt idx="12">
                  <c:v>213</c:v>
                </c:pt>
              </c:numCache>
            </c:numRef>
          </c:val>
          <c:extLst>
            <c:ext xmlns:c16="http://schemas.microsoft.com/office/drawing/2014/chart" uri="{C3380CC4-5D6E-409C-BE32-E72D297353CC}">
              <c16:uniqueId val="{00000003-C95D-421F-80AB-B4C4B540F7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228</c:v>
                </c:pt>
                <c:pt idx="3">
                  <c:v>227</c:v>
                </c:pt>
                <c:pt idx="6">
                  <c:v>214</c:v>
                </c:pt>
                <c:pt idx="9">
                  <c:v>211</c:v>
                </c:pt>
                <c:pt idx="12">
                  <c:v>223</c:v>
                </c:pt>
              </c:numCache>
            </c:numRef>
          </c:val>
          <c:extLst>
            <c:ext xmlns:c16="http://schemas.microsoft.com/office/drawing/2014/chart" uri="{C3380CC4-5D6E-409C-BE32-E72D297353CC}">
              <c16:uniqueId val="{00000004-C95D-421F-80AB-B4C4B540F7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5D-421F-80AB-B4C4B540F7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5D-421F-80AB-B4C4B540F7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1675</c:v>
                </c:pt>
                <c:pt idx="3">
                  <c:v>1707</c:v>
                </c:pt>
                <c:pt idx="6">
                  <c:v>1838</c:v>
                </c:pt>
                <c:pt idx="9">
                  <c:v>2120</c:v>
                </c:pt>
                <c:pt idx="12">
                  <c:v>2371</c:v>
                </c:pt>
              </c:numCache>
            </c:numRef>
          </c:val>
          <c:extLst>
            <c:ext xmlns:c16="http://schemas.microsoft.com/office/drawing/2014/chart" uri="{C3380CC4-5D6E-409C-BE32-E72D297353CC}">
              <c16:uniqueId val="{00000007-C95D-421F-80AB-B4C4B540F7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790</c:v>
                </c:pt>
                <c:pt idx="2">
                  <c:v>#N/A</c:v>
                </c:pt>
                <c:pt idx="3">
                  <c:v>#N/A</c:v>
                </c:pt>
                <c:pt idx="4">
                  <c:v>831</c:v>
                </c:pt>
                <c:pt idx="5">
                  <c:v>#N/A</c:v>
                </c:pt>
                <c:pt idx="6">
                  <c:v>#N/A</c:v>
                </c:pt>
                <c:pt idx="7">
                  <c:v>851</c:v>
                </c:pt>
                <c:pt idx="8">
                  <c:v>#N/A</c:v>
                </c:pt>
                <c:pt idx="9">
                  <c:v>#N/A</c:v>
                </c:pt>
                <c:pt idx="10">
                  <c:v>957</c:v>
                </c:pt>
                <c:pt idx="11">
                  <c:v>#N/A</c:v>
                </c:pt>
                <c:pt idx="12">
                  <c:v>#N/A</c:v>
                </c:pt>
                <c:pt idx="13">
                  <c:v>999</c:v>
                </c:pt>
                <c:pt idx="14">
                  <c:v>#N/A</c:v>
                </c:pt>
              </c:numCache>
            </c:numRef>
          </c:val>
          <c:smooth val="0"/>
          <c:extLst>
            <c:ext xmlns:c16="http://schemas.microsoft.com/office/drawing/2014/chart" uri="{C3380CC4-5D6E-409C-BE32-E72D297353CC}">
              <c16:uniqueId val="{00000008-C95D-421F-80AB-B4C4B540F7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17242</c:v>
                </c:pt>
                <c:pt idx="5">
                  <c:v>19032</c:v>
                </c:pt>
                <c:pt idx="8">
                  <c:v>20523</c:v>
                </c:pt>
                <c:pt idx="11">
                  <c:v>22307</c:v>
                </c:pt>
                <c:pt idx="14">
                  <c:v>21520</c:v>
                </c:pt>
              </c:numCache>
            </c:numRef>
          </c:val>
          <c:extLst>
            <c:ext xmlns:c16="http://schemas.microsoft.com/office/drawing/2014/chart" uri="{C3380CC4-5D6E-409C-BE32-E72D297353CC}">
              <c16:uniqueId val="{00000000-94D8-4432-9624-F76034FCD2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565</c:v>
                </c:pt>
                <c:pt idx="5">
                  <c:v>510</c:v>
                </c:pt>
                <c:pt idx="8">
                  <c:v>401</c:v>
                </c:pt>
                <c:pt idx="11">
                  <c:v>286</c:v>
                </c:pt>
                <c:pt idx="14">
                  <c:v>164</c:v>
                </c:pt>
              </c:numCache>
            </c:numRef>
          </c:val>
          <c:extLst>
            <c:ext xmlns:c16="http://schemas.microsoft.com/office/drawing/2014/chart" uri="{C3380CC4-5D6E-409C-BE32-E72D297353CC}">
              <c16:uniqueId val="{00000001-94D8-4432-9624-F76034FCD2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6324</c:v>
                </c:pt>
                <c:pt idx="5">
                  <c:v>6533</c:v>
                </c:pt>
                <c:pt idx="8">
                  <c:v>7548</c:v>
                </c:pt>
                <c:pt idx="11">
                  <c:v>8016</c:v>
                </c:pt>
                <c:pt idx="14">
                  <c:v>8232</c:v>
                </c:pt>
              </c:numCache>
            </c:numRef>
          </c:val>
          <c:extLst>
            <c:ext xmlns:c16="http://schemas.microsoft.com/office/drawing/2014/chart" uri="{C3380CC4-5D6E-409C-BE32-E72D297353CC}">
              <c16:uniqueId val="{00000002-94D8-4432-9624-F76034FCD2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D8-4432-9624-F76034FCD2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D8-4432-9624-F76034FCD2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D8-4432-9624-F76034FCD2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1543</c:v>
                </c:pt>
                <c:pt idx="3">
                  <c:v>1628</c:v>
                </c:pt>
                <c:pt idx="6">
                  <c:v>1707</c:v>
                </c:pt>
                <c:pt idx="9">
                  <c:v>1722</c:v>
                </c:pt>
                <c:pt idx="12">
                  <c:v>1831</c:v>
                </c:pt>
              </c:numCache>
            </c:numRef>
          </c:val>
          <c:extLst>
            <c:ext xmlns:c16="http://schemas.microsoft.com/office/drawing/2014/chart" uri="{C3380CC4-5D6E-409C-BE32-E72D297353CC}">
              <c16:uniqueId val="{00000006-94D8-4432-9624-F76034FCD2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415</c:v>
                </c:pt>
                <c:pt idx="3">
                  <c:v>3500</c:v>
                </c:pt>
                <c:pt idx="6">
                  <c:v>3280</c:v>
                </c:pt>
                <c:pt idx="9">
                  <c:v>3792</c:v>
                </c:pt>
                <c:pt idx="12">
                  <c:v>4362</c:v>
                </c:pt>
              </c:numCache>
            </c:numRef>
          </c:val>
          <c:extLst>
            <c:ext xmlns:c16="http://schemas.microsoft.com/office/drawing/2014/chart" uri="{C3380CC4-5D6E-409C-BE32-E72D297353CC}">
              <c16:uniqueId val="{00000007-94D8-4432-9624-F76034FCD2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2621</c:v>
                </c:pt>
                <c:pt idx="3">
                  <c:v>2430</c:v>
                </c:pt>
                <c:pt idx="6">
                  <c:v>2125</c:v>
                </c:pt>
                <c:pt idx="9">
                  <c:v>2072</c:v>
                </c:pt>
                <c:pt idx="12">
                  <c:v>1974</c:v>
                </c:pt>
              </c:numCache>
            </c:numRef>
          </c:val>
          <c:extLst>
            <c:ext xmlns:c16="http://schemas.microsoft.com/office/drawing/2014/chart" uri="{C3380CC4-5D6E-409C-BE32-E72D297353CC}">
              <c16:uniqueId val="{00000008-94D8-4432-9624-F76034FCD2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D8-4432-9624-F76034FCD2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19755</c:v>
                </c:pt>
                <c:pt idx="3">
                  <c:v>20076</c:v>
                </c:pt>
                <c:pt idx="6">
                  <c:v>20940</c:v>
                </c:pt>
                <c:pt idx="9">
                  <c:v>22463</c:v>
                </c:pt>
                <c:pt idx="12">
                  <c:v>21690</c:v>
                </c:pt>
              </c:numCache>
            </c:numRef>
          </c:val>
          <c:extLst>
            <c:ext xmlns:c16="http://schemas.microsoft.com/office/drawing/2014/chart" uri="{C3380CC4-5D6E-409C-BE32-E72D297353CC}">
              <c16:uniqueId val="{0000000A-94D8-4432-9624-F76034FCD2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203</c:v>
                </c:pt>
                <c:pt idx="2">
                  <c:v>#N/A</c:v>
                </c:pt>
                <c:pt idx="3">
                  <c:v>#N/A</c:v>
                </c:pt>
                <c:pt idx="4">
                  <c:v>1557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D8-4432-9624-F76034FCD2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3709</c:v>
                </c:pt>
                <c:pt idx="1">
                  <c:v>4319</c:v>
                </c:pt>
                <c:pt idx="2">
                  <c:v>3341</c:v>
                </c:pt>
              </c:numCache>
            </c:numRef>
          </c:val>
          <c:extLst>
            <c:ext xmlns:c16="http://schemas.microsoft.com/office/drawing/2014/chart" uri="{C3380CC4-5D6E-409C-BE32-E72D297353CC}">
              <c16:uniqueId val="{00000000-DA43-41AB-9758-13CF715EFB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868</c:v>
                </c:pt>
                <c:pt idx="1">
                  <c:v>868</c:v>
                </c:pt>
                <c:pt idx="2">
                  <c:v>868</c:v>
                </c:pt>
              </c:numCache>
            </c:numRef>
          </c:val>
          <c:extLst>
            <c:ext xmlns:c16="http://schemas.microsoft.com/office/drawing/2014/chart" uri="{C3380CC4-5D6E-409C-BE32-E72D297353CC}">
              <c16:uniqueId val="{00000001-DA43-41AB-9758-13CF715EFB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2325</c:v>
                </c:pt>
                <c:pt idx="1">
                  <c:v>2069</c:v>
                </c:pt>
                <c:pt idx="2">
                  <c:v>3178</c:v>
                </c:pt>
              </c:numCache>
            </c:numRef>
          </c:val>
          <c:extLst>
            <c:ext xmlns:c16="http://schemas.microsoft.com/office/drawing/2014/chart" uri="{C3380CC4-5D6E-409C-BE32-E72D297353CC}">
              <c16:uniqueId val="{00000002-DA43-41AB-9758-13CF715EFB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36,371
36,000
74.30
23,252,035
22,102,267
604,345
9,720,634
21,690,205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財政力指数については、前年度比で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類似団体との比較では、類似団体平均値を上回る状態が続いており、全国平均値、熊本県平均値と比較しても高くなっている。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しかし、自主財源全体の割合は、</a:t>
          </a:r>
          <a:r>
            <a:rPr kumimoji="1" lang="en-US" altLang="ja-JP" sz="1300">
              <a:latin typeface="ＭＳ Ｐゴシック" panose="020B0600070205080204" pitchFamily="50" charset="-128"/>
              <a:ea typeface="ＭＳ Ｐゴシック" panose="020B0600070205080204" pitchFamily="50" charset="-128"/>
            </a:rPr>
            <a:t>39.4</a:t>
          </a:r>
          <a:r>
            <a:rPr kumimoji="1" lang="ja-JP" altLang="en-US" sz="1300">
              <a:latin typeface="ＭＳ Ｐゴシック" panose="020B0600070205080204" pitchFamily="50" charset="-128"/>
              <a:ea typeface="ＭＳ Ｐゴシック" panose="020B0600070205080204" pitchFamily="50" charset="-128"/>
            </a:rPr>
            <a:t>％と高くなく、地方交付税等に依存した脆弱な財政基盤といえる。</a:t>
          </a:r>
        </a:p>
        <a:p>
          <a:r>
            <a:rPr kumimoji="1" lang="ja-JP" altLang="en-US" sz="1300">
              <a:latin typeface="ＭＳ Ｐゴシック" panose="020B0600070205080204" pitchFamily="50" charset="-128"/>
              <a:ea typeface="ＭＳ Ｐゴシック" panose="020B0600070205080204" pitchFamily="50" charset="-128"/>
            </a:rPr>
            <a:t>　今後も、引き続き、地方税等の収納率向上に努めるとともに、新たな収入源の確保に努め、財政基盤の強化に努める。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78740</xdr:rowOff>
    </xdr:from>
    <xdr:to>
      <xdr:col>23</xdr:col>
      <xdr:colOff>133350</xdr:colOff>
      <xdr:row>40</xdr:row>
      <xdr:rowOff>127000</xdr:rowOff>
    </xdr:to>
    <xdr:cxnSp macro="">
      <xdr:nvCxnSpPr>
        <xdr:cNvPr id="67" name="直線コネクタ 66"/>
        <xdr:cNvCxnSpPr/>
      </xdr:nvCxnSpPr>
      <xdr:spPr>
        <a:xfrm>
          <a:off x="4114800" y="69367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54610</xdr:rowOff>
    </xdr:from>
    <xdr:to>
      <xdr:col>19</xdr:col>
      <xdr:colOff>133350</xdr:colOff>
      <xdr:row>40</xdr:row>
      <xdr:rowOff>78740</xdr:rowOff>
    </xdr:to>
    <xdr:cxnSp macro="">
      <xdr:nvCxnSpPr>
        <xdr:cNvPr id="70" name="直線コネクタ 69"/>
        <xdr:cNvCxnSpPr/>
      </xdr:nvCxnSpPr>
      <xdr:spPr>
        <a:xfrm>
          <a:off x="3225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30480</xdr:rowOff>
    </xdr:from>
    <xdr:to>
      <xdr:col>15</xdr:col>
      <xdr:colOff>82550</xdr:colOff>
      <xdr:row>40</xdr:row>
      <xdr:rowOff>54610</xdr:rowOff>
    </xdr:to>
    <xdr:cxnSp macro="">
      <xdr:nvCxnSpPr>
        <xdr:cNvPr id="73" name="直線コネクタ 72"/>
        <xdr:cNvCxnSpPr/>
      </xdr:nvCxnSpPr>
      <xdr:spPr>
        <a:xfrm>
          <a:off x="2336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30480</xdr:rowOff>
    </xdr:from>
    <xdr:to>
      <xdr:col>11</xdr:col>
      <xdr:colOff>31750</xdr:colOff>
      <xdr:row>40</xdr:row>
      <xdr:rowOff>78740</xdr:rowOff>
    </xdr:to>
    <xdr:cxnSp macro="">
      <xdr:nvCxnSpPr>
        <xdr:cNvPr id="76" name="直線コネクタ 75"/>
        <xdr:cNvCxnSpPr/>
      </xdr:nvCxnSpPr>
      <xdr:spPr>
        <a:xfrm flipV="1">
          <a:off x="1447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36847</xdr:rowOff>
    </xdr:from>
    <xdr:ext cx="762000" cy="259045"/>
    <xdr:sp macro="" textlink="">
      <xdr:nvSpPr>
        <xdr:cNvPr id="80" name="テキスト ボックス 79"/>
        <xdr:cNvSpPr txBox="1"/>
      </xdr:nvSpPr>
      <xdr:spPr>
        <a:xfrm>
          <a:off x="1066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27940</xdr:rowOff>
    </xdr:from>
    <xdr:to>
      <xdr:col>19</xdr:col>
      <xdr:colOff>184150</xdr:colOff>
      <xdr:row>40</xdr:row>
      <xdr:rowOff>129540</xdr:rowOff>
    </xdr:to>
    <xdr:sp macro="" textlink="">
      <xdr:nvSpPr>
        <xdr:cNvPr id="88" name="楕円 87"/>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89" name="テキスト ボックス 88"/>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3810</xdr:rowOff>
    </xdr:from>
    <xdr:to>
      <xdr:col>15</xdr:col>
      <xdr:colOff>133350</xdr:colOff>
      <xdr:row>40</xdr:row>
      <xdr:rowOff>105410</xdr:rowOff>
    </xdr:to>
    <xdr:sp macro="" textlink="">
      <xdr:nvSpPr>
        <xdr:cNvPr id="90" name="楕円 89"/>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115587</xdr:rowOff>
    </xdr:from>
    <xdr:ext cx="762000" cy="259045"/>
    <xdr:sp macro="" textlink="">
      <xdr:nvSpPr>
        <xdr:cNvPr id="91" name="テキスト ボックス 90"/>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151130</xdr:rowOff>
    </xdr:from>
    <xdr:to>
      <xdr:col>11</xdr:col>
      <xdr:colOff>82550</xdr:colOff>
      <xdr:row>40</xdr:row>
      <xdr:rowOff>81280</xdr:rowOff>
    </xdr:to>
    <xdr:sp macro="" textlink="">
      <xdr:nvSpPr>
        <xdr:cNvPr id="92" name="楕円 91"/>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93" name="テキスト ボックス 92"/>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94" name="楕円 93"/>
        <xdr:cNvSpPr/>
      </xdr:nvSpPr>
      <xdr:spPr>
        <a:xfrm>
          <a:off x="1397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95" name="テキスト ボックス 94"/>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ポイント悪化に転じた。分子要因（経常経費充当一般財源等増減要因）としては、物価高騰や老朽化による維持管理費の支出の増加や、平成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年熊本地震で借り入れた起債の元金償還が本格化したことによる公債費の増加等が挙げられる。</a:t>
          </a:r>
        </a:p>
        <a:p>
          <a:r>
            <a:rPr kumimoji="1" lang="ja-JP" altLang="en-US" sz="1300">
              <a:latin typeface="ＭＳ Ｐゴシック" panose="020B0600070205080204" pitchFamily="50" charset="-128"/>
              <a:ea typeface="ＭＳ Ｐゴシック" panose="020B0600070205080204" pitchFamily="50" charset="-128"/>
            </a:rPr>
            <a:t>　また、分母要因（経常一般財源等総額増減要因）としては、地方税及び普通交付税の増加によるものだが、分子は増加する見込の一方、分母は一時的な増加であるため、今後は上昇に転じると見込んでいる。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159838</xdr:rowOff>
    </xdr:to>
    <xdr:cxnSp macro="">
      <xdr:nvCxnSpPr>
        <xdr:cNvPr id="132" name="直線コネクタ 131"/>
        <xdr:cNvCxnSpPr/>
      </xdr:nvCxnSpPr>
      <xdr:spPr>
        <a:xfrm>
          <a:off x="4114800" y="10408920"/>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79647</xdr:rowOff>
    </xdr:from>
    <xdr:to>
      <xdr:col>19</xdr:col>
      <xdr:colOff>133350</xdr:colOff>
      <xdr:row>60</xdr:row>
      <xdr:rowOff>121920</xdr:rowOff>
    </xdr:to>
    <xdr:cxnSp macro="">
      <xdr:nvCxnSpPr>
        <xdr:cNvPr id="135" name="直線コネクタ 134"/>
        <xdr:cNvCxnSpPr/>
      </xdr:nvCxnSpPr>
      <xdr:spPr>
        <a:xfrm>
          <a:off x="3225800" y="10195197"/>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79647</xdr:rowOff>
    </xdr:from>
    <xdr:to>
      <xdr:col>15</xdr:col>
      <xdr:colOff>82550</xdr:colOff>
      <xdr:row>60</xdr:row>
      <xdr:rowOff>156391</xdr:rowOff>
    </xdr:to>
    <xdr:cxnSp macro="">
      <xdr:nvCxnSpPr>
        <xdr:cNvPr id="138" name="直線コネクタ 137"/>
        <xdr:cNvCxnSpPr/>
      </xdr:nvCxnSpPr>
      <xdr:spPr>
        <a:xfrm flipV="1">
          <a:off x="2336800" y="10195197"/>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156391</xdr:rowOff>
    </xdr:from>
    <xdr:to>
      <xdr:col>11</xdr:col>
      <xdr:colOff>31750</xdr:colOff>
      <xdr:row>61</xdr:row>
      <xdr:rowOff>9072</xdr:rowOff>
    </xdr:to>
    <xdr:cxnSp macro="">
      <xdr:nvCxnSpPr>
        <xdr:cNvPr id="141" name="直線コネクタ 140"/>
        <xdr:cNvCxnSpPr/>
      </xdr:nvCxnSpPr>
      <xdr:spPr>
        <a:xfrm flipV="1">
          <a:off x="1447800" y="1044339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53884</xdr:rowOff>
    </xdr:from>
    <xdr:to>
      <xdr:col>11</xdr:col>
      <xdr:colOff>82550</xdr:colOff>
      <xdr:row>60</xdr:row>
      <xdr:rowOff>155484</xdr:rowOff>
    </xdr:to>
    <xdr:sp macro="" textlink="">
      <xdr:nvSpPr>
        <xdr:cNvPr id="142" name="フローチャート: 判断 141"/>
        <xdr:cNvSpPr/>
      </xdr:nvSpPr>
      <xdr:spPr>
        <a:xfrm>
          <a:off x="2286000" y="1034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165661</xdr:rowOff>
    </xdr:from>
    <xdr:ext cx="762000" cy="259045"/>
    <xdr:sp macro="" textlink="">
      <xdr:nvSpPr>
        <xdr:cNvPr id="143" name="テキスト ボックス 142"/>
        <xdr:cNvSpPr txBox="1"/>
      </xdr:nvSpPr>
      <xdr:spPr>
        <a:xfrm>
          <a:off x="1955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102144</xdr:rowOff>
    </xdr:from>
    <xdr:to>
      <xdr:col>7</xdr:col>
      <xdr:colOff>31750</xdr:colOff>
      <xdr:row>61</xdr:row>
      <xdr:rowOff>32294</xdr:rowOff>
    </xdr:to>
    <xdr:sp macro="" textlink="">
      <xdr:nvSpPr>
        <xdr:cNvPr id="144" name="フローチャート: 判断 143"/>
        <xdr:cNvSpPr/>
      </xdr:nvSpPr>
      <xdr:spPr>
        <a:xfrm>
          <a:off x="1397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42471</xdr:rowOff>
    </xdr:from>
    <xdr:ext cx="762000" cy="259045"/>
    <xdr:sp macro="" textlink="">
      <xdr:nvSpPr>
        <xdr:cNvPr id="145" name="テキスト ボックス 144"/>
        <xdr:cNvSpPr txBox="1"/>
      </xdr:nvSpPr>
      <xdr:spPr>
        <a:xfrm>
          <a:off x="1066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109038</xdr:rowOff>
    </xdr:from>
    <xdr:to>
      <xdr:col>23</xdr:col>
      <xdr:colOff>184150</xdr:colOff>
      <xdr:row>61</xdr:row>
      <xdr:rowOff>39188</xdr:rowOff>
    </xdr:to>
    <xdr:sp macro="" textlink="">
      <xdr:nvSpPr>
        <xdr:cNvPr id="151" name="楕円 150"/>
        <xdr:cNvSpPr/>
      </xdr:nvSpPr>
      <xdr:spPr>
        <a:xfrm>
          <a:off x="49022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81115</xdr:rowOff>
    </xdr:from>
    <xdr:ext cx="762000" cy="259045"/>
    <xdr:sp macro="" textlink="">
      <xdr:nvSpPr>
        <xdr:cNvPr id="152" name="財政構造の弾力性該当値テキスト"/>
        <xdr:cNvSpPr txBox="1"/>
      </xdr:nvSpPr>
      <xdr:spPr>
        <a:xfrm>
          <a:off x="5041900" y="1036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3" name="楕円 152"/>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157497</xdr:rowOff>
    </xdr:from>
    <xdr:ext cx="736600" cy="259045"/>
    <xdr:sp macro="" textlink="">
      <xdr:nvSpPr>
        <xdr:cNvPr id="154" name="テキスト ボックス 153"/>
        <xdr:cNvSpPr txBox="1"/>
      </xdr:nvSpPr>
      <xdr:spPr>
        <a:xfrm>
          <a:off x="3733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28847</xdr:rowOff>
    </xdr:from>
    <xdr:to>
      <xdr:col>15</xdr:col>
      <xdr:colOff>133350</xdr:colOff>
      <xdr:row>59</xdr:row>
      <xdr:rowOff>130447</xdr:rowOff>
    </xdr:to>
    <xdr:sp macro="" textlink="">
      <xdr:nvSpPr>
        <xdr:cNvPr id="155" name="楕円 154"/>
        <xdr:cNvSpPr/>
      </xdr:nvSpPr>
      <xdr:spPr>
        <a:xfrm>
          <a:off x="3175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140624</xdr:rowOff>
    </xdr:from>
    <xdr:ext cx="762000" cy="259045"/>
    <xdr:sp macro="" textlink="">
      <xdr:nvSpPr>
        <xdr:cNvPr id="156" name="テキスト ボックス 155"/>
        <xdr:cNvSpPr txBox="1"/>
      </xdr:nvSpPr>
      <xdr:spPr>
        <a:xfrm>
          <a:off x="2844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105591</xdr:rowOff>
    </xdr:from>
    <xdr:to>
      <xdr:col>11</xdr:col>
      <xdr:colOff>82550</xdr:colOff>
      <xdr:row>61</xdr:row>
      <xdr:rowOff>35741</xdr:rowOff>
    </xdr:to>
    <xdr:sp macro="" textlink="">
      <xdr:nvSpPr>
        <xdr:cNvPr id="157" name="楕円 156"/>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20518</xdr:rowOff>
    </xdr:from>
    <xdr:ext cx="762000" cy="259045"/>
    <xdr:sp macro="" textlink="">
      <xdr:nvSpPr>
        <xdr:cNvPr id="158" name="テキスト ボックス 157"/>
        <xdr:cNvSpPr txBox="1"/>
      </xdr:nvSpPr>
      <xdr:spPr>
        <a:xfrm>
          <a:off x="1955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129722</xdr:rowOff>
    </xdr:from>
    <xdr:to>
      <xdr:col>7</xdr:col>
      <xdr:colOff>31750</xdr:colOff>
      <xdr:row>61</xdr:row>
      <xdr:rowOff>59872</xdr:rowOff>
    </xdr:to>
    <xdr:sp macro="" textlink="">
      <xdr:nvSpPr>
        <xdr:cNvPr id="159" name="楕円 158"/>
        <xdr:cNvSpPr/>
      </xdr:nvSpPr>
      <xdr:spPr>
        <a:xfrm>
          <a:off x="1397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44649</xdr:rowOff>
    </xdr:from>
    <xdr:ext cx="762000" cy="259045"/>
    <xdr:sp macro="" textlink="">
      <xdr:nvSpPr>
        <xdr:cNvPr id="160" name="テキスト ボックス 159"/>
        <xdr:cNvSpPr txBox="1"/>
      </xdr:nvSpPr>
      <xdr:spPr>
        <a:xfrm>
          <a:off x="1066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人口一人当たり人件費・物件費等決算額は、前年度比で</a:t>
          </a:r>
          <a:r>
            <a:rPr kumimoji="1" lang="en-US" altLang="ja-JP" sz="1300">
              <a:latin typeface="ＭＳ Ｐゴシック" panose="020B0600070205080204" pitchFamily="50" charset="-128"/>
              <a:ea typeface="ＭＳ Ｐゴシック" panose="020B0600070205080204" pitchFamily="50" charset="-128"/>
            </a:rPr>
            <a:t>3,144</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人件費については、定年退職者の減少により退職手当が減少した。今後は、会計年度任用職員の単価上昇や定年延長により人件費の増加が見込まれる。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また、物件費については、新庁舎が完成し仮設庁舎に移転したことで、庁舎管理経費が増加しており、今後は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の推進によりシステム利用料等の増加も見込まれる。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年度以降類似団体平均値を下回る状態が続いてる。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86348</xdr:rowOff>
    </xdr:from>
    <xdr:to>
      <xdr:col>23</xdr:col>
      <xdr:colOff>133350</xdr:colOff>
      <xdr:row>81</xdr:row>
      <xdr:rowOff>91768</xdr:rowOff>
    </xdr:to>
    <xdr:cxnSp macro="">
      <xdr:nvCxnSpPr>
        <xdr:cNvPr id="196" name="直線コネクタ 195"/>
        <xdr:cNvCxnSpPr/>
      </xdr:nvCxnSpPr>
      <xdr:spPr>
        <a:xfrm>
          <a:off x="4114800" y="13973798"/>
          <a:ext cx="8382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86348</xdr:rowOff>
    </xdr:from>
    <xdr:to>
      <xdr:col>19</xdr:col>
      <xdr:colOff>133350</xdr:colOff>
      <xdr:row>81</xdr:row>
      <xdr:rowOff>87074</xdr:rowOff>
    </xdr:to>
    <xdr:cxnSp macro="">
      <xdr:nvCxnSpPr>
        <xdr:cNvPr id="199" name="直線コネクタ 198"/>
        <xdr:cNvCxnSpPr/>
      </xdr:nvCxnSpPr>
      <xdr:spPr>
        <a:xfrm flipV="1">
          <a:off x="3225800" y="13973798"/>
          <a:ext cx="8890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73738</xdr:rowOff>
    </xdr:from>
    <xdr:to>
      <xdr:col>15</xdr:col>
      <xdr:colOff>82550</xdr:colOff>
      <xdr:row>81</xdr:row>
      <xdr:rowOff>87074</xdr:rowOff>
    </xdr:to>
    <xdr:cxnSp macro="">
      <xdr:nvCxnSpPr>
        <xdr:cNvPr id="202" name="直線コネクタ 201"/>
        <xdr:cNvCxnSpPr/>
      </xdr:nvCxnSpPr>
      <xdr:spPr>
        <a:xfrm>
          <a:off x="2336800" y="13961188"/>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46780</xdr:rowOff>
    </xdr:from>
    <xdr:to>
      <xdr:col>11</xdr:col>
      <xdr:colOff>31750</xdr:colOff>
      <xdr:row>81</xdr:row>
      <xdr:rowOff>73738</xdr:rowOff>
    </xdr:to>
    <xdr:cxnSp macro="">
      <xdr:nvCxnSpPr>
        <xdr:cNvPr id="205" name="直線コネクタ 204"/>
        <xdr:cNvCxnSpPr/>
      </xdr:nvCxnSpPr>
      <xdr:spPr>
        <a:xfrm>
          <a:off x="1447800" y="13934230"/>
          <a:ext cx="889000" cy="2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118537</xdr:rowOff>
    </xdr:from>
    <xdr:to>
      <xdr:col>11</xdr:col>
      <xdr:colOff>82550</xdr:colOff>
      <xdr:row>82</xdr:row>
      <xdr:rowOff>48687</xdr:rowOff>
    </xdr:to>
    <xdr:sp macro="" textlink="">
      <xdr:nvSpPr>
        <xdr:cNvPr id="206" name="フローチャート: 判断 205"/>
        <xdr:cNvSpPr/>
      </xdr:nvSpPr>
      <xdr:spPr>
        <a:xfrm>
          <a:off x="2286000" y="1400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33464</xdr:rowOff>
    </xdr:from>
    <xdr:ext cx="762000" cy="259045"/>
    <xdr:sp macro="" textlink="">
      <xdr:nvSpPr>
        <xdr:cNvPr id="207" name="テキスト ボックス 206"/>
        <xdr:cNvSpPr txBox="1"/>
      </xdr:nvSpPr>
      <xdr:spPr>
        <a:xfrm>
          <a:off x="1955800" y="1409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81549</xdr:rowOff>
    </xdr:from>
    <xdr:to>
      <xdr:col>7</xdr:col>
      <xdr:colOff>31750</xdr:colOff>
      <xdr:row>82</xdr:row>
      <xdr:rowOff>11699</xdr:rowOff>
    </xdr:to>
    <xdr:sp macro="" textlink="">
      <xdr:nvSpPr>
        <xdr:cNvPr id="208" name="フローチャート: 判断 207"/>
        <xdr:cNvSpPr/>
      </xdr:nvSpPr>
      <xdr:spPr>
        <a:xfrm>
          <a:off x="1397000" y="139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167926</xdr:rowOff>
    </xdr:from>
    <xdr:ext cx="762000" cy="259045"/>
    <xdr:sp macro="" textlink="">
      <xdr:nvSpPr>
        <xdr:cNvPr id="209" name="テキスト ボックス 208"/>
        <xdr:cNvSpPr txBox="1"/>
      </xdr:nvSpPr>
      <xdr:spPr>
        <a:xfrm>
          <a:off x="1066800" y="1405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40968</xdr:rowOff>
    </xdr:from>
    <xdr:to>
      <xdr:col>23</xdr:col>
      <xdr:colOff>184150</xdr:colOff>
      <xdr:row>81</xdr:row>
      <xdr:rowOff>142568</xdr:rowOff>
    </xdr:to>
    <xdr:sp macro="" textlink="">
      <xdr:nvSpPr>
        <xdr:cNvPr id="215" name="楕円 214"/>
        <xdr:cNvSpPr/>
      </xdr:nvSpPr>
      <xdr:spPr>
        <a:xfrm>
          <a:off x="4902200" y="139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133695</xdr:rowOff>
    </xdr:from>
    <xdr:ext cx="762000" cy="259045"/>
    <xdr:sp macro="" textlink="">
      <xdr:nvSpPr>
        <xdr:cNvPr id="216" name="人件費・物件費等の状況該当値テキスト"/>
        <xdr:cNvSpPr txBox="1"/>
      </xdr:nvSpPr>
      <xdr:spPr>
        <a:xfrm>
          <a:off x="5041900" y="1384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35548</xdr:rowOff>
    </xdr:from>
    <xdr:to>
      <xdr:col>19</xdr:col>
      <xdr:colOff>184150</xdr:colOff>
      <xdr:row>81</xdr:row>
      <xdr:rowOff>137148</xdr:rowOff>
    </xdr:to>
    <xdr:sp macro="" textlink="">
      <xdr:nvSpPr>
        <xdr:cNvPr id="217" name="楕円 216"/>
        <xdr:cNvSpPr/>
      </xdr:nvSpPr>
      <xdr:spPr>
        <a:xfrm>
          <a:off x="4064000" y="139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147325</xdr:rowOff>
    </xdr:from>
    <xdr:ext cx="736600" cy="259045"/>
    <xdr:sp macro="" textlink="">
      <xdr:nvSpPr>
        <xdr:cNvPr id="218" name="テキスト ボックス 217"/>
        <xdr:cNvSpPr txBox="1"/>
      </xdr:nvSpPr>
      <xdr:spPr>
        <a:xfrm>
          <a:off x="3733800" y="13691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36274</xdr:rowOff>
    </xdr:from>
    <xdr:to>
      <xdr:col>15</xdr:col>
      <xdr:colOff>133350</xdr:colOff>
      <xdr:row>81</xdr:row>
      <xdr:rowOff>137874</xdr:rowOff>
    </xdr:to>
    <xdr:sp macro="" textlink="">
      <xdr:nvSpPr>
        <xdr:cNvPr id="219" name="楕円 218"/>
        <xdr:cNvSpPr/>
      </xdr:nvSpPr>
      <xdr:spPr>
        <a:xfrm>
          <a:off x="3175000" y="139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148051</xdr:rowOff>
    </xdr:from>
    <xdr:ext cx="762000" cy="259045"/>
    <xdr:sp macro="" textlink="">
      <xdr:nvSpPr>
        <xdr:cNvPr id="220" name="テキスト ボックス 219"/>
        <xdr:cNvSpPr txBox="1"/>
      </xdr:nvSpPr>
      <xdr:spPr>
        <a:xfrm>
          <a:off x="2844800" y="136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22938</xdr:rowOff>
    </xdr:from>
    <xdr:to>
      <xdr:col>11</xdr:col>
      <xdr:colOff>82550</xdr:colOff>
      <xdr:row>81</xdr:row>
      <xdr:rowOff>124538</xdr:rowOff>
    </xdr:to>
    <xdr:sp macro="" textlink="">
      <xdr:nvSpPr>
        <xdr:cNvPr id="221" name="楕円 220"/>
        <xdr:cNvSpPr/>
      </xdr:nvSpPr>
      <xdr:spPr>
        <a:xfrm>
          <a:off x="2286000" y="139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134715</xdr:rowOff>
    </xdr:from>
    <xdr:ext cx="762000" cy="259045"/>
    <xdr:sp macro="" textlink="">
      <xdr:nvSpPr>
        <xdr:cNvPr id="222" name="テキスト ボックス 221"/>
        <xdr:cNvSpPr txBox="1"/>
      </xdr:nvSpPr>
      <xdr:spPr>
        <a:xfrm>
          <a:off x="1955800" y="136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167430</xdr:rowOff>
    </xdr:from>
    <xdr:to>
      <xdr:col>7</xdr:col>
      <xdr:colOff>31750</xdr:colOff>
      <xdr:row>81</xdr:row>
      <xdr:rowOff>97580</xdr:rowOff>
    </xdr:to>
    <xdr:sp macro="" textlink="">
      <xdr:nvSpPr>
        <xdr:cNvPr id="223" name="楕円 222"/>
        <xdr:cNvSpPr/>
      </xdr:nvSpPr>
      <xdr:spPr>
        <a:xfrm>
          <a:off x="1397000" y="1388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107757</xdr:rowOff>
    </xdr:from>
    <xdr:ext cx="762000" cy="259045"/>
    <xdr:sp macro="" textlink="">
      <xdr:nvSpPr>
        <xdr:cNvPr id="224" name="テキスト ボックス 223"/>
        <xdr:cNvSpPr txBox="1"/>
      </xdr:nvSpPr>
      <xdr:spPr>
        <a:xfrm>
          <a:off x="1066800" y="1365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給与水準を示すラスパイレス指数は、前年度比で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ポイント減少し、全国市平均、類似団体平均を下回る水準となった。</a:t>
          </a:r>
        </a:p>
        <a:p>
          <a:r>
            <a:rPr kumimoji="1" lang="ja-JP" altLang="en-US" sz="1300">
              <a:latin typeface="ＭＳ Ｐゴシック" panose="020B0600070205080204" pitchFamily="50" charset="-128"/>
              <a:ea typeface="ＭＳ Ｐゴシック" panose="020B0600070205080204" pitchFamily="50" charset="-128"/>
            </a:rPr>
            <a:t>　ラスパイレス指数の減少要因としては、職員採用と定年退職、希望退職がともに増加し、職員構成が変動したことが考えられる。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86</xdr:row>
      <xdr:rowOff>101600</xdr:rowOff>
    </xdr:to>
    <xdr:cxnSp macro="">
      <xdr:nvCxnSpPr>
        <xdr:cNvPr id="258" name="直線コネクタ 257"/>
        <xdr:cNvCxnSpPr/>
      </xdr:nvCxnSpPr>
      <xdr:spPr>
        <a:xfrm flipV="1">
          <a:off x="16179800" y="14658622"/>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101600</xdr:rowOff>
    </xdr:to>
    <xdr:cxnSp macro="">
      <xdr:nvCxnSpPr>
        <xdr:cNvPr id="261" name="直線コネクタ 260"/>
        <xdr:cNvCxnSpPr/>
      </xdr:nvCxnSpPr>
      <xdr:spPr>
        <a:xfrm>
          <a:off x="15290800" y="1483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115005</xdr:rowOff>
    </xdr:to>
    <xdr:cxnSp macro="">
      <xdr:nvCxnSpPr>
        <xdr:cNvPr id="264" name="直線コネクタ 263"/>
        <xdr:cNvCxnSpPr/>
      </xdr:nvCxnSpPr>
      <xdr:spPr>
        <a:xfrm flipV="1">
          <a:off x="14401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115005</xdr:rowOff>
    </xdr:to>
    <xdr:cxnSp macro="">
      <xdr:nvCxnSpPr>
        <xdr:cNvPr id="267" name="直線コネクタ 266"/>
        <xdr:cNvCxnSpPr/>
      </xdr:nvCxnSpPr>
      <xdr:spPr>
        <a:xfrm>
          <a:off x="13512800" y="148060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8" name="フローチャート: 判断 267"/>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9" name="テキスト ボックス 268"/>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70" name="フローチャート: 判断 269"/>
        <xdr:cNvSpPr/>
      </xdr:nvSpPr>
      <xdr:spPr>
        <a:xfrm>
          <a:off x="13462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71" name="テキスト ボックス 270"/>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7" name="楕円 276"/>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8" name="給与水準   （国との比較）該当値テキスト"/>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81" name="楕円 280"/>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2" name="テキスト ボックス 28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3" name="楕円 282"/>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4" name="テキスト ボックス 283"/>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5" name="楕円 284"/>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6" name="テキスト ボックス 285"/>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これまで計画採用と優秀な人材確保に努めてきた。しかし、定年退職者以外の普通退職者が増加するなど、計画している職員数を確保できず、人口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人当たりの職員数は、前年度から微増しているものの、類似団体と比べると極めて少ない水準にある。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次定員適正化計画においては、育児休業者や休職者を除く実稼働職員数を指標とし、職員数の増加に取組んでいる。今後についても、引き続き計画的な採用を実施するとともに、最少の経費で最大の効果が出せるよう適切な人員配置を行う。</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162391</xdr:rowOff>
    </xdr:from>
    <xdr:to>
      <xdr:col>81</xdr:col>
      <xdr:colOff>44450</xdr:colOff>
      <xdr:row>58</xdr:row>
      <xdr:rowOff>163999</xdr:rowOff>
    </xdr:to>
    <xdr:cxnSp macro="">
      <xdr:nvCxnSpPr>
        <xdr:cNvPr id="321" name="直線コネクタ 320"/>
        <xdr:cNvCxnSpPr/>
      </xdr:nvCxnSpPr>
      <xdr:spPr>
        <a:xfrm>
          <a:off x="16179800" y="10106491"/>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145500</xdr:rowOff>
    </xdr:from>
    <xdr:to>
      <xdr:col>77</xdr:col>
      <xdr:colOff>44450</xdr:colOff>
      <xdr:row>58</xdr:row>
      <xdr:rowOff>162391</xdr:rowOff>
    </xdr:to>
    <xdr:cxnSp macro="">
      <xdr:nvCxnSpPr>
        <xdr:cNvPr id="324" name="直線コネクタ 323"/>
        <xdr:cNvCxnSpPr/>
      </xdr:nvCxnSpPr>
      <xdr:spPr>
        <a:xfrm>
          <a:off x="15290800" y="1008960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141478</xdr:rowOff>
    </xdr:from>
    <xdr:to>
      <xdr:col>72</xdr:col>
      <xdr:colOff>203200</xdr:colOff>
      <xdr:row>58</xdr:row>
      <xdr:rowOff>145500</xdr:rowOff>
    </xdr:to>
    <xdr:cxnSp macro="">
      <xdr:nvCxnSpPr>
        <xdr:cNvPr id="327" name="直線コネクタ 326"/>
        <xdr:cNvCxnSpPr/>
      </xdr:nvCxnSpPr>
      <xdr:spPr>
        <a:xfrm>
          <a:off x="14401800" y="1008557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141478</xdr:rowOff>
    </xdr:from>
    <xdr:to>
      <xdr:col>68</xdr:col>
      <xdr:colOff>152400</xdr:colOff>
      <xdr:row>58</xdr:row>
      <xdr:rowOff>141478</xdr:rowOff>
    </xdr:to>
    <xdr:cxnSp macro="">
      <xdr:nvCxnSpPr>
        <xdr:cNvPr id="330" name="直線コネクタ 329"/>
        <xdr:cNvCxnSpPr/>
      </xdr:nvCxnSpPr>
      <xdr:spPr>
        <a:xfrm>
          <a:off x="13512800" y="100855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23664</xdr:rowOff>
    </xdr:from>
    <xdr:to>
      <xdr:col>68</xdr:col>
      <xdr:colOff>203200</xdr:colOff>
      <xdr:row>60</xdr:row>
      <xdr:rowOff>125264</xdr:rowOff>
    </xdr:to>
    <xdr:sp macro="" textlink="">
      <xdr:nvSpPr>
        <xdr:cNvPr id="331" name="フローチャート: 判断 330"/>
        <xdr:cNvSpPr/>
      </xdr:nvSpPr>
      <xdr:spPr>
        <a:xfrm>
          <a:off x="14351000" y="1031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110041</xdr:rowOff>
    </xdr:from>
    <xdr:ext cx="762000" cy="259045"/>
    <xdr:sp macro="" textlink="">
      <xdr:nvSpPr>
        <xdr:cNvPr id="332" name="テキスト ボックス 331"/>
        <xdr:cNvSpPr txBox="1"/>
      </xdr:nvSpPr>
      <xdr:spPr>
        <a:xfrm>
          <a:off x="14020800" y="103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3" name="フローチャート: 判断 332"/>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4" name="テキスト ボックス 333"/>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113199</xdr:rowOff>
    </xdr:from>
    <xdr:to>
      <xdr:col>81</xdr:col>
      <xdr:colOff>95250</xdr:colOff>
      <xdr:row>59</xdr:row>
      <xdr:rowOff>43349</xdr:rowOff>
    </xdr:to>
    <xdr:sp macro="" textlink="">
      <xdr:nvSpPr>
        <xdr:cNvPr id="340" name="楕円 339"/>
        <xdr:cNvSpPr/>
      </xdr:nvSpPr>
      <xdr:spPr>
        <a:xfrm>
          <a:off x="16967200" y="100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34476</xdr:rowOff>
    </xdr:from>
    <xdr:ext cx="762000" cy="259045"/>
    <xdr:sp macro="" textlink="">
      <xdr:nvSpPr>
        <xdr:cNvPr id="341" name="定員管理の状況該当値テキスト"/>
        <xdr:cNvSpPr txBox="1"/>
      </xdr:nvSpPr>
      <xdr:spPr>
        <a:xfrm>
          <a:off x="17106900" y="997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111591</xdr:rowOff>
    </xdr:from>
    <xdr:to>
      <xdr:col>77</xdr:col>
      <xdr:colOff>95250</xdr:colOff>
      <xdr:row>59</xdr:row>
      <xdr:rowOff>41741</xdr:rowOff>
    </xdr:to>
    <xdr:sp macro="" textlink="">
      <xdr:nvSpPr>
        <xdr:cNvPr id="342" name="楕円 341"/>
        <xdr:cNvSpPr/>
      </xdr:nvSpPr>
      <xdr:spPr>
        <a:xfrm>
          <a:off x="16129000" y="100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51918</xdr:rowOff>
    </xdr:from>
    <xdr:ext cx="736600" cy="259045"/>
    <xdr:sp macro="" textlink="">
      <xdr:nvSpPr>
        <xdr:cNvPr id="343" name="テキスト ボックス 342"/>
        <xdr:cNvSpPr txBox="1"/>
      </xdr:nvSpPr>
      <xdr:spPr>
        <a:xfrm>
          <a:off x="15798800" y="982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94700</xdr:rowOff>
    </xdr:from>
    <xdr:to>
      <xdr:col>73</xdr:col>
      <xdr:colOff>44450</xdr:colOff>
      <xdr:row>59</xdr:row>
      <xdr:rowOff>24850</xdr:rowOff>
    </xdr:to>
    <xdr:sp macro="" textlink="">
      <xdr:nvSpPr>
        <xdr:cNvPr id="344" name="楕円 343"/>
        <xdr:cNvSpPr/>
      </xdr:nvSpPr>
      <xdr:spPr>
        <a:xfrm>
          <a:off x="15240000" y="100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35027</xdr:rowOff>
    </xdr:from>
    <xdr:ext cx="762000" cy="259045"/>
    <xdr:sp macro="" textlink="">
      <xdr:nvSpPr>
        <xdr:cNvPr id="345" name="テキスト ボックス 344"/>
        <xdr:cNvSpPr txBox="1"/>
      </xdr:nvSpPr>
      <xdr:spPr>
        <a:xfrm>
          <a:off x="14909800" y="98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90678</xdr:rowOff>
    </xdr:from>
    <xdr:to>
      <xdr:col>68</xdr:col>
      <xdr:colOff>203200</xdr:colOff>
      <xdr:row>59</xdr:row>
      <xdr:rowOff>20828</xdr:rowOff>
    </xdr:to>
    <xdr:sp macro="" textlink="">
      <xdr:nvSpPr>
        <xdr:cNvPr id="346" name="楕円 345"/>
        <xdr:cNvSpPr/>
      </xdr:nvSpPr>
      <xdr:spPr>
        <a:xfrm>
          <a:off x="143510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31005</xdr:rowOff>
    </xdr:from>
    <xdr:ext cx="762000" cy="259045"/>
    <xdr:sp macro="" textlink="">
      <xdr:nvSpPr>
        <xdr:cNvPr id="347" name="テキスト ボックス 346"/>
        <xdr:cNvSpPr txBox="1"/>
      </xdr:nvSpPr>
      <xdr:spPr>
        <a:xfrm>
          <a:off x="14020800" y="980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90678</xdr:rowOff>
    </xdr:from>
    <xdr:to>
      <xdr:col>64</xdr:col>
      <xdr:colOff>152400</xdr:colOff>
      <xdr:row>59</xdr:row>
      <xdr:rowOff>20828</xdr:rowOff>
    </xdr:to>
    <xdr:sp macro="" textlink="">
      <xdr:nvSpPr>
        <xdr:cNvPr id="348" name="楕円 347"/>
        <xdr:cNvSpPr/>
      </xdr:nvSpPr>
      <xdr:spPr>
        <a:xfrm>
          <a:off x="134620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31005</xdr:rowOff>
    </xdr:from>
    <xdr:ext cx="762000" cy="259045"/>
    <xdr:sp macro="" textlink="">
      <xdr:nvSpPr>
        <xdr:cNvPr id="349" name="テキスト ボックス 348"/>
        <xdr:cNvSpPr txBox="1"/>
      </xdr:nvSpPr>
      <xdr:spPr>
        <a:xfrm>
          <a:off x="13131800" y="980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これは、熊本地震からの復旧事業に係る地方債の償還等により元金償還金が増加していることが影響しており、今後も償還が続いていくため、引き続き実質公債費比率が増加することが見込まれる。</a:t>
          </a:r>
        </a:p>
        <a:p>
          <a:r>
            <a:rPr kumimoji="1" lang="ja-JP" altLang="en-US" sz="1300">
              <a:latin typeface="ＭＳ Ｐゴシック" panose="020B0600070205080204" pitchFamily="50" charset="-128"/>
              <a:ea typeface="ＭＳ Ｐゴシック" panose="020B0600070205080204" pitchFamily="50" charset="-128"/>
            </a:rPr>
            <a:t>　類似団体との比較では、類似団体平均値を上回る状態が続いており、全国平均値、熊本県平均値と比較しても高くなっている。そのため、地方債を活用する事業の実施にあたっては、事業実施時期の平準化や事業規模の適正化等により、実質公債費比率を悪化させないよう努めてい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60219</xdr:rowOff>
    </xdr:from>
    <xdr:to>
      <xdr:col>81</xdr:col>
      <xdr:colOff>44450</xdr:colOff>
      <xdr:row>37</xdr:row>
      <xdr:rowOff>70273</xdr:rowOff>
    </xdr:to>
    <xdr:cxnSp macro="">
      <xdr:nvCxnSpPr>
        <xdr:cNvPr id="383" name="直線コネクタ 382"/>
        <xdr:cNvCxnSpPr/>
      </xdr:nvCxnSpPr>
      <xdr:spPr>
        <a:xfrm>
          <a:off x="16179800" y="640386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50165</xdr:rowOff>
    </xdr:from>
    <xdr:to>
      <xdr:col>77</xdr:col>
      <xdr:colOff>44450</xdr:colOff>
      <xdr:row>37</xdr:row>
      <xdr:rowOff>60219</xdr:rowOff>
    </xdr:to>
    <xdr:cxnSp macro="">
      <xdr:nvCxnSpPr>
        <xdr:cNvPr id="386" name="直線コネクタ 385"/>
        <xdr:cNvCxnSpPr/>
      </xdr:nvCxnSpPr>
      <xdr:spPr>
        <a:xfrm>
          <a:off x="15290800" y="639381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44133</xdr:rowOff>
    </xdr:from>
    <xdr:to>
      <xdr:col>72</xdr:col>
      <xdr:colOff>203200</xdr:colOff>
      <xdr:row>37</xdr:row>
      <xdr:rowOff>50165</xdr:rowOff>
    </xdr:to>
    <xdr:cxnSp macro="">
      <xdr:nvCxnSpPr>
        <xdr:cNvPr id="389" name="直線コネクタ 388"/>
        <xdr:cNvCxnSpPr/>
      </xdr:nvCxnSpPr>
      <xdr:spPr>
        <a:xfrm>
          <a:off x="14401800" y="638778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34078</xdr:rowOff>
    </xdr:from>
    <xdr:to>
      <xdr:col>68</xdr:col>
      <xdr:colOff>152400</xdr:colOff>
      <xdr:row>37</xdr:row>
      <xdr:rowOff>44133</xdr:rowOff>
    </xdr:to>
    <xdr:cxnSp macro="">
      <xdr:nvCxnSpPr>
        <xdr:cNvPr id="392" name="直線コネクタ 391"/>
        <xdr:cNvCxnSpPr/>
      </xdr:nvCxnSpPr>
      <xdr:spPr>
        <a:xfrm>
          <a:off x="13512800" y="637772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132609</xdr:rowOff>
    </xdr:from>
    <xdr:to>
      <xdr:col>68</xdr:col>
      <xdr:colOff>203200</xdr:colOff>
      <xdr:row>37</xdr:row>
      <xdr:rowOff>62759</xdr:rowOff>
    </xdr:to>
    <xdr:sp macro="" textlink="">
      <xdr:nvSpPr>
        <xdr:cNvPr id="393" name="フローチャート: 判断 392"/>
        <xdr:cNvSpPr/>
      </xdr:nvSpPr>
      <xdr:spPr>
        <a:xfrm>
          <a:off x="14351000" y="630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72936</xdr:rowOff>
    </xdr:from>
    <xdr:ext cx="762000" cy="259045"/>
    <xdr:sp macro="" textlink="">
      <xdr:nvSpPr>
        <xdr:cNvPr id="394" name="テキスト ボックス 393"/>
        <xdr:cNvSpPr txBox="1"/>
      </xdr:nvSpPr>
      <xdr:spPr>
        <a:xfrm>
          <a:off x="14020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395" name="フローチャート: 判断 394"/>
        <xdr:cNvSpPr/>
      </xdr:nvSpPr>
      <xdr:spPr>
        <a:xfrm>
          <a:off x="13462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396" name="テキスト ボックス 395"/>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19473</xdr:rowOff>
    </xdr:from>
    <xdr:to>
      <xdr:col>81</xdr:col>
      <xdr:colOff>95250</xdr:colOff>
      <xdr:row>37</xdr:row>
      <xdr:rowOff>121073</xdr:rowOff>
    </xdr:to>
    <xdr:sp macro="" textlink="">
      <xdr:nvSpPr>
        <xdr:cNvPr id="402" name="楕円 401"/>
        <xdr:cNvSpPr/>
      </xdr:nvSpPr>
      <xdr:spPr>
        <a:xfrm>
          <a:off x="169672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163000</xdr:rowOff>
    </xdr:from>
    <xdr:ext cx="762000" cy="259045"/>
    <xdr:sp macro="" textlink="">
      <xdr:nvSpPr>
        <xdr:cNvPr id="403" name="公債費負担の状況該当値テキスト"/>
        <xdr:cNvSpPr txBox="1"/>
      </xdr:nvSpPr>
      <xdr:spPr>
        <a:xfrm>
          <a:off x="17106900" y="633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9419</xdr:rowOff>
    </xdr:from>
    <xdr:to>
      <xdr:col>77</xdr:col>
      <xdr:colOff>95250</xdr:colOff>
      <xdr:row>37</xdr:row>
      <xdr:rowOff>111019</xdr:rowOff>
    </xdr:to>
    <xdr:sp macro="" textlink="">
      <xdr:nvSpPr>
        <xdr:cNvPr id="404" name="楕円 403"/>
        <xdr:cNvSpPr/>
      </xdr:nvSpPr>
      <xdr:spPr>
        <a:xfrm>
          <a:off x="16129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95796</xdr:rowOff>
    </xdr:from>
    <xdr:ext cx="736600" cy="259045"/>
    <xdr:sp macro="" textlink="">
      <xdr:nvSpPr>
        <xdr:cNvPr id="405" name="テキスト ボックス 404"/>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170815</xdr:rowOff>
    </xdr:from>
    <xdr:to>
      <xdr:col>73</xdr:col>
      <xdr:colOff>44450</xdr:colOff>
      <xdr:row>37</xdr:row>
      <xdr:rowOff>100965</xdr:rowOff>
    </xdr:to>
    <xdr:sp macro="" textlink="">
      <xdr:nvSpPr>
        <xdr:cNvPr id="406" name="楕円 405"/>
        <xdr:cNvSpPr/>
      </xdr:nvSpPr>
      <xdr:spPr>
        <a:xfrm>
          <a:off x="15240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85742</xdr:rowOff>
    </xdr:from>
    <xdr:ext cx="762000" cy="259045"/>
    <xdr:sp macro="" textlink="">
      <xdr:nvSpPr>
        <xdr:cNvPr id="407" name="テキスト ボックス 406"/>
        <xdr:cNvSpPr txBox="1"/>
      </xdr:nvSpPr>
      <xdr:spPr>
        <a:xfrm>
          <a:off x="14909800" y="642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164783</xdr:rowOff>
    </xdr:from>
    <xdr:to>
      <xdr:col>68</xdr:col>
      <xdr:colOff>203200</xdr:colOff>
      <xdr:row>37</xdr:row>
      <xdr:rowOff>94933</xdr:rowOff>
    </xdr:to>
    <xdr:sp macro="" textlink="">
      <xdr:nvSpPr>
        <xdr:cNvPr id="408" name="楕円 407"/>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79710</xdr:rowOff>
    </xdr:from>
    <xdr:ext cx="762000" cy="259045"/>
    <xdr:sp macro="" textlink="">
      <xdr:nvSpPr>
        <xdr:cNvPr id="409" name="テキスト ボックス 408"/>
        <xdr:cNvSpPr txBox="1"/>
      </xdr:nvSpPr>
      <xdr:spPr>
        <a:xfrm>
          <a:off x="14020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410" name="楕円 409"/>
        <xdr:cNvSpPr/>
      </xdr:nvSpPr>
      <xdr:spPr>
        <a:xfrm>
          <a:off x="13462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411" name="テキスト ボックス 410"/>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将来負担比率については、前年度同様、該当なしとなった。</a:t>
          </a:r>
        </a:p>
        <a:p>
          <a:r>
            <a:rPr kumimoji="1" lang="ja-JP" altLang="en-US" sz="1300">
              <a:latin typeface="ＭＳ Ｐゴシック" panose="020B0600070205080204" pitchFamily="50" charset="-128"/>
              <a:ea typeface="ＭＳ Ｐゴシック" panose="020B0600070205080204" pitchFamily="50" charset="-128"/>
            </a:rPr>
            <a:t>　主な要因としては、熊本地震からの復旧事業等に係る災害復旧事業債の償還により、基準財政需要額算入見込額が高い水準で推移している。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熊本地震からの復旧事業等については多額の地方債の借入れを行っているため、今後も将来負担比率の大きな悪化はないと見込まれる。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163534</xdr:rowOff>
    </xdr:from>
    <xdr:to>
      <xdr:col>68</xdr:col>
      <xdr:colOff>152400</xdr:colOff>
      <xdr:row>14</xdr:row>
      <xdr:rowOff>133646</xdr:rowOff>
    </xdr:to>
    <xdr:cxnSp macro="">
      <xdr:nvCxnSpPr>
        <xdr:cNvPr id="445" name="直線コネクタ 444"/>
        <xdr:cNvCxnSpPr/>
      </xdr:nvCxnSpPr>
      <xdr:spPr>
        <a:xfrm>
          <a:off x="13512800" y="2392384"/>
          <a:ext cx="889000" cy="1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8" name="フローチャート: 判断 447"/>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9" name="テキスト ボックス 448"/>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0" name="フローチャート: 判断 449"/>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1" name="テキスト ボックス 450"/>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9525</xdr:rowOff>
    </xdr:from>
    <xdr:to>
      <xdr:col>68</xdr:col>
      <xdr:colOff>203200</xdr:colOff>
      <xdr:row>15</xdr:row>
      <xdr:rowOff>111125</xdr:rowOff>
    </xdr:to>
    <xdr:sp macro="" textlink="">
      <xdr:nvSpPr>
        <xdr:cNvPr id="452" name="フローチャート: 判断 451"/>
        <xdr:cNvSpPr/>
      </xdr:nvSpPr>
      <xdr:spPr>
        <a:xfrm>
          <a:off x="14351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95902</xdr:rowOff>
    </xdr:from>
    <xdr:ext cx="762000" cy="259045"/>
    <xdr:sp macro="" textlink="">
      <xdr:nvSpPr>
        <xdr:cNvPr id="453" name="テキスト ボックス 452"/>
        <xdr:cNvSpPr txBox="1"/>
      </xdr:nvSpPr>
      <xdr:spPr>
        <a:xfrm>
          <a:off x="14020800" y="26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59394</xdr:rowOff>
    </xdr:from>
    <xdr:to>
      <xdr:col>64</xdr:col>
      <xdr:colOff>152400</xdr:colOff>
      <xdr:row>15</xdr:row>
      <xdr:rowOff>160994</xdr:rowOff>
    </xdr:to>
    <xdr:sp macro="" textlink="">
      <xdr:nvSpPr>
        <xdr:cNvPr id="454" name="フローチャート: 判断 453"/>
        <xdr:cNvSpPr/>
      </xdr:nvSpPr>
      <xdr:spPr>
        <a:xfrm>
          <a:off x="13462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145771</xdr:rowOff>
    </xdr:from>
    <xdr:ext cx="762000" cy="259045"/>
    <xdr:sp macro="" textlink="">
      <xdr:nvSpPr>
        <xdr:cNvPr id="455" name="テキスト ボックス 454"/>
        <xdr:cNvSpPr txBox="1"/>
      </xdr:nvSpPr>
      <xdr:spPr>
        <a:xfrm>
          <a:off x="13131800" y="271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82846</xdr:rowOff>
    </xdr:from>
    <xdr:to>
      <xdr:col>68</xdr:col>
      <xdr:colOff>203200</xdr:colOff>
      <xdr:row>15</xdr:row>
      <xdr:rowOff>12996</xdr:rowOff>
    </xdr:to>
    <xdr:sp macro="" textlink="">
      <xdr:nvSpPr>
        <xdr:cNvPr id="461" name="楕円 460"/>
        <xdr:cNvSpPr/>
      </xdr:nvSpPr>
      <xdr:spPr>
        <a:xfrm>
          <a:off x="143510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23173</xdr:rowOff>
    </xdr:from>
    <xdr:ext cx="762000" cy="259045"/>
    <xdr:sp macro="" textlink="">
      <xdr:nvSpPr>
        <xdr:cNvPr id="462" name="テキスト ボックス 461"/>
        <xdr:cNvSpPr txBox="1"/>
      </xdr:nvSpPr>
      <xdr:spPr>
        <a:xfrm>
          <a:off x="14020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112734</xdr:rowOff>
    </xdr:from>
    <xdr:to>
      <xdr:col>64</xdr:col>
      <xdr:colOff>152400</xdr:colOff>
      <xdr:row>14</xdr:row>
      <xdr:rowOff>42884</xdr:rowOff>
    </xdr:to>
    <xdr:sp macro="" textlink="">
      <xdr:nvSpPr>
        <xdr:cNvPr id="463" name="楕円 462"/>
        <xdr:cNvSpPr/>
      </xdr:nvSpPr>
      <xdr:spPr>
        <a:xfrm>
          <a:off x="13462000" y="23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53061</xdr:rowOff>
    </xdr:from>
    <xdr:ext cx="762000" cy="259045"/>
    <xdr:sp macro="" textlink="">
      <xdr:nvSpPr>
        <xdr:cNvPr id="464" name="テキスト ボックス 463"/>
        <xdr:cNvSpPr txBox="1"/>
      </xdr:nvSpPr>
      <xdr:spPr>
        <a:xfrm>
          <a:off x="13131800" y="211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36,371
36,000
74.30
23,252,035
22,102,267
604,345
9,720,634
21,690,205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分子において定年退職者の減少により退職手当が減少したことが影響している。類似団体との比較では、類似団体平均を下回る状態が続いており、全国平均値、熊本県平均値と比較しても低くなっている。今後は、定員適正化計画により職員の増加が見込まれ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127000</xdr:rowOff>
    </xdr:to>
    <xdr:cxnSp macro="">
      <xdr:nvCxnSpPr>
        <xdr:cNvPr id="66" name="直線コネクタ 65"/>
        <xdr:cNvCxnSpPr/>
      </xdr:nvCxnSpPr>
      <xdr:spPr>
        <a:xfrm flipV="1">
          <a:off x="3987800" y="5925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127000</xdr:rowOff>
    </xdr:to>
    <xdr:cxnSp macro="">
      <xdr:nvCxnSpPr>
        <xdr:cNvPr id="69" name="直線コネクタ 68"/>
        <xdr:cNvCxnSpPr/>
      </xdr:nvCxnSpPr>
      <xdr:spPr>
        <a:xfrm>
          <a:off x="3098800" y="592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35</xdr:row>
      <xdr:rowOff>107950</xdr:rowOff>
    </xdr:to>
    <xdr:cxnSp macro="">
      <xdr:nvCxnSpPr>
        <xdr:cNvPr id="72" name="直線コネクタ 71"/>
        <xdr:cNvCxnSpPr/>
      </xdr:nvCxnSpPr>
      <xdr:spPr>
        <a:xfrm flipV="1">
          <a:off x="2209800" y="59258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5080</xdr:rowOff>
    </xdr:to>
    <xdr:cxnSp macro="">
      <xdr:nvCxnSpPr>
        <xdr:cNvPr id="75" name="直線コネクタ 74"/>
        <xdr:cNvCxnSpPr/>
      </xdr:nvCxnSpPr>
      <xdr:spPr>
        <a:xfrm flipV="1">
          <a:off x="1320800" y="610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6" name="フローチャート: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物件費ついては、前年度比で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分子において、新庁舎が完成し移転したことで、庁舎管理経費が増加したことが影響している。類似団体との比較では、類似団体平均を下回る状態が続いており、全国平均値、熊本県平均値と比較して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の推進によりシステム利用料等の増加も見込まれるため、その他事務経費の抑制に努める。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15</xdr:row>
      <xdr:rowOff>153670</xdr:rowOff>
    </xdr:to>
    <xdr:cxnSp macro="">
      <xdr:nvCxnSpPr>
        <xdr:cNvPr id="127" name="直線コネクタ 126"/>
        <xdr:cNvCxnSpPr/>
      </xdr:nvCxnSpPr>
      <xdr:spPr>
        <a:xfrm>
          <a:off x="15671800" y="2717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85090</xdr:rowOff>
    </xdr:from>
    <xdr:to>
      <xdr:col>78</xdr:col>
      <xdr:colOff>69850</xdr:colOff>
      <xdr:row>15</xdr:row>
      <xdr:rowOff>146050</xdr:rowOff>
    </xdr:to>
    <xdr:cxnSp macro="">
      <xdr:nvCxnSpPr>
        <xdr:cNvPr id="130" name="直線コネクタ 129"/>
        <xdr:cNvCxnSpPr/>
      </xdr:nvCxnSpPr>
      <xdr:spPr>
        <a:xfrm>
          <a:off x="14782800" y="265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92710</xdr:rowOff>
    </xdr:to>
    <xdr:cxnSp macro="">
      <xdr:nvCxnSpPr>
        <xdr:cNvPr id="133" name="直線コネクタ 132"/>
        <xdr:cNvCxnSpPr/>
      </xdr:nvCxnSpPr>
      <xdr:spPr>
        <a:xfrm flipV="1">
          <a:off x="13893800" y="265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146050</xdr:rowOff>
    </xdr:to>
    <xdr:cxnSp macro="">
      <xdr:nvCxnSpPr>
        <xdr:cNvPr id="136" name="直線コネクタ 135"/>
        <xdr:cNvCxnSpPr/>
      </xdr:nvCxnSpPr>
      <xdr:spPr>
        <a:xfrm flipV="1">
          <a:off x="13004800" y="266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7" name="フローチャート: 判断 136"/>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8" name="テキスト ボックス 137"/>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6" name="楕円 145"/>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7"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34290</xdr:rowOff>
    </xdr:from>
    <xdr:to>
      <xdr:col>74</xdr:col>
      <xdr:colOff>31750</xdr:colOff>
      <xdr:row>15</xdr:row>
      <xdr:rowOff>135890</xdr:rowOff>
    </xdr:to>
    <xdr:sp macro="" textlink="">
      <xdr:nvSpPr>
        <xdr:cNvPr id="150" name="楕円 149"/>
        <xdr:cNvSpPr/>
      </xdr:nvSpPr>
      <xdr:spPr>
        <a:xfrm>
          <a:off x="14732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146067</xdr:rowOff>
    </xdr:from>
    <xdr:ext cx="762000" cy="259045"/>
    <xdr:sp macro="" textlink="">
      <xdr:nvSpPr>
        <xdr:cNvPr id="151" name="テキスト ボックス 150"/>
        <xdr:cNvSpPr txBox="1"/>
      </xdr:nvSpPr>
      <xdr:spPr>
        <a:xfrm>
          <a:off x="14401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4" name="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分子において、乳幼児等医療費助成事業の助成対象を拡大したことが影響している。類似団体との比較では、類似団体平均値を大きく上回る状態が続いており、全国平均値、熊本平均値も大きく上回っている。今後も、福祉サービス関連の利用者が増加することから、扶助費は増加する見込み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78015</xdr:rowOff>
    </xdr:to>
    <xdr:cxnSp macro="">
      <xdr:nvCxnSpPr>
        <xdr:cNvPr id="185" name="直線コネクタ 184"/>
        <xdr:cNvCxnSpPr/>
      </xdr:nvCxnSpPr>
      <xdr:spPr>
        <a:xfrm flipV="1">
          <a:off x="4826000" y="90587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50092</xdr:rowOff>
    </xdr:from>
    <xdr:ext cx="762000" cy="259045"/>
    <xdr:sp macro="" textlink="">
      <xdr:nvSpPr>
        <xdr:cNvPr id="186" name="扶助費最小値テキスト"/>
        <xdr:cNvSpPr txBox="1"/>
      </xdr:nvSpPr>
      <xdr:spPr>
        <a:xfrm>
          <a:off x="4914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78015</xdr:rowOff>
    </xdr:from>
    <xdr:to>
      <xdr:col>24</xdr:col>
      <xdr:colOff>114300</xdr:colOff>
      <xdr:row>60</xdr:row>
      <xdr:rowOff>78015</xdr:rowOff>
    </xdr:to>
    <xdr:cxnSp macro="">
      <xdr:nvCxnSpPr>
        <xdr:cNvPr id="187" name="直線コネクタ 186"/>
        <xdr:cNvCxnSpPr/>
      </xdr:nvCxnSpPr>
      <xdr:spPr>
        <a:xfrm>
          <a:off x="4737100" y="1036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23585</xdr:rowOff>
    </xdr:from>
    <xdr:to>
      <xdr:col>24</xdr:col>
      <xdr:colOff>25400</xdr:colOff>
      <xdr:row>60</xdr:row>
      <xdr:rowOff>78015</xdr:rowOff>
    </xdr:to>
    <xdr:cxnSp macro="">
      <xdr:nvCxnSpPr>
        <xdr:cNvPr id="190" name="直線コネクタ 189"/>
        <xdr:cNvCxnSpPr/>
      </xdr:nvCxnSpPr>
      <xdr:spPr>
        <a:xfrm>
          <a:off x="3987800" y="103105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140607</xdr:rowOff>
    </xdr:from>
    <xdr:to>
      <xdr:col>19</xdr:col>
      <xdr:colOff>187325</xdr:colOff>
      <xdr:row>60</xdr:row>
      <xdr:rowOff>23585</xdr:rowOff>
    </xdr:to>
    <xdr:cxnSp macro="">
      <xdr:nvCxnSpPr>
        <xdr:cNvPr id="193" name="直線コネクタ 192"/>
        <xdr:cNvCxnSpPr/>
      </xdr:nvCxnSpPr>
      <xdr:spPr>
        <a:xfrm>
          <a:off x="3098800" y="10256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111578</xdr:rowOff>
    </xdr:from>
    <xdr:to>
      <xdr:col>20</xdr:col>
      <xdr:colOff>38100</xdr:colOff>
      <xdr:row>56</xdr:row>
      <xdr:rowOff>41728</xdr:rowOff>
    </xdr:to>
    <xdr:sp macro="" textlink="">
      <xdr:nvSpPr>
        <xdr:cNvPr id="194" name="フローチャート: 判断 193"/>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195" name="テキスト ボックス 194"/>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140607</xdr:rowOff>
    </xdr:from>
    <xdr:to>
      <xdr:col>15</xdr:col>
      <xdr:colOff>98425</xdr:colOff>
      <xdr:row>60</xdr:row>
      <xdr:rowOff>143328</xdr:rowOff>
    </xdr:to>
    <xdr:cxnSp macro="">
      <xdr:nvCxnSpPr>
        <xdr:cNvPr id="196" name="直線コネクタ 195"/>
        <xdr:cNvCxnSpPr/>
      </xdr:nvCxnSpPr>
      <xdr:spPr>
        <a:xfrm flipV="1">
          <a:off x="2209800" y="102561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78922</xdr:rowOff>
    </xdr:from>
    <xdr:to>
      <xdr:col>15</xdr:col>
      <xdr:colOff>149225</xdr:colOff>
      <xdr:row>56</xdr:row>
      <xdr:rowOff>9072</xdr:rowOff>
    </xdr:to>
    <xdr:sp macro="" textlink="">
      <xdr:nvSpPr>
        <xdr:cNvPr id="197" name="フローチャート: 判断 196"/>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198" name="テキスト ボックス 197"/>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143328</xdr:rowOff>
    </xdr:from>
    <xdr:to>
      <xdr:col>11</xdr:col>
      <xdr:colOff>9525</xdr:colOff>
      <xdr:row>61</xdr:row>
      <xdr:rowOff>26307</xdr:rowOff>
    </xdr:to>
    <xdr:cxnSp macro="">
      <xdr:nvCxnSpPr>
        <xdr:cNvPr id="199" name="直線コネクタ 198"/>
        <xdr:cNvCxnSpPr/>
      </xdr:nvCxnSpPr>
      <xdr:spPr>
        <a:xfrm flipV="1">
          <a:off x="1320800" y="10430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3" name="テキスト ボックス 202"/>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27215</xdr:rowOff>
    </xdr:from>
    <xdr:to>
      <xdr:col>24</xdr:col>
      <xdr:colOff>76200</xdr:colOff>
      <xdr:row>60</xdr:row>
      <xdr:rowOff>128815</xdr:rowOff>
    </xdr:to>
    <xdr:sp macro="" textlink="">
      <xdr:nvSpPr>
        <xdr:cNvPr id="209" name="楕円 208"/>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107242</xdr:rowOff>
    </xdr:from>
    <xdr:ext cx="762000" cy="259045"/>
    <xdr:sp macro="" textlink="">
      <xdr:nvSpPr>
        <xdr:cNvPr id="210" name="扶助費該当値テキスト"/>
        <xdr:cNvSpPr txBox="1"/>
      </xdr:nvSpPr>
      <xdr:spPr>
        <a:xfrm>
          <a:off x="4914900" y="102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144235</xdr:rowOff>
    </xdr:from>
    <xdr:to>
      <xdr:col>20</xdr:col>
      <xdr:colOff>38100</xdr:colOff>
      <xdr:row>60</xdr:row>
      <xdr:rowOff>74385</xdr:rowOff>
    </xdr:to>
    <xdr:sp macro="" textlink="">
      <xdr:nvSpPr>
        <xdr:cNvPr id="211" name="楕円 210"/>
        <xdr:cNvSpPr/>
      </xdr:nvSpPr>
      <xdr:spPr>
        <a:xfrm>
          <a:off x="3937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59162</xdr:rowOff>
    </xdr:from>
    <xdr:ext cx="736600" cy="259045"/>
    <xdr:sp macro="" textlink="">
      <xdr:nvSpPr>
        <xdr:cNvPr id="212" name="テキスト ボックス 211"/>
        <xdr:cNvSpPr txBox="1"/>
      </xdr:nvSpPr>
      <xdr:spPr>
        <a:xfrm>
          <a:off x="3606800" y="1034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89807</xdr:rowOff>
    </xdr:from>
    <xdr:to>
      <xdr:col>15</xdr:col>
      <xdr:colOff>149225</xdr:colOff>
      <xdr:row>60</xdr:row>
      <xdr:rowOff>19957</xdr:rowOff>
    </xdr:to>
    <xdr:sp macro="" textlink="">
      <xdr:nvSpPr>
        <xdr:cNvPr id="213" name="楕円 212"/>
        <xdr:cNvSpPr/>
      </xdr:nvSpPr>
      <xdr:spPr>
        <a:xfrm>
          <a:off x="3048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4734</xdr:rowOff>
    </xdr:from>
    <xdr:ext cx="762000" cy="259045"/>
    <xdr:sp macro="" textlink="">
      <xdr:nvSpPr>
        <xdr:cNvPr id="214" name="テキスト ボックス 213"/>
        <xdr:cNvSpPr txBox="1"/>
      </xdr:nvSpPr>
      <xdr:spPr>
        <a:xfrm>
          <a:off x="2717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5" name="楕円 214"/>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6" name="テキスト ボックス 215"/>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146957</xdr:rowOff>
    </xdr:from>
    <xdr:to>
      <xdr:col>6</xdr:col>
      <xdr:colOff>171450</xdr:colOff>
      <xdr:row>61</xdr:row>
      <xdr:rowOff>77107</xdr:rowOff>
    </xdr:to>
    <xdr:sp macro="" textlink="">
      <xdr:nvSpPr>
        <xdr:cNvPr id="217" name="楕円 216"/>
        <xdr:cNvSpPr/>
      </xdr:nvSpPr>
      <xdr:spPr>
        <a:xfrm>
          <a:off x="1270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61884</xdr:rowOff>
    </xdr:from>
    <xdr:ext cx="762000" cy="259045"/>
    <xdr:sp macro="" textlink="">
      <xdr:nvSpPr>
        <xdr:cNvPr id="218" name="テキスト ボックス 217"/>
        <xdr:cNvSpPr txBox="1"/>
      </xdr:nvSpPr>
      <xdr:spPr>
        <a:xfrm>
          <a:off x="939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その他ついては、前年度比で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維持補修費については、物価高騰や老朽化により前年度比で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ポイント増加したため、公共施設等総合管理計画に基づき、施設の適正管理及び費用の平準化に努める。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ポイント増加した。コロナ禍が終わり認定調査が本格化したことで、介護保険特別会計の事務費が増加し、繰出金が増加したことが影響している。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8" name="直線コネクタ 247"/>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9"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50" name="直線コネクタ 249"/>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146050</xdr:rowOff>
    </xdr:to>
    <xdr:cxnSp macro="">
      <xdr:nvCxnSpPr>
        <xdr:cNvPr id="253" name="直線コネクタ 252"/>
        <xdr:cNvCxnSpPr/>
      </xdr:nvCxnSpPr>
      <xdr:spPr>
        <a:xfrm>
          <a:off x="15671800" y="97880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4"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5" name="フローチャート: 判断 254"/>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15422</xdr:rowOff>
    </xdr:to>
    <xdr:cxnSp macro="">
      <xdr:nvCxnSpPr>
        <xdr:cNvPr id="256" name="直線コネクタ 255"/>
        <xdr:cNvCxnSpPr/>
      </xdr:nvCxnSpPr>
      <xdr:spPr>
        <a:xfrm>
          <a:off x="14782800" y="978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8" name="テキスト ボックス 257"/>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156935</xdr:rowOff>
    </xdr:to>
    <xdr:cxnSp macro="">
      <xdr:nvCxnSpPr>
        <xdr:cNvPr id="259" name="直線コネクタ 258"/>
        <xdr:cNvCxnSpPr/>
      </xdr:nvCxnSpPr>
      <xdr:spPr>
        <a:xfrm flipV="1">
          <a:off x="13893800" y="9788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60" name="フローチャート: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61" name="テキスト ボックス 260"/>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156935</xdr:rowOff>
    </xdr:to>
    <xdr:cxnSp macro="">
      <xdr:nvCxnSpPr>
        <xdr:cNvPr id="262" name="直線コネクタ 261"/>
        <xdr:cNvCxnSpPr/>
      </xdr:nvCxnSpPr>
      <xdr:spPr>
        <a:xfrm>
          <a:off x="13004800" y="9918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5" name="フローチャート: 判断 264"/>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6" name="テキスト ボックス 265"/>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3"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4" name="楕円 273"/>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5" name="テキスト ボックス 274"/>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6" name="楕円 275"/>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50999</xdr:rowOff>
    </xdr:from>
    <xdr:ext cx="762000" cy="259045"/>
    <xdr:sp macro="" textlink="">
      <xdr:nvSpPr>
        <xdr:cNvPr id="277" name="テキスト ボックス 276"/>
        <xdr:cNvSpPr txBox="1"/>
      </xdr:nvSpPr>
      <xdr:spPr>
        <a:xfrm>
          <a:off x="1440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8" name="楕円 277"/>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9" name="テキスト ボックス 278"/>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0" name="楕円 279"/>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81" name="テキスト ボックス 280"/>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補助費等ついては、前年度比で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分子において宇城クリーンセンター（廃棄物処理施設）の建設工事が完了し、宇城広域連合負担金が減少したことが影響している。類似団体との比較では、類似団体平均を下回ったが、全国平均値、熊本県平均値と比較すると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今後は、宇城クリーンセンター建設関連の起債の償還に伴い負担金が増加し、補助費等の比率は上昇する見込みである。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6" name="直線コネクタ 305"/>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7"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8" name="直線コネクタ 307"/>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9"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0" name="直線コネクタ 309"/>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42418</xdr:rowOff>
    </xdr:to>
    <xdr:cxnSp macro="">
      <xdr:nvCxnSpPr>
        <xdr:cNvPr id="311" name="直線コネクタ 310"/>
        <xdr:cNvCxnSpPr/>
      </xdr:nvCxnSpPr>
      <xdr:spPr>
        <a:xfrm flipV="1">
          <a:off x="15671800" y="63129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42418</xdr:rowOff>
    </xdr:to>
    <xdr:cxnSp macro="">
      <xdr:nvCxnSpPr>
        <xdr:cNvPr id="314" name="直線コネクタ 313"/>
        <xdr:cNvCxnSpPr/>
      </xdr:nvCxnSpPr>
      <xdr:spPr>
        <a:xfrm>
          <a:off x="14782800" y="6322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5" name="フローチャート: 判断 314"/>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6" name="テキスト ボックス 315"/>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56134</xdr:rowOff>
    </xdr:to>
    <xdr:cxnSp macro="">
      <xdr:nvCxnSpPr>
        <xdr:cNvPr id="317" name="直線コネクタ 316"/>
        <xdr:cNvCxnSpPr/>
      </xdr:nvCxnSpPr>
      <xdr:spPr>
        <a:xfrm flipV="1">
          <a:off x="13893800" y="63220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8" name="フローチャート: 判断 31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9" name="テキスト ボックス 31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56134</xdr:rowOff>
    </xdr:to>
    <xdr:cxnSp macro="">
      <xdr:nvCxnSpPr>
        <xdr:cNvPr id="320" name="直線コネクタ 319"/>
        <xdr:cNvCxnSpPr/>
      </xdr:nvCxnSpPr>
      <xdr:spPr>
        <a:xfrm>
          <a:off x="13004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1" name="フローチャート: 判断 32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2" name="テキスト ボックス 321"/>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3" name="フローチャート: 判断 322"/>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4" name="テキスト ボックス 323"/>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30" name="楕円 329"/>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31"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2" name="楕円 331"/>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3" name="テキスト ボックス 332"/>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4" name="楕円 333"/>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5" name="テキスト ボックス 334"/>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6" name="楕円 335"/>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7" name="テキスト ボックス 336"/>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8" name="楕円 337"/>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9" name="テキスト ボックス 338"/>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との比較では、類似団体平均値を上回り、全国平均値、熊本県平均値と比較しても高くなっている。熊本地震からの復旧事業に係る災害復旧事業債等の償還が本格化しており、今後も多額の地方債の借入の償還が続くため、公債費の比率は増加すると見込まれ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6" name="直線コネクタ 365"/>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7"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8" name="直線コネクタ 367"/>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9"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70" name="直線コネクタ 369"/>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52705</xdr:rowOff>
    </xdr:from>
    <xdr:to>
      <xdr:col>24</xdr:col>
      <xdr:colOff>25400</xdr:colOff>
      <xdr:row>75</xdr:row>
      <xdr:rowOff>77470</xdr:rowOff>
    </xdr:to>
    <xdr:cxnSp macro="">
      <xdr:nvCxnSpPr>
        <xdr:cNvPr id="371" name="直線コネクタ 370"/>
        <xdr:cNvCxnSpPr/>
      </xdr:nvCxnSpPr>
      <xdr:spPr>
        <a:xfrm>
          <a:off x="3987800" y="129114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2"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3" name="フローチャート: 判断 372"/>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52705</xdr:rowOff>
    </xdr:to>
    <xdr:cxnSp macro="">
      <xdr:nvCxnSpPr>
        <xdr:cNvPr id="374" name="直線コネクタ 373"/>
        <xdr:cNvCxnSpPr/>
      </xdr:nvCxnSpPr>
      <xdr:spPr>
        <a:xfrm>
          <a:off x="3098800" y="128524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5" name="フローチャート: 判断 374"/>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6" name="テキスト ボックス 375"/>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74</xdr:row>
      <xdr:rowOff>167005</xdr:rowOff>
    </xdr:to>
    <xdr:cxnSp macro="">
      <xdr:nvCxnSpPr>
        <xdr:cNvPr id="377" name="直線コネクタ 376"/>
        <xdr:cNvCxnSpPr/>
      </xdr:nvCxnSpPr>
      <xdr:spPr>
        <a:xfrm flipV="1">
          <a:off x="2209800" y="12852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8" name="フローチャート: 判断 377"/>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9" name="テキスト ボックス 378"/>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74</xdr:row>
      <xdr:rowOff>167005</xdr:rowOff>
    </xdr:to>
    <xdr:cxnSp macro="">
      <xdr:nvCxnSpPr>
        <xdr:cNvPr id="380" name="直線コネクタ 379"/>
        <xdr:cNvCxnSpPr/>
      </xdr:nvCxnSpPr>
      <xdr:spPr>
        <a:xfrm>
          <a:off x="1320800" y="12852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108585</xdr:rowOff>
    </xdr:from>
    <xdr:to>
      <xdr:col>11</xdr:col>
      <xdr:colOff>60325</xdr:colOff>
      <xdr:row>75</xdr:row>
      <xdr:rowOff>38735</xdr:rowOff>
    </xdr:to>
    <xdr:sp macro="" textlink="">
      <xdr:nvSpPr>
        <xdr:cNvPr id="381" name="フローチャート: 判断 380"/>
        <xdr:cNvSpPr/>
      </xdr:nvSpPr>
      <xdr:spPr>
        <a:xfrm>
          <a:off x="2159000" y="127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48912</xdr:rowOff>
    </xdr:from>
    <xdr:ext cx="762000" cy="259045"/>
    <xdr:sp macro="" textlink="">
      <xdr:nvSpPr>
        <xdr:cNvPr id="382" name="テキスト ボックス 381"/>
        <xdr:cNvSpPr txBox="1"/>
      </xdr:nvSpPr>
      <xdr:spPr>
        <a:xfrm>
          <a:off x="1828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83" name="フローチャート: 判断 382"/>
        <xdr:cNvSpPr/>
      </xdr:nvSpPr>
      <xdr:spPr>
        <a:xfrm>
          <a:off x="1270000" y="1280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84" name="テキスト ボックス 383"/>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90" name="楕円 389"/>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170197</xdr:rowOff>
    </xdr:from>
    <xdr:ext cx="762000" cy="259045"/>
    <xdr:sp macro="" textlink="">
      <xdr:nvSpPr>
        <xdr:cNvPr id="391" name="公債費該当値テキスト"/>
        <xdr:cNvSpPr txBox="1"/>
      </xdr:nvSpPr>
      <xdr:spPr>
        <a:xfrm>
          <a:off x="4914900"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xdr:rowOff>
    </xdr:from>
    <xdr:to>
      <xdr:col>20</xdr:col>
      <xdr:colOff>38100</xdr:colOff>
      <xdr:row>75</xdr:row>
      <xdr:rowOff>103505</xdr:rowOff>
    </xdr:to>
    <xdr:sp macro="" textlink="">
      <xdr:nvSpPr>
        <xdr:cNvPr id="392" name="楕円 391"/>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88282</xdr:rowOff>
    </xdr:from>
    <xdr:ext cx="736600" cy="259045"/>
    <xdr:sp macro="" textlink="">
      <xdr:nvSpPr>
        <xdr:cNvPr id="393" name="テキスト ボックス 392"/>
        <xdr:cNvSpPr txBox="1"/>
      </xdr:nvSpPr>
      <xdr:spPr>
        <a:xfrm>
          <a:off x="3606800" y="12947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4" name="楕円 393"/>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5" name="テキスト ボックス 394"/>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6" name="楕円 395"/>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31132</xdr:rowOff>
    </xdr:from>
    <xdr:ext cx="762000" cy="259045"/>
    <xdr:sp macro="" textlink="">
      <xdr:nvSpPr>
        <xdr:cNvPr id="397" name="テキスト ボックス 396"/>
        <xdr:cNvSpPr txBox="1"/>
      </xdr:nvSpPr>
      <xdr:spPr>
        <a:xfrm>
          <a:off x="1828800" y="128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8" name="楕円 397"/>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29227</xdr:rowOff>
    </xdr:from>
    <xdr:ext cx="762000" cy="259045"/>
    <xdr:sp macro="" textlink="">
      <xdr:nvSpPr>
        <xdr:cNvPr id="399" name="テキスト ボックス 398"/>
        <xdr:cNvSpPr txBox="1"/>
      </xdr:nvSpPr>
      <xdr:spPr>
        <a:xfrm>
          <a:off x="939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ポイント減少した。主な要因としては、補助費等における宇城広域連合負担金の減少が挙げられる。類似団体平均値、全国平均値、熊本県平均値を下回っている。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今後も、引き続き、人事評価制度の活用等による給与の適正化や、民間委託等による業務の効率化を検討し、行政サービスに対する受益者負担も視野に入れながら、財政健全化を図る。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5" name="直線コネクタ 424"/>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6"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7" name="直線コネクタ 426"/>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136144</xdr:rowOff>
    </xdr:to>
    <xdr:cxnSp macro="">
      <xdr:nvCxnSpPr>
        <xdr:cNvPr id="430" name="直線コネクタ 429"/>
        <xdr:cNvCxnSpPr/>
      </xdr:nvCxnSpPr>
      <xdr:spPr>
        <a:xfrm flipV="1">
          <a:off x="15671800" y="131572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31"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2" name="フローチャート: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136144</xdr:rowOff>
    </xdr:to>
    <xdr:cxnSp macro="">
      <xdr:nvCxnSpPr>
        <xdr:cNvPr id="433" name="直線コネクタ 432"/>
        <xdr:cNvCxnSpPr/>
      </xdr:nvCxnSpPr>
      <xdr:spPr>
        <a:xfrm>
          <a:off x="14782800" y="13024613"/>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4" name="フローチャート: 判断 433"/>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5" name="テキスト ボックス 434"/>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77</xdr:row>
      <xdr:rowOff>147574</xdr:rowOff>
    </xdr:to>
    <xdr:cxnSp macro="">
      <xdr:nvCxnSpPr>
        <xdr:cNvPr id="436" name="直線コネクタ 435"/>
        <xdr:cNvCxnSpPr/>
      </xdr:nvCxnSpPr>
      <xdr:spPr>
        <a:xfrm flipV="1">
          <a:off x="13893800" y="13024613"/>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7" name="フローチャート: 判断 436"/>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8" name="テキスト ボックス 437"/>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12700</xdr:rowOff>
    </xdr:to>
    <xdr:cxnSp macro="">
      <xdr:nvCxnSpPr>
        <xdr:cNvPr id="439" name="直線コネクタ 438"/>
        <xdr:cNvCxnSpPr/>
      </xdr:nvCxnSpPr>
      <xdr:spPr>
        <a:xfrm flipV="1">
          <a:off x="13004800" y="13349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0" name="フローチャート: 判断 439"/>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1" name="テキスト ボックス 440"/>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2" name="フローチャート: 判断 441"/>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3" name="テキスト ボックス 442"/>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9" name="楕円 448"/>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0"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51" name="楕円 450"/>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52" name="テキスト ボックス 451"/>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3" name="楕円 452"/>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4" name="テキスト ボックス 453"/>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5" name="楕円 454"/>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6" name="テキスト ボックス 455"/>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7" name="楕円 456"/>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8" name="テキスト ボックス 457"/>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107199</xdr:rowOff>
    </xdr:from>
    <xdr:to>
      <xdr:col>29</xdr:col>
      <xdr:colOff>127000</xdr:colOff>
      <xdr:row>19</xdr:row>
      <xdr:rowOff>125770</xdr:rowOff>
    </xdr:to>
    <xdr:cxnSp macro="">
      <xdr:nvCxnSpPr>
        <xdr:cNvPr id="52" name="直線コネクタ 51"/>
        <xdr:cNvCxnSpPr/>
      </xdr:nvCxnSpPr>
      <xdr:spPr bwMode="auto">
        <a:xfrm flipV="1">
          <a:off x="5003800" y="3412374"/>
          <a:ext cx="647700" cy="18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125770</xdr:rowOff>
    </xdr:from>
    <xdr:to>
      <xdr:col>26</xdr:col>
      <xdr:colOff>50800</xdr:colOff>
      <xdr:row>19</xdr:row>
      <xdr:rowOff>158536</xdr:rowOff>
    </xdr:to>
    <xdr:cxnSp macro="">
      <xdr:nvCxnSpPr>
        <xdr:cNvPr id="55" name="直線コネクタ 54"/>
        <xdr:cNvCxnSpPr/>
      </xdr:nvCxnSpPr>
      <xdr:spPr bwMode="auto">
        <a:xfrm flipV="1">
          <a:off x="4305300" y="3430945"/>
          <a:ext cx="698500" cy="32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149098</xdr:rowOff>
    </xdr:from>
    <xdr:to>
      <xdr:col>22</xdr:col>
      <xdr:colOff>114300</xdr:colOff>
      <xdr:row>19</xdr:row>
      <xdr:rowOff>158536</xdr:rowOff>
    </xdr:to>
    <xdr:cxnSp macro="">
      <xdr:nvCxnSpPr>
        <xdr:cNvPr id="58" name="直線コネクタ 57"/>
        <xdr:cNvCxnSpPr/>
      </xdr:nvCxnSpPr>
      <xdr:spPr bwMode="auto">
        <a:xfrm>
          <a:off x="3606800" y="3454273"/>
          <a:ext cx="698500" cy="9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149098</xdr:rowOff>
    </xdr:from>
    <xdr:to>
      <xdr:col>18</xdr:col>
      <xdr:colOff>177800</xdr:colOff>
      <xdr:row>19</xdr:row>
      <xdr:rowOff>162074</xdr:rowOff>
    </xdr:to>
    <xdr:cxnSp macro="">
      <xdr:nvCxnSpPr>
        <xdr:cNvPr id="61" name="直線コネクタ 60"/>
        <xdr:cNvCxnSpPr/>
      </xdr:nvCxnSpPr>
      <xdr:spPr bwMode="auto">
        <a:xfrm flipV="1">
          <a:off x="2908300" y="3454273"/>
          <a:ext cx="698500" cy="12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106157</xdr:rowOff>
    </xdr:from>
    <xdr:to>
      <xdr:col>19</xdr:col>
      <xdr:colOff>38100</xdr:colOff>
      <xdr:row>18</xdr:row>
      <xdr:rowOff>36307</xdr:rowOff>
    </xdr:to>
    <xdr:sp macro="" textlink="">
      <xdr:nvSpPr>
        <xdr:cNvPr id="62" name="フローチャート: 判断 61"/>
        <xdr:cNvSpPr/>
      </xdr:nvSpPr>
      <xdr:spPr bwMode="auto">
        <a:xfrm>
          <a:off x="3556000" y="306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46484</xdr:rowOff>
    </xdr:from>
    <xdr:ext cx="762000" cy="259045"/>
    <xdr:sp macro="" textlink="">
      <xdr:nvSpPr>
        <xdr:cNvPr id="63" name="テキスト ボックス 62"/>
        <xdr:cNvSpPr txBox="1"/>
      </xdr:nvSpPr>
      <xdr:spPr>
        <a:xfrm>
          <a:off x="3225800" y="28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130465</xdr:rowOff>
    </xdr:from>
    <xdr:to>
      <xdr:col>15</xdr:col>
      <xdr:colOff>101600</xdr:colOff>
      <xdr:row>18</xdr:row>
      <xdr:rowOff>60615</xdr:rowOff>
    </xdr:to>
    <xdr:sp macro="" textlink="">
      <xdr:nvSpPr>
        <xdr:cNvPr id="64" name="フローチャート: 判断 63"/>
        <xdr:cNvSpPr/>
      </xdr:nvSpPr>
      <xdr:spPr bwMode="auto">
        <a:xfrm>
          <a:off x="2857500" y="3092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70792</xdr:rowOff>
    </xdr:from>
    <xdr:ext cx="762000" cy="259045"/>
    <xdr:sp macro="" textlink="">
      <xdr:nvSpPr>
        <xdr:cNvPr id="65" name="テキスト ボックス 64"/>
        <xdr:cNvSpPr txBox="1"/>
      </xdr:nvSpPr>
      <xdr:spPr>
        <a:xfrm>
          <a:off x="2527300" y="286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56399</xdr:rowOff>
    </xdr:from>
    <xdr:to>
      <xdr:col>29</xdr:col>
      <xdr:colOff>177800</xdr:colOff>
      <xdr:row>19</xdr:row>
      <xdr:rowOff>157999</xdr:rowOff>
    </xdr:to>
    <xdr:sp macro="" textlink="">
      <xdr:nvSpPr>
        <xdr:cNvPr id="71" name="楕円 70"/>
        <xdr:cNvSpPr/>
      </xdr:nvSpPr>
      <xdr:spPr bwMode="auto">
        <a:xfrm>
          <a:off x="5600700" y="3361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136426</xdr:rowOff>
    </xdr:from>
    <xdr:ext cx="762000" cy="259045"/>
    <xdr:sp macro="" textlink="">
      <xdr:nvSpPr>
        <xdr:cNvPr id="72" name="人口1人当たり決算額の推移該当値テキスト130"/>
        <xdr:cNvSpPr txBox="1"/>
      </xdr:nvSpPr>
      <xdr:spPr>
        <a:xfrm>
          <a:off x="5740400" y="327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74970</xdr:rowOff>
    </xdr:from>
    <xdr:to>
      <xdr:col>26</xdr:col>
      <xdr:colOff>101600</xdr:colOff>
      <xdr:row>20</xdr:row>
      <xdr:rowOff>5120</xdr:rowOff>
    </xdr:to>
    <xdr:sp macro="" textlink="">
      <xdr:nvSpPr>
        <xdr:cNvPr id="73" name="楕円 72"/>
        <xdr:cNvSpPr/>
      </xdr:nvSpPr>
      <xdr:spPr bwMode="auto">
        <a:xfrm>
          <a:off x="4953000" y="3380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161347</xdr:rowOff>
    </xdr:from>
    <xdr:ext cx="736600" cy="259045"/>
    <xdr:sp macro="" textlink="">
      <xdr:nvSpPr>
        <xdr:cNvPr id="74" name="テキスト ボックス 73"/>
        <xdr:cNvSpPr txBox="1"/>
      </xdr:nvSpPr>
      <xdr:spPr>
        <a:xfrm>
          <a:off x="4622800" y="346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107736</xdr:rowOff>
    </xdr:from>
    <xdr:to>
      <xdr:col>22</xdr:col>
      <xdr:colOff>165100</xdr:colOff>
      <xdr:row>20</xdr:row>
      <xdr:rowOff>37886</xdr:rowOff>
    </xdr:to>
    <xdr:sp macro="" textlink="">
      <xdr:nvSpPr>
        <xdr:cNvPr id="75" name="楕円 74"/>
        <xdr:cNvSpPr/>
      </xdr:nvSpPr>
      <xdr:spPr bwMode="auto">
        <a:xfrm>
          <a:off x="4254500" y="341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22663</xdr:rowOff>
    </xdr:from>
    <xdr:ext cx="762000" cy="259045"/>
    <xdr:sp macro="" textlink="">
      <xdr:nvSpPr>
        <xdr:cNvPr id="76" name="テキスト ボックス 75"/>
        <xdr:cNvSpPr txBox="1"/>
      </xdr:nvSpPr>
      <xdr:spPr>
        <a:xfrm>
          <a:off x="3924300" y="349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98298</xdr:rowOff>
    </xdr:from>
    <xdr:to>
      <xdr:col>19</xdr:col>
      <xdr:colOff>38100</xdr:colOff>
      <xdr:row>20</xdr:row>
      <xdr:rowOff>28448</xdr:rowOff>
    </xdr:to>
    <xdr:sp macro="" textlink="">
      <xdr:nvSpPr>
        <xdr:cNvPr id="77" name="楕円 76"/>
        <xdr:cNvSpPr/>
      </xdr:nvSpPr>
      <xdr:spPr bwMode="auto">
        <a:xfrm>
          <a:off x="3556000" y="340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13225</xdr:rowOff>
    </xdr:from>
    <xdr:ext cx="762000" cy="259045"/>
    <xdr:sp macro="" textlink="">
      <xdr:nvSpPr>
        <xdr:cNvPr id="78" name="テキスト ボックス 77"/>
        <xdr:cNvSpPr txBox="1"/>
      </xdr:nvSpPr>
      <xdr:spPr>
        <a:xfrm>
          <a:off x="3225800" y="348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111274</xdr:rowOff>
    </xdr:from>
    <xdr:to>
      <xdr:col>15</xdr:col>
      <xdr:colOff>101600</xdr:colOff>
      <xdr:row>20</xdr:row>
      <xdr:rowOff>41424</xdr:rowOff>
    </xdr:to>
    <xdr:sp macro="" textlink="">
      <xdr:nvSpPr>
        <xdr:cNvPr id="79" name="楕円 78"/>
        <xdr:cNvSpPr/>
      </xdr:nvSpPr>
      <xdr:spPr bwMode="auto">
        <a:xfrm>
          <a:off x="2857500" y="3416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26201</xdr:rowOff>
    </xdr:from>
    <xdr:ext cx="762000" cy="259045"/>
    <xdr:sp macro="" textlink="">
      <xdr:nvSpPr>
        <xdr:cNvPr id="80" name="テキスト ボックス 79"/>
        <xdr:cNvSpPr txBox="1"/>
      </xdr:nvSpPr>
      <xdr:spPr>
        <a:xfrm>
          <a:off x="2527300" y="350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53649</xdr:rowOff>
    </xdr:from>
    <xdr:to>
      <xdr:col>29</xdr:col>
      <xdr:colOff>127000</xdr:colOff>
      <xdr:row>38</xdr:row>
      <xdr:rowOff>57770</xdr:rowOff>
    </xdr:to>
    <xdr:cxnSp macro="">
      <xdr:nvCxnSpPr>
        <xdr:cNvPr id="116" name="直線コネクタ 115"/>
        <xdr:cNvCxnSpPr/>
      </xdr:nvCxnSpPr>
      <xdr:spPr bwMode="auto">
        <a:xfrm flipV="1">
          <a:off x="5003800" y="7521249"/>
          <a:ext cx="647700" cy="4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57770</xdr:rowOff>
    </xdr:from>
    <xdr:to>
      <xdr:col>26</xdr:col>
      <xdr:colOff>50800</xdr:colOff>
      <xdr:row>38</xdr:row>
      <xdr:rowOff>67459</xdr:rowOff>
    </xdr:to>
    <xdr:cxnSp macro="">
      <xdr:nvCxnSpPr>
        <xdr:cNvPr id="119" name="直線コネクタ 118"/>
        <xdr:cNvCxnSpPr/>
      </xdr:nvCxnSpPr>
      <xdr:spPr bwMode="auto">
        <a:xfrm flipV="1">
          <a:off x="4305300" y="7525370"/>
          <a:ext cx="698500" cy="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67459</xdr:rowOff>
    </xdr:from>
    <xdr:to>
      <xdr:col>22</xdr:col>
      <xdr:colOff>114300</xdr:colOff>
      <xdr:row>38</xdr:row>
      <xdr:rowOff>69866</xdr:rowOff>
    </xdr:to>
    <xdr:cxnSp macro="">
      <xdr:nvCxnSpPr>
        <xdr:cNvPr id="122" name="直線コネクタ 121"/>
        <xdr:cNvCxnSpPr/>
      </xdr:nvCxnSpPr>
      <xdr:spPr bwMode="auto">
        <a:xfrm flipV="1">
          <a:off x="3606800" y="7535059"/>
          <a:ext cx="698500" cy="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69866</xdr:rowOff>
    </xdr:from>
    <xdr:to>
      <xdr:col>18</xdr:col>
      <xdr:colOff>177800</xdr:colOff>
      <xdr:row>38</xdr:row>
      <xdr:rowOff>73674</xdr:rowOff>
    </xdr:to>
    <xdr:cxnSp macro="">
      <xdr:nvCxnSpPr>
        <xdr:cNvPr id="125" name="直線コネクタ 124"/>
        <xdr:cNvCxnSpPr/>
      </xdr:nvCxnSpPr>
      <xdr:spPr bwMode="auto">
        <a:xfrm flipV="1">
          <a:off x="2908300" y="7537466"/>
          <a:ext cx="698500" cy="3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20098</xdr:rowOff>
    </xdr:from>
    <xdr:to>
      <xdr:col>19</xdr:col>
      <xdr:colOff>38100</xdr:colOff>
      <xdr:row>38</xdr:row>
      <xdr:rowOff>121698</xdr:rowOff>
    </xdr:to>
    <xdr:sp macro="" textlink="">
      <xdr:nvSpPr>
        <xdr:cNvPr id="126" name="フローチャート: 判断 125"/>
        <xdr:cNvSpPr/>
      </xdr:nvSpPr>
      <xdr:spPr bwMode="auto">
        <a:xfrm>
          <a:off x="3556000" y="748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106475</xdr:rowOff>
    </xdr:from>
    <xdr:ext cx="762000" cy="259045"/>
    <xdr:sp macro="" textlink="">
      <xdr:nvSpPr>
        <xdr:cNvPr id="127" name="テキスト ボックス 126"/>
        <xdr:cNvSpPr txBox="1"/>
      </xdr:nvSpPr>
      <xdr:spPr>
        <a:xfrm>
          <a:off x="3225800" y="757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20000</xdr:rowOff>
    </xdr:from>
    <xdr:to>
      <xdr:col>15</xdr:col>
      <xdr:colOff>101600</xdr:colOff>
      <xdr:row>38</xdr:row>
      <xdr:rowOff>121600</xdr:rowOff>
    </xdr:to>
    <xdr:sp macro="" textlink="">
      <xdr:nvSpPr>
        <xdr:cNvPr id="128" name="フローチャート: 判断 127"/>
        <xdr:cNvSpPr/>
      </xdr:nvSpPr>
      <xdr:spPr bwMode="auto">
        <a:xfrm>
          <a:off x="2857500" y="7487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131777</xdr:rowOff>
    </xdr:from>
    <xdr:ext cx="762000" cy="259045"/>
    <xdr:sp macro="" textlink="">
      <xdr:nvSpPr>
        <xdr:cNvPr id="129" name="テキスト ボックス 128"/>
        <xdr:cNvSpPr txBox="1"/>
      </xdr:nvSpPr>
      <xdr:spPr>
        <a:xfrm>
          <a:off x="2527300" y="72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2849</xdr:rowOff>
    </xdr:from>
    <xdr:to>
      <xdr:col>29</xdr:col>
      <xdr:colOff>177800</xdr:colOff>
      <xdr:row>38</xdr:row>
      <xdr:rowOff>104449</xdr:rowOff>
    </xdr:to>
    <xdr:sp macro="" textlink="">
      <xdr:nvSpPr>
        <xdr:cNvPr id="135" name="楕円 134"/>
        <xdr:cNvSpPr/>
      </xdr:nvSpPr>
      <xdr:spPr bwMode="auto">
        <a:xfrm>
          <a:off x="5600700" y="7470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317826</xdr:rowOff>
    </xdr:from>
    <xdr:ext cx="762000" cy="259045"/>
    <xdr:sp macro="" textlink="">
      <xdr:nvSpPr>
        <xdr:cNvPr id="136" name="人口1人当たり決算額の推移該当値テキスト445"/>
        <xdr:cNvSpPr txBox="1"/>
      </xdr:nvSpPr>
      <xdr:spPr>
        <a:xfrm>
          <a:off x="5740400" y="744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6970</xdr:rowOff>
    </xdr:from>
    <xdr:to>
      <xdr:col>26</xdr:col>
      <xdr:colOff>101600</xdr:colOff>
      <xdr:row>38</xdr:row>
      <xdr:rowOff>108570</xdr:rowOff>
    </xdr:to>
    <xdr:sp macro="" textlink="">
      <xdr:nvSpPr>
        <xdr:cNvPr id="137" name="楕円 136"/>
        <xdr:cNvSpPr/>
      </xdr:nvSpPr>
      <xdr:spPr bwMode="auto">
        <a:xfrm>
          <a:off x="4953000" y="747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93347</xdr:rowOff>
    </xdr:from>
    <xdr:ext cx="736600" cy="259045"/>
    <xdr:sp macro="" textlink="">
      <xdr:nvSpPr>
        <xdr:cNvPr id="138" name="テキスト ボックス 137"/>
        <xdr:cNvSpPr txBox="1"/>
      </xdr:nvSpPr>
      <xdr:spPr>
        <a:xfrm>
          <a:off x="4622800" y="756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16659</xdr:rowOff>
    </xdr:from>
    <xdr:to>
      <xdr:col>22</xdr:col>
      <xdr:colOff>165100</xdr:colOff>
      <xdr:row>38</xdr:row>
      <xdr:rowOff>118259</xdr:rowOff>
    </xdr:to>
    <xdr:sp macro="" textlink="">
      <xdr:nvSpPr>
        <xdr:cNvPr id="139" name="楕円 138"/>
        <xdr:cNvSpPr/>
      </xdr:nvSpPr>
      <xdr:spPr bwMode="auto">
        <a:xfrm>
          <a:off x="4254500" y="748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103036</xdr:rowOff>
    </xdr:from>
    <xdr:ext cx="762000" cy="259045"/>
    <xdr:sp macro="" textlink="">
      <xdr:nvSpPr>
        <xdr:cNvPr id="140" name="テキスト ボックス 139"/>
        <xdr:cNvSpPr txBox="1"/>
      </xdr:nvSpPr>
      <xdr:spPr>
        <a:xfrm>
          <a:off x="3924300" y="757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19066</xdr:rowOff>
    </xdr:from>
    <xdr:to>
      <xdr:col>19</xdr:col>
      <xdr:colOff>38100</xdr:colOff>
      <xdr:row>38</xdr:row>
      <xdr:rowOff>120666</xdr:rowOff>
    </xdr:to>
    <xdr:sp macro="" textlink="">
      <xdr:nvSpPr>
        <xdr:cNvPr id="141" name="楕円 140"/>
        <xdr:cNvSpPr/>
      </xdr:nvSpPr>
      <xdr:spPr bwMode="auto">
        <a:xfrm>
          <a:off x="3556000" y="7486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130843</xdr:rowOff>
    </xdr:from>
    <xdr:ext cx="762000" cy="259045"/>
    <xdr:sp macro="" textlink="">
      <xdr:nvSpPr>
        <xdr:cNvPr id="142" name="テキスト ボックス 141"/>
        <xdr:cNvSpPr txBox="1"/>
      </xdr:nvSpPr>
      <xdr:spPr>
        <a:xfrm>
          <a:off x="3225800" y="725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22874</xdr:rowOff>
    </xdr:from>
    <xdr:to>
      <xdr:col>15</xdr:col>
      <xdr:colOff>101600</xdr:colOff>
      <xdr:row>38</xdr:row>
      <xdr:rowOff>124474</xdr:rowOff>
    </xdr:to>
    <xdr:sp macro="" textlink="">
      <xdr:nvSpPr>
        <xdr:cNvPr id="143" name="楕円 142"/>
        <xdr:cNvSpPr/>
      </xdr:nvSpPr>
      <xdr:spPr bwMode="auto">
        <a:xfrm>
          <a:off x="2857500" y="749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109251</xdr:rowOff>
    </xdr:from>
    <xdr:ext cx="762000" cy="259045"/>
    <xdr:sp macro="" textlink="">
      <xdr:nvSpPr>
        <xdr:cNvPr id="144" name="テキスト ボックス 143"/>
        <xdr:cNvSpPr txBox="1"/>
      </xdr:nvSpPr>
      <xdr:spPr>
        <a:xfrm>
          <a:off x="2527300" y="75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36,371
36,000
74.30
23,252,035
22,102,267
604,345
9,720,634
21,690,205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84041</xdr:rowOff>
    </xdr:from>
    <xdr:to>
      <xdr:col>24</xdr:col>
      <xdr:colOff>63500</xdr:colOff>
      <xdr:row>39</xdr:row>
      <xdr:rowOff>84227</xdr:rowOff>
    </xdr:to>
    <xdr:cxnSp macro="">
      <xdr:nvCxnSpPr>
        <xdr:cNvPr id="63" name="直線コネクタ 62"/>
        <xdr:cNvCxnSpPr/>
      </xdr:nvCxnSpPr>
      <xdr:spPr>
        <a:xfrm>
          <a:off x="3797300" y="6770591"/>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84041</xdr:rowOff>
    </xdr:from>
    <xdr:to>
      <xdr:col>19</xdr:col>
      <xdr:colOff>177800</xdr:colOff>
      <xdr:row>39</xdr:row>
      <xdr:rowOff>107141</xdr:rowOff>
    </xdr:to>
    <xdr:cxnSp macro="">
      <xdr:nvCxnSpPr>
        <xdr:cNvPr id="66" name="直線コネクタ 65"/>
        <xdr:cNvCxnSpPr/>
      </xdr:nvCxnSpPr>
      <xdr:spPr>
        <a:xfrm flipV="1">
          <a:off x="2908300" y="6770591"/>
          <a:ext cx="88900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107141</xdr:rowOff>
    </xdr:from>
    <xdr:to>
      <xdr:col>15</xdr:col>
      <xdr:colOff>50800</xdr:colOff>
      <xdr:row>39</xdr:row>
      <xdr:rowOff>117276</xdr:rowOff>
    </xdr:to>
    <xdr:cxnSp macro="">
      <xdr:nvCxnSpPr>
        <xdr:cNvPr id="69" name="直線コネクタ 68"/>
        <xdr:cNvCxnSpPr/>
      </xdr:nvCxnSpPr>
      <xdr:spPr>
        <a:xfrm flipV="1">
          <a:off x="2019300" y="679369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96549</xdr:rowOff>
    </xdr:from>
    <xdr:to>
      <xdr:col>10</xdr:col>
      <xdr:colOff>114300</xdr:colOff>
      <xdr:row>39</xdr:row>
      <xdr:rowOff>117276</xdr:rowOff>
    </xdr:to>
    <xdr:cxnSp macro="">
      <xdr:nvCxnSpPr>
        <xdr:cNvPr id="72" name="直線コネクタ 71"/>
        <xdr:cNvCxnSpPr/>
      </xdr:nvCxnSpPr>
      <xdr:spPr>
        <a:xfrm>
          <a:off x="1130300" y="6783099"/>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26830</xdr:rowOff>
    </xdr:from>
    <xdr:to>
      <xdr:col>10</xdr:col>
      <xdr:colOff>165100</xdr:colOff>
      <xdr:row>37</xdr:row>
      <xdr:rowOff>128430</xdr:rowOff>
    </xdr:to>
    <xdr:sp macro="" textlink="">
      <xdr:nvSpPr>
        <xdr:cNvPr id="73" name="フローチャート: 判断 72"/>
        <xdr:cNvSpPr/>
      </xdr:nvSpPr>
      <xdr:spPr>
        <a:xfrm>
          <a:off x="1968500" y="63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144957</xdr:rowOff>
    </xdr:from>
    <xdr:ext cx="534377" cy="259045"/>
    <xdr:sp macro="" textlink="">
      <xdr:nvSpPr>
        <xdr:cNvPr id="74" name="テキスト ボックス 73"/>
        <xdr:cNvSpPr txBox="1"/>
      </xdr:nvSpPr>
      <xdr:spPr>
        <a:xfrm>
          <a:off x="1752111" y="61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116909</xdr:rowOff>
    </xdr:from>
    <xdr:to>
      <xdr:col>6</xdr:col>
      <xdr:colOff>38100</xdr:colOff>
      <xdr:row>38</xdr:row>
      <xdr:rowOff>47059</xdr:rowOff>
    </xdr:to>
    <xdr:sp macro="" textlink="">
      <xdr:nvSpPr>
        <xdr:cNvPr id="75" name="フローチャート: 判断 74"/>
        <xdr:cNvSpPr/>
      </xdr:nvSpPr>
      <xdr:spPr>
        <a:xfrm>
          <a:off x="1079500" y="646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63586</xdr:rowOff>
    </xdr:from>
    <xdr:ext cx="534377" cy="259045"/>
    <xdr:sp macro="" textlink="">
      <xdr:nvSpPr>
        <xdr:cNvPr id="76" name="テキスト ボックス 75"/>
        <xdr:cNvSpPr txBox="1"/>
      </xdr:nvSpPr>
      <xdr:spPr>
        <a:xfrm>
          <a:off x="863111" y="62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33427</xdr:rowOff>
    </xdr:from>
    <xdr:to>
      <xdr:col>24</xdr:col>
      <xdr:colOff>114300</xdr:colOff>
      <xdr:row>39</xdr:row>
      <xdr:rowOff>135027</xdr:rowOff>
    </xdr:to>
    <xdr:sp macro="" textlink="">
      <xdr:nvSpPr>
        <xdr:cNvPr id="82" name="楕円 81"/>
        <xdr:cNvSpPr/>
      </xdr:nvSpPr>
      <xdr:spPr>
        <a:xfrm>
          <a:off x="4584700" y="67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119804</xdr:rowOff>
    </xdr:from>
    <xdr:ext cx="534377" cy="259045"/>
    <xdr:sp macro="" textlink="">
      <xdr:nvSpPr>
        <xdr:cNvPr id="83" name="人件費該当値テキスト"/>
        <xdr:cNvSpPr txBox="1"/>
      </xdr:nvSpPr>
      <xdr:spPr>
        <a:xfrm>
          <a:off x="4686300" y="6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33241</xdr:rowOff>
    </xdr:from>
    <xdr:to>
      <xdr:col>20</xdr:col>
      <xdr:colOff>38100</xdr:colOff>
      <xdr:row>39</xdr:row>
      <xdr:rowOff>134841</xdr:rowOff>
    </xdr:to>
    <xdr:sp macro="" textlink="">
      <xdr:nvSpPr>
        <xdr:cNvPr id="84" name="楕円 83"/>
        <xdr:cNvSpPr/>
      </xdr:nvSpPr>
      <xdr:spPr>
        <a:xfrm>
          <a:off x="3746500" y="67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125968</xdr:rowOff>
    </xdr:from>
    <xdr:ext cx="534377" cy="259045"/>
    <xdr:sp macro="" textlink="">
      <xdr:nvSpPr>
        <xdr:cNvPr id="85" name="テキスト ボックス 84"/>
        <xdr:cNvSpPr txBox="1"/>
      </xdr:nvSpPr>
      <xdr:spPr>
        <a:xfrm>
          <a:off x="3530111" y="681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56341</xdr:rowOff>
    </xdr:from>
    <xdr:to>
      <xdr:col>15</xdr:col>
      <xdr:colOff>101600</xdr:colOff>
      <xdr:row>39</xdr:row>
      <xdr:rowOff>157941</xdr:rowOff>
    </xdr:to>
    <xdr:sp macro="" textlink="">
      <xdr:nvSpPr>
        <xdr:cNvPr id="86" name="楕円 85"/>
        <xdr:cNvSpPr/>
      </xdr:nvSpPr>
      <xdr:spPr>
        <a:xfrm>
          <a:off x="2857500" y="67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149068</xdr:rowOff>
    </xdr:from>
    <xdr:ext cx="534377" cy="259045"/>
    <xdr:sp macro="" textlink="">
      <xdr:nvSpPr>
        <xdr:cNvPr id="87" name="テキスト ボックス 86"/>
        <xdr:cNvSpPr txBox="1"/>
      </xdr:nvSpPr>
      <xdr:spPr>
        <a:xfrm>
          <a:off x="2641111" y="68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66476</xdr:rowOff>
    </xdr:from>
    <xdr:to>
      <xdr:col>10</xdr:col>
      <xdr:colOff>165100</xdr:colOff>
      <xdr:row>39</xdr:row>
      <xdr:rowOff>168076</xdr:rowOff>
    </xdr:to>
    <xdr:sp macro="" textlink="">
      <xdr:nvSpPr>
        <xdr:cNvPr id="88" name="楕円 87"/>
        <xdr:cNvSpPr/>
      </xdr:nvSpPr>
      <xdr:spPr>
        <a:xfrm>
          <a:off x="1968500" y="675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159203</xdr:rowOff>
    </xdr:from>
    <xdr:ext cx="534377" cy="259045"/>
    <xdr:sp macro="" textlink="">
      <xdr:nvSpPr>
        <xdr:cNvPr id="89" name="テキスト ボックス 88"/>
        <xdr:cNvSpPr txBox="1"/>
      </xdr:nvSpPr>
      <xdr:spPr>
        <a:xfrm>
          <a:off x="1752111" y="684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45749</xdr:rowOff>
    </xdr:from>
    <xdr:to>
      <xdr:col>6</xdr:col>
      <xdr:colOff>38100</xdr:colOff>
      <xdr:row>39</xdr:row>
      <xdr:rowOff>147349</xdr:rowOff>
    </xdr:to>
    <xdr:sp macro="" textlink="">
      <xdr:nvSpPr>
        <xdr:cNvPr id="90" name="楕円 89"/>
        <xdr:cNvSpPr/>
      </xdr:nvSpPr>
      <xdr:spPr>
        <a:xfrm>
          <a:off x="1079500" y="67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138476</xdr:rowOff>
    </xdr:from>
    <xdr:ext cx="534377" cy="259045"/>
    <xdr:sp macro="" textlink="">
      <xdr:nvSpPr>
        <xdr:cNvPr id="91" name="テキスト ボックス 90"/>
        <xdr:cNvSpPr txBox="1"/>
      </xdr:nvSpPr>
      <xdr:spPr>
        <a:xfrm>
          <a:off x="863111" y="682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86131</xdr:rowOff>
    </xdr:from>
    <xdr:to>
      <xdr:col>24</xdr:col>
      <xdr:colOff>63500</xdr:colOff>
      <xdr:row>58</xdr:row>
      <xdr:rowOff>88098</xdr:rowOff>
    </xdr:to>
    <xdr:cxnSp macro="">
      <xdr:nvCxnSpPr>
        <xdr:cNvPr id="120" name="直線コネクタ 119"/>
        <xdr:cNvCxnSpPr/>
      </xdr:nvCxnSpPr>
      <xdr:spPr>
        <a:xfrm>
          <a:off x="3797300" y="10030231"/>
          <a:ext cx="8382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80946</xdr:rowOff>
    </xdr:from>
    <xdr:to>
      <xdr:col>19</xdr:col>
      <xdr:colOff>177800</xdr:colOff>
      <xdr:row>58</xdr:row>
      <xdr:rowOff>86131</xdr:rowOff>
    </xdr:to>
    <xdr:cxnSp macro="">
      <xdr:nvCxnSpPr>
        <xdr:cNvPr id="123" name="直線コネクタ 122"/>
        <xdr:cNvCxnSpPr/>
      </xdr:nvCxnSpPr>
      <xdr:spPr>
        <a:xfrm>
          <a:off x="2908300" y="10025046"/>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80946</xdr:rowOff>
    </xdr:from>
    <xdr:to>
      <xdr:col>15</xdr:col>
      <xdr:colOff>50800</xdr:colOff>
      <xdr:row>58</xdr:row>
      <xdr:rowOff>94149</xdr:rowOff>
    </xdr:to>
    <xdr:cxnSp macro="">
      <xdr:nvCxnSpPr>
        <xdr:cNvPr id="126" name="直線コネクタ 125"/>
        <xdr:cNvCxnSpPr/>
      </xdr:nvCxnSpPr>
      <xdr:spPr>
        <a:xfrm flipV="1">
          <a:off x="2019300" y="10025046"/>
          <a:ext cx="8890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94149</xdr:rowOff>
    </xdr:from>
    <xdr:to>
      <xdr:col>10</xdr:col>
      <xdr:colOff>114300</xdr:colOff>
      <xdr:row>58</xdr:row>
      <xdr:rowOff>124030</xdr:rowOff>
    </xdr:to>
    <xdr:cxnSp macro="">
      <xdr:nvCxnSpPr>
        <xdr:cNvPr id="129" name="直線コネクタ 128"/>
        <xdr:cNvCxnSpPr/>
      </xdr:nvCxnSpPr>
      <xdr:spPr>
        <a:xfrm flipV="1">
          <a:off x="1130300" y="10038249"/>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3468</xdr:rowOff>
    </xdr:from>
    <xdr:to>
      <xdr:col>10</xdr:col>
      <xdr:colOff>165100</xdr:colOff>
      <xdr:row>58</xdr:row>
      <xdr:rowOff>105068</xdr:rowOff>
    </xdr:to>
    <xdr:sp macro="" textlink="">
      <xdr:nvSpPr>
        <xdr:cNvPr id="130" name="フローチャート: 判断 129"/>
        <xdr:cNvSpPr/>
      </xdr:nvSpPr>
      <xdr:spPr>
        <a:xfrm>
          <a:off x="1968500" y="99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121595</xdr:rowOff>
    </xdr:from>
    <xdr:ext cx="534377" cy="259045"/>
    <xdr:sp macro="" textlink="">
      <xdr:nvSpPr>
        <xdr:cNvPr id="131" name="テキスト ボックス 130"/>
        <xdr:cNvSpPr txBox="1"/>
      </xdr:nvSpPr>
      <xdr:spPr>
        <a:xfrm>
          <a:off x="1752111" y="97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23484</xdr:rowOff>
    </xdr:from>
    <xdr:to>
      <xdr:col>6</xdr:col>
      <xdr:colOff>38100</xdr:colOff>
      <xdr:row>58</xdr:row>
      <xdr:rowOff>125084</xdr:rowOff>
    </xdr:to>
    <xdr:sp macro="" textlink="">
      <xdr:nvSpPr>
        <xdr:cNvPr id="132" name="フローチャート: 判断 131"/>
        <xdr:cNvSpPr/>
      </xdr:nvSpPr>
      <xdr:spPr>
        <a:xfrm>
          <a:off x="1079500" y="99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141611</xdr:rowOff>
    </xdr:from>
    <xdr:ext cx="534377" cy="259045"/>
    <xdr:sp macro="" textlink="">
      <xdr:nvSpPr>
        <xdr:cNvPr id="133" name="テキスト ボックス 132"/>
        <xdr:cNvSpPr txBox="1"/>
      </xdr:nvSpPr>
      <xdr:spPr>
        <a:xfrm>
          <a:off x="863111" y="97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37298</xdr:rowOff>
    </xdr:from>
    <xdr:to>
      <xdr:col>24</xdr:col>
      <xdr:colOff>114300</xdr:colOff>
      <xdr:row>58</xdr:row>
      <xdr:rowOff>138898</xdr:rowOff>
    </xdr:to>
    <xdr:sp macro="" textlink="">
      <xdr:nvSpPr>
        <xdr:cNvPr id="139" name="楕円 138"/>
        <xdr:cNvSpPr/>
      </xdr:nvSpPr>
      <xdr:spPr>
        <a:xfrm>
          <a:off x="4584700" y="99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123675</xdr:rowOff>
    </xdr:from>
    <xdr:ext cx="534377" cy="259045"/>
    <xdr:sp macro="" textlink="">
      <xdr:nvSpPr>
        <xdr:cNvPr id="140" name="物件費該当値テキスト"/>
        <xdr:cNvSpPr txBox="1"/>
      </xdr:nvSpPr>
      <xdr:spPr>
        <a:xfrm>
          <a:off x="4686300" y="989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35331</xdr:rowOff>
    </xdr:from>
    <xdr:to>
      <xdr:col>20</xdr:col>
      <xdr:colOff>38100</xdr:colOff>
      <xdr:row>58</xdr:row>
      <xdr:rowOff>136931</xdr:rowOff>
    </xdr:to>
    <xdr:sp macro="" textlink="">
      <xdr:nvSpPr>
        <xdr:cNvPr id="141" name="楕円 140"/>
        <xdr:cNvSpPr/>
      </xdr:nvSpPr>
      <xdr:spPr>
        <a:xfrm>
          <a:off x="3746500" y="99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128058</xdr:rowOff>
    </xdr:from>
    <xdr:ext cx="534377" cy="259045"/>
    <xdr:sp macro="" textlink="">
      <xdr:nvSpPr>
        <xdr:cNvPr id="142" name="テキスト ボックス 141"/>
        <xdr:cNvSpPr txBox="1"/>
      </xdr:nvSpPr>
      <xdr:spPr>
        <a:xfrm>
          <a:off x="3530111" y="1007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30146</xdr:rowOff>
    </xdr:from>
    <xdr:to>
      <xdr:col>15</xdr:col>
      <xdr:colOff>101600</xdr:colOff>
      <xdr:row>58</xdr:row>
      <xdr:rowOff>131746</xdr:rowOff>
    </xdr:to>
    <xdr:sp macro="" textlink="">
      <xdr:nvSpPr>
        <xdr:cNvPr id="143" name="楕円 142"/>
        <xdr:cNvSpPr/>
      </xdr:nvSpPr>
      <xdr:spPr>
        <a:xfrm>
          <a:off x="2857500" y="99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122873</xdr:rowOff>
    </xdr:from>
    <xdr:ext cx="534377" cy="259045"/>
    <xdr:sp macro="" textlink="">
      <xdr:nvSpPr>
        <xdr:cNvPr id="144" name="テキスト ボックス 143"/>
        <xdr:cNvSpPr txBox="1"/>
      </xdr:nvSpPr>
      <xdr:spPr>
        <a:xfrm>
          <a:off x="2641111" y="1006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43349</xdr:rowOff>
    </xdr:from>
    <xdr:to>
      <xdr:col>10</xdr:col>
      <xdr:colOff>165100</xdr:colOff>
      <xdr:row>58</xdr:row>
      <xdr:rowOff>144949</xdr:rowOff>
    </xdr:to>
    <xdr:sp macro="" textlink="">
      <xdr:nvSpPr>
        <xdr:cNvPr id="145" name="楕円 144"/>
        <xdr:cNvSpPr/>
      </xdr:nvSpPr>
      <xdr:spPr>
        <a:xfrm>
          <a:off x="1968500" y="998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136076</xdr:rowOff>
    </xdr:from>
    <xdr:ext cx="534377" cy="259045"/>
    <xdr:sp macro="" textlink="">
      <xdr:nvSpPr>
        <xdr:cNvPr id="146" name="テキスト ボックス 145"/>
        <xdr:cNvSpPr txBox="1"/>
      </xdr:nvSpPr>
      <xdr:spPr>
        <a:xfrm>
          <a:off x="1752111" y="1008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73230</xdr:rowOff>
    </xdr:from>
    <xdr:to>
      <xdr:col>6</xdr:col>
      <xdr:colOff>38100</xdr:colOff>
      <xdr:row>59</xdr:row>
      <xdr:rowOff>3380</xdr:rowOff>
    </xdr:to>
    <xdr:sp macro="" textlink="">
      <xdr:nvSpPr>
        <xdr:cNvPr id="147" name="楕円 146"/>
        <xdr:cNvSpPr/>
      </xdr:nvSpPr>
      <xdr:spPr>
        <a:xfrm>
          <a:off x="1079500" y="100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165957</xdr:rowOff>
    </xdr:from>
    <xdr:ext cx="534377" cy="259045"/>
    <xdr:sp macro="" textlink="">
      <xdr:nvSpPr>
        <xdr:cNvPr id="148" name="テキスト ボックス 147"/>
        <xdr:cNvSpPr txBox="1"/>
      </xdr:nvSpPr>
      <xdr:spPr>
        <a:xfrm>
          <a:off x="863111" y="1011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98437</xdr:rowOff>
    </xdr:from>
    <xdr:to>
      <xdr:col>24</xdr:col>
      <xdr:colOff>63500</xdr:colOff>
      <xdr:row>78</xdr:row>
      <xdr:rowOff>114497</xdr:rowOff>
    </xdr:to>
    <xdr:cxnSp macro="">
      <xdr:nvCxnSpPr>
        <xdr:cNvPr id="177" name="直線コネクタ 176"/>
        <xdr:cNvCxnSpPr/>
      </xdr:nvCxnSpPr>
      <xdr:spPr>
        <a:xfrm flipV="1">
          <a:off x="3797300" y="13471537"/>
          <a:ext cx="8382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114497</xdr:rowOff>
    </xdr:from>
    <xdr:to>
      <xdr:col>19</xdr:col>
      <xdr:colOff>177800</xdr:colOff>
      <xdr:row>78</xdr:row>
      <xdr:rowOff>148158</xdr:rowOff>
    </xdr:to>
    <xdr:cxnSp macro="">
      <xdr:nvCxnSpPr>
        <xdr:cNvPr id="180" name="直線コネクタ 179"/>
        <xdr:cNvCxnSpPr/>
      </xdr:nvCxnSpPr>
      <xdr:spPr>
        <a:xfrm flipV="1">
          <a:off x="2908300" y="13487597"/>
          <a:ext cx="8890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148158</xdr:rowOff>
    </xdr:from>
    <xdr:to>
      <xdr:col>15</xdr:col>
      <xdr:colOff>50800</xdr:colOff>
      <xdr:row>78</xdr:row>
      <xdr:rowOff>159189</xdr:rowOff>
    </xdr:to>
    <xdr:cxnSp macro="">
      <xdr:nvCxnSpPr>
        <xdr:cNvPr id="183" name="直線コネクタ 182"/>
        <xdr:cNvCxnSpPr/>
      </xdr:nvCxnSpPr>
      <xdr:spPr>
        <a:xfrm flipV="1">
          <a:off x="2019300" y="13521258"/>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159189</xdr:rowOff>
    </xdr:from>
    <xdr:to>
      <xdr:col>10</xdr:col>
      <xdr:colOff>114300</xdr:colOff>
      <xdr:row>78</xdr:row>
      <xdr:rowOff>163151</xdr:rowOff>
    </xdr:to>
    <xdr:cxnSp macro="">
      <xdr:nvCxnSpPr>
        <xdr:cNvPr id="186" name="直線コネクタ 185"/>
        <xdr:cNvCxnSpPr/>
      </xdr:nvCxnSpPr>
      <xdr:spPr>
        <a:xfrm flipV="1">
          <a:off x="1130300" y="13532289"/>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10776</xdr:rowOff>
    </xdr:from>
    <xdr:to>
      <xdr:col>10</xdr:col>
      <xdr:colOff>165100</xdr:colOff>
      <xdr:row>78</xdr:row>
      <xdr:rowOff>112376</xdr:rowOff>
    </xdr:to>
    <xdr:sp macro="" textlink="">
      <xdr:nvSpPr>
        <xdr:cNvPr id="187" name="フローチャート: 判断 186"/>
        <xdr:cNvSpPr/>
      </xdr:nvSpPr>
      <xdr:spPr>
        <a:xfrm>
          <a:off x="19685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128903</xdr:rowOff>
    </xdr:from>
    <xdr:ext cx="469744" cy="259045"/>
    <xdr:sp macro="" textlink="">
      <xdr:nvSpPr>
        <xdr:cNvPr id="188" name="テキスト ボックス 187"/>
        <xdr:cNvSpPr txBox="1"/>
      </xdr:nvSpPr>
      <xdr:spPr>
        <a:xfrm>
          <a:off x="1784428" y="1315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49028</xdr:rowOff>
    </xdr:from>
    <xdr:to>
      <xdr:col>6</xdr:col>
      <xdr:colOff>38100</xdr:colOff>
      <xdr:row>78</xdr:row>
      <xdr:rowOff>150628</xdr:rowOff>
    </xdr:to>
    <xdr:sp macro="" textlink="">
      <xdr:nvSpPr>
        <xdr:cNvPr id="189" name="フローチャート: 判断 188"/>
        <xdr:cNvSpPr/>
      </xdr:nvSpPr>
      <xdr:spPr>
        <a:xfrm>
          <a:off x="1079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167155</xdr:rowOff>
    </xdr:from>
    <xdr:ext cx="469744" cy="259045"/>
    <xdr:sp macro="" textlink="">
      <xdr:nvSpPr>
        <xdr:cNvPr id="190" name="テキスト ボックス 189"/>
        <xdr:cNvSpPr txBox="1"/>
      </xdr:nvSpPr>
      <xdr:spPr>
        <a:xfrm>
          <a:off x="895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47637</xdr:rowOff>
    </xdr:from>
    <xdr:to>
      <xdr:col>24</xdr:col>
      <xdr:colOff>114300</xdr:colOff>
      <xdr:row>78</xdr:row>
      <xdr:rowOff>149237</xdr:rowOff>
    </xdr:to>
    <xdr:sp macro="" textlink="">
      <xdr:nvSpPr>
        <xdr:cNvPr id="196" name="楕円 195"/>
        <xdr:cNvSpPr/>
      </xdr:nvSpPr>
      <xdr:spPr>
        <a:xfrm>
          <a:off x="4584700" y="1342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134014</xdr:rowOff>
    </xdr:from>
    <xdr:ext cx="469744" cy="259045"/>
    <xdr:sp macro="" textlink="">
      <xdr:nvSpPr>
        <xdr:cNvPr id="197" name="維持補修費該当値テキスト"/>
        <xdr:cNvSpPr txBox="1"/>
      </xdr:nvSpPr>
      <xdr:spPr>
        <a:xfrm>
          <a:off x="4686300" y="1333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63697</xdr:rowOff>
    </xdr:from>
    <xdr:to>
      <xdr:col>20</xdr:col>
      <xdr:colOff>38100</xdr:colOff>
      <xdr:row>78</xdr:row>
      <xdr:rowOff>165297</xdr:rowOff>
    </xdr:to>
    <xdr:sp macro="" textlink="">
      <xdr:nvSpPr>
        <xdr:cNvPr id="198" name="楕円 197"/>
        <xdr:cNvSpPr/>
      </xdr:nvSpPr>
      <xdr:spPr>
        <a:xfrm>
          <a:off x="3746500" y="134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156424</xdr:rowOff>
    </xdr:from>
    <xdr:ext cx="469744" cy="259045"/>
    <xdr:sp macro="" textlink="">
      <xdr:nvSpPr>
        <xdr:cNvPr id="199" name="テキスト ボックス 198"/>
        <xdr:cNvSpPr txBox="1"/>
      </xdr:nvSpPr>
      <xdr:spPr>
        <a:xfrm>
          <a:off x="3562428" y="1352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97358</xdr:rowOff>
    </xdr:from>
    <xdr:to>
      <xdr:col>15</xdr:col>
      <xdr:colOff>101600</xdr:colOff>
      <xdr:row>79</xdr:row>
      <xdr:rowOff>27508</xdr:rowOff>
    </xdr:to>
    <xdr:sp macro="" textlink="">
      <xdr:nvSpPr>
        <xdr:cNvPr id="200" name="楕円 199"/>
        <xdr:cNvSpPr/>
      </xdr:nvSpPr>
      <xdr:spPr>
        <a:xfrm>
          <a:off x="2857500" y="134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18635</xdr:rowOff>
    </xdr:from>
    <xdr:ext cx="469744" cy="259045"/>
    <xdr:sp macro="" textlink="">
      <xdr:nvSpPr>
        <xdr:cNvPr id="201" name="テキスト ボックス 200"/>
        <xdr:cNvSpPr txBox="1"/>
      </xdr:nvSpPr>
      <xdr:spPr>
        <a:xfrm>
          <a:off x="2673428" y="1356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108389</xdr:rowOff>
    </xdr:from>
    <xdr:to>
      <xdr:col>10</xdr:col>
      <xdr:colOff>165100</xdr:colOff>
      <xdr:row>79</xdr:row>
      <xdr:rowOff>38539</xdr:rowOff>
    </xdr:to>
    <xdr:sp macro="" textlink="">
      <xdr:nvSpPr>
        <xdr:cNvPr id="202" name="楕円 201"/>
        <xdr:cNvSpPr/>
      </xdr:nvSpPr>
      <xdr:spPr>
        <a:xfrm>
          <a:off x="1968500" y="134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29666</xdr:rowOff>
    </xdr:from>
    <xdr:ext cx="469744" cy="259045"/>
    <xdr:sp macro="" textlink="">
      <xdr:nvSpPr>
        <xdr:cNvPr id="203" name="テキスト ボックス 202"/>
        <xdr:cNvSpPr txBox="1"/>
      </xdr:nvSpPr>
      <xdr:spPr>
        <a:xfrm>
          <a:off x="1784428" y="1357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112351</xdr:rowOff>
    </xdr:from>
    <xdr:to>
      <xdr:col>6</xdr:col>
      <xdr:colOff>38100</xdr:colOff>
      <xdr:row>79</xdr:row>
      <xdr:rowOff>42501</xdr:rowOff>
    </xdr:to>
    <xdr:sp macro="" textlink="">
      <xdr:nvSpPr>
        <xdr:cNvPr id="204" name="楕円 203"/>
        <xdr:cNvSpPr/>
      </xdr:nvSpPr>
      <xdr:spPr>
        <a:xfrm>
          <a:off x="1079500" y="134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33628</xdr:rowOff>
    </xdr:from>
    <xdr:ext cx="469744" cy="259045"/>
    <xdr:sp macro="" textlink="">
      <xdr:nvSpPr>
        <xdr:cNvPr id="205" name="テキスト ボックス 204"/>
        <xdr:cNvSpPr txBox="1"/>
      </xdr:nvSpPr>
      <xdr:spPr>
        <a:xfrm>
          <a:off x="895428" y="135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86131</xdr:rowOff>
    </xdr:from>
    <xdr:to>
      <xdr:col>24</xdr:col>
      <xdr:colOff>63500</xdr:colOff>
      <xdr:row>94</xdr:row>
      <xdr:rowOff>168047</xdr:rowOff>
    </xdr:to>
    <xdr:cxnSp macro="">
      <xdr:nvCxnSpPr>
        <xdr:cNvPr id="235" name="直線コネクタ 234"/>
        <xdr:cNvCxnSpPr/>
      </xdr:nvCxnSpPr>
      <xdr:spPr>
        <a:xfrm flipV="1">
          <a:off x="3797300" y="16202431"/>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94895</xdr:rowOff>
    </xdr:from>
    <xdr:to>
      <xdr:col>19</xdr:col>
      <xdr:colOff>177800</xdr:colOff>
      <xdr:row>94</xdr:row>
      <xdr:rowOff>168047</xdr:rowOff>
    </xdr:to>
    <xdr:cxnSp macro="">
      <xdr:nvCxnSpPr>
        <xdr:cNvPr id="238" name="直線コネクタ 237"/>
        <xdr:cNvCxnSpPr/>
      </xdr:nvCxnSpPr>
      <xdr:spPr>
        <a:xfrm>
          <a:off x="2908300" y="1621119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94895</xdr:rowOff>
    </xdr:from>
    <xdr:to>
      <xdr:col>15</xdr:col>
      <xdr:colOff>50800</xdr:colOff>
      <xdr:row>95</xdr:row>
      <xdr:rowOff>128301</xdr:rowOff>
    </xdr:to>
    <xdr:cxnSp macro="">
      <xdr:nvCxnSpPr>
        <xdr:cNvPr id="241" name="直線コネクタ 240"/>
        <xdr:cNvCxnSpPr/>
      </xdr:nvCxnSpPr>
      <xdr:spPr>
        <a:xfrm flipV="1">
          <a:off x="2019300" y="16211195"/>
          <a:ext cx="889000" cy="20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128301</xdr:rowOff>
    </xdr:from>
    <xdr:to>
      <xdr:col>10</xdr:col>
      <xdr:colOff>114300</xdr:colOff>
      <xdr:row>95</xdr:row>
      <xdr:rowOff>158415</xdr:rowOff>
    </xdr:to>
    <xdr:cxnSp macro="">
      <xdr:nvCxnSpPr>
        <xdr:cNvPr id="244" name="直線コネクタ 243"/>
        <xdr:cNvCxnSpPr/>
      </xdr:nvCxnSpPr>
      <xdr:spPr>
        <a:xfrm flipV="1">
          <a:off x="1130300" y="16416051"/>
          <a:ext cx="889000" cy="3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155515</xdr:rowOff>
    </xdr:from>
    <xdr:to>
      <xdr:col>10</xdr:col>
      <xdr:colOff>165100</xdr:colOff>
      <xdr:row>96</xdr:row>
      <xdr:rowOff>85665</xdr:rowOff>
    </xdr:to>
    <xdr:sp macro="" textlink="">
      <xdr:nvSpPr>
        <xdr:cNvPr id="245" name="フローチャート: 判断 244"/>
        <xdr:cNvSpPr/>
      </xdr:nvSpPr>
      <xdr:spPr>
        <a:xfrm>
          <a:off x="1968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76792</xdr:rowOff>
    </xdr:from>
    <xdr:ext cx="599010" cy="259045"/>
    <xdr:sp macro="" textlink="">
      <xdr:nvSpPr>
        <xdr:cNvPr id="246" name="テキスト ボックス 245"/>
        <xdr:cNvSpPr txBox="1"/>
      </xdr:nvSpPr>
      <xdr:spPr>
        <a:xfrm>
          <a:off x="1719795" y="1653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153777</xdr:rowOff>
    </xdr:from>
    <xdr:to>
      <xdr:col>6</xdr:col>
      <xdr:colOff>38100</xdr:colOff>
      <xdr:row>96</xdr:row>
      <xdr:rowOff>83927</xdr:rowOff>
    </xdr:to>
    <xdr:sp macro="" textlink="">
      <xdr:nvSpPr>
        <xdr:cNvPr id="247" name="フローチャート: 判断 246"/>
        <xdr:cNvSpPr/>
      </xdr:nvSpPr>
      <xdr:spPr>
        <a:xfrm>
          <a:off x="1079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75054</xdr:rowOff>
    </xdr:from>
    <xdr:ext cx="599010" cy="259045"/>
    <xdr:sp macro="" textlink="">
      <xdr:nvSpPr>
        <xdr:cNvPr id="248" name="テキスト ボックス 247"/>
        <xdr:cNvSpPr txBox="1"/>
      </xdr:nvSpPr>
      <xdr:spPr>
        <a:xfrm>
          <a:off x="830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35331</xdr:rowOff>
    </xdr:from>
    <xdr:to>
      <xdr:col>24</xdr:col>
      <xdr:colOff>114300</xdr:colOff>
      <xdr:row>94</xdr:row>
      <xdr:rowOff>136931</xdr:rowOff>
    </xdr:to>
    <xdr:sp macro="" textlink="">
      <xdr:nvSpPr>
        <xdr:cNvPr id="254" name="楕円 253"/>
        <xdr:cNvSpPr/>
      </xdr:nvSpPr>
      <xdr:spPr>
        <a:xfrm>
          <a:off x="4584700" y="161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58208</xdr:rowOff>
    </xdr:from>
    <xdr:ext cx="599010" cy="259045"/>
    <xdr:sp macro="" textlink="">
      <xdr:nvSpPr>
        <xdr:cNvPr id="255" name="扶助費該当値テキスト"/>
        <xdr:cNvSpPr txBox="1"/>
      </xdr:nvSpPr>
      <xdr:spPr>
        <a:xfrm>
          <a:off x="4686300" y="1600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117247</xdr:rowOff>
    </xdr:from>
    <xdr:to>
      <xdr:col>20</xdr:col>
      <xdr:colOff>38100</xdr:colOff>
      <xdr:row>95</xdr:row>
      <xdr:rowOff>47397</xdr:rowOff>
    </xdr:to>
    <xdr:sp macro="" textlink="">
      <xdr:nvSpPr>
        <xdr:cNvPr id="256" name="楕円 255"/>
        <xdr:cNvSpPr/>
      </xdr:nvSpPr>
      <xdr:spPr>
        <a:xfrm>
          <a:off x="3746500" y="162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63924</xdr:rowOff>
    </xdr:from>
    <xdr:ext cx="599010" cy="259045"/>
    <xdr:sp macro="" textlink="">
      <xdr:nvSpPr>
        <xdr:cNvPr id="257" name="テキスト ボックス 256"/>
        <xdr:cNvSpPr txBox="1"/>
      </xdr:nvSpPr>
      <xdr:spPr>
        <a:xfrm>
          <a:off x="3497795" y="16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44095</xdr:rowOff>
    </xdr:from>
    <xdr:to>
      <xdr:col>15</xdr:col>
      <xdr:colOff>101600</xdr:colOff>
      <xdr:row>94</xdr:row>
      <xdr:rowOff>145695</xdr:rowOff>
    </xdr:to>
    <xdr:sp macro="" textlink="">
      <xdr:nvSpPr>
        <xdr:cNvPr id="258" name="楕円 257"/>
        <xdr:cNvSpPr/>
      </xdr:nvSpPr>
      <xdr:spPr>
        <a:xfrm>
          <a:off x="2857500" y="16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162222</xdr:rowOff>
    </xdr:from>
    <xdr:ext cx="599010" cy="259045"/>
    <xdr:sp macro="" textlink="">
      <xdr:nvSpPr>
        <xdr:cNvPr id="259" name="テキスト ボックス 258"/>
        <xdr:cNvSpPr txBox="1"/>
      </xdr:nvSpPr>
      <xdr:spPr>
        <a:xfrm>
          <a:off x="2608795" y="1593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77501</xdr:rowOff>
    </xdr:from>
    <xdr:to>
      <xdr:col>10</xdr:col>
      <xdr:colOff>165100</xdr:colOff>
      <xdr:row>96</xdr:row>
      <xdr:rowOff>7651</xdr:rowOff>
    </xdr:to>
    <xdr:sp macro="" textlink="">
      <xdr:nvSpPr>
        <xdr:cNvPr id="260" name="楕円 259"/>
        <xdr:cNvSpPr/>
      </xdr:nvSpPr>
      <xdr:spPr>
        <a:xfrm>
          <a:off x="1968500" y="163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24178</xdr:rowOff>
    </xdr:from>
    <xdr:ext cx="599010" cy="259045"/>
    <xdr:sp macro="" textlink="">
      <xdr:nvSpPr>
        <xdr:cNvPr id="261" name="テキスト ボックス 260"/>
        <xdr:cNvSpPr txBox="1"/>
      </xdr:nvSpPr>
      <xdr:spPr>
        <a:xfrm>
          <a:off x="1719795" y="1614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107615</xdr:rowOff>
    </xdr:from>
    <xdr:to>
      <xdr:col>6</xdr:col>
      <xdr:colOff>38100</xdr:colOff>
      <xdr:row>96</xdr:row>
      <xdr:rowOff>37765</xdr:rowOff>
    </xdr:to>
    <xdr:sp macro="" textlink="">
      <xdr:nvSpPr>
        <xdr:cNvPr id="262" name="楕円 261"/>
        <xdr:cNvSpPr/>
      </xdr:nvSpPr>
      <xdr:spPr>
        <a:xfrm>
          <a:off x="1079500" y="163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54292</xdr:rowOff>
    </xdr:from>
    <xdr:ext cx="599010" cy="259045"/>
    <xdr:sp macro="" textlink="">
      <xdr:nvSpPr>
        <xdr:cNvPr id="263" name="テキスト ボックス 262"/>
        <xdr:cNvSpPr txBox="1"/>
      </xdr:nvSpPr>
      <xdr:spPr>
        <a:xfrm>
          <a:off x="830795" y="161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134686</xdr:rowOff>
    </xdr:from>
    <xdr:to>
      <xdr:col>55</xdr:col>
      <xdr:colOff>0</xdr:colOff>
      <xdr:row>37</xdr:row>
      <xdr:rowOff>148391</xdr:rowOff>
    </xdr:to>
    <xdr:cxnSp macro="">
      <xdr:nvCxnSpPr>
        <xdr:cNvPr id="292" name="直線コネクタ 291"/>
        <xdr:cNvCxnSpPr/>
      </xdr:nvCxnSpPr>
      <xdr:spPr>
        <a:xfrm>
          <a:off x="9639300" y="6478336"/>
          <a:ext cx="8382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134686</xdr:rowOff>
    </xdr:from>
    <xdr:to>
      <xdr:col>50</xdr:col>
      <xdr:colOff>114300</xdr:colOff>
      <xdr:row>38</xdr:row>
      <xdr:rowOff>13372</xdr:rowOff>
    </xdr:to>
    <xdr:cxnSp macro="">
      <xdr:nvCxnSpPr>
        <xdr:cNvPr id="295" name="直線コネクタ 294"/>
        <xdr:cNvCxnSpPr/>
      </xdr:nvCxnSpPr>
      <xdr:spPr>
        <a:xfrm flipV="1">
          <a:off x="8750300" y="6478336"/>
          <a:ext cx="889000" cy="5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114912</xdr:rowOff>
    </xdr:from>
    <xdr:to>
      <xdr:col>45</xdr:col>
      <xdr:colOff>177800</xdr:colOff>
      <xdr:row>38</xdr:row>
      <xdr:rowOff>13372</xdr:rowOff>
    </xdr:to>
    <xdr:cxnSp macro="">
      <xdr:nvCxnSpPr>
        <xdr:cNvPr id="298" name="直線コネクタ 297"/>
        <xdr:cNvCxnSpPr/>
      </xdr:nvCxnSpPr>
      <xdr:spPr>
        <a:xfrm>
          <a:off x="7861300" y="6115662"/>
          <a:ext cx="889000" cy="4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114912</xdr:rowOff>
    </xdr:from>
    <xdr:to>
      <xdr:col>41</xdr:col>
      <xdr:colOff>50800</xdr:colOff>
      <xdr:row>38</xdr:row>
      <xdr:rowOff>38316</xdr:rowOff>
    </xdr:to>
    <xdr:cxnSp macro="">
      <xdr:nvCxnSpPr>
        <xdr:cNvPr id="301" name="直線コネクタ 300"/>
        <xdr:cNvCxnSpPr/>
      </xdr:nvCxnSpPr>
      <xdr:spPr>
        <a:xfrm flipV="1">
          <a:off x="6972300" y="6115662"/>
          <a:ext cx="889000" cy="4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302" name="フローチャート: 判断 301"/>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303" name="テキスト ボックス 302"/>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304" name="フローチャート: 判断 303"/>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5" name="テキスト ボックス 304"/>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97591</xdr:rowOff>
    </xdr:from>
    <xdr:to>
      <xdr:col>55</xdr:col>
      <xdr:colOff>50800</xdr:colOff>
      <xdr:row>38</xdr:row>
      <xdr:rowOff>27741</xdr:rowOff>
    </xdr:to>
    <xdr:sp macro="" textlink="">
      <xdr:nvSpPr>
        <xdr:cNvPr id="311" name="楕円 310"/>
        <xdr:cNvSpPr/>
      </xdr:nvSpPr>
      <xdr:spPr>
        <a:xfrm>
          <a:off x="10426700" y="644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76018</xdr:rowOff>
    </xdr:from>
    <xdr:ext cx="534377" cy="259045"/>
    <xdr:sp macro="" textlink="">
      <xdr:nvSpPr>
        <xdr:cNvPr id="312" name="補助費等該当値テキスト"/>
        <xdr:cNvSpPr txBox="1"/>
      </xdr:nvSpPr>
      <xdr:spPr>
        <a:xfrm>
          <a:off x="10528300" y="641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83886</xdr:rowOff>
    </xdr:from>
    <xdr:to>
      <xdr:col>50</xdr:col>
      <xdr:colOff>165100</xdr:colOff>
      <xdr:row>38</xdr:row>
      <xdr:rowOff>14036</xdr:rowOff>
    </xdr:to>
    <xdr:sp macro="" textlink="">
      <xdr:nvSpPr>
        <xdr:cNvPr id="313" name="楕円 312"/>
        <xdr:cNvSpPr/>
      </xdr:nvSpPr>
      <xdr:spPr>
        <a:xfrm>
          <a:off x="9588500" y="64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5163</xdr:rowOff>
    </xdr:from>
    <xdr:ext cx="534377" cy="259045"/>
    <xdr:sp macro="" textlink="">
      <xdr:nvSpPr>
        <xdr:cNvPr id="314" name="テキスト ボックス 313"/>
        <xdr:cNvSpPr txBox="1"/>
      </xdr:nvSpPr>
      <xdr:spPr>
        <a:xfrm>
          <a:off x="9372111" y="652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134022</xdr:rowOff>
    </xdr:from>
    <xdr:to>
      <xdr:col>46</xdr:col>
      <xdr:colOff>38100</xdr:colOff>
      <xdr:row>38</xdr:row>
      <xdr:rowOff>64171</xdr:rowOff>
    </xdr:to>
    <xdr:sp macro="" textlink="">
      <xdr:nvSpPr>
        <xdr:cNvPr id="315" name="楕円 314"/>
        <xdr:cNvSpPr/>
      </xdr:nvSpPr>
      <xdr:spPr>
        <a:xfrm>
          <a:off x="8699500" y="6477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55299</xdr:rowOff>
    </xdr:from>
    <xdr:ext cx="534377" cy="259045"/>
    <xdr:sp macro="" textlink="">
      <xdr:nvSpPr>
        <xdr:cNvPr id="316" name="テキスト ボックス 315"/>
        <xdr:cNvSpPr txBox="1"/>
      </xdr:nvSpPr>
      <xdr:spPr>
        <a:xfrm>
          <a:off x="8483111" y="657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64112</xdr:rowOff>
    </xdr:from>
    <xdr:to>
      <xdr:col>41</xdr:col>
      <xdr:colOff>101600</xdr:colOff>
      <xdr:row>35</xdr:row>
      <xdr:rowOff>165712</xdr:rowOff>
    </xdr:to>
    <xdr:sp macro="" textlink="">
      <xdr:nvSpPr>
        <xdr:cNvPr id="317" name="楕円 316"/>
        <xdr:cNvSpPr/>
      </xdr:nvSpPr>
      <xdr:spPr>
        <a:xfrm>
          <a:off x="7810500" y="60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156839</xdr:rowOff>
    </xdr:from>
    <xdr:ext cx="599010" cy="259045"/>
    <xdr:sp macro="" textlink="">
      <xdr:nvSpPr>
        <xdr:cNvPr id="318" name="テキスト ボックス 317"/>
        <xdr:cNvSpPr txBox="1"/>
      </xdr:nvSpPr>
      <xdr:spPr>
        <a:xfrm>
          <a:off x="7561795" y="615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158966</xdr:rowOff>
    </xdr:from>
    <xdr:to>
      <xdr:col>36</xdr:col>
      <xdr:colOff>165100</xdr:colOff>
      <xdr:row>38</xdr:row>
      <xdr:rowOff>89116</xdr:rowOff>
    </xdr:to>
    <xdr:sp macro="" textlink="">
      <xdr:nvSpPr>
        <xdr:cNvPr id="319" name="楕円 318"/>
        <xdr:cNvSpPr/>
      </xdr:nvSpPr>
      <xdr:spPr>
        <a:xfrm>
          <a:off x="6921500" y="65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80243</xdr:rowOff>
    </xdr:from>
    <xdr:ext cx="534377" cy="259045"/>
    <xdr:sp macro="" textlink="">
      <xdr:nvSpPr>
        <xdr:cNvPr id="320" name="テキスト ボックス 319"/>
        <xdr:cNvSpPr txBox="1"/>
      </xdr:nvSpPr>
      <xdr:spPr>
        <a:xfrm>
          <a:off x="6705111" y="65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125008</xdr:rowOff>
    </xdr:from>
    <xdr:to>
      <xdr:col>55</xdr:col>
      <xdr:colOff>0</xdr:colOff>
      <xdr:row>58</xdr:row>
      <xdr:rowOff>29336</xdr:rowOff>
    </xdr:to>
    <xdr:cxnSp macro="">
      <xdr:nvCxnSpPr>
        <xdr:cNvPr id="347" name="直線コネクタ 346"/>
        <xdr:cNvCxnSpPr/>
      </xdr:nvCxnSpPr>
      <xdr:spPr>
        <a:xfrm flipV="1">
          <a:off x="9639300" y="9897658"/>
          <a:ext cx="838200" cy="7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20369</xdr:rowOff>
    </xdr:from>
    <xdr:to>
      <xdr:col>50</xdr:col>
      <xdr:colOff>114300</xdr:colOff>
      <xdr:row>58</xdr:row>
      <xdr:rowOff>29336</xdr:rowOff>
    </xdr:to>
    <xdr:cxnSp macro="">
      <xdr:nvCxnSpPr>
        <xdr:cNvPr id="350" name="直線コネクタ 349"/>
        <xdr:cNvCxnSpPr/>
      </xdr:nvCxnSpPr>
      <xdr:spPr>
        <a:xfrm>
          <a:off x="8750300" y="9964469"/>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705</xdr:rowOff>
    </xdr:from>
    <xdr:to>
      <xdr:col>45</xdr:col>
      <xdr:colOff>177800</xdr:colOff>
      <xdr:row>58</xdr:row>
      <xdr:rowOff>20369</xdr:rowOff>
    </xdr:to>
    <xdr:cxnSp macro="">
      <xdr:nvCxnSpPr>
        <xdr:cNvPr id="353" name="直線コネクタ 352"/>
        <xdr:cNvCxnSpPr/>
      </xdr:nvCxnSpPr>
      <xdr:spPr>
        <a:xfrm>
          <a:off x="7861300" y="9944805"/>
          <a:ext cx="889000" cy="1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156866</xdr:rowOff>
    </xdr:from>
    <xdr:to>
      <xdr:col>41</xdr:col>
      <xdr:colOff>50800</xdr:colOff>
      <xdr:row>58</xdr:row>
      <xdr:rowOff>705</xdr:rowOff>
    </xdr:to>
    <xdr:cxnSp macro="">
      <xdr:nvCxnSpPr>
        <xdr:cNvPr id="356" name="直線コネクタ 355"/>
        <xdr:cNvCxnSpPr/>
      </xdr:nvCxnSpPr>
      <xdr:spPr>
        <a:xfrm>
          <a:off x="6972300" y="9929516"/>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66127</xdr:rowOff>
    </xdr:from>
    <xdr:to>
      <xdr:col>41</xdr:col>
      <xdr:colOff>101600</xdr:colOff>
      <xdr:row>57</xdr:row>
      <xdr:rowOff>167727</xdr:rowOff>
    </xdr:to>
    <xdr:sp macro="" textlink="">
      <xdr:nvSpPr>
        <xdr:cNvPr id="357" name="フローチャート: 判断 356"/>
        <xdr:cNvSpPr/>
      </xdr:nvSpPr>
      <xdr:spPr>
        <a:xfrm>
          <a:off x="7810500" y="98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12804</xdr:rowOff>
    </xdr:from>
    <xdr:ext cx="534377" cy="259045"/>
    <xdr:sp macro="" textlink="">
      <xdr:nvSpPr>
        <xdr:cNvPr id="358" name="テキスト ボックス 357"/>
        <xdr:cNvSpPr txBox="1"/>
      </xdr:nvSpPr>
      <xdr:spPr>
        <a:xfrm>
          <a:off x="7594111" y="96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79097</xdr:rowOff>
    </xdr:from>
    <xdr:to>
      <xdr:col>36</xdr:col>
      <xdr:colOff>165100</xdr:colOff>
      <xdr:row>58</xdr:row>
      <xdr:rowOff>9247</xdr:rowOff>
    </xdr:to>
    <xdr:sp macro="" textlink="">
      <xdr:nvSpPr>
        <xdr:cNvPr id="359" name="フローチャート: 判断 358"/>
        <xdr:cNvSpPr/>
      </xdr:nvSpPr>
      <xdr:spPr>
        <a:xfrm>
          <a:off x="6921500" y="985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25774</xdr:rowOff>
    </xdr:from>
    <xdr:ext cx="534377" cy="259045"/>
    <xdr:sp macro="" textlink="">
      <xdr:nvSpPr>
        <xdr:cNvPr id="360" name="テキスト ボックス 359"/>
        <xdr:cNvSpPr txBox="1"/>
      </xdr:nvSpPr>
      <xdr:spPr>
        <a:xfrm>
          <a:off x="6705111" y="962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74208</xdr:rowOff>
    </xdr:from>
    <xdr:to>
      <xdr:col>55</xdr:col>
      <xdr:colOff>50800</xdr:colOff>
      <xdr:row>58</xdr:row>
      <xdr:rowOff>4358</xdr:rowOff>
    </xdr:to>
    <xdr:sp macro="" textlink="">
      <xdr:nvSpPr>
        <xdr:cNvPr id="366" name="楕円 365"/>
        <xdr:cNvSpPr/>
      </xdr:nvSpPr>
      <xdr:spPr>
        <a:xfrm>
          <a:off x="10426700" y="98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52635</xdr:rowOff>
    </xdr:from>
    <xdr:ext cx="534377" cy="259045"/>
    <xdr:sp macro="" textlink="">
      <xdr:nvSpPr>
        <xdr:cNvPr id="367" name="普通建設事業費該当値テキスト"/>
        <xdr:cNvSpPr txBox="1"/>
      </xdr:nvSpPr>
      <xdr:spPr>
        <a:xfrm>
          <a:off x="10528300" y="982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149986</xdr:rowOff>
    </xdr:from>
    <xdr:to>
      <xdr:col>50</xdr:col>
      <xdr:colOff>165100</xdr:colOff>
      <xdr:row>58</xdr:row>
      <xdr:rowOff>80136</xdr:rowOff>
    </xdr:to>
    <xdr:sp macro="" textlink="">
      <xdr:nvSpPr>
        <xdr:cNvPr id="368" name="楕円 367"/>
        <xdr:cNvSpPr/>
      </xdr:nvSpPr>
      <xdr:spPr>
        <a:xfrm>
          <a:off x="9588500" y="99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71263</xdr:rowOff>
    </xdr:from>
    <xdr:ext cx="534377" cy="259045"/>
    <xdr:sp macro="" textlink="">
      <xdr:nvSpPr>
        <xdr:cNvPr id="369" name="テキスト ボックス 368"/>
        <xdr:cNvSpPr txBox="1"/>
      </xdr:nvSpPr>
      <xdr:spPr>
        <a:xfrm>
          <a:off x="9372111" y="1001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141019</xdr:rowOff>
    </xdr:from>
    <xdr:to>
      <xdr:col>46</xdr:col>
      <xdr:colOff>38100</xdr:colOff>
      <xdr:row>58</xdr:row>
      <xdr:rowOff>71169</xdr:rowOff>
    </xdr:to>
    <xdr:sp macro="" textlink="">
      <xdr:nvSpPr>
        <xdr:cNvPr id="370" name="楕円 369"/>
        <xdr:cNvSpPr/>
      </xdr:nvSpPr>
      <xdr:spPr>
        <a:xfrm>
          <a:off x="8699500" y="991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62296</xdr:rowOff>
    </xdr:from>
    <xdr:ext cx="534377" cy="259045"/>
    <xdr:sp macro="" textlink="">
      <xdr:nvSpPr>
        <xdr:cNvPr id="371" name="テキスト ボックス 370"/>
        <xdr:cNvSpPr txBox="1"/>
      </xdr:nvSpPr>
      <xdr:spPr>
        <a:xfrm>
          <a:off x="8483111" y="1000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121355</xdr:rowOff>
    </xdr:from>
    <xdr:to>
      <xdr:col>41</xdr:col>
      <xdr:colOff>101600</xdr:colOff>
      <xdr:row>58</xdr:row>
      <xdr:rowOff>51505</xdr:rowOff>
    </xdr:to>
    <xdr:sp macro="" textlink="">
      <xdr:nvSpPr>
        <xdr:cNvPr id="372" name="楕円 371"/>
        <xdr:cNvSpPr/>
      </xdr:nvSpPr>
      <xdr:spPr>
        <a:xfrm>
          <a:off x="7810500" y="98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42632</xdr:rowOff>
    </xdr:from>
    <xdr:ext cx="534377" cy="259045"/>
    <xdr:sp macro="" textlink="">
      <xdr:nvSpPr>
        <xdr:cNvPr id="373" name="テキスト ボックス 372"/>
        <xdr:cNvSpPr txBox="1"/>
      </xdr:nvSpPr>
      <xdr:spPr>
        <a:xfrm>
          <a:off x="7594111" y="99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106066</xdr:rowOff>
    </xdr:from>
    <xdr:to>
      <xdr:col>36</xdr:col>
      <xdr:colOff>165100</xdr:colOff>
      <xdr:row>58</xdr:row>
      <xdr:rowOff>36216</xdr:rowOff>
    </xdr:to>
    <xdr:sp macro="" textlink="">
      <xdr:nvSpPr>
        <xdr:cNvPr id="374" name="楕円 373"/>
        <xdr:cNvSpPr/>
      </xdr:nvSpPr>
      <xdr:spPr>
        <a:xfrm>
          <a:off x="6921500" y="987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27343</xdr:rowOff>
    </xdr:from>
    <xdr:ext cx="534377" cy="259045"/>
    <xdr:sp macro="" textlink="">
      <xdr:nvSpPr>
        <xdr:cNvPr id="375" name="テキスト ボックス 374"/>
        <xdr:cNvSpPr txBox="1"/>
      </xdr:nvSpPr>
      <xdr:spPr>
        <a:xfrm>
          <a:off x="6705111" y="997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165964</xdr:rowOff>
    </xdr:from>
    <xdr:to>
      <xdr:col>55</xdr:col>
      <xdr:colOff>0</xdr:colOff>
      <xdr:row>78</xdr:row>
      <xdr:rowOff>131000</xdr:rowOff>
    </xdr:to>
    <xdr:cxnSp macro="">
      <xdr:nvCxnSpPr>
        <xdr:cNvPr id="404" name="直線コネクタ 403"/>
        <xdr:cNvCxnSpPr/>
      </xdr:nvCxnSpPr>
      <xdr:spPr>
        <a:xfrm flipV="1">
          <a:off x="9639300" y="13367614"/>
          <a:ext cx="838200" cy="13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91517</xdr:rowOff>
    </xdr:from>
    <xdr:to>
      <xdr:col>50</xdr:col>
      <xdr:colOff>114300</xdr:colOff>
      <xdr:row>78</xdr:row>
      <xdr:rowOff>131000</xdr:rowOff>
    </xdr:to>
    <xdr:cxnSp macro="">
      <xdr:nvCxnSpPr>
        <xdr:cNvPr id="407" name="直線コネクタ 406"/>
        <xdr:cNvCxnSpPr/>
      </xdr:nvCxnSpPr>
      <xdr:spPr>
        <a:xfrm>
          <a:off x="8750300" y="13464617"/>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91517</xdr:rowOff>
    </xdr:from>
    <xdr:to>
      <xdr:col>45</xdr:col>
      <xdr:colOff>177800</xdr:colOff>
      <xdr:row>78</xdr:row>
      <xdr:rowOff>156807</xdr:rowOff>
    </xdr:to>
    <xdr:cxnSp macro="">
      <xdr:nvCxnSpPr>
        <xdr:cNvPr id="410" name="直線コネクタ 409"/>
        <xdr:cNvCxnSpPr/>
      </xdr:nvCxnSpPr>
      <xdr:spPr>
        <a:xfrm flipV="1">
          <a:off x="7861300" y="13464617"/>
          <a:ext cx="889000" cy="6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145390</xdr:rowOff>
    </xdr:from>
    <xdr:to>
      <xdr:col>41</xdr:col>
      <xdr:colOff>50800</xdr:colOff>
      <xdr:row>78</xdr:row>
      <xdr:rowOff>156807</xdr:rowOff>
    </xdr:to>
    <xdr:cxnSp macro="">
      <xdr:nvCxnSpPr>
        <xdr:cNvPr id="413" name="直線コネクタ 412"/>
        <xdr:cNvCxnSpPr/>
      </xdr:nvCxnSpPr>
      <xdr:spPr>
        <a:xfrm>
          <a:off x="6972300" y="13518490"/>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14" name="フローチャート: 判断 413"/>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15" name="テキスト ボックス 414"/>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16" name="フローチャート: 判断 415"/>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7" name="テキスト ボックス 416"/>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115164</xdr:rowOff>
    </xdr:from>
    <xdr:to>
      <xdr:col>55</xdr:col>
      <xdr:colOff>50800</xdr:colOff>
      <xdr:row>78</xdr:row>
      <xdr:rowOff>45314</xdr:rowOff>
    </xdr:to>
    <xdr:sp macro="" textlink="">
      <xdr:nvSpPr>
        <xdr:cNvPr id="423" name="楕円 422"/>
        <xdr:cNvSpPr/>
      </xdr:nvSpPr>
      <xdr:spPr>
        <a:xfrm>
          <a:off x="10426700" y="133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93591</xdr:rowOff>
    </xdr:from>
    <xdr:ext cx="534377" cy="259045"/>
    <xdr:sp macro="" textlink="">
      <xdr:nvSpPr>
        <xdr:cNvPr id="424" name="普通建設事業費 （ うち新規整備　）該当値テキスト"/>
        <xdr:cNvSpPr txBox="1"/>
      </xdr:nvSpPr>
      <xdr:spPr>
        <a:xfrm>
          <a:off x="10528300" y="132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80200</xdr:rowOff>
    </xdr:from>
    <xdr:to>
      <xdr:col>50</xdr:col>
      <xdr:colOff>165100</xdr:colOff>
      <xdr:row>79</xdr:row>
      <xdr:rowOff>10350</xdr:rowOff>
    </xdr:to>
    <xdr:sp macro="" textlink="">
      <xdr:nvSpPr>
        <xdr:cNvPr id="425" name="楕円 424"/>
        <xdr:cNvSpPr/>
      </xdr:nvSpPr>
      <xdr:spPr>
        <a:xfrm>
          <a:off x="9588500" y="134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1477</xdr:rowOff>
    </xdr:from>
    <xdr:ext cx="469744" cy="259045"/>
    <xdr:sp macro="" textlink="">
      <xdr:nvSpPr>
        <xdr:cNvPr id="426" name="テキスト ボックス 425"/>
        <xdr:cNvSpPr txBox="1"/>
      </xdr:nvSpPr>
      <xdr:spPr>
        <a:xfrm>
          <a:off x="9404428" y="1354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40717</xdr:rowOff>
    </xdr:from>
    <xdr:to>
      <xdr:col>46</xdr:col>
      <xdr:colOff>38100</xdr:colOff>
      <xdr:row>78</xdr:row>
      <xdr:rowOff>142317</xdr:rowOff>
    </xdr:to>
    <xdr:sp macro="" textlink="">
      <xdr:nvSpPr>
        <xdr:cNvPr id="427" name="楕円 426"/>
        <xdr:cNvSpPr/>
      </xdr:nvSpPr>
      <xdr:spPr>
        <a:xfrm>
          <a:off x="8699500" y="134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133444</xdr:rowOff>
    </xdr:from>
    <xdr:ext cx="469744" cy="259045"/>
    <xdr:sp macro="" textlink="">
      <xdr:nvSpPr>
        <xdr:cNvPr id="428" name="テキスト ボックス 427"/>
        <xdr:cNvSpPr txBox="1"/>
      </xdr:nvSpPr>
      <xdr:spPr>
        <a:xfrm>
          <a:off x="8515428" y="1350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106007</xdr:rowOff>
    </xdr:from>
    <xdr:to>
      <xdr:col>41</xdr:col>
      <xdr:colOff>101600</xdr:colOff>
      <xdr:row>79</xdr:row>
      <xdr:rowOff>36157</xdr:rowOff>
    </xdr:to>
    <xdr:sp macro="" textlink="">
      <xdr:nvSpPr>
        <xdr:cNvPr id="429" name="楕円 428"/>
        <xdr:cNvSpPr/>
      </xdr:nvSpPr>
      <xdr:spPr>
        <a:xfrm>
          <a:off x="7810500" y="134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27284</xdr:rowOff>
    </xdr:from>
    <xdr:ext cx="469744" cy="259045"/>
    <xdr:sp macro="" textlink="">
      <xdr:nvSpPr>
        <xdr:cNvPr id="430" name="テキスト ボックス 429"/>
        <xdr:cNvSpPr txBox="1"/>
      </xdr:nvSpPr>
      <xdr:spPr>
        <a:xfrm>
          <a:off x="7626428" y="1357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94590</xdr:rowOff>
    </xdr:from>
    <xdr:to>
      <xdr:col>36</xdr:col>
      <xdr:colOff>165100</xdr:colOff>
      <xdr:row>79</xdr:row>
      <xdr:rowOff>24740</xdr:rowOff>
    </xdr:to>
    <xdr:sp macro="" textlink="">
      <xdr:nvSpPr>
        <xdr:cNvPr id="431" name="楕円 430"/>
        <xdr:cNvSpPr/>
      </xdr:nvSpPr>
      <xdr:spPr>
        <a:xfrm>
          <a:off x="6921500" y="134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15867</xdr:rowOff>
    </xdr:from>
    <xdr:ext cx="469744" cy="259045"/>
    <xdr:sp macro="" textlink="">
      <xdr:nvSpPr>
        <xdr:cNvPr id="432" name="テキスト ボックス 431"/>
        <xdr:cNvSpPr txBox="1"/>
      </xdr:nvSpPr>
      <xdr:spPr>
        <a:xfrm>
          <a:off x="6737428" y="1356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28502</xdr:rowOff>
    </xdr:from>
    <xdr:to>
      <xdr:col>55</xdr:col>
      <xdr:colOff>0</xdr:colOff>
      <xdr:row>98</xdr:row>
      <xdr:rowOff>70501</xdr:rowOff>
    </xdr:to>
    <xdr:cxnSp macro="">
      <xdr:nvCxnSpPr>
        <xdr:cNvPr id="459" name="直線コネクタ 458"/>
        <xdr:cNvCxnSpPr/>
      </xdr:nvCxnSpPr>
      <xdr:spPr>
        <a:xfrm flipV="1">
          <a:off x="9639300" y="16830602"/>
          <a:ext cx="8382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66317</xdr:rowOff>
    </xdr:from>
    <xdr:to>
      <xdr:col>50</xdr:col>
      <xdr:colOff>114300</xdr:colOff>
      <xdr:row>98</xdr:row>
      <xdr:rowOff>70501</xdr:rowOff>
    </xdr:to>
    <xdr:cxnSp macro="">
      <xdr:nvCxnSpPr>
        <xdr:cNvPr id="462" name="直線コネクタ 461"/>
        <xdr:cNvCxnSpPr/>
      </xdr:nvCxnSpPr>
      <xdr:spPr>
        <a:xfrm>
          <a:off x="8750300" y="16868417"/>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32930</xdr:rowOff>
    </xdr:from>
    <xdr:to>
      <xdr:col>45</xdr:col>
      <xdr:colOff>177800</xdr:colOff>
      <xdr:row>98</xdr:row>
      <xdr:rowOff>66317</xdr:rowOff>
    </xdr:to>
    <xdr:cxnSp macro="">
      <xdr:nvCxnSpPr>
        <xdr:cNvPr id="465" name="直線コネクタ 464"/>
        <xdr:cNvCxnSpPr/>
      </xdr:nvCxnSpPr>
      <xdr:spPr>
        <a:xfrm>
          <a:off x="7861300" y="16835030"/>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32930</xdr:rowOff>
    </xdr:from>
    <xdr:to>
      <xdr:col>41</xdr:col>
      <xdr:colOff>50800</xdr:colOff>
      <xdr:row>98</xdr:row>
      <xdr:rowOff>39722</xdr:rowOff>
    </xdr:to>
    <xdr:cxnSp macro="">
      <xdr:nvCxnSpPr>
        <xdr:cNvPr id="468" name="直線コネクタ 467"/>
        <xdr:cNvCxnSpPr/>
      </xdr:nvCxnSpPr>
      <xdr:spPr>
        <a:xfrm flipV="1">
          <a:off x="6972300" y="16835030"/>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130640</xdr:rowOff>
    </xdr:from>
    <xdr:to>
      <xdr:col>41</xdr:col>
      <xdr:colOff>101600</xdr:colOff>
      <xdr:row>98</xdr:row>
      <xdr:rowOff>60790</xdr:rowOff>
    </xdr:to>
    <xdr:sp macro="" textlink="">
      <xdr:nvSpPr>
        <xdr:cNvPr id="469" name="フローチャート: 判断 468"/>
        <xdr:cNvSpPr/>
      </xdr:nvSpPr>
      <xdr:spPr>
        <a:xfrm>
          <a:off x="7810500" y="1676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77317</xdr:rowOff>
    </xdr:from>
    <xdr:ext cx="534377" cy="259045"/>
    <xdr:sp macro="" textlink="">
      <xdr:nvSpPr>
        <xdr:cNvPr id="470" name="テキスト ボックス 469"/>
        <xdr:cNvSpPr txBox="1"/>
      </xdr:nvSpPr>
      <xdr:spPr>
        <a:xfrm>
          <a:off x="7594111" y="165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147042</xdr:rowOff>
    </xdr:from>
    <xdr:to>
      <xdr:col>36</xdr:col>
      <xdr:colOff>165100</xdr:colOff>
      <xdr:row>98</xdr:row>
      <xdr:rowOff>77192</xdr:rowOff>
    </xdr:to>
    <xdr:sp macro="" textlink="">
      <xdr:nvSpPr>
        <xdr:cNvPr id="471" name="フローチャート: 判断 470"/>
        <xdr:cNvSpPr/>
      </xdr:nvSpPr>
      <xdr:spPr>
        <a:xfrm>
          <a:off x="6921500" y="167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93719</xdr:rowOff>
    </xdr:from>
    <xdr:ext cx="534377" cy="259045"/>
    <xdr:sp macro="" textlink="">
      <xdr:nvSpPr>
        <xdr:cNvPr id="472" name="テキスト ボックス 471"/>
        <xdr:cNvSpPr txBox="1"/>
      </xdr:nvSpPr>
      <xdr:spPr>
        <a:xfrm>
          <a:off x="6705111" y="165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149152</xdr:rowOff>
    </xdr:from>
    <xdr:to>
      <xdr:col>55</xdr:col>
      <xdr:colOff>50800</xdr:colOff>
      <xdr:row>98</xdr:row>
      <xdr:rowOff>79302</xdr:rowOff>
    </xdr:to>
    <xdr:sp macro="" textlink="">
      <xdr:nvSpPr>
        <xdr:cNvPr id="478" name="楕円 477"/>
        <xdr:cNvSpPr/>
      </xdr:nvSpPr>
      <xdr:spPr>
        <a:xfrm>
          <a:off x="10426700" y="167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19701</xdr:rowOff>
    </xdr:from>
    <xdr:to>
      <xdr:col>50</xdr:col>
      <xdr:colOff>165100</xdr:colOff>
      <xdr:row>98</xdr:row>
      <xdr:rowOff>121301</xdr:rowOff>
    </xdr:to>
    <xdr:sp macro="" textlink="">
      <xdr:nvSpPr>
        <xdr:cNvPr id="480" name="楕円 479"/>
        <xdr:cNvSpPr/>
      </xdr:nvSpPr>
      <xdr:spPr>
        <a:xfrm>
          <a:off x="9588500" y="168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112428</xdr:rowOff>
    </xdr:from>
    <xdr:ext cx="534377" cy="259045"/>
    <xdr:sp macro="" textlink="">
      <xdr:nvSpPr>
        <xdr:cNvPr id="481" name="テキスト ボックス 480"/>
        <xdr:cNvSpPr txBox="1"/>
      </xdr:nvSpPr>
      <xdr:spPr>
        <a:xfrm>
          <a:off x="9372111" y="169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15517</xdr:rowOff>
    </xdr:from>
    <xdr:to>
      <xdr:col>46</xdr:col>
      <xdr:colOff>38100</xdr:colOff>
      <xdr:row>98</xdr:row>
      <xdr:rowOff>117117</xdr:rowOff>
    </xdr:to>
    <xdr:sp macro="" textlink="">
      <xdr:nvSpPr>
        <xdr:cNvPr id="482" name="楕円 481"/>
        <xdr:cNvSpPr/>
      </xdr:nvSpPr>
      <xdr:spPr>
        <a:xfrm>
          <a:off x="8699500" y="168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108244</xdr:rowOff>
    </xdr:from>
    <xdr:ext cx="534377" cy="259045"/>
    <xdr:sp macro="" textlink="">
      <xdr:nvSpPr>
        <xdr:cNvPr id="483" name="テキスト ボックス 482"/>
        <xdr:cNvSpPr txBox="1"/>
      </xdr:nvSpPr>
      <xdr:spPr>
        <a:xfrm>
          <a:off x="8483111" y="169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153580</xdr:rowOff>
    </xdr:from>
    <xdr:to>
      <xdr:col>41</xdr:col>
      <xdr:colOff>101600</xdr:colOff>
      <xdr:row>98</xdr:row>
      <xdr:rowOff>83730</xdr:rowOff>
    </xdr:to>
    <xdr:sp macro="" textlink="">
      <xdr:nvSpPr>
        <xdr:cNvPr id="484" name="楕円 483"/>
        <xdr:cNvSpPr/>
      </xdr:nvSpPr>
      <xdr:spPr>
        <a:xfrm>
          <a:off x="7810500" y="167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74857</xdr:rowOff>
    </xdr:from>
    <xdr:ext cx="534377" cy="259045"/>
    <xdr:sp macro="" textlink="">
      <xdr:nvSpPr>
        <xdr:cNvPr id="485" name="テキスト ボックス 484"/>
        <xdr:cNvSpPr txBox="1"/>
      </xdr:nvSpPr>
      <xdr:spPr>
        <a:xfrm>
          <a:off x="7594111" y="168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160372</xdr:rowOff>
    </xdr:from>
    <xdr:to>
      <xdr:col>36</xdr:col>
      <xdr:colOff>165100</xdr:colOff>
      <xdr:row>98</xdr:row>
      <xdr:rowOff>90522</xdr:rowOff>
    </xdr:to>
    <xdr:sp macro="" textlink="">
      <xdr:nvSpPr>
        <xdr:cNvPr id="486" name="楕円 485"/>
        <xdr:cNvSpPr/>
      </xdr:nvSpPr>
      <xdr:spPr>
        <a:xfrm>
          <a:off x="6921500" y="167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81649</xdr:rowOff>
    </xdr:from>
    <xdr:ext cx="534377" cy="259045"/>
    <xdr:sp macro="" textlink="">
      <xdr:nvSpPr>
        <xdr:cNvPr id="487" name="テキスト ボックス 486"/>
        <xdr:cNvSpPr txBox="1"/>
      </xdr:nvSpPr>
      <xdr:spPr>
        <a:xfrm>
          <a:off x="6705111" y="168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97993</xdr:rowOff>
    </xdr:from>
    <xdr:to>
      <xdr:col>85</xdr:col>
      <xdr:colOff>127000</xdr:colOff>
      <xdr:row>38</xdr:row>
      <xdr:rowOff>151524</xdr:rowOff>
    </xdr:to>
    <xdr:cxnSp macro="">
      <xdr:nvCxnSpPr>
        <xdr:cNvPr id="516" name="直線コネクタ 515"/>
        <xdr:cNvCxnSpPr/>
      </xdr:nvCxnSpPr>
      <xdr:spPr>
        <a:xfrm>
          <a:off x="15481300" y="5755843"/>
          <a:ext cx="838200" cy="9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97993</xdr:rowOff>
    </xdr:from>
    <xdr:to>
      <xdr:col>81</xdr:col>
      <xdr:colOff>50800</xdr:colOff>
      <xdr:row>36</xdr:row>
      <xdr:rowOff>112192</xdr:rowOff>
    </xdr:to>
    <xdr:cxnSp macro="">
      <xdr:nvCxnSpPr>
        <xdr:cNvPr id="519" name="直線コネクタ 518"/>
        <xdr:cNvCxnSpPr/>
      </xdr:nvCxnSpPr>
      <xdr:spPr>
        <a:xfrm flipV="1">
          <a:off x="14592300" y="5755843"/>
          <a:ext cx="889000" cy="5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112192</xdr:rowOff>
    </xdr:from>
    <xdr:to>
      <xdr:col>76</xdr:col>
      <xdr:colOff>114300</xdr:colOff>
      <xdr:row>38</xdr:row>
      <xdr:rowOff>67081</xdr:rowOff>
    </xdr:to>
    <xdr:cxnSp macro="">
      <xdr:nvCxnSpPr>
        <xdr:cNvPr id="522" name="直線コネクタ 521"/>
        <xdr:cNvCxnSpPr/>
      </xdr:nvCxnSpPr>
      <xdr:spPr>
        <a:xfrm flipV="1">
          <a:off x="13703300" y="6284392"/>
          <a:ext cx="889000" cy="29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23876</xdr:rowOff>
    </xdr:from>
    <xdr:to>
      <xdr:col>71</xdr:col>
      <xdr:colOff>177800</xdr:colOff>
      <xdr:row>38</xdr:row>
      <xdr:rowOff>67081</xdr:rowOff>
    </xdr:to>
    <xdr:cxnSp macro="">
      <xdr:nvCxnSpPr>
        <xdr:cNvPr id="525" name="直線コネクタ 524"/>
        <xdr:cNvCxnSpPr/>
      </xdr:nvCxnSpPr>
      <xdr:spPr>
        <a:xfrm>
          <a:off x="12814300" y="6538976"/>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160413</xdr:rowOff>
    </xdr:from>
    <xdr:to>
      <xdr:col>72</xdr:col>
      <xdr:colOff>38100</xdr:colOff>
      <xdr:row>38</xdr:row>
      <xdr:rowOff>90563</xdr:rowOff>
    </xdr:to>
    <xdr:sp macro="" textlink="">
      <xdr:nvSpPr>
        <xdr:cNvPr id="526" name="フローチャート: 判断 525"/>
        <xdr:cNvSpPr/>
      </xdr:nvSpPr>
      <xdr:spPr>
        <a:xfrm>
          <a:off x="13652500" y="650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107091</xdr:rowOff>
    </xdr:from>
    <xdr:ext cx="534377" cy="259045"/>
    <xdr:sp macro="" textlink="">
      <xdr:nvSpPr>
        <xdr:cNvPr id="527" name="テキスト ボックス 526"/>
        <xdr:cNvSpPr txBox="1"/>
      </xdr:nvSpPr>
      <xdr:spPr>
        <a:xfrm>
          <a:off x="13436111" y="62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63932</xdr:rowOff>
    </xdr:from>
    <xdr:to>
      <xdr:col>67</xdr:col>
      <xdr:colOff>101600</xdr:colOff>
      <xdr:row>38</xdr:row>
      <xdr:rowOff>165532</xdr:rowOff>
    </xdr:to>
    <xdr:sp macro="" textlink="">
      <xdr:nvSpPr>
        <xdr:cNvPr id="528" name="フローチャート: 判断 527"/>
        <xdr:cNvSpPr/>
      </xdr:nvSpPr>
      <xdr:spPr>
        <a:xfrm>
          <a:off x="12763500" y="65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156659</xdr:rowOff>
    </xdr:from>
    <xdr:ext cx="469744" cy="259045"/>
    <xdr:sp macro="" textlink="">
      <xdr:nvSpPr>
        <xdr:cNvPr id="529" name="テキスト ボックス 528"/>
        <xdr:cNvSpPr txBox="1"/>
      </xdr:nvSpPr>
      <xdr:spPr>
        <a:xfrm>
          <a:off x="12579428" y="66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100724</xdr:rowOff>
    </xdr:from>
    <xdr:to>
      <xdr:col>85</xdr:col>
      <xdr:colOff>177800</xdr:colOff>
      <xdr:row>39</xdr:row>
      <xdr:rowOff>30874</xdr:rowOff>
    </xdr:to>
    <xdr:sp macro="" textlink="">
      <xdr:nvSpPr>
        <xdr:cNvPr id="535" name="楕円 534"/>
        <xdr:cNvSpPr/>
      </xdr:nvSpPr>
      <xdr:spPr>
        <a:xfrm>
          <a:off x="16268700" y="66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47193</xdr:rowOff>
    </xdr:from>
    <xdr:to>
      <xdr:col>81</xdr:col>
      <xdr:colOff>101600</xdr:colOff>
      <xdr:row>33</xdr:row>
      <xdr:rowOff>148793</xdr:rowOff>
    </xdr:to>
    <xdr:sp macro="" textlink="">
      <xdr:nvSpPr>
        <xdr:cNvPr id="537" name="楕円 536"/>
        <xdr:cNvSpPr/>
      </xdr:nvSpPr>
      <xdr:spPr>
        <a:xfrm>
          <a:off x="15430500" y="570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165320</xdr:rowOff>
    </xdr:from>
    <xdr:ext cx="534377" cy="259045"/>
    <xdr:sp macro="" textlink="">
      <xdr:nvSpPr>
        <xdr:cNvPr id="538" name="テキスト ボックス 537"/>
        <xdr:cNvSpPr txBox="1"/>
      </xdr:nvSpPr>
      <xdr:spPr>
        <a:xfrm>
          <a:off x="15214111" y="54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61392</xdr:rowOff>
    </xdr:from>
    <xdr:to>
      <xdr:col>76</xdr:col>
      <xdr:colOff>165100</xdr:colOff>
      <xdr:row>36</xdr:row>
      <xdr:rowOff>162992</xdr:rowOff>
    </xdr:to>
    <xdr:sp macro="" textlink="">
      <xdr:nvSpPr>
        <xdr:cNvPr id="539" name="楕円 538"/>
        <xdr:cNvSpPr/>
      </xdr:nvSpPr>
      <xdr:spPr>
        <a:xfrm>
          <a:off x="14541500" y="62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8069</xdr:rowOff>
    </xdr:from>
    <xdr:ext cx="534377" cy="259045"/>
    <xdr:sp macro="" textlink="">
      <xdr:nvSpPr>
        <xdr:cNvPr id="540" name="テキスト ボックス 539"/>
        <xdr:cNvSpPr txBox="1"/>
      </xdr:nvSpPr>
      <xdr:spPr>
        <a:xfrm>
          <a:off x="14325111" y="60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16281</xdr:rowOff>
    </xdr:from>
    <xdr:to>
      <xdr:col>72</xdr:col>
      <xdr:colOff>38100</xdr:colOff>
      <xdr:row>38</xdr:row>
      <xdr:rowOff>117881</xdr:rowOff>
    </xdr:to>
    <xdr:sp macro="" textlink="">
      <xdr:nvSpPr>
        <xdr:cNvPr id="541" name="楕円 540"/>
        <xdr:cNvSpPr/>
      </xdr:nvSpPr>
      <xdr:spPr>
        <a:xfrm>
          <a:off x="13652500" y="65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109008</xdr:rowOff>
    </xdr:from>
    <xdr:ext cx="534377" cy="259045"/>
    <xdr:sp macro="" textlink="">
      <xdr:nvSpPr>
        <xdr:cNvPr id="542" name="テキスト ボックス 541"/>
        <xdr:cNvSpPr txBox="1"/>
      </xdr:nvSpPr>
      <xdr:spPr>
        <a:xfrm>
          <a:off x="13436111" y="662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144526</xdr:rowOff>
    </xdr:from>
    <xdr:to>
      <xdr:col>67</xdr:col>
      <xdr:colOff>101600</xdr:colOff>
      <xdr:row>38</xdr:row>
      <xdr:rowOff>74676</xdr:rowOff>
    </xdr:to>
    <xdr:sp macro="" textlink="">
      <xdr:nvSpPr>
        <xdr:cNvPr id="543" name="楕円 542"/>
        <xdr:cNvSpPr/>
      </xdr:nvSpPr>
      <xdr:spPr>
        <a:xfrm>
          <a:off x="12763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91203</xdr:rowOff>
    </xdr:from>
    <xdr:ext cx="534377" cy="259045"/>
    <xdr:sp macro="" textlink="">
      <xdr:nvSpPr>
        <xdr:cNvPr id="544" name="テキスト ボックス 543"/>
        <xdr:cNvSpPr txBox="1"/>
      </xdr:nvSpPr>
      <xdr:spPr>
        <a:xfrm>
          <a:off x="12547111" y="626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162108</xdr:rowOff>
    </xdr:from>
    <xdr:to>
      <xdr:col>85</xdr:col>
      <xdr:colOff>127000</xdr:colOff>
      <xdr:row>78</xdr:row>
      <xdr:rowOff>6869</xdr:rowOff>
    </xdr:to>
    <xdr:cxnSp macro="">
      <xdr:nvCxnSpPr>
        <xdr:cNvPr id="620" name="直線コネクタ 619"/>
        <xdr:cNvCxnSpPr/>
      </xdr:nvCxnSpPr>
      <xdr:spPr>
        <a:xfrm flipV="1">
          <a:off x="15481300" y="13363758"/>
          <a:ext cx="8382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6869</xdr:rowOff>
    </xdr:from>
    <xdr:to>
      <xdr:col>81</xdr:col>
      <xdr:colOff>50800</xdr:colOff>
      <xdr:row>78</xdr:row>
      <xdr:rowOff>24822</xdr:rowOff>
    </xdr:to>
    <xdr:cxnSp macro="">
      <xdr:nvCxnSpPr>
        <xdr:cNvPr id="623" name="直線コネクタ 622"/>
        <xdr:cNvCxnSpPr/>
      </xdr:nvCxnSpPr>
      <xdr:spPr>
        <a:xfrm flipV="1">
          <a:off x="14592300" y="13379969"/>
          <a:ext cx="889000" cy="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24822</xdr:rowOff>
    </xdr:from>
    <xdr:to>
      <xdr:col>76</xdr:col>
      <xdr:colOff>114300</xdr:colOff>
      <xdr:row>78</xdr:row>
      <xdr:rowOff>33999</xdr:rowOff>
    </xdr:to>
    <xdr:cxnSp macro="">
      <xdr:nvCxnSpPr>
        <xdr:cNvPr id="626" name="直線コネクタ 625"/>
        <xdr:cNvCxnSpPr/>
      </xdr:nvCxnSpPr>
      <xdr:spPr>
        <a:xfrm flipV="1">
          <a:off x="13703300" y="13397922"/>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33999</xdr:rowOff>
    </xdr:from>
    <xdr:to>
      <xdr:col>71</xdr:col>
      <xdr:colOff>177800</xdr:colOff>
      <xdr:row>78</xdr:row>
      <xdr:rowOff>36340</xdr:rowOff>
    </xdr:to>
    <xdr:cxnSp macro="">
      <xdr:nvCxnSpPr>
        <xdr:cNvPr id="629" name="直線コネクタ 628"/>
        <xdr:cNvCxnSpPr/>
      </xdr:nvCxnSpPr>
      <xdr:spPr>
        <a:xfrm flipV="1">
          <a:off x="12814300" y="13407099"/>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122282</xdr:rowOff>
    </xdr:from>
    <xdr:to>
      <xdr:col>72</xdr:col>
      <xdr:colOff>38100</xdr:colOff>
      <xdr:row>78</xdr:row>
      <xdr:rowOff>52432</xdr:rowOff>
    </xdr:to>
    <xdr:sp macro="" textlink="">
      <xdr:nvSpPr>
        <xdr:cNvPr id="630" name="フローチャート: 判断 629"/>
        <xdr:cNvSpPr/>
      </xdr:nvSpPr>
      <xdr:spPr>
        <a:xfrm>
          <a:off x="13652500" y="133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68959</xdr:rowOff>
    </xdr:from>
    <xdr:ext cx="534377" cy="259045"/>
    <xdr:sp macro="" textlink="">
      <xdr:nvSpPr>
        <xdr:cNvPr id="631" name="テキスト ボックス 630"/>
        <xdr:cNvSpPr txBox="1"/>
      </xdr:nvSpPr>
      <xdr:spPr>
        <a:xfrm>
          <a:off x="13436111" y="130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121034</xdr:rowOff>
    </xdr:from>
    <xdr:to>
      <xdr:col>67</xdr:col>
      <xdr:colOff>101600</xdr:colOff>
      <xdr:row>78</xdr:row>
      <xdr:rowOff>51184</xdr:rowOff>
    </xdr:to>
    <xdr:sp macro="" textlink="">
      <xdr:nvSpPr>
        <xdr:cNvPr id="632" name="フローチャート: 判断 631"/>
        <xdr:cNvSpPr/>
      </xdr:nvSpPr>
      <xdr:spPr>
        <a:xfrm>
          <a:off x="12763500" y="1332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67711</xdr:rowOff>
    </xdr:from>
    <xdr:ext cx="534377" cy="259045"/>
    <xdr:sp macro="" textlink="">
      <xdr:nvSpPr>
        <xdr:cNvPr id="633" name="テキスト ボックス 632"/>
        <xdr:cNvSpPr txBox="1"/>
      </xdr:nvSpPr>
      <xdr:spPr>
        <a:xfrm>
          <a:off x="12547111" y="1309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111308</xdr:rowOff>
    </xdr:from>
    <xdr:to>
      <xdr:col>85</xdr:col>
      <xdr:colOff>177800</xdr:colOff>
      <xdr:row>78</xdr:row>
      <xdr:rowOff>41458</xdr:rowOff>
    </xdr:to>
    <xdr:sp macro="" textlink="">
      <xdr:nvSpPr>
        <xdr:cNvPr id="639" name="楕円 638"/>
        <xdr:cNvSpPr/>
      </xdr:nvSpPr>
      <xdr:spPr>
        <a:xfrm>
          <a:off x="16268700" y="133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127519</xdr:rowOff>
    </xdr:from>
    <xdr:to>
      <xdr:col>81</xdr:col>
      <xdr:colOff>101600</xdr:colOff>
      <xdr:row>78</xdr:row>
      <xdr:rowOff>57669</xdr:rowOff>
    </xdr:to>
    <xdr:sp macro="" textlink="">
      <xdr:nvSpPr>
        <xdr:cNvPr id="641" name="楕円 640"/>
        <xdr:cNvSpPr/>
      </xdr:nvSpPr>
      <xdr:spPr>
        <a:xfrm>
          <a:off x="15430500" y="1332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48796</xdr:rowOff>
    </xdr:from>
    <xdr:ext cx="534377" cy="259045"/>
    <xdr:sp macro="" textlink="">
      <xdr:nvSpPr>
        <xdr:cNvPr id="642" name="テキスト ボックス 641"/>
        <xdr:cNvSpPr txBox="1"/>
      </xdr:nvSpPr>
      <xdr:spPr>
        <a:xfrm>
          <a:off x="15214111" y="134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145472</xdr:rowOff>
    </xdr:from>
    <xdr:to>
      <xdr:col>76</xdr:col>
      <xdr:colOff>165100</xdr:colOff>
      <xdr:row>78</xdr:row>
      <xdr:rowOff>75622</xdr:rowOff>
    </xdr:to>
    <xdr:sp macro="" textlink="">
      <xdr:nvSpPr>
        <xdr:cNvPr id="643" name="楕円 642"/>
        <xdr:cNvSpPr/>
      </xdr:nvSpPr>
      <xdr:spPr>
        <a:xfrm>
          <a:off x="14541500" y="133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66749</xdr:rowOff>
    </xdr:from>
    <xdr:ext cx="534377" cy="259045"/>
    <xdr:sp macro="" textlink="">
      <xdr:nvSpPr>
        <xdr:cNvPr id="644" name="テキスト ボックス 643"/>
        <xdr:cNvSpPr txBox="1"/>
      </xdr:nvSpPr>
      <xdr:spPr>
        <a:xfrm>
          <a:off x="14325111" y="1343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154649</xdr:rowOff>
    </xdr:from>
    <xdr:to>
      <xdr:col>72</xdr:col>
      <xdr:colOff>38100</xdr:colOff>
      <xdr:row>78</xdr:row>
      <xdr:rowOff>84799</xdr:rowOff>
    </xdr:to>
    <xdr:sp macro="" textlink="">
      <xdr:nvSpPr>
        <xdr:cNvPr id="645" name="楕円 644"/>
        <xdr:cNvSpPr/>
      </xdr:nvSpPr>
      <xdr:spPr>
        <a:xfrm>
          <a:off x="13652500" y="1335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75926</xdr:rowOff>
    </xdr:from>
    <xdr:ext cx="534377" cy="259045"/>
    <xdr:sp macro="" textlink="">
      <xdr:nvSpPr>
        <xdr:cNvPr id="646" name="テキスト ボックス 645"/>
        <xdr:cNvSpPr txBox="1"/>
      </xdr:nvSpPr>
      <xdr:spPr>
        <a:xfrm>
          <a:off x="13436111" y="134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156990</xdr:rowOff>
    </xdr:from>
    <xdr:to>
      <xdr:col>67</xdr:col>
      <xdr:colOff>101600</xdr:colOff>
      <xdr:row>78</xdr:row>
      <xdr:rowOff>87140</xdr:rowOff>
    </xdr:to>
    <xdr:sp macro="" textlink="">
      <xdr:nvSpPr>
        <xdr:cNvPr id="647" name="楕円 646"/>
        <xdr:cNvSpPr/>
      </xdr:nvSpPr>
      <xdr:spPr>
        <a:xfrm>
          <a:off x="12763500" y="133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78267</xdr:rowOff>
    </xdr:from>
    <xdr:ext cx="534377" cy="259045"/>
    <xdr:sp macro="" textlink="">
      <xdr:nvSpPr>
        <xdr:cNvPr id="648" name="テキスト ボックス 647"/>
        <xdr:cNvSpPr txBox="1"/>
      </xdr:nvSpPr>
      <xdr:spPr>
        <a:xfrm>
          <a:off x="12547111" y="134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11917</xdr:rowOff>
    </xdr:from>
    <xdr:to>
      <xdr:col>85</xdr:col>
      <xdr:colOff>127000</xdr:colOff>
      <xdr:row>98</xdr:row>
      <xdr:rowOff>79857</xdr:rowOff>
    </xdr:to>
    <xdr:cxnSp macro="">
      <xdr:nvCxnSpPr>
        <xdr:cNvPr id="675" name="直線コネクタ 674"/>
        <xdr:cNvCxnSpPr/>
      </xdr:nvCxnSpPr>
      <xdr:spPr>
        <a:xfrm flipV="1">
          <a:off x="15481300" y="16814017"/>
          <a:ext cx="838200" cy="6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29606</xdr:rowOff>
    </xdr:from>
    <xdr:to>
      <xdr:col>81</xdr:col>
      <xdr:colOff>50800</xdr:colOff>
      <xdr:row>98</xdr:row>
      <xdr:rowOff>79857</xdr:rowOff>
    </xdr:to>
    <xdr:cxnSp macro="">
      <xdr:nvCxnSpPr>
        <xdr:cNvPr id="678" name="直線コネクタ 677"/>
        <xdr:cNvCxnSpPr/>
      </xdr:nvCxnSpPr>
      <xdr:spPr>
        <a:xfrm>
          <a:off x="14592300" y="16831706"/>
          <a:ext cx="889000" cy="5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29606</xdr:rowOff>
    </xdr:from>
    <xdr:to>
      <xdr:col>76</xdr:col>
      <xdr:colOff>114300</xdr:colOff>
      <xdr:row>98</xdr:row>
      <xdr:rowOff>62579</xdr:rowOff>
    </xdr:to>
    <xdr:cxnSp macro="">
      <xdr:nvCxnSpPr>
        <xdr:cNvPr id="681" name="直線コネクタ 680"/>
        <xdr:cNvCxnSpPr/>
      </xdr:nvCxnSpPr>
      <xdr:spPr>
        <a:xfrm flipV="1">
          <a:off x="13703300" y="16831706"/>
          <a:ext cx="889000" cy="3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62579</xdr:rowOff>
    </xdr:from>
    <xdr:to>
      <xdr:col>71</xdr:col>
      <xdr:colOff>177800</xdr:colOff>
      <xdr:row>98</xdr:row>
      <xdr:rowOff>119590</xdr:rowOff>
    </xdr:to>
    <xdr:cxnSp macro="">
      <xdr:nvCxnSpPr>
        <xdr:cNvPr id="684" name="直線コネクタ 683"/>
        <xdr:cNvCxnSpPr/>
      </xdr:nvCxnSpPr>
      <xdr:spPr>
        <a:xfrm flipV="1">
          <a:off x="12814300" y="16864679"/>
          <a:ext cx="889000" cy="5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21628</xdr:rowOff>
    </xdr:from>
    <xdr:to>
      <xdr:col>72</xdr:col>
      <xdr:colOff>38100</xdr:colOff>
      <xdr:row>98</xdr:row>
      <xdr:rowOff>123228</xdr:rowOff>
    </xdr:to>
    <xdr:sp macro="" textlink="">
      <xdr:nvSpPr>
        <xdr:cNvPr id="685" name="フローチャート: 判断 684"/>
        <xdr:cNvSpPr/>
      </xdr:nvSpPr>
      <xdr:spPr>
        <a:xfrm>
          <a:off x="13652500" y="168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114355</xdr:rowOff>
    </xdr:from>
    <xdr:ext cx="534377" cy="259045"/>
    <xdr:sp macro="" textlink="">
      <xdr:nvSpPr>
        <xdr:cNvPr id="686" name="テキスト ボックス 685"/>
        <xdr:cNvSpPr txBox="1"/>
      </xdr:nvSpPr>
      <xdr:spPr>
        <a:xfrm>
          <a:off x="13436111" y="169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40126</xdr:rowOff>
    </xdr:from>
    <xdr:to>
      <xdr:col>67</xdr:col>
      <xdr:colOff>101600</xdr:colOff>
      <xdr:row>98</xdr:row>
      <xdr:rowOff>141726</xdr:rowOff>
    </xdr:to>
    <xdr:sp macro="" textlink="">
      <xdr:nvSpPr>
        <xdr:cNvPr id="687" name="フローチャート: 判断 686"/>
        <xdr:cNvSpPr/>
      </xdr:nvSpPr>
      <xdr:spPr>
        <a:xfrm>
          <a:off x="12763500" y="1684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158253</xdr:rowOff>
    </xdr:from>
    <xdr:ext cx="534377" cy="259045"/>
    <xdr:sp macro="" textlink="">
      <xdr:nvSpPr>
        <xdr:cNvPr id="688" name="テキスト ボックス 687"/>
        <xdr:cNvSpPr txBox="1"/>
      </xdr:nvSpPr>
      <xdr:spPr>
        <a:xfrm>
          <a:off x="12547111" y="166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132567</xdr:rowOff>
    </xdr:from>
    <xdr:to>
      <xdr:col>85</xdr:col>
      <xdr:colOff>177800</xdr:colOff>
      <xdr:row>98</xdr:row>
      <xdr:rowOff>62717</xdr:rowOff>
    </xdr:to>
    <xdr:sp macro="" textlink="">
      <xdr:nvSpPr>
        <xdr:cNvPr id="694" name="楕円 693"/>
        <xdr:cNvSpPr/>
      </xdr:nvSpPr>
      <xdr:spPr>
        <a:xfrm>
          <a:off x="16268700" y="167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91944</xdr:rowOff>
    </xdr:from>
    <xdr:ext cx="534377" cy="259045"/>
    <xdr:sp macro="" textlink="">
      <xdr:nvSpPr>
        <xdr:cNvPr id="695" name="積立金該当値テキスト"/>
        <xdr:cNvSpPr txBox="1"/>
      </xdr:nvSpPr>
      <xdr:spPr>
        <a:xfrm>
          <a:off x="16370300" y="1655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29057</xdr:rowOff>
    </xdr:from>
    <xdr:to>
      <xdr:col>81</xdr:col>
      <xdr:colOff>101600</xdr:colOff>
      <xdr:row>98</xdr:row>
      <xdr:rowOff>130657</xdr:rowOff>
    </xdr:to>
    <xdr:sp macro="" textlink="">
      <xdr:nvSpPr>
        <xdr:cNvPr id="696" name="楕円 695"/>
        <xdr:cNvSpPr/>
      </xdr:nvSpPr>
      <xdr:spPr>
        <a:xfrm>
          <a:off x="15430500" y="1683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121784</xdr:rowOff>
    </xdr:from>
    <xdr:ext cx="534377" cy="259045"/>
    <xdr:sp macro="" textlink="">
      <xdr:nvSpPr>
        <xdr:cNvPr id="697" name="テキスト ボックス 696"/>
        <xdr:cNvSpPr txBox="1"/>
      </xdr:nvSpPr>
      <xdr:spPr>
        <a:xfrm>
          <a:off x="15214111" y="1692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150256</xdr:rowOff>
    </xdr:from>
    <xdr:to>
      <xdr:col>76</xdr:col>
      <xdr:colOff>165100</xdr:colOff>
      <xdr:row>98</xdr:row>
      <xdr:rowOff>80406</xdr:rowOff>
    </xdr:to>
    <xdr:sp macro="" textlink="">
      <xdr:nvSpPr>
        <xdr:cNvPr id="698" name="楕円 697"/>
        <xdr:cNvSpPr/>
      </xdr:nvSpPr>
      <xdr:spPr>
        <a:xfrm>
          <a:off x="14541500" y="167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71533</xdr:rowOff>
    </xdr:from>
    <xdr:ext cx="534377" cy="259045"/>
    <xdr:sp macro="" textlink="">
      <xdr:nvSpPr>
        <xdr:cNvPr id="699" name="テキスト ボックス 698"/>
        <xdr:cNvSpPr txBox="1"/>
      </xdr:nvSpPr>
      <xdr:spPr>
        <a:xfrm>
          <a:off x="14325111" y="168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11779</xdr:rowOff>
    </xdr:from>
    <xdr:to>
      <xdr:col>72</xdr:col>
      <xdr:colOff>38100</xdr:colOff>
      <xdr:row>98</xdr:row>
      <xdr:rowOff>113379</xdr:rowOff>
    </xdr:to>
    <xdr:sp macro="" textlink="">
      <xdr:nvSpPr>
        <xdr:cNvPr id="700" name="楕円 699"/>
        <xdr:cNvSpPr/>
      </xdr:nvSpPr>
      <xdr:spPr>
        <a:xfrm>
          <a:off x="13652500" y="168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129906</xdr:rowOff>
    </xdr:from>
    <xdr:ext cx="534377" cy="259045"/>
    <xdr:sp macro="" textlink="">
      <xdr:nvSpPr>
        <xdr:cNvPr id="701" name="テキスト ボックス 700"/>
        <xdr:cNvSpPr txBox="1"/>
      </xdr:nvSpPr>
      <xdr:spPr>
        <a:xfrm>
          <a:off x="13436111" y="1658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68790</xdr:rowOff>
    </xdr:from>
    <xdr:to>
      <xdr:col>67</xdr:col>
      <xdr:colOff>101600</xdr:colOff>
      <xdr:row>98</xdr:row>
      <xdr:rowOff>170390</xdr:rowOff>
    </xdr:to>
    <xdr:sp macro="" textlink="">
      <xdr:nvSpPr>
        <xdr:cNvPr id="702" name="楕円 701"/>
        <xdr:cNvSpPr/>
      </xdr:nvSpPr>
      <xdr:spPr>
        <a:xfrm>
          <a:off x="12763500" y="168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161517</xdr:rowOff>
    </xdr:from>
    <xdr:ext cx="469744" cy="259045"/>
    <xdr:sp macro="" textlink="">
      <xdr:nvSpPr>
        <xdr:cNvPr id="703" name="テキスト ボックス 702"/>
        <xdr:cNvSpPr txBox="1"/>
      </xdr:nvSpPr>
      <xdr:spPr>
        <a:xfrm>
          <a:off x="12579428" y="1696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84195</xdr:rowOff>
    </xdr:from>
    <xdr:to>
      <xdr:col>102</xdr:col>
      <xdr:colOff>165100</xdr:colOff>
      <xdr:row>39</xdr:row>
      <xdr:rowOff>14345</xdr:rowOff>
    </xdr:to>
    <xdr:sp macro="" textlink="">
      <xdr:nvSpPr>
        <xdr:cNvPr id="742" name="フローチャート: 判断 741"/>
        <xdr:cNvSpPr/>
      </xdr:nvSpPr>
      <xdr:spPr>
        <a:xfrm>
          <a:off x="19494500" y="65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30871</xdr:rowOff>
    </xdr:from>
    <xdr:ext cx="469744" cy="259045"/>
    <xdr:sp macro="" textlink="">
      <xdr:nvSpPr>
        <xdr:cNvPr id="743" name="テキスト ボックス 742"/>
        <xdr:cNvSpPr txBox="1"/>
      </xdr:nvSpPr>
      <xdr:spPr>
        <a:xfrm>
          <a:off x="19310428" y="63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102330</xdr:rowOff>
    </xdr:from>
    <xdr:to>
      <xdr:col>98</xdr:col>
      <xdr:colOff>38100</xdr:colOff>
      <xdr:row>39</xdr:row>
      <xdr:rowOff>32480</xdr:rowOff>
    </xdr:to>
    <xdr:sp macro="" textlink="">
      <xdr:nvSpPr>
        <xdr:cNvPr id="744" name="フローチャート: 判断 743"/>
        <xdr:cNvSpPr/>
      </xdr:nvSpPr>
      <xdr:spPr>
        <a:xfrm>
          <a:off x="18605500" y="66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49007</xdr:rowOff>
    </xdr:from>
    <xdr:ext cx="469744" cy="259045"/>
    <xdr:sp macro="" textlink="">
      <xdr:nvSpPr>
        <xdr:cNvPr id="745" name="テキスト ボックス 744"/>
        <xdr:cNvSpPr txBox="1"/>
      </xdr:nvSpPr>
      <xdr:spPr>
        <a:xfrm>
          <a:off x="18421428" y="639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100078</xdr:rowOff>
    </xdr:from>
    <xdr:to>
      <xdr:col>102</xdr:col>
      <xdr:colOff>165100</xdr:colOff>
      <xdr:row>58</xdr:row>
      <xdr:rowOff>30228</xdr:rowOff>
    </xdr:to>
    <xdr:sp macro="" textlink="">
      <xdr:nvSpPr>
        <xdr:cNvPr id="797" name="フローチャート: 判断 796"/>
        <xdr:cNvSpPr/>
      </xdr:nvSpPr>
      <xdr:spPr>
        <a:xfrm>
          <a:off x="19494500" y="987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46755</xdr:rowOff>
    </xdr:from>
    <xdr:ext cx="469744" cy="259045"/>
    <xdr:sp macro="" textlink="">
      <xdr:nvSpPr>
        <xdr:cNvPr id="798" name="テキスト ボックス 797"/>
        <xdr:cNvSpPr txBox="1"/>
      </xdr:nvSpPr>
      <xdr:spPr>
        <a:xfrm>
          <a:off x="19310428" y="964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149708</xdr:rowOff>
    </xdr:from>
    <xdr:to>
      <xdr:col>98</xdr:col>
      <xdr:colOff>38100</xdr:colOff>
      <xdr:row>58</xdr:row>
      <xdr:rowOff>79858</xdr:rowOff>
    </xdr:to>
    <xdr:sp macro="" textlink="">
      <xdr:nvSpPr>
        <xdr:cNvPr id="799" name="フローチャート: 判断 798"/>
        <xdr:cNvSpPr/>
      </xdr:nvSpPr>
      <xdr:spPr>
        <a:xfrm>
          <a:off x="18605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96385</xdr:rowOff>
    </xdr:from>
    <xdr:ext cx="469744" cy="259045"/>
    <xdr:sp macro="" textlink="">
      <xdr:nvSpPr>
        <xdr:cNvPr id="800" name="テキスト ボックス 799"/>
        <xdr:cNvSpPr txBox="1"/>
      </xdr:nvSpPr>
      <xdr:spPr>
        <a:xfrm>
          <a:off x="18421428" y="969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15875</xdr:rowOff>
    </xdr:from>
    <xdr:to>
      <xdr:col>116</xdr:col>
      <xdr:colOff>63500</xdr:colOff>
      <xdr:row>78</xdr:row>
      <xdr:rowOff>36309</xdr:rowOff>
    </xdr:to>
    <xdr:cxnSp macro="">
      <xdr:nvCxnSpPr>
        <xdr:cNvPr id="845" name="直線コネクタ 844"/>
        <xdr:cNvCxnSpPr/>
      </xdr:nvCxnSpPr>
      <xdr:spPr>
        <a:xfrm flipV="1">
          <a:off x="21323300" y="13388975"/>
          <a:ext cx="8382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36309</xdr:rowOff>
    </xdr:from>
    <xdr:to>
      <xdr:col>111</xdr:col>
      <xdr:colOff>177800</xdr:colOff>
      <xdr:row>78</xdr:row>
      <xdr:rowOff>56908</xdr:rowOff>
    </xdr:to>
    <xdr:cxnSp macro="">
      <xdr:nvCxnSpPr>
        <xdr:cNvPr id="848" name="直線コネクタ 847"/>
        <xdr:cNvCxnSpPr/>
      </xdr:nvCxnSpPr>
      <xdr:spPr>
        <a:xfrm flipV="1">
          <a:off x="20434300" y="13409409"/>
          <a:ext cx="8890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48095</xdr:rowOff>
    </xdr:from>
    <xdr:to>
      <xdr:col>107</xdr:col>
      <xdr:colOff>50800</xdr:colOff>
      <xdr:row>78</xdr:row>
      <xdr:rowOff>56908</xdr:rowOff>
    </xdr:to>
    <xdr:cxnSp macro="">
      <xdr:nvCxnSpPr>
        <xdr:cNvPr id="851" name="直線コネクタ 850"/>
        <xdr:cNvCxnSpPr/>
      </xdr:nvCxnSpPr>
      <xdr:spPr>
        <a:xfrm>
          <a:off x="19545300" y="13421195"/>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48095</xdr:rowOff>
    </xdr:from>
    <xdr:to>
      <xdr:col>102</xdr:col>
      <xdr:colOff>114300</xdr:colOff>
      <xdr:row>78</xdr:row>
      <xdr:rowOff>65278</xdr:rowOff>
    </xdr:to>
    <xdr:cxnSp macro="">
      <xdr:nvCxnSpPr>
        <xdr:cNvPr id="854" name="直線コネクタ 853"/>
        <xdr:cNvCxnSpPr/>
      </xdr:nvCxnSpPr>
      <xdr:spPr>
        <a:xfrm flipV="1">
          <a:off x="18656300" y="13421195"/>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52133</xdr:rowOff>
    </xdr:from>
    <xdr:to>
      <xdr:col>102</xdr:col>
      <xdr:colOff>165100</xdr:colOff>
      <xdr:row>77</xdr:row>
      <xdr:rowOff>153733</xdr:rowOff>
    </xdr:to>
    <xdr:sp macro="" textlink="">
      <xdr:nvSpPr>
        <xdr:cNvPr id="855" name="フローチャート: 判断 854"/>
        <xdr:cNvSpPr/>
      </xdr:nvSpPr>
      <xdr:spPr>
        <a:xfrm>
          <a:off x="19494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170260</xdr:rowOff>
    </xdr:from>
    <xdr:ext cx="534377" cy="259045"/>
    <xdr:sp macro="" textlink="">
      <xdr:nvSpPr>
        <xdr:cNvPr id="856" name="テキスト ボックス 855"/>
        <xdr:cNvSpPr txBox="1"/>
      </xdr:nvSpPr>
      <xdr:spPr>
        <a:xfrm>
          <a:off x="19278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148044</xdr:rowOff>
    </xdr:from>
    <xdr:to>
      <xdr:col>98</xdr:col>
      <xdr:colOff>38100</xdr:colOff>
      <xdr:row>77</xdr:row>
      <xdr:rowOff>78194</xdr:rowOff>
    </xdr:to>
    <xdr:sp macro="" textlink="">
      <xdr:nvSpPr>
        <xdr:cNvPr id="857" name="フローチャート: 判断 856"/>
        <xdr:cNvSpPr/>
      </xdr:nvSpPr>
      <xdr:spPr>
        <a:xfrm>
          <a:off x="18605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94721</xdr:rowOff>
    </xdr:from>
    <xdr:ext cx="534377" cy="259045"/>
    <xdr:sp macro="" textlink="">
      <xdr:nvSpPr>
        <xdr:cNvPr id="858" name="テキスト ボックス 857"/>
        <xdr:cNvSpPr txBox="1"/>
      </xdr:nvSpPr>
      <xdr:spPr>
        <a:xfrm>
          <a:off x="18389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136525</xdr:rowOff>
    </xdr:from>
    <xdr:to>
      <xdr:col>116</xdr:col>
      <xdr:colOff>114300</xdr:colOff>
      <xdr:row>78</xdr:row>
      <xdr:rowOff>66675</xdr:rowOff>
    </xdr:to>
    <xdr:sp macro="" textlink="">
      <xdr:nvSpPr>
        <xdr:cNvPr id="864" name="楕円 863"/>
        <xdr:cNvSpPr/>
      </xdr:nvSpPr>
      <xdr:spPr>
        <a:xfrm>
          <a:off x="221107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114952</xdr:rowOff>
    </xdr:from>
    <xdr:ext cx="534377" cy="259045"/>
    <xdr:sp macro="" textlink="">
      <xdr:nvSpPr>
        <xdr:cNvPr id="865" name="繰出金該当値テキスト"/>
        <xdr:cNvSpPr txBox="1"/>
      </xdr:nvSpPr>
      <xdr:spPr>
        <a:xfrm>
          <a:off x="22212300" y="133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156959</xdr:rowOff>
    </xdr:from>
    <xdr:to>
      <xdr:col>112</xdr:col>
      <xdr:colOff>38100</xdr:colOff>
      <xdr:row>78</xdr:row>
      <xdr:rowOff>87109</xdr:rowOff>
    </xdr:to>
    <xdr:sp macro="" textlink="">
      <xdr:nvSpPr>
        <xdr:cNvPr id="866" name="楕円 865"/>
        <xdr:cNvSpPr/>
      </xdr:nvSpPr>
      <xdr:spPr>
        <a:xfrm>
          <a:off x="21272500" y="133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78236</xdr:rowOff>
    </xdr:from>
    <xdr:ext cx="534377" cy="259045"/>
    <xdr:sp macro="" textlink="">
      <xdr:nvSpPr>
        <xdr:cNvPr id="867" name="テキスト ボックス 866"/>
        <xdr:cNvSpPr txBox="1"/>
      </xdr:nvSpPr>
      <xdr:spPr>
        <a:xfrm>
          <a:off x="21056111" y="1345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6108</xdr:rowOff>
    </xdr:from>
    <xdr:to>
      <xdr:col>107</xdr:col>
      <xdr:colOff>101600</xdr:colOff>
      <xdr:row>78</xdr:row>
      <xdr:rowOff>107708</xdr:rowOff>
    </xdr:to>
    <xdr:sp macro="" textlink="">
      <xdr:nvSpPr>
        <xdr:cNvPr id="868" name="楕円 867"/>
        <xdr:cNvSpPr/>
      </xdr:nvSpPr>
      <xdr:spPr>
        <a:xfrm>
          <a:off x="20383500" y="133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98835</xdr:rowOff>
    </xdr:from>
    <xdr:ext cx="534377" cy="259045"/>
    <xdr:sp macro="" textlink="">
      <xdr:nvSpPr>
        <xdr:cNvPr id="869" name="テキスト ボックス 868"/>
        <xdr:cNvSpPr txBox="1"/>
      </xdr:nvSpPr>
      <xdr:spPr>
        <a:xfrm>
          <a:off x="20167111" y="1347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168745</xdr:rowOff>
    </xdr:from>
    <xdr:to>
      <xdr:col>102</xdr:col>
      <xdr:colOff>165100</xdr:colOff>
      <xdr:row>78</xdr:row>
      <xdr:rowOff>98895</xdr:rowOff>
    </xdr:to>
    <xdr:sp macro="" textlink="">
      <xdr:nvSpPr>
        <xdr:cNvPr id="870" name="楕円 869"/>
        <xdr:cNvSpPr/>
      </xdr:nvSpPr>
      <xdr:spPr>
        <a:xfrm>
          <a:off x="19494500" y="133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90022</xdr:rowOff>
    </xdr:from>
    <xdr:ext cx="534377" cy="259045"/>
    <xdr:sp macro="" textlink="">
      <xdr:nvSpPr>
        <xdr:cNvPr id="871" name="テキスト ボックス 870"/>
        <xdr:cNvSpPr txBox="1"/>
      </xdr:nvSpPr>
      <xdr:spPr>
        <a:xfrm>
          <a:off x="19278111" y="1346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14478</xdr:rowOff>
    </xdr:from>
    <xdr:to>
      <xdr:col>98</xdr:col>
      <xdr:colOff>38100</xdr:colOff>
      <xdr:row>78</xdr:row>
      <xdr:rowOff>116078</xdr:rowOff>
    </xdr:to>
    <xdr:sp macro="" textlink="">
      <xdr:nvSpPr>
        <xdr:cNvPr id="872" name="楕円 871"/>
        <xdr:cNvSpPr/>
      </xdr:nvSpPr>
      <xdr:spPr>
        <a:xfrm>
          <a:off x="18605500" y="133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107205</xdr:rowOff>
    </xdr:from>
    <xdr:ext cx="534377" cy="259045"/>
    <xdr:sp macro="" textlink="">
      <xdr:nvSpPr>
        <xdr:cNvPr id="873" name="テキスト ボックス 872"/>
        <xdr:cNvSpPr txBox="1"/>
      </xdr:nvSpPr>
      <xdr:spPr>
        <a:xfrm>
          <a:off x="18389111" y="134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607,689</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600,889</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6,800</a:t>
          </a:r>
          <a:r>
            <a:rPr kumimoji="1" lang="ja-JP" altLang="en-US" sz="1300">
              <a:latin typeface="ＭＳ Ｐゴシック" panose="020B0600070205080204" pitchFamily="50" charset="-128"/>
              <a:ea typeface="ＭＳ Ｐゴシック" panose="020B0600070205080204" pitchFamily="50" charset="-128"/>
            </a:rPr>
            <a:t>円の増加となった。増加の大きな要因としては、普通建設事業費における網田コミュニティセンター建設事業に係る費用の増加等が挙げられる。その他、特徴的な内容について以下のとおり。</a:t>
          </a:r>
        </a:p>
        <a:p>
          <a:r>
            <a:rPr kumimoji="1" lang="ja-JP" altLang="en-US" sz="1300">
              <a:latin typeface="ＭＳ Ｐゴシック" panose="020B0600070205080204" pitchFamily="50" charset="-128"/>
              <a:ea typeface="ＭＳ Ｐゴシック" panose="020B0600070205080204" pitchFamily="50" charset="-128"/>
            </a:rPr>
            <a:t>　・扶助費については、前年度比で</a:t>
          </a:r>
          <a:r>
            <a:rPr kumimoji="1" lang="en-US" altLang="ja-JP" sz="1300">
              <a:latin typeface="ＭＳ Ｐゴシック" panose="020B0600070205080204" pitchFamily="50" charset="-128"/>
              <a:ea typeface="ＭＳ Ｐゴシック" panose="020B0600070205080204" pitchFamily="50" charset="-128"/>
            </a:rPr>
            <a:t>10,750</a:t>
          </a:r>
          <a:r>
            <a:rPr kumimoji="1" lang="ja-JP" altLang="en-US" sz="1300">
              <a:latin typeface="ＭＳ Ｐゴシック" panose="020B0600070205080204" pitchFamily="50" charset="-128"/>
              <a:ea typeface="ＭＳ Ｐゴシック" panose="020B0600070205080204" pitchFamily="50" charset="-128"/>
            </a:rPr>
            <a:t>円増加している。物価高騰対応臨時交付金支給事業が前年度と比べ皆増したことが主な要因である。</a:t>
          </a:r>
        </a:p>
        <a:p>
          <a:r>
            <a:rPr kumimoji="1" lang="ja-JP" altLang="en-US" sz="1300">
              <a:latin typeface="ＭＳ Ｐゴシック" panose="020B0600070205080204" pitchFamily="50" charset="-128"/>
              <a:ea typeface="ＭＳ Ｐゴシック" panose="020B0600070205080204" pitchFamily="50" charset="-128"/>
            </a:rPr>
            <a:t>　・補助費等については、前年度比で</a:t>
          </a:r>
          <a:r>
            <a:rPr kumimoji="1" lang="en-US" altLang="ja-JP" sz="1300">
              <a:latin typeface="ＭＳ Ｐゴシック" panose="020B0600070205080204" pitchFamily="50" charset="-128"/>
              <a:ea typeface="ＭＳ Ｐゴシック" panose="020B0600070205080204" pitchFamily="50" charset="-128"/>
            </a:rPr>
            <a:t>3,597</a:t>
          </a:r>
          <a:r>
            <a:rPr kumimoji="1" lang="ja-JP" altLang="en-US" sz="1300">
              <a:latin typeface="ＭＳ Ｐゴシック" panose="020B0600070205080204" pitchFamily="50" charset="-128"/>
              <a:ea typeface="ＭＳ Ｐゴシック" panose="020B0600070205080204" pitchFamily="50" charset="-128"/>
            </a:rPr>
            <a:t>円減少している。宇城広域連合負担金（宇城クリーンセンター費）が前年度と比べ減少したことが主な要因である。　</a:t>
          </a:r>
        </a:p>
        <a:p>
          <a:r>
            <a:rPr kumimoji="1" lang="ja-JP" altLang="en-US" sz="1300">
              <a:latin typeface="ＭＳ Ｐゴシック" panose="020B0600070205080204" pitchFamily="50" charset="-128"/>
              <a:ea typeface="ＭＳ Ｐゴシック" panose="020B0600070205080204" pitchFamily="50" charset="-128"/>
            </a:rPr>
            <a:t>　・災害復旧事業費については、前年度比で</a:t>
          </a:r>
          <a:r>
            <a:rPr kumimoji="1" lang="en-US" altLang="ja-JP" sz="1300">
              <a:latin typeface="ＭＳ Ｐゴシック" panose="020B0600070205080204" pitchFamily="50" charset="-128"/>
              <a:ea typeface="ＭＳ Ｐゴシック" panose="020B0600070205080204" pitchFamily="50" charset="-128"/>
            </a:rPr>
            <a:t>71,715</a:t>
          </a:r>
          <a:r>
            <a:rPr kumimoji="1" lang="ja-JP" altLang="en-US" sz="1300">
              <a:latin typeface="ＭＳ Ｐゴシック" panose="020B0600070205080204" pitchFamily="50" charset="-128"/>
              <a:ea typeface="ＭＳ Ｐゴシック" panose="020B0600070205080204" pitchFamily="50" charset="-128"/>
            </a:rPr>
            <a:t>円減少している。庁舎建設事業経費が前年度と比べ減少したことが主な要因である。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・公債費については、前年度比で</a:t>
          </a:r>
          <a:r>
            <a:rPr kumimoji="1" lang="en-US" altLang="ja-JP" sz="1300">
              <a:latin typeface="ＭＳ Ｐゴシック" panose="020B0600070205080204" pitchFamily="50" charset="-128"/>
              <a:ea typeface="ＭＳ Ｐゴシック" panose="020B0600070205080204" pitchFamily="50" charset="-128"/>
            </a:rPr>
            <a:t>7,092</a:t>
          </a:r>
          <a:r>
            <a:rPr kumimoji="1" lang="ja-JP" altLang="en-US" sz="1300">
              <a:latin typeface="ＭＳ Ｐゴシック" panose="020B0600070205080204" pitchFamily="50" charset="-128"/>
              <a:ea typeface="ＭＳ Ｐゴシック" panose="020B0600070205080204" pitchFamily="50" charset="-128"/>
            </a:rPr>
            <a:t>円増加している。熊本地震からの復旧事業に係る災害復旧事業債等の償還により前年度と比べ増加したことが主な要因である。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・積立金については、前年度比で</a:t>
          </a:r>
          <a:r>
            <a:rPr kumimoji="1" lang="en-US" altLang="ja-JP" sz="1300">
              <a:latin typeface="ＭＳ Ｐゴシック" panose="020B0600070205080204" pitchFamily="50" charset="-128"/>
              <a:ea typeface="ＭＳ Ｐゴシック" panose="020B0600070205080204" pitchFamily="50" charset="-128"/>
            </a:rPr>
            <a:t>29,720</a:t>
          </a:r>
          <a:r>
            <a:rPr kumimoji="1" lang="ja-JP" altLang="en-US" sz="1300">
              <a:latin typeface="ＭＳ Ｐゴシック" panose="020B0600070205080204" pitchFamily="50" charset="-128"/>
              <a:ea typeface="ＭＳ Ｐゴシック" panose="020B0600070205080204" pitchFamily="50" charset="-128"/>
            </a:rPr>
            <a:t>円増加している。市有施設整備基金元金積立金が前年度と比べ増加したことが主な要因である。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36,371
36,000
74.30
23,252,035
22,102,267
604,345
9,720,634
21,690,205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24638</xdr:rowOff>
    </xdr:from>
    <xdr:to>
      <xdr:col>24</xdr:col>
      <xdr:colOff>63500</xdr:colOff>
      <xdr:row>36</xdr:row>
      <xdr:rowOff>58166</xdr:rowOff>
    </xdr:to>
    <xdr:cxnSp macro="">
      <xdr:nvCxnSpPr>
        <xdr:cNvPr id="61" name="直線コネクタ 60"/>
        <xdr:cNvCxnSpPr/>
      </xdr:nvCxnSpPr>
      <xdr:spPr>
        <a:xfrm flipV="1">
          <a:off x="3797300" y="6196838"/>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58166</xdr:rowOff>
    </xdr:from>
    <xdr:to>
      <xdr:col>19</xdr:col>
      <xdr:colOff>177800</xdr:colOff>
      <xdr:row>36</xdr:row>
      <xdr:rowOff>74359</xdr:rowOff>
    </xdr:to>
    <xdr:cxnSp macro="">
      <xdr:nvCxnSpPr>
        <xdr:cNvPr id="64" name="直線コネクタ 63"/>
        <xdr:cNvCxnSpPr/>
      </xdr:nvCxnSpPr>
      <xdr:spPr>
        <a:xfrm flipV="1">
          <a:off x="2908300" y="623036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56833</xdr:rowOff>
    </xdr:from>
    <xdr:to>
      <xdr:col>15</xdr:col>
      <xdr:colOff>50800</xdr:colOff>
      <xdr:row>36</xdr:row>
      <xdr:rowOff>74359</xdr:rowOff>
    </xdr:to>
    <xdr:cxnSp macro="">
      <xdr:nvCxnSpPr>
        <xdr:cNvPr id="67" name="直線コネクタ 66"/>
        <xdr:cNvCxnSpPr/>
      </xdr:nvCxnSpPr>
      <xdr:spPr>
        <a:xfrm>
          <a:off x="2019300" y="622903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24638</xdr:rowOff>
    </xdr:from>
    <xdr:to>
      <xdr:col>10</xdr:col>
      <xdr:colOff>114300</xdr:colOff>
      <xdr:row>36</xdr:row>
      <xdr:rowOff>56833</xdr:rowOff>
    </xdr:to>
    <xdr:cxnSp macro="">
      <xdr:nvCxnSpPr>
        <xdr:cNvPr id="70" name="直線コネクタ 69"/>
        <xdr:cNvCxnSpPr/>
      </xdr:nvCxnSpPr>
      <xdr:spPr>
        <a:xfrm>
          <a:off x="1130300" y="6196838"/>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104330</xdr:rowOff>
    </xdr:from>
    <xdr:to>
      <xdr:col>10</xdr:col>
      <xdr:colOff>165100</xdr:colOff>
      <xdr:row>36</xdr:row>
      <xdr:rowOff>34480</xdr:rowOff>
    </xdr:to>
    <xdr:sp macro="" textlink="">
      <xdr:nvSpPr>
        <xdr:cNvPr id="71" name="フローチャート: 判断 70"/>
        <xdr:cNvSpPr/>
      </xdr:nvSpPr>
      <xdr:spPr>
        <a:xfrm>
          <a:off x="1968500" y="610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51007</xdr:rowOff>
    </xdr:from>
    <xdr:ext cx="469744" cy="259045"/>
    <xdr:sp macro="" textlink="">
      <xdr:nvSpPr>
        <xdr:cNvPr id="72" name="テキスト ボックス 71"/>
        <xdr:cNvSpPr txBox="1"/>
      </xdr:nvSpPr>
      <xdr:spPr>
        <a:xfrm>
          <a:off x="1784428" y="588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66230</xdr:rowOff>
    </xdr:from>
    <xdr:to>
      <xdr:col>6</xdr:col>
      <xdr:colOff>38100</xdr:colOff>
      <xdr:row>35</xdr:row>
      <xdr:rowOff>167830</xdr:rowOff>
    </xdr:to>
    <xdr:sp macro="" textlink="">
      <xdr:nvSpPr>
        <xdr:cNvPr id="73" name="フローチャート: 判断 72"/>
        <xdr:cNvSpPr/>
      </xdr:nvSpPr>
      <xdr:spPr>
        <a:xfrm>
          <a:off x="1079500" y="606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12907</xdr:rowOff>
    </xdr:from>
    <xdr:ext cx="469744" cy="259045"/>
    <xdr:sp macro="" textlink="">
      <xdr:nvSpPr>
        <xdr:cNvPr id="74" name="テキスト ボックス 73"/>
        <xdr:cNvSpPr txBox="1"/>
      </xdr:nvSpPr>
      <xdr:spPr>
        <a:xfrm>
          <a:off x="895428" y="584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145288</xdr:rowOff>
    </xdr:from>
    <xdr:to>
      <xdr:col>24</xdr:col>
      <xdr:colOff>114300</xdr:colOff>
      <xdr:row>36</xdr:row>
      <xdr:rowOff>75438</xdr:rowOff>
    </xdr:to>
    <xdr:sp macro="" textlink="">
      <xdr:nvSpPr>
        <xdr:cNvPr id="80" name="楕円 79"/>
        <xdr:cNvSpPr/>
      </xdr:nvSpPr>
      <xdr:spPr>
        <a:xfrm>
          <a:off x="45847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123715</xdr:rowOff>
    </xdr:from>
    <xdr:ext cx="469744" cy="259045"/>
    <xdr:sp macro="" textlink="">
      <xdr:nvSpPr>
        <xdr:cNvPr id="81" name="議会費該当値テキスト"/>
        <xdr:cNvSpPr txBox="1"/>
      </xdr:nvSpPr>
      <xdr:spPr>
        <a:xfrm>
          <a:off x="4686300"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7366</xdr:rowOff>
    </xdr:from>
    <xdr:to>
      <xdr:col>20</xdr:col>
      <xdr:colOff>38100</xdr:colOff>
      <xdr:row>36</xdr:row>
      <xdr:rowOff>108966</xdr:rowOff>
    </xdr:to>
    <xdr:sp macro="" textlink="">
      <xdr:nvSpPr>
        <xdr:cNvPr id="82" name="楕円 81"/>
        <xdr:cNvSpPr/>
      </xdr:nvSpPr>
      <xdr:spPr>
        <a:xfrm>
          <a:off x="3746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100093</xdr:rowOff>
    </xdr:from>
    <xdr:ext cx="469744" cy="259045"/>
    <xdr:sp macro="" textlink="">
      <xdr:nvSpPr>
        <xdr:cNvPr id="83" name="テキスト ボックス 82"/>
        <xdr:cNvSpPr txBox="1"/>
      </xdr:nvSpPr>
      <xdr:spPr>
        <a:xfrm>
          <a:off x="3562428"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23559</xdr:rowOff>
    </xdr:from>
    <xdr:to>
      <xdr:col>15</xdr:col>
      <xdr:colOff>101600</xdr:colOff>
      <xdr:row>36</xdr:row>
      <xdr:rowOff>125159</xdr:rowOff>
    </xdr:to>
    <xdr:sp macro="" textlink="">
      <xdr:nvSpPr>
        <xdr:cNvPr id="84" name="楕円 83"/>
        <xdr:cNvSpPr/>
      </xdr:nvSpPr>
      <xdr:spPr>
        <a:xfrm>
          <a:off x="2857500" y="61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116286</xdr:rowOff>
    </xdr:from>
    <xdr:ext cx="469744" cy="259045"/>
    <xdr:sp macro="" textlink="">
      <xdr:nvSpPr>
        <xdr:cNvPr id="85" name="テキスト ボックス 84"/>
        <xdr:cNvSpPr txBox="1"/>
      </xdr:nvSpPr>
      <xdr:spPr>
        <a:xfrm>
          <a:off x="2673428" y="628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6033</xdr:rowOff>
    </xdr:from>
    <xdr:to>
      <xdr:col>10</xdr:col>
      <xdr:colOff>165100</xdr:colOff>
      <xdr:row>36</xdr:row>
      <xdr:rowOff>107633</xdr:rowOff>
    </xdr:to>
    <xdr:sp macro="" textlink="">
      <xdr:nvSpPr>
        <xdr:cNvPr id="86" name="楕円 85"/>
        <xdr:cNvSpPr/>
      </xdr:nvSpPr>
      <xdr:spPr>
        <a:xfrm>
          <a:off x="1968500" y="61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98760</xdr:rowOff>
    </xdr:from>
    <xdr:ext cx="469744" cy="259045"/>
    <xdr:sp macro="" textlink="">
      <xdr:nvSpPr>
        <xdr:cNvPr id="87" name="テキスト ボックス 86"/>
        <xdr:cNvSpPr txBox="1"/>
      </xdr:nvSpPr>
      <xdr:spPr>
        <a:xfrm>
          <a:off x="1784428" y="627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145288</xdr:rowOff>
    </xdr:from>
    <xdr:to>
      <xdr:col>6</xdr:col>
      <xdr:colOff>38100</xdr:colOff>
      <xdr:row>36</xdr:row>
      <xdr:rowOff>75438</xdr:rowOff>
    </xdr:to>
    <xdr:sp macro="" textlink="">
      <xdr:nvSpPr>
        <xdr:cNvPr id="88" name="楕円 87"/>
        <xdr:cNvSpPr/>
      </xdr:nvSpPr>
      <xdr:spPr>
        <a:xfrm>
          <a:off x="1079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66565</xdr:rowOff>
    </xdr:from>
    <xdr:ext cx="469744" cy="259045"/>
    <xdr:sp macro="" textlink="">
      <xdr:nvSpPr>
        <xdr:cNvPr id="89" name="テキスト ボックス 88"/>
        <xdr:cNvSpPr txBox="1"/>
      </xdr:nvSpPr>
      <xdr:spPr>
        <a:xfrm>
          <a:off x="895428"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102893</xdr:rowOff>
    </xdr:from>
    <xdr:to>
      <xdr:col>24</xdr:col>
      <xdr:colOff>63500</xdr:colOff>
      <xdr:row>58</xdr:row>
      <xdr:rowOff>106610</xdr:rowOff>
    </xdr:to>
    <xdr:cxnSp macro="">
      <xdr:nvCxnSpPr>
        <xdr:cNvPr id="118" name="直線コネクタ 117"/>
        <xdr:cNvCxnSpPr/>
      </xdr:nvCxnSpPr>
      <xdr:spPr>
        <a:xfrm flipV="1">
          <a:off x="3797300" y="10046993"/>
          <a:ext cx="8382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75767</xdr:rowOff>
    </xdr:from>
    <xdr:to>
      <xdr:col>19</xdr:col>
      <xdr:colOff>177800</xdr:colOff>
      <xdr:row>58</xdr:row>
      <xdr:rowOff>106610</xdr:rowOff>
    </xdr:to>
    <xdr:cxnSp macro="">
      <xdr:nvCxnSpPr>
        <xdr:cNvPr id="121" name="直線コネクタ 120"/>
        <xdr:cNvCxnSpPr/>
      </xdr:nvCxnSpPr>
      <xdr:spPr>
        <a:xfrm>
          <a:off x="2908300" y="10019867"/>
          <a:ext cx="889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145592</xdr:rowOff>
    </xdr:from>
    <xdr:to>
      <xdr:col>15</xdr:col>
      <xdr:colOff>50800</xdr:colOff>
      <xdr:row>58</xdr:row>
      <xdr:rowOff>75767</xdr:rowOff>
    </xdr:to>
    <xdr:cxnSp macro="">
      <xdr:nvCxnSpPr>
        <xdr:cNvPr id="124" name="直線コネクタ 123"/>
        <xdr:cNvCxnSpPr/>
      </xdr:nvCxnSpPr>
      <xdr:spPr>
        <a:xfrm>
          <a:off x="2019300" y="9918242"/>
          <a:ext cx="889000" cy="1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145592</xdr:rowOff>
    </xdr:from>
    <xdr:to>
      <xdr:col>10</xdr:col>
      <xdr:colOff>114300</xdr:colOff>
      <xdr:row>58</xdr:row>
      <xdr:rowOff>139750</xdr:rowOff>
    </xdr:to>
    <xdr:cxnSp macro="">
      <xdr:nvCxnSpPr>
        <xdr:cNvPr id="127" name="直線コネクタ 126"/>
        <xdr:cNvCxnSpPr/>
      </xdr:nvCxnSpPr>
      <xdr:spPr>
        <a:xfrm flipV="1">
          <a:off x="1130300" y="9918242"/>
          <a:ext cx="889000" cy="1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76646</xdr:rowOff>
    </xdr:from>
    <xdr:to>
      <xdr:col>10</xdr:col>
      <xdr:colOff>165100</xdr:colOff>
      <xdr:row>58</xdr:row>
      <xdr:rowOff>6796</xdr:rowOff>
    </xdr:to>
    <xdr:sp macro="" textlink="">
      <xdr:nvSpPr>
        <xdr:cNvPr id="128" name="フローチャート: 判断 127"/>
        <xdr:cNvSpPr/>
      </xdr:nvSpPr>
      <xdr:spPr>
        <a:xfrm>
          <a:off x="1968500" y="984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23323</xdr:rowOff>
    </xdr:from>
    <xdr:ext cx="599010" cy="259045"/>
    <xdr:sp macro="" textlink="">
      <xdr:nvSpPr>
        <xdr:cNvPr id="129" name="テキスト ボックス 128"/>
        <xdr:cNvSpPr txBox="1"/>
      </xdr:nvSpPr>
      <xdr:spPr>
        <a:xfrm>
          <a:off x="1719795" y="962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56189</xdr:rowOff>
    </xdr:from>
    <xdr:to>
      <xdr:col>6</xdr:col>
      <xdr:colOff>38100</xdr:colOff>
      <xdr:row>58</xdr:row>
      <xdr:rowOff>157789</xdr:rowOff>
    </xdr:to>
    <xdr:sp macro="" textlink="">
      <xdr:nvSpPr>
        <xdr:cNvPr id="130" name="フローチャート: 判断 129"/>
        <xdr:cNvSpPr/>
      </xdr:nvSpPr>
      <xdr:spPr>
        <a:xfrm>
          <a:off x="1079500" y="1000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2866</xdr:rowOff>
    </xdr:from>
    <xdr:ext cx="534377" cy="259045"/>
    <xdr:sp macro="" textlink="">
      <xdr:nvSpPr>
        <xdr:cNvPr id="131" name="テキスト ボックス 130"/>
        <xdr:cNvSpPr txBox="1"/>
      </xdr:nvSpPr>
      <xdr:spPr>
        <a:xfrm>
          <a:off x="863111" y="97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52093</xdr:rowOff>
    </xdr:from>
    <xdr:to>
      <xdr:col>24</xdr:col>
      <xdr:colOff>114300</xdr:colOff>
      <xdr:row>58</xdr:row>
      <xdr:rowOff>153693</xdr:rowOff>
    </xdr:to>
    <xdr:sp macro="" textlink="">
      <xdr:nvSpPr>
        <xdr:cNvPr id="137" name="楕円 136"/>
        <xdr:cNvSpPr/>
      </xdr:nvSpPr>
      <xdr:spPr>
        <a:xfrm>
          <a:off x="4584700" y="999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34377" cy="259045"/>
    <xdr:sp macro="" textlink="">
      <xdr:nvSpPr>
        <xdr:cNvPr id="138" name="総務費該当値テキスト"/>
        <xdr:cNvSpPr txBox="1"/>
      </xdr:nvSpPr>
      <xdr:spPr>
        <a:xfrm>
          <a:off x="4686300" y="99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55810</xdr:rowOff>
    </xdr:from>
    <xdr:to>
      <xdr:col>20</xdr:col>
      <xdr:colOff>38100</xdr:colOff>
      <xdr:row>58</xdr:row>
      <xdr:rowOff>157410</xdr:rowOff>
    </xdr:to>
    <xdr:sp macro="" textlink="">
      <xdr:nvSpPr>
        <xdr:cNvPr id="139" name="楕円 138"/>
        <xdr:cNvSpPr/>
      </xdr:nvSpPr>
      <xdr:spPr>
        <a:xfrm>
          <a:off x="3746500" y="99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148537</xdr:rowOff>
    </xdr:from>
    <xdr:ext cx="534377" cy="259045"/>
    <xdr:sp macro="" textlink="">
      <xdr:nvSpPr>
        <xdr:cNvPr id="140" name="テキスト ボックス 139"/>
        <xdr:cNvSpPr txBox="1"/>
      </xdr:nvSpPr>
      <xdr:spPr>
        <a:xfrm>
          <a:off x="3530111" y="1009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24967</xdr:rowOff>
    </xdr:from>
    <xdr:to>
      <xdr:col>15</xdr:col>
      <xdr:colOff>101600</xdr:colOff>
      <xdr:row>58</xdr:row>
      <xdr:rowOff>126567</xdr:rowOff>
    </xdr:to>
    <xdr:sp macro="" textlink="">
      <xdr:nvSpPr>
        <xdr:cNvPr id="141" name="楕円 140"/>
        <xdr:cNvSpPr/>
      </xdr:nvSpPr>
      <xdr:spPr>
        <a:xfrm>
          <a:off x="2857500" y="996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117694</xdr:rowOff>
    </xdr:from>
    <xdr:ext cx="599010" cy="259045"/>
    <xdr:sp macro="" textlink="">
      <xdr:nvSpPr>
        <xdr:cNvPr id="142" name="テキスト ボックス 141"/>
        <xdr:cNvSpPr txBox="1"/>
      </xdr:nvSpPr>
      <xdr:spPr>
        <a:xfrm>
          <a:off x="2608795" y="1006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94792</xdr:rowOff>
    </xdr:from>
    <xdr:to>
      <xdr:col>10</xdr:col>
      <xdr:colOff>165100</xdr:colOff>
      <xdr:row>58</xdr:row>
      <xdr:rowOff>24942</xdr:rowOff>
    </xdr:to>
    <xdr:sp macro="" textlink="">
      <xdr:nvSpPr>
        <xdr:cNvPr id="143" name="楕円 142"/>
        <xdr:cNvSpPr/>
      </xdr:nvSpPr>
      <xdr:spPr>
        <a:xfrm>
          <a:off x="1968500" y="98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16069</xdr:rowOff>
    </xdr:from>
    <xdr:ext cx="599010" cy="259045"/>
    <xdr:sp macro="" textlink="">
      <xdr:nvSpPr>
        <xdr:cNvPr id="144" name="テキスト ボックス 143"/>
        <xdr:cNvSpPr txBox="1"/>
      </xdr:nvSpPr>
      <xdr:spPr>
        <a:xfrm>
          <a:off x="1719795" y="996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88950</xdr:rowOff>
    </xdr:from>
    <xdr:to>
      <xdr:col>6</xdr:col>
      <xdr:colOff>38100</xdr:colOff>
      <xdr:row>59</xdr:row>
      <xdr:rowOff>19100</xdr:rowOff>
    </xdr:to>
    <xdr:sp macro="" textlink="">
      <xdr:nvSpPr>
        <xdr:cNvPr id="145" name="楕円 144"/>
        <xdr:cNvSpPr/>
      </xdr:nvSpPr>
      <xdr:spPr>
        <a:xfrm>
          <a:off x="1079500" y="100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10227</xdr:rowOff>
    </xdr:from>
    <xdr:ext cx="534377" cy="259045"/>
    <xdr:sp macro="" textlink="">
      <xdr:nvSpPr>
        <xdr:cNvPr id="146" name="テキスト ボックス 145"/>
        <xdr:cNvSpPr txBox="1"/>
      </xdr:nvSpPr>
      <xdr:spPr>
        <a:xfrm>
          <a:off x="863111" y="101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100636</xdr:rowOff>
    </xdr:from>
    <xdr:to>
      <xdr:col>24</xdr:col>
      <xdr:colOff>63500</xdr:colOff>
      <xdr:row>75</xdr:row>
      <xdr:rowOff>158993</xdr:rowOff>
    </xdr:to>
    <xdr:cxnSp macro="">
      <xdr:nvCxnSpPr>
        <xdr:cNvPr id="174" name="直線コネクタ 173"/>
        <xdr:cNvCxnSpPr/>
      </xdr:nvCxnSpPr>
      <xdr:spPr>
        <a:xfrm flipV="1">
          <a:off x="3797300" y="12959386"/>
          <a:ext cx="838200" cy="5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137995</xdr:rowOff>
    </xdr:from>
    <xdr:to>
      <xdr:col>19</xdr:col>
      <xdr:colOff>177800</xdr:colOff>
      <xdr:row>75</xdr:row>
      <xdr:rowOff>158993</xdr:rowOff>
    </xdr:to>
    <xdr:cxnSp macro="">
      <xdr:nvCxnSpPr>
        <xdr:cNvPr id="177" name="直線コネクタ 176"/>
        <xdr:cNvCxnSpPr/>
      </xdr:nvCxnSpPr>
      <xdr:spPr>
        <a:xfrm>
          <a:off x="2908300" y="12996745"/>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137995</xdr:rowOff>
    </xdr:from>
    <xdr:to>
      <xdr:col>15</xdr:col>
      <xdr:colOff>50800</xdr:colOff>
      <xdr:row>76</xdr:row>
      <xdr:rowOff>63855</xdr:rowOff>
    </xdr:to>
    <xdr:cxnSp macro="">
      <xdr:nvCxnSpPr>
        <xdr:cNvPr id="180" name="直線コネクタ 179"/>
        <xdr:cNvCxnSpPr/>
      </xdr:nvCxnSpPr>
      <xdr:spPr>
        <a:xfrm flipV="1">
          <a:off x="2019300" y="12996745"/>
          <a:ext cx="889000" cy="9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63855</xdr:rowOff>
    </xdr:from>
    <xdr:to>
      <xdr:col>10</xdr:col>
      <xdr:colOff>114300</xdr:colOff>
      <xdr:row>76</xdr:row>
      <xdr:rowOff>102726</xdr:rowOff>
    </xdr:to>
    <xdr:cxnSp macro="">
      <xdr:nvCxnSpPr>
        <xdr:cNvPr id="183" name="直線コネクタ 182"/>
        <xdr:cNvCxnSpPr/>
      </xdr:nvCxnSpPr>
      <xdr:spPr>
        <a:xfrm flipV="1">
          <a:off x="1130300" y="13094055"/>
          <a:ext cx="889000" cy="3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131319</xdr:rowOff>
    </xdr:from>
    <xdr:to>
      <xdr:col>10</xdr:col>
      <xdr:colOff>165100</xdr:colOff>
      <xdr:row>76</xdr:row>
      <xdr:rowOff>61469</xdr:rowOff>
    </xdr:to>
    <xdr:sp macro="" textlink="">
      <xdr:nvSpPr>
        <xdr:cNvPr id="184" name="フローチャート: 判断 183"/>
        <xdr:cNvSpPr/>
      </xdr:nvSpPr>
      <xdr:spPr>
        <a:xfrm>
          <a:off x="1968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77996</xdr:rowOff>
    </xdr:from>
    <xdr:ext cx="599010" cy="259045"/>
    <xdr:sp macro="" textlink="">
      <xdr:nvSpPr>
        <xdr:cNvPr id="185" name="テキスト ボックス 184"/>
        <xdr:cNvSpPr txBox="1"/>
      </xdr:nvSpPr>
      <xdr:spPr>
        <a:xfrm>
          <a:off x="1719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152611</xdr:rowOff>
    </xdr:from>
    <xdr:to>
      <xdr:col>6</xdr:col>
      <xdr:colOff>38100</xdr:colOff>
      <xdr:row>76</xdr:row>
      <xdr:rowOff>82761</xdr:rowOff>
    </xdr:to>
    <xdr:sp macro="" textlink="">
      <xdr:nvSpPr>
        <xdr:cNvPr id="186" name="フローチャート: 判断 185"/>
        <xdr:cNvSpPr/>
      </xdr:nvSpPr>
      <xdr:spPr>
        <a:xfrm>
          <a:off x="1079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99288</xdr:rowOff>
    </xdr:from>
    <xdr:ext cx="599010" cy="259045"/>
    <xdr:sp macro="" textlink="">
      <xdr:nvSpPr>
        <xdr:cNvPr id="187" name="テキスト ボックス 186"/>
        <xdr:cNvSpPr txBox="1"/>
      </xdr:nvSpPr>
      <xdr:spPr>
        <a:xfrm>
          <a:off x="830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49836</xdr:rowOff>
    </xdr:from>
    <xdr:to>
      <xdr:col>24</xdr:col>
      <xdr:colOff>114300</xdr:colOff>
      <xdr:row>75</xdr:row>
      <xdr:rowOff>151436</xdr:rowOff>
    </xdr:to>
    <xdr:sp macro="" textlink="">
      <xdr:nvSpPr>
        <xdr:cNvPr id="193" name="楕円 192"/>
        <xdr:cNvSpPr/>
      </xdr:nvSpPr>
      <xdr:spPr>
        <a:xfrm>
          <a:off x="4584700" y="1290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72713</xdr:rowOff>
    </xdr:from>
    <xdr:ext cx="599010" cy="259045"/>
    <xdr:sp macro="" textlink="">
      <xdr:nvSpPr>
        <xdr:cNvPr id="194" name="民生費該当値テキスト"/>
        <xdr:cNvSpPr txBox="1"/>
      </xdr:nvSpPr>
      <xdr:spPr>
        <a:xfrm>
          <a:off x="4686300" y="1276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108194</xdr:rowOff>
    </xdr:from>
    <xdr:to>
      <xdr:col>20</xdr:col>
      <xdr:colOff>38100</xdr:colOff>
      <xdr:row>76</xdr:row>
      <xdr:rowOff>38345</xdr:rowOff>
    </xdr:to>
    <xdr:sp macro="" textlink="">
      <xdr:nvSpPr>
        <xdr:cNvPr id="195" name="楕円 194"/>
        <xdr:cNvSpPr/>
      </xdr:nvSpPr>
      <xdr:spPr>
        <a:xfrm>
          <a:off x="3746500" y="129669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54871</xdr:rowOff>
    </xdr:from>
    <xdr:ext cx="599010" cy="259045"/>
    <xdr:sp macro="" textlink="">
      <xdr:nvSpPr>
        <xdr:cNvPr id="196" name="テキスト ボックス 195"/>
        <xdr:cNvSpPr txBox="1"/>
      </xdr:nvSpPr>
      <xdr:spPr>
        <a:xfrm>
          <a:off x="3497795" y="127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87195</xdr:rowOff>
    </xdr:from>
    <xdr:to>
      <xdr:col>15</xdr:col>
      <xdr:colOff>101600</xdr:colOff>
      <xdr:row>76</xdr:row>
      <xdr:rowOff>17345</xdr:rowOff>
    </xdr:to>
    <xdr:sp macro="" textlink="">
      <xdr:nvSpPr>
        <xdr:cNvPr id="197" name="楕円 196"/>
        <xdr:cNvSpPr/>
      </xdr:nvSpPr>
      <xdr:spPr>
        <a:xfrm>
          <a:off x="2857500" y="129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8472</xdr:rowOff>
    </xdr:from>
    <xdr:ext cx="599010" cy="259045"/>
    <xdr:sp macro="" textlink="">
      <xdr:nvSpPr>
        <xdr:cNvPr id="198" name="テキスト ボックス 197"/>
        <xdr:cNvSpPr txBox="1"/>
      </xdr:nvSpPr>
      <xdr:spPr>
        <a:xfrm>
          <a:off x="2608795" y="1303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13055</xdr:rowOff>
    </xdr:from>
    <xdr:to>
      <xdr:col>10</xdr:col>
      <xdr:colOff>165100</xdr:colOff>
      <xdr:row>76</xdr:row>
      <xdr:rowOff>114655</xdr:rowOff>
    </xdr:to>
    <xdr:sp macro="" textlink="">
      <xdr:nvSpPr>
        <xdr:cNvPr id="199" name="楕円 198"/>
        <xdr:cNvSpPr/>
      </xdr:nvSpPr>
      <xdr:spPr>
        <a:xfrm>
          <a:off x="1968500" y="130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105782</xdr:rowOff>
    </xdr:from>
    <xdr:ext cx="599010" cy="259045"/>
    <xdr:sp macro="" textlink="">
      <xdr:nvSpPr>
        <xdr:cNvPr id="200" name="テキスト ボックス 199"/>
        <xdr:cNvSpPr txBox="1"/>
      </xdr:nvSpPr>
      <xdr:spPr>
        <a:xfrm>
          <a:off x="1719795" y="1313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51926</xdr:rowOff>
    </xdr:from>
    <xdr:to>
      <xdr:col>6</xdr:col>
      <xdr:colOff>38100</xdr:colOff>
      <xdr:row>76</xdr:row>
      <xdr:rowOff>153526</xdr:rowOff>
    </xdr:to>
    <xdr:sp macro="" textlink="">
      <xdr:nvSpPr>
        <xdr:cNvPr id="201" name="楕円 200"/>
        <xdr:cNvSpPr/>
      </xdr:nvSpPr>
      <xdr:spPr>
        <a:xfrm>
          <a:off x="1079500" y="1308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144653</xdr:rowOff>
    </xdr:from>
    <xdr:ext cx="599010" cy="259045"/>
    <xdr:sp macro="" textlink="">
      <xdr:nvSpPr>
        <xdr:cNvPr id="202" name="テキスト ボックス 201"/>
        <xdr:cNvSpPr txBox="1"/>
      </xdr:nvSpPr>
      <xdr:spPr>
        <a:xfrm>
          <a:off x="830795" y="1317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120941</xdr:rowOff>
    </xdr:from>
    <xdr:to>
      <xdr:col>24</xdr:col>
      <xdr:colOff>63500</xdr:colOff>
      <xdr:row>97</xdr:row>
      <xdr:rowOff>129560</xdr:rowOff>
    </xdr:to>
    <xdr:cxnSp macro="">
      <xdr:nvCxnSpPr>
        <xdr:cNvPr id="229" name="直線コネクタ 228"/>
        <xdr:cNvCxnSpPr/>
      </xdr:nvCxnSpPr>
      <xdr:spPr>
        <a:xfrm>
          <a:off x="3797300" y="16751591"/>
          <a:ext cx="8382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120941</xdr:rowOff>
    </xdr:from>
    <xdr:to>
      <xdr:col>19</xdr:col>
      <xdr:colOff>177800</xdr:colOff>
      <xdr:row>97</xdr:row>
      <xdr:rowOff>151030</xdr:rowOff>
    </xdr:to>
    <xdr:cxnSp macro="">
      <xdr:nvCxnSpPr>
        <xdr:cNvPr id="232" name="直線コネクタ 231"/>
        <xdr:cNvCxnSpPr/>
      </xdr:nvCxnSpPr>
      <xdr:spPr>
        <a:xfrm flipV="1">
          <a:off x="2908300" y="16751591"/>
          <a:ext cx="889000" cy="3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151030</xdr:rowOff>
    </xdr:from>
    <xdr:to>
      <xdr:col>15</xdr:col>
      <xdr:colOff>50800</xdr:colOff>
      <xdr:row>98</xdr:row>
      <xdr:rowOff>31755</xdr:rowOff>
    </xdr:to>
    <xdr:cxnSp macro="">
      <xdr:nvCxnSpPr>
        <xdr:cNvPr id="235" name="直線コネクタ 234"/>
        <xdr:cNvCxnSpPr/>
      </xdr:nvCxnSpPr>
      <xdr:spPr>
        <a:xfrm flipV="1">
          <a:off x="2019300" y="16781680"/>
          <a:ext cx="889000" cy="5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31755</xdr:rowOff>
    </xdr:from>
    <xdr:to>
      <xdr:col>10</xdr:col>
      <xdr:colOff>114300</xdr:colOff>
      <xdr:row>98</xdr:row>
      <xdr:rowOff>37027</xdr:rowOff>
    </xdr:to>
    <xdr:cxnSp macro="">
      <xdr:nvCxnSpPr>
        <xdr:cNvPr id="238" name="直線コネクタ 237"/>
        <xdr:cNvCxnSpPr/>
      </xdr:nvCxnSpPr>
      <xdr:spPr>
        <a:xfrm flipV="1">
          <a:off x="1130300" y="16833855"/>
          <a:ext cx="8890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144107</xdr:rowOff>
    </xdr:from>
    <xdr:to>
      <xdr:col>10</xdr:col>
      <xdr:colOff>165100</xdr:colOff>
      <xdr:row>97</xdr:row>
      <xdr:rowOff>74257</xdr:rowOff>
    </xdr:to>
    <xdr:sp macro="" textlink="">
      <xdr:nvSpPr>
        <xdr:cNvPr id="239" name="フローチャート: 判断 238"/>
        <xdr:cNvSpPr/>
      </xdr:nvSpPr>
      <xdr:spPr>
        <a:xfrm>
          <a:off x="1968500" y="166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90784</xdr:rowOff>
    </xdr:from>
    <xdr:ext cx="534377" cy="259045"/>
    <xdr:sp macro="" textlink="">
      <xdr:nvSpPr>
        <xdr:cNvPr id="240" name="テキスト ボックス 239"/>
        <xdr:cNvSpPr txBox="1"/>
      </xdr:nvSpPr>
      <xdr:spPr>
        <a:xfrm>
          <a:off x="1752111" y="1637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9178</xdr:rowOff>
    </xdr:from>
    <xdr:to>
      <xdr:col>6</xdr:col>
      <xdr:colOff>38100</xdr:colOff>
      <xdr:row>97</xdr:row>
      <xdr:rowOff>110778</xdr:rowOff>
    </xdr:to>
    <xdr:sp macro="" textlink="">
      <xdr:nvSpPr>
        <xdr:cNvPr id="241" name="フローチャート: 判断 240"/>
        <xdr:cNvSpPr/>
      </xdr:nvSpPr>
      <xdr:spPr>
        <a:xfrm>
          <a:off x="1079500" y="1663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127305</xdr:rowOff>
    </xdr:from>
    <xdr:ext cx="534377" cy="259045"/>
    <xdr:sp macro="" textlink="">
      <xdr:nvSpPr>
        <xdr:cNvPr id="242" name="テキスト ボックス 241"/>
        <xdr:cNvSpPr txBox="1"/>
      </xdr:nvSpPr>
      <xdr:spPr>
        <a:xfrm>
          <a:off x="863111" y="1641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78760</xdr:rowOff>
    </xdr:from>
    <xdr:to>
      <xdr:col>24</xdr:col>
      <xdr:colOff>114300</xdr:colOff>
      <xdr:row>98</xdr:row>
      <xdr:rowOff>8910</xdr:rowOff>
    </xdr:to>
    <xdr:sp macro="" textlink="">
      <xdr:nvSpPr>
        <xdr:cNvPr id="248" name="楕円 247"/>
        <xdr:cNvSpPr/>
      </xdr:nvSpPr>
      <xdr:spPr>
        <a:xfrm>
          <a:off x="4584700" y="1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165137</xdr:rowOff>
    </xdr:from>
    <xdr:ext cx="534377" cy="259045"/>
    <xdr:sp macro="" textlink="">
      <xdr:nvSpPr>
        <xdr:cNvPr id="249" name="衛生費該当値テキスト"/>
        <xdr:cNvSpPr txBox="1"/>
      </xdr:nvSpPr>
      <xdr:spPr>
        <a:xfrm>
          <a:off x="4686300" y="166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70141</xdr:rowOff>
    </xdr:from>
    <xdr:to>
      <xdr:col>20</xdr:col>
      <xdr:colOff>38100</xdr:colOff>
      <xdr:row>98</xdr:row>
      <xdr:rowOff>291</xdr:rowOff>
    </xdr:to>
    <xdr:sp macro="" textlink="">
      <xdr:nvSpPr>
        <xdr:cNvPr id="250" name="楕円 249"/>
        <xdr:cNvSpPr/>
      </xdr:nvSpPr>
      <xdr:spPr>
        <a:xfrm>
          <a:off x="3746500" y="1670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162868</xdr:rowOff>
    </xdr:from>
    <xdr:ext cx="534377" cy="259045"/>
    <xdr:sp macro="" textlink="">
      <xdr:nvSpPr>
        <xdr:cNvPr id="251" name="テキスト ボックス 250"/>
        <xdr:cNvSpPr txBox="1"/>
      </xdr:nvSpPr>
      <xdr:spPr>
        <a:xfrm>
          <a:off x="3530111" y="1679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100230</xdr:rowOff>
    </xdr:from>
    <xdr:to>
      <xdr:col>15</xdr:col>
      <xdr:colOff>101600</xdr:colOff>
      <xdr:row>98</xdr:row>
      <xdr:rowOff>30380</xdr:rowOff>
    </xdr:to>
    <xdr:sp macro="" textlink="">
      <xdr:nvSpPr>
        <xdr:cNvPr id="252" name="楕円 251"/>
        <xdr:cNvSpPr/>
      </xdr:nvSpPr>
      <xdr:spPr>
        <a:xfrm>
          <a:off x="2857500" y="167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21507</xdr:rowOff>
    </xdr:from>
    <xdr:ext cx="534377" cy="259045"/>
    <xdr:sp macro="" textlink="">
      <xdr:nvSpPr>
        <xdr:cNvPr id="253" name="テキスト ボックス 252"/>
        <xdr:cNvSpPr txBox="1"/>
      </xdr:nvSpPr>
      <xdr:spPr>
        <a:xfrm>
          <a:off x="2641111" y="1682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152405</xdr:rowOff>
    </xdr:from>
    <xdr:to>
      <xdr:col>10</xdr:col>
      <xdr:colOff>165100</xdr:colOff>
      <xdr:row>98</xdr:row>
      <xdr:rowOff>82555</xdr:rowOff>
    </xdr:to>
    <xdr:sp macro="" textlink="">
      <xdr:nvSpPr>
        <xdr:cNvPr id="254" name="楕円 253"/>
        <xdr:cNvSpPr/>
      </xdr:nvSpPr>
      <xdr:spPr>
        <a:xfrm>
          <a:off x="1968500" y="167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73682</xdr:rowOff>
    </xdr:from>
    <xdr:ext cx="534377" cy="259045"/>
    <xdr:sp macro="" textlink="">
      <xdr:nvSpPr>
        <xdr:cNvPr id="255" name="テキスト ボックス 254"/>
        <xdr:cNvSpPr txBox="1"/>
      </xdr:nvSpPr>
      <xdr:spPr>
        <a:xfrm>
          <a:off x="1752111" y="1687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157677</xdr:rowOff>
    </xdr:from>
    <xdr:to>
      <xdr:col>6</xdr:col>
      <xdr:colOff>38100</xdr:colOff>
      <xdr:row>98</xdr:row>
      <xdr:rowOff>87827</xdr:rowOff>
    </xdr:to>
    <xdr:sp macro="" textlink="">
      <xdr:nvSpPr>
        <xdr:cNvPr id="256" name="楕円 255"/>
        <xdr:cNvSpPr/>
      </xdr:nvSpPr>
      <xdr:spPr>
        <a:xfrm>
          <a:off x="1079500" y="167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78954</xdr:rowOff>
    </xdr:from>
    <xdr:ext cx="534377" cy="259045"/>
    <xdr:sp macro="" textlink="">
      <xdr:nvSpPr>
        <xdr:cNvPr id="257" name="テキスト ボックス 256"/>
        <xdr:cNvSpPr txBox="1"/>
      </xdr:nvSpPr>
      <xdr:spPr>
        <a:xfrm>
          <a:off x="863111" y="168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138866</xdr:rowOff>
    </xdr:from>
    <xdr:to>
      <xdr:col>41</xdr:col>
      <xdr:colOff>101600</xdr:colOff>
      <xdr:row>38</xdr:row>
      <xdr:rowOff>69016</xdr:rowOff>
    </xdr:to>
    <xdr:sp macro="" textlink="">
      <xdr:nvSpPr>
        <xdr:cNvPr id="298" name="フローチャート: 判断 297"/>
        <xdr:cNvSpPr/>
      </xdr:nvSpPr>
      <xdr:spPr>
        <a:xfrm>
          <a:off x="7810500" y="64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85543</xdr:rowOff>
    </xdr:from>
    <xdr:ext cx="378565" cy="259045"/>
    <xdr:sp macro="" textlink="">
      <xdr:nvSpPr>
        <xdr:cNvPr id="299" name="テキスト ボックス 298"/>
        <xdr:cNvSpPr txBox="1"/>
      </xdr:nvSpPr>
      <xdr:spPr>
        <a:xfrm>
          <a:off x="7672017" y="6257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132007</xdr:rowOff>
    </xdr:from>
    <xdr:to>
      <xdr:col>36</xdr:col>
      <xdr:colOff>165100</xdr:colOff>
      <xdr:row>38</xdr:row>
      <xdr:rowOff>62157</xdr:rowOff>
    </xdr:to>
    <xdr:sp macro="" textlink="">
      <xdr:nvSpPr>
        <xdr:cNvPr id="300" name="フローチャート: 判断 299"/>
        <xdr:cNvSpPr/>
      </xdr:nvSpPr>
      <xdr:spPr>
        <a:xfrm>
          <a:off x="69215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78684</xdr:rowOff>
    </xdr:from>
    <xdr:ext cx="378565" cy="259045"/>
    <xdr:sp macro="" textlink="">
      <xdr:nvSpPr>
        <xdr:cNvPr id="301" name="テキスト ボックス 300"/>
        <xdr:cNvSpPr txBox="1"/>
      </xdr:nvSpPr>
      <xdr:spPr>
        <a:xfrm>
          <a:off x="6783017" y="625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101242</xdr:rowOff>
    </xdr:from>
    <xdr:to>
      <xdr:col>55</xdr:col>
      <xdr:colOff>0</xdr:colOff>
      <xdr:row>58</xdr:row>
      <xdr:rowOff>6845</xdr:rowOff>
    </xdr:to>
    <xdr:cxnSp macro="">
      <xdr:nvCxnSpPr>
        <xdr:cNvPr id="345" name="直線コネクタ 344"/>
        <xdr:cNvCxnSpPr/>
      </xdr:nvCxnSpPr>
      <xdr:spPr>
        <a:xfrm flipV="1">
          <a:off x="9639300" y="9873892"/>
          <a:ext cx="838200" cy="7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6845</xdr:rowOff>
    </xdr:from>
    <xdr:to>
      <xdr:col>50</xdr:col>
      <xdr:colOff>114300</xdr:colOff>
      <xdr:row>58</xdr:row>
      <xdr:rowOff>21125</xdr:rowOff>
    </xdr:to>
    <xdr:cxnSp macro="">
      <xdr:nvCxnSpPr>
        <xdr:cNvPr id="348" name="直線コネクタ 347"/>
        <xdr:cNvCxnSpPr/>
      </xdr:nvCxnSpPr>
      <xdr:spPr>
        <a:xfrm flipV="1">
          <a:off x="8750300" y="9950945"/>
          <a:ext cx="889000" cy="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21125</xdr:rowOff>
    </xdr:from>
    <xdr:to>
      <xdr:col>45</xdr:col>
      <xdr:colOff>177800</xdr:colOff>
      <xdr:row>58</xdr:row>
      <xdr:rowOff>28060</xdr:rowOff>
    </xdr:to>
    <xdr:cxnSp macro="">
      <xdr:nvCxnSpPr>
        <xdr:cNvPr id="351" name="直線コネクタ 350"/>
        <xdr:cNvCxnSpPr/>
      </xdr:nvCxnSpPr>
      <xdr:spPr>
        <a:xfrm flipV="1">
          <a:off x="7861300" y="9965225"/>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6320</xdr:rowOff>
    </xdr:from>
    <xdr:to>
      <xdr:col>41</xdr:col>
      <xdr:colOff>50800</xdr:colOff>
      <xdr:row>58</xdr:row>
      <xdr:rowOff>28060</xdr:rowOff>
    </xdr:to>
    <xdr:cxnSp macro="">
      <xdr:nvCxnSpPr>
        <xdr:cNvPr id="354" name="直線コネクタ 353"/>
        <xdr:cNvCxnSpPr/>
      </xdr:nvCxnSpPr>
      <xdr:spPr>
        <a:xfrm>
          <a:off x="6972300" y="9950420"/>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19238</xdr:rowOff>
    </xdr:from>
    <xdr:to>
      <xdr:col>41</xdr:col>
      <xdr:colOff>101600</xdr:colOff>
      <xdr:row>58</xdr:row>
      <xdr:rowOff>120838</xdr:rowOff>
    </xdr:to>
    <xdr:sp macro="" textlink="">
      <xdr:nvSpPr>
        <xdr:cNvPr id="355" name="フローチャート: 判断 354"/>
        <xdr:cNvSpPr/>
      </xdr:nvSpPr>
      <xdr:spPr>
        <a:xfrm>
          <a:off x="7810500" y="996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111965</xdr:rowOff>
    </xdr:from>
    <xdr:ext cx="534377" cy="259045"/>
    <xdr:sp macro="" textlink="">
      <xdr:nvSpPr>
        <xdr:cNvPr id="356" name="テキスト ボックス 355"/>
        <xdr:cNvSpPr txBox="1"/>
      </xdr:nvSpPr>
      <xdr:spPr>
        <a:xfrm>
          <a:off x="7594111" y="1005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29357</xdr:rowOff>
    </xdr:from>
    <xdr:to>
      <xdr:col>36</xdr:col>
      <xdr:colOff>165100</xdr:colOff>
      <xdr:row>58</xdr:row>
      <xdr:rowOff>130957</xdr:rowOff>
    </xdr:to>
    <xdr:sp macro="" textlink="">
      <xdr:nvSpPr>
        <xdr:cNvPr id="357" name="フローチャート: 判断 356"/>
        <xdr:cNvSpPr/>
      </xdr:nvSpPr>
      <xdr:spPr>
        <a:xfrm>
          <a:off x="6921500" y="997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122084</xdr:rowOff>
    </xdr:from>
    <xdr:ext cx="534377" cy="259045"/>
    <xdr:sp macro="" textlink="">
      <xdr:nvSpPr>
        <xdr:cNvPr id="358" name="テキスト ボックス 357"/>
        <xdr:cNvSpPr txBox="1"/>
      </xdr:nvSpPr>
      <xdr:spPr>
        <a:xfrm>
          <a:off x="6705111" y="100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50442</xdr:rowOff>
    </xdr:from>
    <xdr:to>
      <xdr:col>55</xdr:col>
      <xdr:colOff>50800</xdr:colOff>
      <xdr:row>57</xdr:row>
      <xdr:rowOff>152042</xdr:rowOff>
    </xdr:to>
    <xdr:sp macro="" textlink="">
      <xdr:nvSpPr>
        <xdr:cNvPr id="364" name="楕円 363"/>
        <xdr:cNvSpPr/>
      </xdr:nvSpPr>
      <xdr:spPr>
        <a:xfrm>
          <a:off x="10426700" y="982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28869</xdr:rowOff>
    </xdr:from>
    <xdr:ext cx="534377" cy="259045"/>
    <xdr:sp macro="" textlink="">
      <xdr:nvSpPr>
        <xdr:cNvPr id="365" name="農林水産業費該当値テキスト"/>
        <xdr:cNvSpPr txBox="1"/>
      </xdr:nvSpPr>
      <xdr:spPr>
        <a:xfrm>
          <a:off x="10528300" y="98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127495</xdr:rowOff>
    </xdr:from>
    <xdr:to>
      <xdr:col>50</xdr:col>
      <xdr:colOff>165100</xdr:colOff>
      <xdr:row>58</xdr:row>
      <xdr:rowOff>57645</xdr:rowOff>
    </xdr:to>
    <xdr:sp macro="" textlink="">
      <xdr:nvSpPr>
        <xdr:cNvPr id="366" name="楕円 365"/>
        <xdr:cNvSpPr/>
      </xdr:nvSpPr>
      <xdr:spPr>
        <a:xfrm>
          <a:off x="9588500" y="99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48772</xdr:rowOff>
    </xdr:from>
    <xdr:ext cx="534377" cy="259045"/>
    <xdr:sp macro="" textlink="">
      <xdr:nvSpPr>
        <xdr:cNvPr id="367" name="テキスト ボックス 366"/>
        <xdr:cNvSpPr txBox="1"/>
      </xdr:nvSpPr>
      <xdr:spPr>
        <a:xfrm>
          <a:off x="9372111" y="99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141775</xdr:rowOff>
    </xdr:from>
    <xdr:to>
      <xdr:col>46</xdr:col>
      <xdr:colOff>38100</xdr:colOff>
      <xdr:row>58</xdr:row>
      <xdr:rowOff>71925</xdr:rowOff>
    </xdr:to>
    <xdr:sp macro="" textlink="">
      <xdr:nvSpPr>
        <xdr:cNvPr id="368" name="楕円 367"/>
        <xdr:cNvSpPr/>
      </xdr:nvSpPr>
      <xdr:spPr>
        <a:xfrm>
          <a:off x="8699500" y="991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63052</xdr:rowOff>
    </xdr:from>
    <xdr:ext cx="534377" cy="259045"/>
    <xdr:sp macro="" textlink="">
      <xdr:nvSpPr>
        <xdr:cNvPr id="369" name="テキスト ボックス 368"/>
        <xdr:cNvSpPr txBox="1"/>
      </xdr:nvSpPr>
      <xdr:spPr>
        <a:xfrm>
          <a:off x="8483111" y="1000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148710</xdr:rowOff>
    </xdr:from>
    <xdr:to>
      <xdr:col>41</xdr:col>
      <xdr:colOff>101600</xdr:colOff>
      <xdr:row>58</xdr:row>
      <xdr:rowOff>78860</xdr:rowOff>
    </xdr:to>
    <xdr:sp macro="" textlink="">
      <xdr:nvSpPr>
        <xdr:cNvPr id="370" name="楕円 369"/>
        <xdr:cNvSpPr/>
      </xdr:nvSpPr>
      <xdr:spPr>
        <a:xfrm>
          <a:off x="7810500" y="99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95387</xdr:rowOff>
    </xdr:from>
    <xdr:ext cx="534377" cy="259045"/>
    <xdr:sp macro="" textlink="">
      <xdr:nvSpPr>
        <xdr:cNvPr id="371" name="テキスト ボックス 370"/>
        <xdr:cNvSpPr txBox="1"/>
      </xdr:nvSpPr>
      <xdr:spPr>
        <a:xfrm>
          <a:off x="7594111" y="96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126970</xdr:rowOff>
    </xdr:from>
    <xdr:to>
      <xdr:col>36</xdr:col>
      <xdr:colOff>165100</xdr:colOff>
      <xdr:row>58</xdr:row>
      <xdr:rowOff>57120</xdr:rowOff>
    </xdr:to>
    <xdr:sp macro="" textlink="">
      <xdr:nvSpPr>
        <xdr:cNvPr id="372" name="楕円 371"/>
        <xdr:cNvSpPr/>
      </xdr:nvSpPr>
      <xdr:spPr>
        <a:xfrm>
          <a:off x="6921500" y="98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73647</xdr:rowOff>
    </xdr:from>
    <xdr:ext cx="534377" cy="259045"/>
    <xdr:sp macro="" textlink="">
      <xdr:nvSpPr>
        <xdr:cNvPr id="373" name="テキスト ボックス 372"/>
        <xdr:cNvSpPr txBox="1"/>
      </xdr:nvSpPr>
      <xdr:spPr>
        <a:xfrm>
          <a:off x="6705111" y="967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108596</xdr:rowOff>
    </xdr:from>
    <xdr:to>
      <xdr:col>55</xdr:col>
      <xdr:colOff>0</xdr:colOff>
      <xdr:row>78</xdr:row>
      <xdr:rowOff>83615</xdr:rowOff>
    </xdr:to>
    <xdr:cxnSp macro="">
      <xdr:nvCxnSpPr>
        <xdr:cNvPr id="400" name="直線コネクタ 399"/>
        <xdr:cNvCxnSpPr/>
      </xdr:nvCxnSpPr>
      <xdr:spPr>
        <a:xfrm flipV="1">
          <a:off x="9639300" y="13310246"/>
          <a:ext cx="838200" cy="14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83615</xdr:rowOff>
    </xdr:from>
    <xdr:to>
      <xdr:col>50</xdr:col>
      <xdr:colOff>114300</xdr:colOff>
      <xdr:row>78</xdr:row>
      <xdr:rowOff>89545</xdr:rowOff>
    </xdr:to>
    <xdr:cxnSp macro="">
      <xdr:nvCxnSpPr>
        <xdr:cNvPr id="403" name="直線コネクタ 402"/>
        <xdr:cNvCxnSpPr/>
      </xdr:nvCxnSpPr>
      <xdr:spPr>
        <a:xfrm flipV="1">
          <a:off x="8750300" y="13456715"/>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89395</xdr:rowOff>
    </xdr:from>
    <xdr:to>
      <xdr:col>45</xdr:col>
      <xdr:colOff>177800</xdr:colOff>
      <xdr:row>78</xdr:row>
      <xdr:rowOff>89545</xdr:rowOff>
    </xdr:to>
    <xdr:cxnSp macro="">
      <xdr:nvCxnSpPr>
        <xdr:cNvPr id="406" name="直線コネクタ 405"/>
        <xdr:cNvCxnSpPr/>
      </xdr:nvCxnSpPr>
      <xdr:spPr>
        <a:xfrm>
          <a:off x="7861300" y="13462495"/>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89395</xdr:rowOff>
    </xdr:from>
    <xdr:to>
      <xdr:col>41</xdr:col>
      <xdr:colOff>50800</xdr:colOff>
      <xdr:row>78</xdr:row>
      <xdr:rowOff>123177</xdr:rowOff>
    </xdr:to>
    <xdr:cxnSp macro="">
      <xdr:nvCxnSpPr>
        <xdr:cNvPr id="409" name="直線コネクタ 408"/>
        <xdr:cNvCxnSpPr/>
      </xdr:nvCxnSpPr>
      <xdr:spPr>
        <a:xfrm flipV="1">
          <a:off x="6972300" y="1346249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126126</xdr:rowOff>
    </xdr:from>
    <xdr:to>
      <xdr:col>41</xdr:col>
      <xdr:colOff>101600</xdr:colOff>
      <xdr:row>78</xdr:row>
      <xdr:rowOff>56276</xdr:rowOff>
    </xdr:to>
    <xdr:sp macro="" textlink="">
      <xdr:nvSpPr>
        <xdr:cNvPr id="410" name="フローチャート: 判断 409"/>
        <xdr:cNvSpPr/>
      </xdr:nvSpPr>
      <xdr:spPr>
        <a:xfrm>
          <a:off x="7810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72803</xdr:rowOff>
    </xdr:from>
    <xdr:ext cx="534377" cy="259045"/>
    <xdr:sp macro="" textlink="">
      <xdr:nvSpPr>
        <xdr:cNvPr id="411" name="テキスト ボックス 410"/>
        <xdr:cNvSpPr txBox="1"/>
      </xdr:nvSpPr>
      <xdr:spPr>
        <a:xfrm>
          <a:off x="7594111" y="131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xdr:rowOff>
    </xdr:from>
    <xdr:to>
      <xdr:col>36</xdr:col>
      <xdr:colOff>165100</xdr:colOff>
      <xdr:row>78</xdr:row>
      <xdr:rowOff>101885</xdr:rowOff>
    </xdr:to>
    <xdr:sp macro="" textlink="">
      <xdr:nvSpPr>
        <xdr:cNvPr id="412" name="フローチャート: 判断 411"/>
        <xdr:cNvSpPr/>
      </xdr:nvSpPr>
      <xdr:spPr>
        <a:xfrm>
          <a:off x="6921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118412</xdr:rowOff>
    </xdr:from>
    <xdr:ext cx="534377" cy="259045"/>
    <xdr:sp macro="" textlink="">
      <xdr:nvSpPr>
        <xdr:cNvPr id="413" name="テキスト ボックス 412"/>
        <xdr:cNvSpPr txBox="1"/>
      </xdr:nvSpPr>
      <xdr:spPr>
        <a:xfrm>
          <a:off x="6705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57796</xdr:rowOff>
    </xdr:from>
    <xdr:to>
      <xdr:col>55</xdr:col>
      <xdr:colOff>50800</xdr:colOff>
      <xdr:row>77</xdr:row>
      <xdr:rowOff>159396</xdr:rowOff>
    </xdr:to>
    <xdr:sp macro="" textlink="">
      <xdr:nvSpPr>
        <xdr:cNvPr id="419" name="楕円 418"/>
        <xdr:cNvSpPr/>
      </xdr:nvSpPr>
      <xdr:spPr>
        <a:xfrm>
          <a:off x="10426700" y="132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80673</xdr:rowOff>
    </xdr:from>
    <xdr:ext cx="534377" cy="259045"/>
    <xdr:sp macro="" textlink="">
      <xdr:nvSpPr>
        <xdr:cNvPr id="420" name="商工費該当値テキスト"/>
        <xdr:cNvSpPr txBox="1"/>
      </xdr:nvSpPr>
      <xdr:spPr>
        <a:xfrm>
          <a:off x="10528300" y="1311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32815</xdr:rowOff>
    </xdr:from>
    <xdr:to>
      <xdr:col>50</xdr:col>
      <xdr:colOff>165100</xdr:colOff>
      <xdr:row>78</xdr:row>
      <xdr:rowOff>134415</xdr:rowOff>
    </xdr:to>
    <xdr:sp macro="" textlink="">
      <xdr:nvSpPr>
        <xdr:cNvPr id="421" name="楕円 420"/>
        <xdr:cNvSpPr/>
      </xdr:nvSpPr>
      <xdr:spPr>
        <a:xfrm>
          <a:off x="9588500" y="134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125542</xdr:rowOff>
    </xdr:from>
    <xdr:ext cx="534377" cy="259045"/>
    <xdr:sp macro="" textlink="">
      <xdr:nvSpPr>
        <xdr:cNvPr id="422" name="テキスト ボックス 421"/>
        <xdr:cNvSpPr txBox="1"/>
      </xdr:nvSpPr>
      <xdr:spPr>
        <a:xfrm>
          <a:off x="9372111" y="134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38745</xdr:rowOff>
    </xdr:from>
    <xdr:to>
      <xdr:col>46</xdr:col>
      <xdr:colOff>38100</xdr:colOff>
      <xdr:row>78</xdr:row>
      <xdr:rowOff>140345</xdr:rowOff>
    </xdr:to>
    <xdr:sp macro="" textlink="">
      <xdr:nvSpPr>
        <xdr:cNvPr id="423" name="楕円 422"/>
        <xdr:cNvSpPr/>
      </xdr:nvSpPr>
      <xdr:spPr>
        <a:xfrm>
          <a:off x="86995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131472</xdr:rowOff>
    </xdr:from>
    <xdr:ext cx="534377" cy="259045"/>
    <xdr:sp macro="" textlink="">
      <xdr:nvSpPr>
        <xdr:cNvPr id="424" name="テキスト ボックス 423"/>
        <xdr:cNvSpPr txBox="1"/>
      </xdr:nvSpPr>
      <xdr:spPr>
        <a:xfrm>
          <a:off x="8483111" y="135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38595</xdr:rowOff>
    </xdr:from>
    <xdr:to>
      <xdr:col>41</xdr:col>
      <xdr:colOff>101600</xdr:colOff>
      <xdr:row>78</xdr:row>
      <xdr:rowOff>140195</xdr:rowOff>
    </xdr:to>
    <xdr:sp macro="" textlink="">
      <xdr:nvSpPr>
        <xdr:cNvPr id="425" name="楕円 424"/>
        <xdr:cNvSpPr/>
      </xdr:nvSpPr>
      <xdr:spPr>
        <a:xfrm>
          <a:off x="7810500" y="134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131322</xdr:rowOff>
    </xdr:from>
    <xdr:ext cx="534377" cy="259045"/>
    <xdr:sp macro="" textlink="">
      <xdr:nvSpPr>
        <xdr:cNvPr id="426" name="テキスト ボックス 425"/>
        <xdr:cNvSpPr txBox="1"/>
      </xdr:nvSpPr>
      <xdr:spPr>
        <a:xfrm>
          <a:off x="7594111" y="1350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72377</xdr:rowOff>
    </xdr:from>
    <xdr:to>
      <xdr:col>36</xdr:col>
      <xdr:colOff>165100</xdr:colOff>
      <xdr:row>79</xdr:row>
      <xdr:rowOff>2527</xdr:rowOff>
    </xdr:to>
    <xdr:sp macro="" textlink="">
      <xdr:nvSpPr>
        <xdr:cNvPr id="427" name="楕円 426"/>
        <xdr:cNvSpPr/>
      </xdr:nvSpPr>
      <xdr:spPr>
        <a:xfrm>
          <a:off x="6921500" y="134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165104</xdr:rowOff>
    </xdr:from>
    <xdr:ext cx="469744" cy="259045"/>
    <xdr:sp macro="" textlink="">
      <xdr:nvSpPr>
        <xdr:cNvPr id="428" name="テキスト ボックス 427"/>
        <xdr:cNvSpPr txBox="1"/>
      </xdr:nvSpPr>
      <xdr:spPr>
        <a:xfrm>
          <a:off x="6737428" y="135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89278</xdr:rowOff>
    </xdr:from>
    <xdr:to>
      <xdr:col>55</xdr:col>
      <xdr:colOff>0</xdr:colOff>
      <xdr:row>97</xdr:row>
      <xdr:rowOff>155245</xdr:rowOff>
    </xdr:to>
    <xdr:cxnSp macro="">
      <xdr:nvCxnSpPr>
        <xdr:cNvPr id="457" name="直線コネクタ 456"/>
        <xdr:cNvCxnSpPr/>
      </xdr:nvCxnSpPr>
      <xdr:spPr>
        <a:xfrm flipV="1">
          <a:off x="9639300" y="16719928"/>
          <a:ext cx="8382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145323</xdr:rowOff>
    </xdr:from>
    <xdr:to>
      <xdr:col>50</xdr:col>
      <xdr:colOff>114300</xdr:colOff>
      <xdr:row>97</xdr:row>
      <xdr:rowOff>155245</xdr:rowOff>
    </xdr:to>
    <xdr:cxnSp macro="">
      <xdr:nvCxnSpPr>
        <xdr:cNvPr id="460" name="直線コネクタ 459"/>
        <xdr:cNvCxnSpPr/>
      </xdr:nvCxnSpPr>
      <xdr:spPr>
        <a:xfrm>
          <a:off x="8750300" y="16775973"/>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128894</xdr:rowOff>
    </xdr:from>
    <xdr:to>
      <xdr:col>45</xdr:col>
      <xdr:colOff>177800</xdr:colOff>
      <xdr:row>97</xdr:row>
      <xdr:rowOff>145323</xdr:rowOff>
    </xdr:to>
    <xdr:cxnSp macro="">
      <xdr:nvCxnSpPr>
        <xdr:cNvPr id="463" name="直線コネクタ 462"/>
        <xdr:cNvCxnSpPr/>
      </xdr:nvCxnSpPr>
      <xdr:spPr>
        <a:xfrm>
          <a:off x="7861300" y="16759544"/>
          <a:ext cx="889000" cy="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111010</xdr:rowOff>
    </xdr:from>
    <xdr:to>
      <xdr:col>41</xdr:col>
      <xdr:colOff>50800</xdr:colOff>
      <xdr:row>97</xdr:row>
      <xdr:rowOff>128894</xdr:rowOff>
    </xdr:to>
    <xdr:cxnSp macro="">
      <xdr:nvCxnSpPr>
        <xdr:cNvPr id="466" name="直線コネクタ 465"/>
        <xdr:cNvCxnSpPr/>
      </xdr:nvCxnSpPr>
      <xdr:spPr>
        <a:xfrm>
          <a:off x="6972300" y="16741660"/>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34234</xdr:rowOff>
    </xdr:from>
    <xdr:to>
      <xdr:col>41</xdr:col>
      <xdr:colOff>101600</xdr:colOff>
      <xdr:row>96</xdr:row>
      <xdr:rowOff>135834</xdr:rowOff>
    </xdr:to>
    <xdr:sp macro="" textlink="">
      <xdr:nvSpPr>
        <xdr:cNvPr id="467" name="フローチャート: 判断 466"/>
        <xdr:cNvSpPr/>
      </xdr:nvSpPr>
      <xdr:spPr>
        <a:xfrm>
          <a:off x="7810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152361</xdr:rowOff>
    </xdr:from>
    <xdr:ext cx="534377" cy="259045"/>
    <xdr:sp macro="" textlink="">
      <xdr:nvSpPr>
        <xdr:cNvPr id="468" name="テキスト ボックス 467"/>
        <xdr:cNvSpPr txBox="1"/>
      </xdr:nvSpPr>
      <xdr:spPr>
        <a:xfrm>
          <a:off x="7594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79231</xdr:rowOff>
    </xdr:from>
    <xdr:to>
      <xdr:col>36</xdr:col>
      <xdr:colOff>165100</xdr:colOff>
      <xdr:row>97</xdr:row>
      <xdr:rowOff>9381</xdr:rowOff>
    </xdr:to>
    <xdr:sp macro="" textlink="">
      <xdr:nvSpPr>
        <xdr:cNvPr id="469" name="フローチャート: 判断 468"/>
        <xdr:cNvSpPr/>
      </xdr:nvSpPr>
      <xdr:spPr>
        <a:xfrm>
          <a:off x="6921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25908</xdr:rowOff>
    </xdr:from>
    <xdr:ext cx="534377" cy="259045"/>
    <xdr:sp macro="" textlink="">
      <xdr:nvSpPr>
        <xdr:cNvPr id="470" name="テキスト ボックス 469"/>
        <xdr:cNvSpPr txBox="1"/>
      </xdr:nvSpPr>
      <xdr:spPr>
        <a:xfrm>
          <a:off x="6705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38478</xdr:rowOff>
    </xdr:from>
    <xdr:to>
      <xdr:col>55</xdr:col>
      <xdr:colOff>50800</xdr:colOff>
      <xdr:row>97</xdr:row>
      <xdr:rowOff>140078</xdr:rowOff>
    </xdr:to>
    <xdr:sp macro="" textlink="">
      <xdr:nvSpPr>
        <xdr:cNvPr id="476" name="楕円 475"/>
        <xdr:cNvSpPr/>
      </xdr:nvSpPr>
      <xdr:spPr>
        <a:xfrm>
          <a:off x="10426700" y="166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16905</xdr:rowOff>
    </xdr:from>
    <xdr:ext cx="534377" cy="259045"/>
    <xdr:sp macro="" textlink="">
      <xdr:nvSpPr>
        <xdr:cNvPr id="477" name="土木費該当値テキスト"/>
        <xdr:cNvSpPr txBox="1"/>
      </xdr:nvSpPr>
      <xdr:spPr>
        <a:xfrm>
          <a:off x="10528300" y="166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104445</xdr:rowOff>
    </xdr:from>
    <xdr:to>
      <xdr:col>50</xdr:col>
      <xdr:colOff>165100</xdr:colOff>
      <xdr:row>98</xdr:row>
      <xdr:rowOff>34595</xdr:rowOff>
    </xdr:to>
    <xdr:sp macro="" textlink="">
      <xdr:nvSpPr>
        <xdr:cNvPr id="478" name="楕円 477"/>
        <xdr:cNvSpPr/>
      </xdr:nvSpPr>
      <xdr:spPr>
        <a:xfrm>
          <a:off x="9588500" y="167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25722</xdr:rowOff>
    </xdr:from>
    <xdr:ext cx="534377" cy="259045"/>
    <xdr:sp macro="" textlink="">
      <xdr:nvSpPr>
        <xdr:cNvPr id="479" name="テキスト ボックス 478"/>
        <xdr:cNvSpPr txBox="1"/>
      </xdr:nvSpPr>
      <xdr:spPr>
        <a:xfrm>
          <a:off x="9372111" y="168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94523</xdr:rowOff>
    </xdr:from>
    <xdr:to>
      <xdr:col>46</xdr:col>
      <xdr:colOff>38100</xdr:colOff>
      <xdr:row>98</xdr:row>
      <xdr:rowOff>24673</xdr:rowOff>
    </xdr:to>
    <xdr:sp macro="" textlink="">
      <xdr:nvSpPr>
        <xdr:cNvPr id="480" name="楕円 479"/>
        <xdr:cNvSpPr/>
      </xdr:nvSpPr>
      <xdr:spPr>
        <a:xfrm>
          <a:off x="8699500" y="167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15800</xdr:rowOff>
    </xdr:from>
    <xdr:ext cx="534377" cy="259045"/>
    <xdr:sp macro="" textlink="">
      <xdr:nvSpPr>
        <xdr:cNvPr id="481" name="テキスト ボックス 480"/>
        <xdr:cNvSpPr txBox="1"/>
      </xdr:nvSpPr>
      <xdr:spPr>
        <a:xfrm>
          <a:off x="8483111" y="1681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78094</xdr:rowOff>
    </xdr:from>
    <xdr:to>
      <xdr:col>41</xdr:col>
      <xdr:colOff>101600</xdr:colOff>
      <xdr:row>98</xdr:row>
      <xdr:rowOff>8244</xdr:rowOff>
    </xdr:to>
    <xdr:sp macro="" textlink="">
      <xdr:nvSpPr>
        <xdr:cNvPr id="482" name="楕円 481"/>
        <xdr:cNvSpPr/>
      </xdr:nvSpPr>
      <xdr:spPr>
        <a:xfrm>
          <a:off x="7810500" y="167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170821</xdr:rowOff>
    </xdr:from>
    <xdr:ext cx="534377" cy="259045"/>
    <xdr:sp macro="" textlink="">
      <xdr:nvSpPr>
        <xdr:cNvPr id="483" name="テキスト ボックス 482"/>
        <xdr:cNvSpPr txBox="1"/>
      </xdr:nvSpPr>
      <xdr:spPr>
        <a:xfrm>
          <a:off x="7594111" y="168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60210</xdr:rowOff>
    </xdr:from>
    <xdr:to>
      <xdr:col>36</xdr:col>
      <xdr:colOff>165100</xdr:colOff>
      <xdr:row>97</xdr:row>
      <xdr:rowOff>161810</xdr:rowOff>
    </xdr:to>
    <xdr:sp macro="" textlink="">
      <xdr:nvSpPr>
        <xdr:cNvPr id="484" name="楕円 483"/>
        <xdr:cNvSpPr/>
      </xdr:nvSpPr>
      <xdr:spPr>
        <a:xfrm>
          <a:off x="6921500" y="16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152937</xdr:rowOff>
    </xdr:from>
    <xdr:ext cx="534377" cy="259045"/>
    <xdr:sp macro="" textlink="">
      <xdr:nvSpPr>
        <xdr:cNvPr id="485" name="テキスト ボックス 484"/>
        <xdr:cNvSpPr txBox="1"/>
      </xdr:nvSpPr>
      <xdr:spPr>
        <a:xfrm>
          <a:off x="6705111" y="167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31709</xdr:rowOff>
    </xdr:from>
    <xdr:to>
      <xdr:col>85</xdr:col>
      <xdr:colOff>127000</xdr:colOff>
      <xdr:row>36</xdr:row>
      <xdr:rowOff>59279</xdr:rowOff>
    </xdr:to>
    <xdr:cxnSp macro="">
      <xdr:nvCxnSpPr>
        <xdr:cNvPr id="512" name="直線コネクタ 511"/>
        <xdr:cNvCxnSpPr/>
      </xdr:nvCxnSpPr>
      <xdr:spPr>
        <a:xfrm flipV="1">
          <a:off x="15481300" y="6203909"/>
          <a:ext cx="838200" cy="2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59279</xdr:rowOff>
    </xdr:from>
    <xdr:to>
      <xdr:col>81</xdr:col>
      <xdr:colOff>50800</xdr:colOff>
      <xdr:row>36</xdr:row>
      <xdr:rowOff>67325</xdr:rowOff>
    </xdr:to>
    <xdr:cxnSp macro="">
      <xdr:nvCxnSpPr>
        <xdr:cNvPr id="515" name="直線コネクタ 514"/>
        <xdr:cNvCxnSpPr/>
      </xdr:nvCxnSpPr>
      <xdr:spPr>
        <a:xfrm flipV="1">
          <a:off x="14592300" y="6231479"/>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147724</xdr:rowOff>
    </xdr:from>
    <xdr:to>
      <xdr:col>76</xdr:col>
      <xdr:colOff>114300</xdr:colOff>
      <xdr:row>36</xdr:row>
      <xdr:rowOff>67325</xdr:rowOff>
    </xdr:to>
    <xdr:cxnSp macro="">
      <xdr:nvCxnSpPr>
        <xdr:cNvPr id="518" name="直線コネクタ 517"/>
        <xdr:cNvCxnSpPr/>
      </xdr:nvCxnSpPr>
      <xdr:spPr>
        <a:xfrm>
          <a:off x="13703300" y="6148474"/>
          <a:ext cx="889000" cy="9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147724</xdr:rowOff>
    </xdr:from>
    <xdr:to>
      <xdr:col>71</xdr:col>
      <xdr:colOff>177800</xdr:colOff>
      <xdr:row>36</xdr:row>
      <xdr:rowOff>59599</xdr:rowOff>
    </xdr:to>
    <xdr:cxnSp macro="">
      <xdr:nvCxnSpPr>
        <xdr:cNvPr id="521" name="直線コネクタ 520"/>
        <xdr:cNvCxnSpPr/>
      </xdr:nvCxnSpPr>
      <xdr:spPr>
        <a:xfrm flipV="1">
          <a:off x="12814300" y="6148474"/>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32984</xdr:rowOff>
    </xdr:from>
    <xdr:to>
      <xdr:col>72</xdr:col>
      <xdr:colOff>38100</xdr:colOff>
      <xdr:row>35</xdr:row>
      <xdr:rowOff>134584</xdr:rowOff>
    </xdr:to>
    <xdr:sp macro="" textlink="">
      <xdr:nvSpPr>
        <xdr:cNvPr id="522" name="フローチャート: 判断 521"/>
        <xdr:cNvSpPr/>
      </xdr:nvSpPr>
      <xdr:spPr>
        <a:xfrm>
          <a:off x="136525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151111</xdr:rowOff>
    </xdr:from>
    <xdr:ext cx="534377" cy="259045"/>
    <xdr:sp macro="" textlink="">
      <xdr:nvSpPr>
        <xdr:cNvPr id="523" name="テキスト ボックス 522"/>
        <xdr:cNvSpPr txBox="1"/>
      </xdr:nvSpPr>
      <xdr:spPr>
        <a:xfrm>
          <a:off x="13436111" y="580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78476</xdr:rowOff>
    </xdr:from>
    <xdr:to>
      <xdr:col>67</xdr:col>
      <xdr:colOff>101600</xdr:colOff>
      <xdr:row>36</xdr:row>
      <xdr:rowOff>8626</xdr:rowOff>
    </xdr:to>
    <xdr:sp macro="" textlink="">
      <xdr:nvSpPr>
        <xdr:cNvPr id="524" name="フローチャート: 判断 523"/>
        <xdr:cNvSpPr/>
      </xdr:nvSpPr>
      <xdr:spPr>
        <a:xfrm>
          <a:off x="12763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25153</xdr:rowOff>
    </xdr:from>
    <xdr:ext cx="534377" cy="259045"/>
    <xdr:sp macro="" textlink="">
      <xdr:nvSpPr>
        <xdr:cNvPr id="525" name="テキスト ボックス 524"/>
        <xdr:cNvSpPr txBox="1"/>
      </xdr:nvSpPr>
      <xdr:spPr>
        <a:xfrm>
          <a:off x="12547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152359</xdr:rowOff>
    </xdr:from>
    <xdr:to>
      <xdr:col>85</xdr:col>
      <xdr:colOff>177800</xdr:colOff>
      <xdr:row>36</xdr:row>
      <xdr:rowOff>82509</xdr:rowOff>
    </xdr:to>
    <xdr:sp macro="" textlink="">
      <xdr:nvSpPr>
        <xdr:cNvPr id="531" name="楕円 530"/>
        <xdr:cNvSpPr/>
      </xdr:nvSpPr>
      <xdr:spPr>
        <a:xfrm>
          <a:off x="16268700" y="61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130786</xdr:rowOff>
    </xdr:from>
    <xdr:ext cx="534377" cy="259045"/>
    <xdr:sp macro="" textlink="">
      <xdr:nvSpPr>
        <xdr:cNvPr id="532" name="消防費該当値テキスト"/>
        <xdr:cNvSpPr txBox="1"/>
      </xdr:nvSpPr>
      <xdr:spPr>
        <a:xfrm>
          <a:off x="16370300" y="61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8479</xdr:rowOff>
    </xdr:from>
    <xdr:to>
      <xdr:col>81</xdr:col>
      <xdr:colOff>101600</xdr:colOff>
      <xdr:row>36</xdr:row>
      <xdr:rowOff>110079</xdr:rowOff>
    </xdr:to>
    <xdr:sp macro="" textlink="">
      <xdr:nvSpPr>
        <xdr:cNvPr id="533" name="楕円 532"/>
        <xdr:cNvSpPr/>
      </xdr:nvSpPr>
      <xdr:spPr>
        <a:xfrm>
          <a:off x="15430500" y="61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101206</xdr:rowOff>
    </xdr:from>
    <xdr:ext cx="534377" cy="259045"/>
    <xdr:sp macro="" textlink="">
      <xdr:nvSpPr>
        <xdr:cNvPr id="534" name="テキスト ボックス 533"/>
        <xdr:cNvSpPr txBox="1"/>
      </xdr:nvSpPr>
      <xdr:spPr>
        <a:xfrm>
          <a:off x="15214111" y="62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16525</xdr:rowOff>
    </xdr:from>
    <xdr:to>
      <xdr:col>76</xdr:col>
      <xdr:colOff>165100</xdr:colOff>
      <xdr:row>36</xdr:row>
      <xdr:rowOff>118125</xdr:rowOff>
    </xdr:to>
    <xdr:sp macro="" textlink="">
      <xdr:nvSpPr>
        <xdr:cNvPr id="535" name="楕円 534"/>
        <xdr:cNvSpPr/>
      </xdr:nvSpPr>
      <xdr:spPr>
        <a:xfrm>
          <a:off x="14541500" y="61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109252</xdr:rowOff>
    </xdr:from>
    <xdr:ext cx="534377" cy="259045"/>
    <xdr:sp macro="" textlink="">
      <xdr:nvSpPr>
        <xdr:cNvPr id="536" name="テキスト ボックス 535"/>
        <xdr:cNvSpPr txBox="1"/>
      </xdr:nvSpPr>
      <xdr:spPr>
        <a:xfrm>
          <a:off x="14325111" y="62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96924</xdr:rowOff>
    </xdr:from>
    <xdr:to>
      <xdr:col>72</xdr:col>
      <xdr:colOff>38100</xdr:colOff>
      <xdr:row>36</xdr:row>
      <xdr:rowOff>27074</xdr:rowOff>
    </xdr:to>
    <xdr:sp macro="" textlink="">
      <xdr:nvSpPr>
        <xdr:cNvPr id="537" name="楕円 536"/>
        <xdr:cNvSpPr/>
      </xdr:nvSpPr>
      <xdr:spPr>
        <a:xfrm>
          <a:off x="13652500" y="609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18201</xdr:rowOff>
    </xdr:from>
    <xdr:ext cx="534377" cy="259045"/>
    <xdr:sp macro="" textlink="">
      <xdr:nvSpPr>
        <xdr:cNvPr id="538" name="テキスト ボックス 537"/>
        <xdr:cNvSpPr txBox="1"/>
      </xdr:nvSpPr>
      <xdr:spPr>
        <a:xfrm>
          <a:off x="13436111" y="619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8799</xdr:rowOff>
    </xdr:from>
    <xdr:to>
      <xdr:col>67</xdr:col>
      <xdr:colOff>101600</xdr:colOff>
      <xdr:row>36</xdr:row>
      <xdr:rowOff>110399</xdr:rowOff>
    </xdr:to>
    <xdr:sp macro="" textlink="">
      <xdr:nvSpPr>
        <xdr:cNvPr id="539" name="楕円 538"/>
        <xdr:cNvSpPr/>
      </xdr:nvSpPr>
      <xdr:spPr>
        <a:xfrm>
          <a:off x="12763500" y="61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101526</xdr:rowOff>
    </xdr:from>
    <xdr:ext cx="534377" cy="259045"/>
    <xdr:sp macro="" textlink="">
      <xdr:nvSpPr>
        <xdr:cNvPr id="540" name="テキスト ボックス 539"/>
        <xdr:cNvSpPr txBox="1"/>
      </xdr:nvSpPr>
      <xdr:spPr>
        <a:xfrm>
          <a:off x="12547111" y="627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118280</xdr:rowOff>
    </xdr:from>
    <xdr:to>
      <xdr:col>85</xdr:col>
      <xdr:colOff>127000</xdr:colOff>
      <xdr:row>57</xdr:row>
      <xdr:rowOff>143115</xdr:rowOff>
    </xdr:to>
    <xdr:cxnSp macro="">
      <xdr:nvCxnSpPr>
        <xdr:cNvPr id="567" name="直線コネクタ 566"/>
        <xdr:cNvCxnSpPr/>
      </xdr:nvCxnSpPr>
      <xdr:spPr>
        <a:xfrm flipV="1">
          <a:off x="15481300" y="9890930"/>
          <a:ext cx="8382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143115</xdr:rowOff>
    </xdr:from>
    <xdr:to>
      <xdr:col>81</xdr:col>
      <xdr:colOff>50800</xdr:colOff>
      <xdr:row>57</xdr:row>
      <xdr:rowOff>145104</xdr:rowOff>
    </xdr:to>
    <xdr:cxnSp macro="">
      <xdr:nvCxnSpPr>
        <xdr:cNvPr id="570" name="直線コネクタ 569"/>
        <xdr:cNvCxnSpPr/>
      </xdr:nvCxnSpPr>
      <xdr:spPr>
        <a:xfrm flipV="1">
          <a:off x="14592300" y="9915765"/>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75527</xdr:rowOff>
    </xdr:from>
    <xdr:to>
      <xdr:col>76</xdr:col>
      <xdr:colOff>114300</xdr:colOff>
      <xdr:row>57</xdr:row>
      <xdr:rowOff>145104</xdr:rowOff>
    </xdr:to>
    <xdr:cxnSp macro="">
      <xdr:nvCxnSpPr>
        <xdr:cNvPr id="573" name="直線コネクタ 572"/>
        <xdr:cNvCxnSpPr/>
      </xdr:nvCxnSpPr>
      <xdr:spPr>
        <a:xfrm>
          <a:off x="13703300" y="9848177"/>
          <a:ext cx="889000" cy="6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75527</xdr:rowOff>
    </xdr:from>
    <xdr:to>
      <xdr:col>71</xdr:col>
      <xdr:colOff>177800</xdr:colOff>
      <xdr:row>57</xdr:row>
      <xdr:rowOff>106260</xdr:rowOff>
    </xdr:to>
    <xdr:cxnSp macro="">
      <xdr:nvCxnSpPr>
        <xdr:cNvPr id="576" name="直線コネクタ 575"/>
        <xdr:cNvCxnSpPr/>
      </xdr:nvCxnSpPr>
      <xdr:spPr>
        <a:xfrm flipV="1">
          <a:off x="12814300" y="9848177"/>
          <a:ext cx="889000" cy="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142849</xdr:rowOff>
    </xdr:from>
    <xdr:to>
      <xdr:col>72</xdr:col>
      <xdr:colOff>38100</xdr:colOff>
      <xdr:row>57</xdr:row>
      <xdr:rowOff>72999</xdr:rowOff>
    </xdr:to>
    <xdr:sp macro="" textlink="">
      <xdr:nvSpPr>
        <xdr:cNvPr id="577" name="フローチャート: 判断 576"/>
        <xdr:cNvSpPr/>
      </xdr:nvSpPr>
      <xdr:spPr>
        <a:xfrm>
          <a:off x="13652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89526</xdr:rowOff>
    </xdr:from>
    <xdr:ext cx="534377" cy="259045"/>
    <xdr:sp macro="" textlink="">
      <xdr:nvSpPr>
        <xdr:cNvPr id="578" name="テキスト ボックス 577"/>
        <xdr:cNvSpPr txBox="1"/>
      </xdr:nvSpPr>
      <xdr:spPr>
        <a:xfrm>
          <a:off x="13436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169733</xdr:rowOff>
    </xdr:from>
    <xdr:to>
      <xdr:col>67</xdr:col>
      <xdr:colOff>101600</xdr:colOff>
      <xdr:row>57</xdr:row>
      <xdr:rowOff>99883</xdr:rowOff>
    </xdr:to>
    <xdr:sp macro="" textlink="">
      <xdr:nvSpPr>
        <xdr:cNvPr id="579" name="フローチャート: 判断 578"/>
        <xdr:cNvSpPr/>
      </xdr:nvSpPr>
      <xdr:spPr>
        <a:xfrm>
          <a:off x="12763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116410</xdr:rowOff>
    </xdr:from>
    <xdr:ext cx="534377" cy="259045"/>
    <xdr:sp macro="" textlink="">
      <xdr:nvSpPr>
        <xdr:cNvPr id="580" name="テキスト ボックス 579"/>
        <xdr:cNvSpPr txBox="1"/>
      </xdr:nvSpPr>
      <xdr:spPr>
        <a:xfrm>
          <a:off x="12547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67480</xdr:rowOff>
    </xdr:from>
    <xdr:to>
      <xdr:col>85</xdr:col>
      <xdr:colOff>177800</xdr:colOff>
      <xdr:row>57</xdr:row>
      <xdr:rowOff>169080</xdr:rowOff>
    </xdr:to>
    <xdr:sp macro="" textlink="">
      <xdr:nvSpPr>
        <xdr:cNvPr id="586" name="楕円 585"/>
        <xdr:cNvSpPr/>
      </xdr:nvSpPr>
      <xdr:spPr>
        <a:xfrm>
          <a:off x="16268700" y="98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153857</xdr:rowOff>
    </xdr:from>
    <xdr:ext cx="534377" cy="259045"/>
    <xdr:sp macro="" textlink="">
      <xdr:nvSpPr>
        <xdr:cNvPr id="587" name="教育費該当値テキスト"/>
        <xdr:cNvSpPr txBox="1"/>
      </xdr:nvSpPr>
      <xdr:spPr>
        <a:xfrm>
          <a:off x="16370300" y="975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92315</xdr:rowOff>
    </xdr:from>
    <xdr:to>
      <xdr:col>81</xdr:col>
      <xdr:colOff>101600</xdr:colOff>
      <xdr:row>58</xdr:row>
      <xdr:rowOff>22465</xdr:rowOff>
    </xdr:to>
    <xdr:sp macro="" textlink="">
      <xdr:nvSpPr>
        <xdr:cNvPr id="588" name="楕円 587"/>
        <xdr:cNvSpPr/>
      </xdr:nvSpPr>
      <xdr:spPr>
        <a:xfrm>
          <a:off x="15430500" y="986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13592</xdr:rowOff>
    </xdr:from>
    <xdr:ext cx="534377" cy="259045"/>
    <xdr:sp macro="" textlink="">
      <xdr:nvSpPr>
        <xdr:cNvPr id="589" name="テキスト ボックス 588"/>
        <xdr:cNvSpPr txBox="1"/>
      </xdr:nvSpPr>
      <xdr:spPr>
        <a:xfrm>
          <a:off x="15214111" y="995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94304</xdr:rowOff>
    </xdr:from>
    <xdr:to>
      <xdr:col>76</xdr:col>
      <xdr:colOff>165100</xdr:colOff>
      <xdr:row>58</xdr:row>
      <xdr:rowOff>24454</xdr:rowOff>
    </xdr:to>
    <xdr:sp macro="" textlink="">
      <xdr:nvSpPr>
        <xdr:cNvPr id="590" name="楕円 589"/>
        <xdr:cNvSpPr/>
      </xdr:nvSpPr>
      <xdr:spPr>
        <a:xfrm>
          <a:off x="14541500" y="98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15581</xdr:rowOff>
    </xdr:from>
    <xdr:ext cx="534377" cy="259045"/>
    <xdr:sp macro="" textlink="">
      <xdr:nvSpPr>
        <xdr:cNvPr id="591" name="テキスト ボックス 590"/>
        <xdr:cNvSpPr txBox="1"/>
      </xdr:nvSpPr>
      <xdr:spPr>
        <a:xfrm>
          <a:off x="14325111" y="99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24727</xdr:rowOff>
    </xdr:from>
    <xdr:to>
      <xdr:col>72</xdr:col>
      <xdr:colOff>38100</xdr:colOff>
      <xdr:row>57</xdr:row>
      <xdr:rowOff>126327</xdr:rowOff>
    </xdr:to>
    <xdr:sp macro="" textlink="">
      <xdr:nvSpPr>
        <xdr:cNvPr id="592" name="楕円 591"/>
        <xdr:cNvSpPr/>
      </xdr:nvSpPr>
      <xdr:spPr>
        <a:xfrm>
          <a:off x="13652500" y="97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117454</xdr:rowOff>
    </xdr:from>
    <xdr:ext cx="534377" cy="259045"/>
    <xdr:sp macro="" textlink="">
      <xdr:nvSpPr>
        <xdr:cNvPr id="593" name="テキスト ボックス 592"/>
        <xdr:cNvSpPr txBox="1"/>
      </xdr:nvSpPr>
      <xdr:spPr>
        <a:xfrm>
          <a:off x="13436111" y="98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55460</xdr:rowOff>
    </xdr:from>
    <xdr:to>
      <xdr:col>67</xdr:col>
      <xdr:colOff>101600</xdr:colOff>
      <xdr:row>57</xdr:row>
      <xdr:rowOff>157060</xdr:rowOff>
    </xdr:to>
    <xdr:sp macro="" textlink="">
      <xdr:nvSpPr>
        <xdr:cNvPr id="594" name="楕円 593"/>
        <xdr:cNvSpPr/>
      </xdr:nvSpPr>
      <xdr:spPr>
        <a:xfrm>
          <a:off x="12763500" y="98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148187</xdr:rowOff>
    </xdr:from>
    <xdr:ext cx="534377" cy="259045"/>
    <xdr:sp macro="" textlink="">
      <xdr:nvSpPr>
        <xdr:cNvPr id="595" name="テキスト ボックス 594"/>
        <xdr:cNvSpPr txBox="1"/>
      </xdr:nvSpPr>
      <xdr:spPr>
        <a:xfrm>
          <a:off x="12547111" y="99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97993</xdr:rowOff>
    </xdr:from>
    <xdr:to>
      <xdr:col>85</xdr:col>
      <xdr:colOff>127000</xdr:colOff>
      <xdr:row>78</xdr:row>
      <xdr:rowOff>151524</xdr:rowOff>
    </xdr:to>
    <xdr:cxnSp macro="">
      <xdr:nvCxnSpPr>
        <xdr:cNvPr id="624" name="直線コネクタ 623"/>
        <xdr:cNvCxnSpPr/>
      </xdr:nvCxnSpPr>
      <xdr:spPr>
        <a:xfrm>
          <a:off x="15481300" y="12613843"/>
          <a:ext cx="838200" cy="9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97993</xdr:rowOff>
    </xdr:from>
    <xdr:to>
      <xdr:col>81</xdr:col>
      <xdr:colOff>50800</xdr:colOff>
      <xdr:row>76</xdr:row>
      <xdr:rowOff>112192</xdr:rowOff>
    </xdr:to>
    <xdr:cxnSp macro="">
      <xdr:nvCxnSpPr>
        <xdr:cNvPr id="627" name="直線コネクタ 626"/>
        <xdr:cNvCxnSpPr/>
      </xdr:nvCxnSpPr>
      <xdr:spPr>
        <a:xfrm flipV="1">
          <a:off x="14592300" y="12613843"/>
          <a:ext cx="889000" cy="5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112192</xdr:rowOff>
    </xdr:from>
    <xdr:to>
      <xdr:col>76</xdr:col>
      <xdr:colOff>114300</xdr:colOff>
      <xdr:row>78</xdr:row>
      <xdr:rowOff>67081</xdr:rowOff>
    </xdr:to>
    <xdr:cxnSp macro="">
      <xdr:nvCxnSpPr>
        <xdr:cNvPr id="630" name="直線コネクタ 629"/>
        <xdr:cNvCxnSpPr/>
      </xdr:nvCxnSpPr>
      <xdr:spPr>
        <a:xfrm flipV="1">
          <a:off x="13703300" y="13142392"/>
          <a:ext cx="889000" cy="29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23876</xdr:rowOff>
    </xdr:from>
    <xdr:to>
      <xdr:col>71</xdr:col>
      <xdr:colOff>177800</xdr:colOff>
      <xdr:row>78</xdr:row>
      <xdr:rowOff>67081</xdr:rowOff>
    </xdr:to>
    <xdr:cxnSp macro="">
      <xdr:nvCxnSpPr>
        <xdr:cNvPr id="633" name="直線コネクタ 632"/>
        <xdr:cNvCxnSpPr/>
      </xdr:nvCxnSpPr>
      <xdr:spPr>
        <a:xfrm>
          <a:off x="12814300" y="13396976"/>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160413</xdr:rowOff>
    </xdr:from>
    <xdr:to>
      <xdr:col>72</xdr:col>
      <xdr:colOff>38100</xdr:colOff>
      <xdr:row>78</xdr:row>
      <xdr:rowOff>90563</xdr:rowOff>
    </xdr:to>
    <xdr:sp macro="" textlink="">
      <xdr:nvSpPr>
        <xdr:cNvPr id="634" name="フローチャート: 判断 633"/>
        <xdr:cNvSpPr/>
      </xdr:nvSpPr>
      <xdr:spPr>
        <a:xfrm>
          <a:off x="13652500" y="1336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107090</xdr:rowOff>
    </xdr:from>
    <xdr:ext cx="534377" cy="259045"/>
    <xdr:sp macro="" textlink="">
      <xdr:nvSpPr>
        <xdr:cNvPr id="635" name="テキスト ボックス 634"/>
        <xdr:cNvSpPr txBox="1"/>
      </xdr:nvSpPr>
      <xdr:spPr>
        <a:xfrm>
          <a:off x="13436111" y="1313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63933</xdr:rowOff>
    </xdr:from>
    <xdr:to>
      <xdr:col>67</xdr:col>
      <xdr:colOff>101600</xdr:colOff>
      <xdr:row>78</xdr:row>
      <xdr:rowOff>165533</xdr:rowOff>
    </xdr:to>
    <xdr:sp macro="" textlink="">
      <xdr:nvSpPr>
        <xdr:cNvPr id="636" name="フローチャート: 判断 635"/>
        <xdr:cNvSpPr/>
      </xdr:nvSpPr>
      <xdr:spPr>
        <a:xfrm>
          <a:off x="12763500" y="1343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156660</xdr:rowOff>
    </xdr:from>
    <xdr:ext cx="469744" cy="259045"/>
    <xdr:sp macro="" textlink="">
      <xdr:nvSpPr>
        <xdr:cNvPr id="637" name="テキスト ボックス 636"/>
        <xdr:cNvSpPr txBox="1"/>
      </xdr:nvSpPr>
      <xdr:spPr>
        <a:xfrm>
          <a:off x="12579428" y="1352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100724</xdr:rowOff>
    </xdr:from>
    <xdr:to>
      <xdr:col>85</xdr:col>
      <xdr:colOff>177800</xdr:colOff>
      <xdr:row>79</xdr:row>
      <xdr:rowOff>30874</xdr:rowOff>
    </xdr:to>
    <xdr:sp macro="" textlink="">
      <xdr:nvSpPr>
        <xdr:cNvPr id="643" name="楕円 642"/>
        <xdr:cNvSpPr/>
      </xdr:nvSpPr>
      <xdr:spPr>
        <a:xfrm>
          <a:off x="16268700" y="1347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macro="" textlink="">
      <xdr:nvSpPr>
        <xdr:cNvPr id="644" name="災害復旧費該当値テキスト"/>
        <xdr:cNvSpPr txBox="1"/>
      </xdr:nvSpPr>
      <xdr:spPr>
        <a:xfrm>
          <a:off x="16370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47193</xdr:rowOff>
    </xdr:from>
    <xdr:to>
      <xdr:col>81</xdr:col>
      <xdr:colOff>101600</xdr:colOff>
      <xdr:row>73</xdr:row>
      <xdr:rowOff>148793</xdr:rowOff>
    </xdr:to>
    <xdr:sp macro="" textlink="">
      <xdr:nvSpPr>
        <xdr:cNvPr id="645" name="楕円 644"/>
        <xdr:cNvSpPr/>
      </xdr:nvSpPr>
      <xdr:spPr>
        <a:xfrm>
          <a:off x="15430500" y="125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165320</xdr:rowOff>
    </xdr:from>
    <xdr:ext cx="534377" cy="259045"/>
    <xdr:sp macro="" textlink="">
      <xdr:nvSpPr>
        <xdr:cNvPr id="646" name="テキスト ボックス 645"/>
        <xdr:cNvSpPr txBox="1"/>
      </xdr:nvSpPr>
      <xdr:spPr>
        <a:xfrm>
          <a:off x="15214111" y="123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61392</xdr:rowOff>
    </xdr:from>
    <xdr:to>
      <xdr:col>76</xdr:col>
      <xdr:colOff>165100</xdr:colOff>
      <xdr:row>76</xdr:row>
      <xdr:rowOff>162992</xdr:rowOff>
    </xdr:to>
    <xdr:sp macro="" textlink="">
      <xdr:nvSpPr>
        <xdr:cNvPr id="647" name="楕円 646"/>
        <xdr:cNvSpPr/>
      </xdr:nvSpPr>
      <xdr:spPr>
        <a:xfrm>
          <a:off x="14541500" y="130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8069</xdr:rowOff>
    </xdr:from>
    <xdr:ext cx="534377" cy="259045"/>
    <xdr:sp macro="" textlink="">
      <xdr:nvSpPr>
        <xdr:cNvPr id="648" name="テキスト ボックス 647"/>
        <xdr:cNvSpPr txBox="1"/>
      </xdr:nvSpPr>
      <xdr:spPr>
        <a:xfrm>
          <a:off x="14325111" y="128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16281</xdr:rowOff>
    </xdr:from>
    <xdr:to>
      <xdr:col>72</xdr:col>
      <xdr:colOff>38100</xdr:colOff>
      <xdr:row>78</xdr:row>
      <xdr:rowOff>117881</xdr:rowOff>
    </xdr:to>
    <xdr:sp macro="" textlink="">
      <xdr:nvSpPr>
        <xdr:cNvPr id="649" name="楕円 648"/>
        <xdr:cNvSpPr/>
      </xdr:nvSpPr>
      <xdr:spPr>
        <a:xfrm>
          <a:off x="13652500" y="133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109008</xdr:rowOff>
    </xdr:from>
    <xdr:ext cx="534377" cy="259045"/>
    <xdr:sp macro="" textlink="">
      <xdr:nvSpPr>
        <xdr:cNvPr id="650" name="テキスト ボックス 649"/>
        <xdr:cNvSpPr txBox="1"/>
      </xdr:nvSpPr>
      <xdr:spPr>
        <a:xfrm>
          <a:off x="13436111" y="134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144526</xdr:rowOff>
    </xdr:from>
    <xdr:to>
      <xdr:col>67</xdr:col>
      <xdr:colOff>101600</xdr:colOff>
      <xdr:row>78</xdr:row>
      <xdr:rowOff>74676</xdr:rowOff>
    </xdr:to>
    <xdr:sp macro="" textlink="">
      <xdr:nvSpPr>
        <xdr:cNvPr id="651" name="楕円 650"/>
        <xdr:cNvSpPr/>
      </xdr:nvSpPr>
      <xdr:spPr>
        <a:xfrm>
          <a:off x="12763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91203</xdr:rowOff>
    </xdr:from>
    <xdr:ext cx="534377" cy="259045"/>
    <xdr:sp macro="" textlink="">
      <xdr:nvSpPr>
        <xdr:cNvPr id="652" name="テキスト ボックス 651"/>
        <xdr:cNvSpPr txBox="1"/>
      </xdr:nvSpPr>
      <xdr:spPr>
        <a:xfrm>
          <a:off x="12547111" y="1312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162108</xdr:rowOff>
    </xdr:from>
    <xdr:to>
      <xdr:col>85</xdr:col>
      <xdr:colOff>127000</xdr:colOff>
      <xdr:row>98</xdr:row>
      <xdr:rowOff>6869</xdr:rowOff>
    </xdr:to>
    <xdr:cxnSp macro="">
      <xdr:nvCxnSpPr>
        <xdr:cNvPr id="679" name="直線コネクタ 678"/>
        <xdr:cNvCxnSpPr/>
      </xdr:nvCxnSpPr>
      <xdr:spPr>
        <a:xfrm flipV="1">
          <a:off x="15481300" y="16792758"/>
          <a:ext cx="8382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6869</xdr:rowOff>
    </xdr:from>
    <xdr:to>
      <xdr:col>81</xdr:col>
      <xdr:colOff>50800</xdr:colOff>
      <xdr:row>98</xdr:row>
      <xdr:rowOff>24822</xdr:rowOff>
    </xdr:to>
    <xdr:cxnSp macro="">
      <xdr:nvCxnSpPr>
        <xdr:cNvPr id="682" name="直線コネクタ 681"/>
        <xdr:cNvCxnSpPr/>
      </xdr:nvCxnSpPr>
      <xdr:spPr>
        <a:xfrm flipV="1">
          <a:off x="14592300" y="16808969"/>
          <a:ext cx="889000" cy="1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24822</xdr:rowOff>
    </xdr:from>
    <xdr:to>
      <xdr:col>76</xdr:col>
      <xdr:colOff>114300</xdr:colOff>
      <xdr:row>98</xdr:row>
      <xdr:rowOff>33999</xdr:rowOff>
    </xdr:to>
    <xdr:cxnSp macro="">
      <xdr:nvCxnSpPr>
        <xdr:cNvPr id="685" name="直線コネクタ 684"/>
        <xdr:cNvCxnSpPr/>
      </xdr:nvCxnSpPr>
      <xdr:spPr>
        <a:xfrm flipV="1">
          <a:off x="13703300" y="16826922"/>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33999</xdr:rowOff>
    </xdr:from>
    <xdr:to>
      <xdr:col>71</xdr:col>
      <xdr:colOff>177800</xdr:colOff>
      <xdr:row>98</xdr:row>
      <xdr:rowOff>36340</xdr:rowOff>
    </xdr:to>
    <xdr:cxnSp macro="">
      <xdr:nvCxnSpPr>
        <xdr:cNvPr id="688" name="直線コネクタ 687"/>
        <xdr:cNvCxnSpPr/>
      </xdr:nvCxnSpPr>
      <xdr:spPr>
        <a:xfrm flipV="1">
          <a:off x="12814300" y="16836099"/>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122282</xdr:rowOff>
    </xdr:from>
    <xdr:to>
      <xdr:col>72</xdr:col>
      <xdr:colOff>38100</xdr:colOff>
      <xdr:row>98</xdr:row>
      <xdr:rowOff>52432</xdr:rowOff>
    </xdr:to>
    <xdr:sp macro="" textlink="">
      <xdr:nvSpPr>
        <xdr:cNvPr id="689" name="フローチャート: 判断 688"/>
        <xdr:cNvSpPr/>
      </xdr:nvSpPr>
      <xdr:spPr>
        <a:xfrm>
          <a:off x="13652500" y="167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68959</xdr:rowOff>
    </xdr:from>
    <xdr:ext cx="534377" cy="259045"/>
    <xdr:sp macro="" textlink="">
      <xdr:nvSpPr>
        <xdr:cNvPr id="690" name="テキスト ボックス 689"/>
        <xdr:cNvSpPr txBox="1"/>
      </xdr:nvSpPr>
      <xdr:spPr>
        <a:xfrm>
          <a:off x="13436111" y="165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120900</xdr:rowOff>
    </xdr:from>
    <xdr:to>
      <xdr:col>67</xdr:col>
      <xdr:colOff>101600</xdr:colOff>
      <xdr:row>98</xdr:row>
      <xdr:rowOff>51050</xdr:rowOff>
    </xdr:to>
    <xdr:sp macro="" textlink="">
      <xdr:nvSpPr>
        <xdr:cNvPr id="691" name="フローチャート: 判断 690"/>
        <xdr:cNvSpPr/>
      </xdr:nvSpPr>
      <xdr:spPr>
        <a:xfrm>
          <a:off x="12763500" y="167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67577</xdr:rowOff>
    </xdr:from>
    <xdr:ext cx="534377" cy="259045"/>
    <xdr:sp macro="" textlink="">
      <xdr:nvSpPr>
        <xdr:cNvPr id="692" name="テキスト ボックス 691"/>
        <xdr:cNvSpPr txBox="1"/>
      </xdr:nvSpPr>
      <xdr:spPr>
        <a:xfrm>
          <a:off x="12547111" y="165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111308</xdr:rowOff>
    </xdr:from>
    <xdr:to>
      <xdr:col>85</xdr:col>
      <xdr:colOff>177800</xdr:colOff>
      <xdr:row>98</xdr:row>
      <xdr:rowOff>41458</xdr:rowOff>
    </xdr:to>
    <xdr:sp macro="" textlink="">
      <xdr:nvSpPr>
        <xdr:cNvPr id="698" name="楕円 697"/>
        <xdr:cNvSpPr/>
      </xdr:nvSpPr>
      <xdr:spPr>
        <a:xfrm>
          <a:off x="16268700" y="1674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127519</xdr:rowOff>
    </xdr:from>
    <xdr:to>
      <xdr:col>81</xdr:col>
      <xdr:colOff>101600</xdr:colOff>
      <xdr:row>98</xdr:row>
      <xdr:rowOff>57669</xdr:rowOff>
    </xdr:to>
    <xdr:sp macro="" textlink="">
      <xdr:nvSpPr>
        <xdr:cNvPr id="700" name="楕円 699"/>
        <xdr:cNvSpPr/>
      </xdr:nvSpPr>
      <xdr:spPr>
        <a:xfrm>
          <a:off x="15430500" y="167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48796</xdr:rowOff>
    </xdr:from>
    <xdr:ext cx="534377" cy="259045"/>
    <xdr:sp macro="" textlink="">
      <xdr:nvSpPr>
        <xdr:cNvPr id="701" name="テキスト ボックス 700"/>
        <xdr:cNvSpPr txBox="1"/>
      </xdr:nvSpPr>
      <xdr:spPr>
        <a:xfrm>
          <a:off x="15214111" y="1685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145472</xdr:rowOff>
    </xdr:from>
    <xdr:to>
      <xdr:col>76</xdr:col>
      <xdr:colOff>165100</xdr:colOff>
      <xdr:row>98</xdr:row>
      <xdr:rowOff>75622</xdr:rowOff>
    </xdr:to>
    <xdr:sp macro="" textlink="">
      <xdr:nvSpPr>
        <xdr:cNvPr id="702" name="楕円 701"/>
        <xdr:cNvSpPr/>
      </xdr:nvSpPr>
      <xdr:spPr>
        <a:xfrm>
          <a:off x="14541500" y="167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66749</xdr:rowOff>
    </xdr:from>
    <xdr:ext cx="534377" cy="259045"/>
    <xdr:sp macro="" textlink="">
      <xdr:nvSpPr>
        <xdr:cNvPr id="703" name="テキスト ボックス 702"/>
        <xdr:cNvSpPr txBox="1"/>
      </xdr:nvSpPr>
      <xdr:spPr>
        <a:xfrm>
          <a:off x="14325111" y="1686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154649</xdr:rowOff>
    </xdr:from>
    <xdr:to>
      <xdr:col>72</xdr:col>
      <xdr:colOff>38100</xdr:colOff>
      <xdr:row>98</xdr:row>
      <xdr:rowOff>84799</xdr:rowOff>
    </xdr:to>
    <xdr:sp macro="" textlink="">
      <xdr:nvSpPr>
        <xdr:cNvPr id="704" name="楕円 703"/>
        <xdr:cNvSpPr/>
      </xdr:nvSpPr>
      <xdr:spPr>
        <a:xfrm>
          <a:off x="13652500" y="167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75926</xdr:rowOff>
    </xdr:from>
    <xdr:ext cx="534377" cy="259045"/>
    <xdr:sp macro="" textlink="">
      <xdr:nvSpPr>
        <xdr:cNvPr id="705" name="テキスト ボックス 704"/>
        <xdr:cNvSpPr txBox="1"/>
      </xdr:nvSpPr>
      <xdr:spPr>
        <a:xfrm>
          <a:off x="13436111" y="168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156990</xdr:rowOff>
    </xdr:from>
    <xdr:to>
      <xdr:col>67</xdr:col>
      <xdr:colOff>101600</xdr:colOff>
      <xdr:row>98</xdr:row>
      <xdr:rowOff>87140</xdr:rowOff>
    </xdr:to>
    <xdr:sp macro="" textlink="">
      <xdr:nvSpPr>
        <xdr:cNvPr id="706" name="楕円 705"/>
        <xdr:cNvSpPr/>
      </xdr:nvSpPr>
      <xdr:spPr>
        <a:xfrm>
          <a:off x="12763500" y="167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78267</xdr:rowOff>
    </xdr:from>
    <xdr:ext cx="534377" cy="259045"/>
    <xdr:sp macro="" textlink="">
      <xdr:nvSpPr>
        <xdr:cNvPr id="707" name="テキスト ボックス 706"/>
        <xdr:cNvSpPr txBox="1"/>
      </xdr:nvSpPr>
      <xdr:spPr>
        <a:xfrm>
          <a:off x="12547111" y="168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746" name="フローチャート: 判断 745"/>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105427</xdr:rowOff>
    </xdr:from>
    <xdr:ext cx="313932" cy="259045"/>
    <xdr:sp macro="" textlink="">
      <xdr:nvSpPr>
        <xdr:cNvPr id="747" name="テキスト ボックス 746"/>
        <xdr:cNvSpPr txBox="1"/>
      </xdr:nvSpPr>
      <xdr:spPr>
        <a:xfrm>
          <a:off x="19388333" y="6449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156337</xdr:rowOff>
    </xdr:from>
    <xdr:to>
      <xdr:col>98</xdr:col>
      <xdr:colOff>38100</xdr:colOff>
      <xdr:row>39</xdr:row>
      <xdr:rowOff>86487</xdr:rowOff>
    </xdr:to>
    <xdr:sp macro="" textlink="">
      <xdr:nvSpPr>
        <xdr:cNvPr id="748" name="フローチャート: 判断 747"/>
        <xdr:cNvSpPr/>
      </xdr:nvSpPr>
      <xdr:spPr>
        <a:xfrm>
          <a:off x="18605500" y="667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103014</xdr:rowOff>
    </xdr:from>
    <xdr:ext cx="313932" cy="259045"/>
    <xdr:sp macro="" textlink="">
      <xdr:nvSpPr>
        <xdr:cNvPr id="749" name="テキスト ボックス 748"/>
        <xdr:cNvSpPr txBox="1"/>
      </xdr:nvSpPr>
      <xdr:spPr>
        <a:xfrm>
          <a:off x="18499333" y="6446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5" name="フローチャート: 判断 804"/>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6" name="テキスト ボックス 80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21" name="テキスト ボックス 820"/>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607,689</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600,889</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6,800</a:t>
          </a:r>
          <a:r>
            <a:rPr kumimoji="1" lang="ja-JP" altLang="en-US" sz="1300">
              <a:latin typeface="ＭＳ Ｐゴシック" panose="020B0600070205080204" pitchFamily="50" charset="-128"/>
              <a:ea typeface="ＭＳ Ｐゴシック" panose="020B0600070205080204" pitchFamily="50" charset="-128"/>
            </a:rPr>
            <a:t>円の増加となった。増加の大きな要因としては、農林水産業費における漁村再生交付金事業に係る費用の増加等が挙げられる。その他、特徴的な内容について以下のとおり。</a:t>
          </a:r>
        </a:p>
        <a:p>
          <a:r>
            <a:rPr kumimoji="1" lang="ja-JP" altLang="en-US" sz="1300">
              <a:latin typeface="ＭＳ Ｐゴシック" panose="020B0600070205080204" pitchFamily="50" charset="-128"/>
              <a:ea typeface="ＭＳ Ｐゴシック" panose="020B0600070205080204" pitchFamily="50" charset="-128"/>
            </a:rPr>
            <a:t>　・土木費については、前年度比で</a:t>
          </a:r>
          <a:r>
            <a:rPr kumimoji="1" lang="en-US" altLang="ja-JP" sz="1300">
              <a:latin typeface="ＭＳ Ｐゴシック" panose="020B0600070205080204" pitchFamily="50" charset="-128"/>
              <a:ea typeface="ＭＳ Ｐゴシック" panose="020B0600070205080204" pitchFamily="50" charset="-128"/>
            </a:rPr>
            <a:t>8,657</a:t>
          </a:r>
          <a:r>
            <a:rPr kumimoji="1" lang="ja-JP" altLang="en-US" sz="1300">
              <a:latin typeface="ＭＳ Ｐゴシック" panose="020B0600070205080204" pitchFamily="50" charset="-128"/>
              <a:ea typeface="ＭＳ Ｐゴシック" panose="020B0600070205080204" pitchFamily="50" charset="-128"/>
            </a:rPr>
            <a:t>円増加している。社会資本整備総合交付金事業に係る経費が前年度と比べ増加したことが主な要因である。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・教育費については、前年度比で</a:t>
          </a:r>
          <a:r>
            <a:rPr kumimoji="1" lang="en-US" altLang="ja-JP" sz="1300">
              <a:latin typeface="ＭＳ Ｐゴシック" panose="020B0600070205080204" pitchFamily="50" charset="-128"/>
              <a:ea typeface="ＭＳ Ｐゴシック" panose="020B0600070205080204" pitchFamily="50" charset="-128"/>
            </a:rPr>
            <a:t>5,432</a:t>
          </a:r>
          <a:r>
            <a:rPr kumimoji="1" lang="ja-JP" altLang="en-US" sz="1300">
              <a:latin typeface="ＭＳ Ｐゴシック" panose="020B0600070205080204" pitchFamily="50" charset="-128"/>
              <a:ea typeface="ＭＳ Ｐゴシック" panose="020B0600070205080204" pitchFamily="50" charset="-128"/>
            </a:rPr>
            <a:t>円増加している。多目的交流施設整備事業に係る経費が前年度と比べ皆増したことが主な要因である。</a:t>
          </a:r>
        </a:p>
        <a:p>
          <a:r>
            <a:rPr kumimoji="1" lang="ja-JP" altLang="en-US" sz="1300">
              <a:latin typeface="ＭＳ Ｐゴシック" panose="020B0600070205080204" pitchFamily="50" charset="-128"/>
              <a:ea typeface="ＭＳ Ｐゴシック" panose="020B0600070205080204" pitchFamily="50" charset="-128"/>
            </a:rPr>
            <a:t>　・災害復旧事業費については、前年度比で</a:t>
          </a:r>
          <a:r>
            <a:rPr kumimoji="1" lang="en-US" altLang="ja-JP" sz="1300">
              <a:latin typeface="ＭＳ Ｐゴシック" panose="020B0600070205080204" pitchFamily="50" charset="-128"/>
              <a:ea typeface="ＭＳ Ｐゴシック" panose="020B0600070205080204" pitchFamily="50" charset="-128"/>
            </a:rPr>
            <a:t>71,715</a:t>
          </a:r>
          <a:r>
            <a:rPr kumimoji="1" lang="ja-JP" altLang="en-US" sz="1300">
              <a:latin typeface="ＭＳ Ｐゴシック" panose="020B0600070205080204" pitchFamily="50" charset="-128"/>
              <a:ea typeface="ＭＳ Ｐゴシック" panose="020B0600070205080204" pitchFamily="50" charset="-128"/>
            </a:rPr>
            <a:t>円減少している。庁舎建設事業経費が前年度と比べ減少したことが主な要因である。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・公債費については、前年度比で</a:t>
          </a:r>
          <a:r>
            <a:rPr kumimoji="1" lang="en-US" altLang="ja-JP" sz="1300">
              <a:latin typeface="ＭＳ Ｐゴシック" panose="020B0600070205080204" pitchFamily="50" charset="-128"/>
              <a:ea typeface="ＭＳ Ｐゴシック" panose="020B0600070205080204" pitchFamily="50" charset="-128"/>
            </a:rPr>
            <a:t>7,092</a:t>
          </a:r>
          <a:r>
            <a:rPr kumimoji="1" lang="ja-JP" altLang="en-US" sz="1300">
              <a:latin typeface="ＭＳ Ｐゴシック" panose="020B0600070205080204" pitchFamily="50" charset="-128"/>
              <a:ea typeface="ＭＳ Ｐゴシック" panose="020B0600070205080204" pitchFamily="50" charset="-128"/>
            </a:rPr>
            <a:t>円増加している。熊本地震からの復旧事業に係る災害復旧事業債等の償還により前年度と比べ増加したことが主な要因である。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財政調整基金残高は標準財政規模比</a:t>
          </a:r>
          <a:r>
            <a:rPr kumimoji="1" lang="en-US" altLang="ja-JP" sz="1200">
              <a:latin typeface="ＭＳ ゴシック" pitchFamily="49" charset="-128"/>
              <a:ea typeface="ＭＳ ゴシック" pitchFamily="49" charset="-128"/>
            </a:rPr>
            <a:t>34.37</a:t>
          </a:r>
          <a:r>
            <a:rPr kumimoji="1" lang="ja-JP" altLang="en-US" sz="1200">
              <a:latin typeface="ＭＳ ゴシック" pitchFamily="49" charset="-128"/>
              <a:ea typeface="ＭＳ ゴシック" pitchFamily="49" charset="-128"/>
            </a:rPr>
            <a:t>で、前年度比で</a:t>
          </a:r>
          <a:r>
            <a:rPr kumimoji="1" lang="en-US" altLang="ja-JP" sz="1200">
              <a:latin typeface="ＭＳ ゴシック" pitchFamily="49" charset="-128"/>
              <a:ea typeface="ＭＳ ゴシック" pitchFamily="49" charset="-128"/>
            </a:rPr>
            <a:t>11.84</a:t>
          </a:r>
          <a:r>
            <a:rPr kumimoji="1" lang="ja-JP" altLang="en-US" sz="1200">
              <a:latin typeface="ＭＳ ゴシック" pitchFamily="49" charset="-128"/>
              <a:ea typeface="ＭＳ ゴシック" pitchFamily="49" charset="-128"/>
            </a:rPr>
            <a:t>ポイント減少した。要因としては道路や学校公営住宅等の修繕や工事に充てる市有施設整備基金に</a:t>
          </a:r>
          <a:r>
            <a:rPr kumimoji="1" lang="en-US" altLang="ja-JP" sz="1200">
              <a:latin typeface="ＭＳ ゴシック" pitchFamily="49" charset="-128"/>
              <a:ea typeface="ＭＳ ゴシック" pitchFamily="49" charset="-128"/>
            </a:rPr>
            <a:t>1,000</a:t>
          </a:r>
          <a:r>
            <a:rPr kumimoji="1" lang="ja-JP" altLang="en-US" sz="1200">
              <a:latin typeface="ＭＳ ゴシック" pitchFamily="49" charset="-128"/>
              <a:ea typeface="ＭＳ ゴシック" pitchFamily="49" charset="-128"/>
            </a:rPr>
            <a:t>百万円積み立てたためである。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実質収支額は標準財政規模比</a:t>
          </a:r>
          <a:r>
            <a:rPr kumimoji="1" lang="en-US" altLang="ja-JP" sz="1200">
              <a:latin typeface="ＭＳ ゴシック" pitchFamily="49" charset="-128"/>
              <a:ea typeface="ＭＳ ゴシック" pitchFamily="49" charset="-128"/>
            </a:rPr>
            <a:t>6.22</a:t>
          </a:r>
          <a:r>
            <a:rPr kumimoji="1" lang="ja-JP" altLang="en-US" sz="1200">
              <a:latin typeface="ＭＳ ゴシック" pitchFamily="49" charset="-128"/>
              <a:ea typeface="ＭＳ ゴシック" pitchFamily="49" charset="-128"/>
            </a:rPr>
            <a:t>％で、前年度比で</a:t>
          </a:r>
          <a:r>
            <a:rPr kumimoji="1" lang="en-US" altLang="ja-JP" sz="1200">
              <a:latin typeface="ＭＳ ゴシック" pitchFamily="49" charset="-128"/>
              <a:ea typeface="ＭＳ ゴシック" pitchFamily="49" charset="-128"/>
            </a:rPr>
            <a:t>7.5</a:t>
          </a:r>
          <a:r>
            <a:rPr kumimoji="1" lang="ja-JP" altLang="en-US" sz="1200">
              <a:latin typeface="ＭＳ ゴシック" pitchFamily="49" charset="-128"/>
              <a:ea typeface="ＭＳ ゴシック" pitchFamily="49" charset="-128"/>
            </a:rPr>
            <a:t>ポイント減少した。要因としては、熊本地震で借り入れた元金償還の本格化による公債費の増額等が挙げられる。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実質単年度収支は前年度比で</a:t>
          </a:r>
          <a:r>
            <a:rPr kumimoji="1" lang="en-US" altLang="ja-JP" sz="1200">
              <a:latin typeface="ＭＳ ゴシック" pitchFamily="49" charset="-128"/>
              <a:ea typeface="ＭＳ ゴシック" pitchFamily="49" charset="-128"/>
            </a:rPr>
            <a:t>25.61</a:t>
          </a:r>
          <a:r>
            <a:rPr kumimoji="1" lang="ja-JP" altLang="en-US" sz="1200">
              <a:latin typeface="ＭＳ ゴシック" pitchFamily="49" charset="-128"/>
              <a:ea typeface="ＭＳ ゴシック" pitchFamily="49" charset="-128"/>
            </a:rPr>
            <a:t>ポイント減少している。要因として、上記の理由から財政調整基金の取り崩しが必要となりマイナスとなったが、一時的なものである。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全会計赤字はなく、良好な運営を行っている。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一般会計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歳入においては、市税の徴収強化や自主財源の確保に努めるとともに、歳出予算の抑制を行うことで、健全な財政運営に努めている。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公共下水道事業会計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公営企業会計に移行しているため、独立採算を行っているが、公債費に対する部分の一部に一般会計からの補助を支出している。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水道事業会計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公営企業会計に移行しており、独立採算を行っている。簡易水道事業特別会計を統合したことに伴い、旧簡易水道事業の公債費の一部に一般会計から繰出金を支出しているが、良好な運営を行っている。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介護保険事業</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高齢者人口の増加により、給付費等が増加している状況であるため、収支は黒字だが厳しい財政状況である。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国民健康保険特別会計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赤字補てんを目的とした一般会計からの基準外繰出金の支出は、令和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年度以降支出していない。</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漁業集落排水施設整備事業特別会計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使用料収入では運営が難しいため、一般会計からの繰出金により収支を保っており、運営は厳しい状況となっているが、令和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年度からは公営企業会計に移行し地方公営企業法の適用となる。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後期高齢者医療特別会計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広域連合に対する負担金等に対し一般会計からの繰出金を支出しているが、健全な運営を行っている。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熊本地震からの復旧事業に係る災害対策債や公共施設等の復旧に係る災害復旧事業債の償還の開始されたことに伴い増加傾向にある。元金償還が始まっているため、引き続き実質公債費比率が高い状況が継続することが見込まれる。</a:t>
          </a:r>
        </a:p>
        <a:p>
          <a:r>
            <a:rPr kumimoji="1" lang="ja-JP" altLang="en-US" sz="1400">
              <a:latin typeface="ＭＳ ゴシック" pitchFamily="49" charset="-128"/>
              <a:ea typeface="ＭＳ ゴシック" pitchFamily="49" charset="-128"/>
            </a:rPr>
            <a:t>　算入公債費等については、災害復旧費等に係る基準財政需要額が増加したことで、前年度から</a:t>
          </a:r>
          <a:r>
            <a:rPr kumimoji="1" lang="en-US" altLang="ja-JP" sz="1400">
              <a:latin typeface="ＭＳ ゴシック" pitchFamily="49" charset="-128"/>
              <a:ea typeface="ＭＳ ゴシック" pitchFamily="49" charset="-128"/>
            </a:rPr>
            <a:t>260</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今後は、起債事業の見直しや有利な地方債の活用をより一層推し進め、実質公債費比率を悪化させないよう努めている。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現在本市では満期一括償還に係る地方債の発行は行っておらず、満期一括償還に係る減債基金への積立は行っていない。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将来負担額のうち、地方債現在高については、庁舎建設事業等の熊本地震からの復旧事業実施に伴う災害復旧事業債において、新庁舎の本体工事が完了したことから借入額のピークを迎え、令和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年度は減少している。組合等負担見込額について令和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年度から大幅に増加している。令和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年度及び令和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年度は、宇城広域連合の消防本部・北消防署建設事業に係る地方債借入の影響によるものである。令和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年度及び令和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年度については、宇城広域連合の宇城クリーンセンター（廃棄物処理施設）建設事業に係る影響であり、当該</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件の大型事業の実施によるものである。</a:t>
          </a:r>
        </a:p>
        <a:p>
          <a:r>
            <a:rPr kumimoji="1" lang="ja-JP" altLang="en-US" sz="1200">
              <a:latin typeface="ＭＳ ゴシック" pitchFamily="49" charset="-128"/>
              <a:ea typeface="ＭＳ ゴシック" pitchFamily="49" charset="-128"/>
            </a:rPr>
            <a:t>　充当可能財源のうち、基金については、後年度の事業に寄附金を活用するためふるさと宇土応援基金に積立を行ったことで前年度から増加となった。また、基準財政需要額算入見込額については、地方債現在高と同様に借入額がピークを迎えたことで、地方債残高に対する地方交付税も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百万円増加した。主な要因として、将来の公共施設整備の財源確保を目的に、市有施設整備基金に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市有施設基金ついては、公共施設等総合管理計画等を踏まえて取崩しを行う方針である。また、熊本地震の復旧事業として発行した起債の償還や物件費、扶助費、補助費等の伸びが見込まれ、財政調整基金や減債基金の取崩しを行わなければならないと懸念しているため、基金全体としては今後減少していくことが想定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・市有施設整備基金：老朽化した市有施設の更新・整備に要する経費の財源に充てるための基金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・庁舎建設等基金：庁舎建設又は改修に要する調査費、設計費及び工事費等の財源に充てるための基金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・ふるさと宇土応援基金：ふるさと納税の活用事業の財源に充てるための基金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年熊本地震による災害からの早期の復興を図るための経費の財源に充てるための基金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・地域福祉基金：地域における保健福祉の増進を図るための経費の財源に充てるための基金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・市有整備施設整備基金については、後年度に実施する老朽化した施設の修繕や工事の財源を確保するため積立を行い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・庁舎建設等基金については、庁舎建設事業に充てるため取り崩しを行い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・ふるさと宇土応援基金については、後年度に実施する活用事業の財源とするため積立を行い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年熊本地震復興基金については、県から追加交付があったため積立を行い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・地域福祉基金については、重層的支援体制整備事業への移行準備事業に係る経費の財源に充てるため取り崩しを行い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市有施設整備基金については、今後、公共施設等総合管理計画及び個別施設計画等に基づき公共施設の適切な維持管理を行うため、必要に応じ基金を取り崩し、財源として活用していく予定。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また、庁舎建設等基金は、令和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年度に本体工事が完了し、残す関連工事も令和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年度に完了するため大幅な取り崩しの予定はない。平成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年熊本地震復興基金は残高が増えているものの、熊本地震関連の財源とするため枯渇する見込み。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年度決算に基づく決算剰余金として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百万円の積立等を行ったが、道路や学校、公営住宅等の修繕や工事に充てる市有施設整備基金に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百万円積み立てるために取り崩したことから、基金残高が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熊本地震の復旧事業の財源として発行した起債の償還や、物件費、扶助費、補助費等の伸びによる財源補てん等で財政調整基金の取崩を行わなければならない事態も想定されるため、中長期的にみれば枯渇することが懸念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利子以外の積立を行っていないため、前年度からの増減はなかった。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減債基金は公債費元金の償還に活用する目的で積立を行っている。これまで大きな取崩しは行っていないが、熊本地震災害廃棄物処理基金補助金を原資に積立（令和元年度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百万円積立）を行っているため、当該分については、対象費用（災害廃棄物処理事業に係る借入金の償還金）に充てる財源として活用していく方針。また、令和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年度普通交付税追加交付分のうち臨時財政対策償還基金費により交付された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百万円を基金に積み立てており、当該分について、令和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年度に借り入れた臨時財政対策債の償還が完了する令和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年度までに活用していく方針。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23252035</v>
      </c>
      <c r="BO4" s="371"/>
      <c r="BP4" s="371"/>
      <c r="BQ4" s="371"/>
      <c r="BR4" s="371"/>
      <c r="BS4" s="371"/>
      <c r="BT4" s="371"/>
      <c r="BU4" s="372"/>
      <c r="BV4" s="370">
        <v>23381770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6.2</v>
      </c>
      <c r="CU4" s="377"/>
      <c r="CV4" s="377"/>
      <c r="CW4" s="377"/>
      <c r="CX4" s="377"/>
      <c r="CY4" s="377"/>
      <c r="CZ4" s="377"/>
      <c r="DA4" s="378"/>
      <c r="DB4" s="376">
        <v>13.7</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22102267</v>
      </c>
      <c r="BO5" s="408"/>
      <c r="BP5" s="408"/>
      <c r="BQ5" s="408"/>
      <c r="BR5" s="408"/>
      <c r="BS5" s="408"/>
      <c r="BT5" s="408"/>
      <c r="BU5" s="409"/>
      <c r="BV5" s="407">
        <v>21922240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94.9</v>
      </c>
      <c r="CU5" s="405"/>
      <c r="CV5" s="405"/>
      <c r="CW5" s="405"/>
      <c r="CX5" s="405"/>
      <c r="CY5" s="405"/>
      <c r="CZ5" s="405"/>
      <c r="DA5" s="406"/>
      <c r="DB5" s="404">
        <v>93.8</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1149768</v>
      </c>
      <c r="BO6" s="408"/>
      <c r="BP6" s="408"/>
      <c r="BQ6" s="408"/>
      <c r="BR6" s="408"/>
      <c r="BS6" s="408"/>
      <c r="BT6" s="408"/>
      <c r="BU6" s="409"/>
      <c r="BV6" s="407">
        <v>1459530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95.6</v>
      </c>
      <c r="CU6" s="445"/>
      <c r="CV6" s="445"/>
      <c r="CW6" s="445"/>
      <c r="CX6" s="445"/>
      <c r="CY6" s="445"/>
      <c r="CZ6" s="445"/>
      <c r="DA6" s="446"/>
      <c r="DB6" s="444">
        <v>95.3</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545423</v>
      </c>
      <c r="BO7" s="408"/>
      <c r="BP7" s="408"/>
      <c r="BQ7" s="408"/>
      <c r="BR7" s="408"/>
      <c r="BS7" s="408"/>
      <c r="BT7" s="408"/>
      <c r="BU7" s="409"/>
      <c r="BV7" s="407">
        <v>177114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9720634</v>
      </c>
      <c r="CU7" s="408"/>
      <c r="CV7" s="408"/>
      <c r="CW7" s="408"/>
      <c r="CX7" s="408"/>
      <c r="CY7" s="408"/>
      <c r="CZ7" s="408"/>
      <c r="DA7" s="409"/>
      <c r="DB7" s="407">
        <v>9346565</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604345</v>
      </c>
      <c r="BO8" s="408"/>
      <c r="BP8" s="408"/>
      <c r="BQ8" s="408"/>
      <c r="BR8" s="408"/>
      <c r="BS8" s="408"/>
      <c r="BT8" s="408"/>
      <c r="BU8" s="409"/>
      <c r="BV8" s="407">
        <v>1282416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v>
      </c>
      <c r="CU8" s="448"/>
      <c r="CV8" s="448"/>
      <c r="CW8" s="448"/>
      <c r="CX8" s="448"/>
      <c r="CY8" s="448"/>
      <c r="CZ8" s="448"/>
      <c r="DA8" s="449"/>
      <c r="DB8" s="447">
        <v>0.52</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36122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-678071</v>
      </c>
      <c r="BO9" s="408"/>
      <c r="BP9" s="408"/>
      <c r="BQ9" s="408"/>
      <c r="BR9" s="408"/>
      <c r="BS9" s="408"/>
      <c r="BT9" s="408"/>
      <c r="BU9" s="409"/>
      <c r="BV9" s="407">
        <v>166776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15.3</v>
      </c>
      <c r="CU9" s="405"/>
      <c r="CV9" s="405"/>
      <c r="CW9" s="405"/>
      <c r="CX9" s="405"/>
      <c r="CY9" s="405"/>
      <c r="CZ9" s="405"/>
      <c r="DA9" s="406"/>
      <c r="DB9" s="404">
        <v>15.8</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37026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14341</v>
      </c>
      <c r="BO10" s="408"/>
      <c r="BP10" s="408"/>
      <c r="BQ10" s="408"/>
      <c r="BR10" s="408"/>
      <c r="BS10" s="408"/>
      <c r="BT10" s="408"/>
      <c r="BU10" s="409"/>
      <c r="BV10" s="407">
        <v>9687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c r="A12" s="181"/>
      <c r="B12" s="467" t="s">
        <v>122</v>
      </c>
      <c r="C12" s="468"/>
      <c r="D12" s="468"/>
      <c r="E12" s="468"/>
      <c r="F12" s="468"/>
      <c r="G12" s="468"/>
      <c r="H12" s="468"/>
      <c r="I12" s="468"/>
      <c r="J12" s="468"/>
      <c r="K12" s="469"/>
      <c r="L12" s="476" t="s">
        <v>123</v>
      </c>
      <c r="M12" s="477"/>
      <c r="N12" s="477"/>
      <c r="O12" s="477"/>
      <c r="P12" s="477"/>
      <c r="Q12" s="478"/>
      <c r="R12" s="479">
        <v>36371</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1642255</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129</v>
      </c>
      <c r="N13" s="499"/>
      <c r="O13" s="499"/>
      <c r="P13" s="499"/>
      <c r="Q13" s="500"/>
      <c r="R13" s="491">
        <v>36000</v>
      </c>
      <c r="S13" s="492"/>
      <c r="T13" s="492"/>
      <c r="U13" s="492"/>
      <c r="V13" s="493"/>
      <c r="W13" s="423" t="s">
        <v>130</v>
      </c>
      <c r="X13" s="424"/>
      <c r="Y13" s="424"/>
      <c r="Z13" s="424"/>
      <c r="AA13" s="424"/>
      <c r="AB13" s="414"/>
      <c r="AC13" s="458">
        <v>1265</v>
      </c>
      <c r="AD13" s="459"/>
      <c r="AE13" s="459"/>
      <c r="AF13" s="459"/>
      <c r="AG13" s="501"/>
      <c r="AH13" s="458">
        <v>1626</v>
      </c>
      <c r="AI13" s="459"/>
      <c r="AJ13" s="459"/>
      <c r="AK13" s="459"/>
      <c r="AL13" s="460"/>
      <c r="AM13" s="436" t="s">
        <v>131</v>
      </c>
      <c r="AN13" s="437"/>
      <c r="AO13" s="437"/>
      <c r="AP13" s="437"/>
      <c r="AQ13" s="437"/>
      <c r="AR13" s="437"/>
      <c r="AS13" s="437"/>
      <c r="AT13" s="438"/>
      <c r="AU13" s="439" t="s">
        <v>90</v>
      </c>
      <c r="AV13" s="440"/>
      <c r="AW13" s="440"/>
      <c r="AX13" s="440"/>
      <c r="AY13" s="441" t="s">
        <v>132</v>
      </c>
      <c r="AZ13" s="442"/>
      <c r="BA13" s="442"/>
      <c r="BB13" s="442"/>
      <c r="BC13" s="442"/>
      <c r="BD13" s="442"/>
      <c r="BE13" s="442"/>
      <c r="BF13" s="442"/>
      <c r="BG13" s="442"/>
      <c r="BH13" s="442"/>
      <c r="BI13" s="442"/>
      <c r="BJ13" s="442"/>
      <c r="BK13" s="442"/>
      <c r="BL13" s="442"/>
      <c r="BM13" s="443"/>
      <c r="BN13" s="407">
        <v>-2305985</v>
      </c>
      <c r="BO13" s="408"/>
      <c r="BP13" s="408"/>
      <c r="BQ13" s="408"/>
      <c r="BR13" s="408"/>
      <c r="BS13" s="408"/>
      <c r="BT13" s="408"/>
      <c r="BU13" s="409"/>
      <c r="BV13" s="407">
        <v>176463</v>
      </c>
      <c r="BW13" s="408"/>
      <c r="BX13" s="408"/>
      <c r="BY13" s="408"/>
      <c r="BZ13" s="408"/>
      <c r="CA13" s="408"/>
      <c r="CB13" s="408"/>
      <c r="CC13" s="409"/>
      <c r="CD13" s="410" t="s">
        <v>133</v>
      </c>
      <c r="CE13" s="411"/>
      <c r="CF13" s="411"/>
      <c r="CG13" s="411"/>
      <c r="CH13" s="411"/>
      <c r="CI13" s="411"/>
      <c r="CJ13" s="411"/>
      <c r="CK13" s="411"/>
      <c r="CL13" s="411"/>
      <c r="CM13" s="411"/>
      <c r="CN13" s="411"/>
      <c r="CO13" s="411"/>
      <c r="CP13" s="411"/>
      <c r="CQ13" s="411"/>
      <c r="CR13" s="411"/>
      <c r="CS13" s="412"/>
      <c r="CT13" s="404">
        <v>11.6</v>
      </c>
      <c r="CU13" s="405"/>
      <c r="CV13" s="405"/>
      <c r="CW13" s="405"/>
      <c r="CX13" s="405"/>
      <c r="CY13" s="405"/>
      <c r="CZ13" s="405"/>
      <c r="DA13" s="406"/>
      <c r="DB13" s="404">
        <v>11.1</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134</v>
      </c>
      <c r="M14" s="489"/>
      <c r="N14" s="489"/>
      <c r="O14" s="489"/>
      <c r="P14" s="489"/>
      <c r="Q14" s="490"/>
      <c r="R14" s="491">
        <v>36483</v>
      </c>
      <c r="S14" s="492"/>
      <c r="T14" s="492"/>
      <c r="U14" s="492"/>
      <c r="V14" s="493"/>
      <c r="W14" s="397"/>
      <c r="X14" s="398"/>
      <c r="Y14" s="398"/>
      <c r="Z14" s="398"/>
      <c r="AA14" s="398"/>
      <c r="AB14" s="387"/>
      <c r="AC14" s="494">
        <v>8.1</v>
      </c>
      <c r="AD14" s="495"/>
      <c r="AE14" s="495"/>
      <c r="AF14" s="495"/>
      <c r="AG14" s="496"/>
      <c r="AH14" s="494">
        <v>9.4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135</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129</v>
      </c>
      <c r="N15" s="499"/>
      <c r="O15" s="499"/>
      <c r="P15" s="499"/>
      <c r="Q15" s="500"/>
      <c r="R15" s="491">
        <v>36196</v>
      </c>
      <c r="S15" s="492"/>
      <c r="T15" s="492"/>
      <c r="U15" s="492"/>
      <c r="V15" s="493"/>
      <c r="W15" s="423" t="s">
        <v>136</v>
      </c>
      <c r="X15" s="424"/>
      <c r="Y15" s="424"/>
      <c r="Z15" s="424"/>
      <c r="AA15" s="424"/>
      <c r="AB15" s="414"/>
      <c r="AC15" s="458">
        <v>3573</v>
      </c>
      <c r="AD15" s="459"/>
      <c r="AE15" s="459"/>
      <c r="AF15" s="459"/>
      <c r="AG15" s="501"/>
      <c r="AH15" s="458">
        <v>3967</v>
      </c>
      <c r="AI15" s="459"/>
      <c r="AJ15" s="459"/>
      <c r="AK15" s="459"/>
      <c r="AL15" s="460"/>
      <c r="AM15" s="436"/>
      <c r="AN15" s="437"/>
      <c r="AO15" s="437"/>
      <c r="AP15" s="437"/>
      <c r="AQ15" s="437"/>
      <c r="AR15" s="437"/>
      <c r="AS15" s="437"/>
      <c r="AT15" s="438"/>
      <c r="AU15" s="439"/>
      <c r="AV15" s="440"/>
      <c r="AW15" s="440"/>
      <c r="AX15" s="440"/>
      <c r="AY15" s="367" t="s">
        <v>137</v>
      </c>
      <c r="AZ15" s="368"/>
      <c r="BA15" s="368"/>
      <c r="BB15" s="368"/>
      <c r="BC15" s="368"/>
      <c r="BD15" s="368"/>
      <c r="BE15" s="368"/>
      <c r="BF15" s="368"/>
      <c r="BG15" s="368"/>
      <c r="BH15" s="368"/>
      <c r="BI15" s="368"/>
      <c r="BJ15" s="368"/>
      <c r="BK15" s="368"/>
      <c r="BL15" s="368"/>
      <c r="BM15" s="369"/>
      <c r="BN15" s="370">
        <v>4217591</v>
      </c>
      <c r="BO15" s="371"/>
      <c r="BP15" s="371"/>
      <c r="BQ15" s="371"/>
      <c r="BR15" s="371"/>
      <c r="BS15" s="371"/>
      <c r="BT15" s="371"/>
      <c r="BU15" s="372"/>
      <c r="BV15" s="370">
        <v>4092576</v>
      </c>
      <c r="BW15" s="371"/>
      <c r="BX15" s="371"/>
      <c r="BY15" s="371"/>
      <c r="BZ15" s="371"/>
      <c r="CA15" s="371"/>
      <c r="CB15" s="371"/>
      <c r="CC15" s="372"/>
      <c r="CD15" s="508" t="s">
        <v>138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139</v>
      </c>
      <c r="M16" s="511"/>
      <c r="N16" s="511"/>
      <c r="O16" s="511"/>
      <c r="P16" s="511"/>
      <c r="Q16" s="512"/>
      <c r="R16" s="513" t="s">
        <v>140</v>
      </c>
      <c r="S16" s="514"/>
      <c r="T16" s="514"/>
      <c r="U16" s="514"/>
      <c r="V16" s="515"/>
      <c r="W16" s="397"/>
      <c r="X16" s="398"/>
      <c r="Y16" s="398"/>
      <c r="Z16" s="398"/>
      <c r="AA16" s="398"/>
      <c r="AB16" s="387"/>
      <c r="AC16" s="494">
        <v>23</v>
      </c>
      <c r="AD16" s="495"/>
      <c r="AE16" s="495"/>
      <c r="AF16" s="495"/>
      <c r="AG16" s="496"/>
      <c r="AH16" s="494">
        <v>22.9</v>
      </c>
      <c r="AI16" s="495"/>
      <c r="AJ16" s="495"/>
      <c r="AK16" s="495"/>
      <c r="AL16" s="497"/>
      <c r="AM16" s="436"/>
      <c r="AN16" s="437"/>
      <c r="AO16" s="437"/>
      <c r="AP16" s="437"/>
      <c r="AQ16" s="437"/>
      <c r="AR16" s="437"/>
      <c r="AS16" s="437"/>
      <c r="AT16" s="438"/>
      <c r="AU16" s="439"/>
      <c r="AV16" s="440"/>
      <c r="AW16" s="440"/>
      <c r="AX16" s="440"/>
      <c r="AY16" s="441" t="s">
        <v>141</v>
      </c>
      <c r="AZ16" s="442"/>
      <c r="BA16" s="442"/>
      <c r="BB16" s="442"/>
      <c r="BC16" s="442"/>
      <c r="BD16" s="442"/>
      <c r="BE16" s="442"/>
      <c r="BF16" s="442"/>
      <c r="BG16" s="442"/>
      <c r="BH16" s="442"/>
      <c r="BI16" s="442"/>
      <c r="BJ16" s="442"/>
      <c r="BK16" s="442"/>
      <c r="BL16" s="442"/>
      <c r="BM16" s="443"/>
      <c r="BN16" s="407">
        <v>8579908</v>
      </c>
      <c r="BO16" s="408"/>
      <c r="BP16" s="408"/>
      <c r="BQ16" s="408"/>
      <c r="BR16" s="408"/>
      <c r="BS16" s="408"/>
      <c r="BT16" s="408"/>
      <c r="BU16" s="409"/>
      <c r="BV16" s="407">
        <v>8145260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142</v>
      </c>
      <c r="N17" s="519"/>
      <c r="O17" s="519"/>
      <c r="P17" s="519"/>
      <c r="Q17" s="520"/>
      <c r="R17" s="513" t="s">
        <v>143</v>
      </c>
      <c r="S17" s="514"/>
      <c r="T17" s="514"/>
      <c r="U17" s="514"/>
      <c r="V17" s="515"/>
      <c r="W17" s="423" t="s">
        <v>144</v>
      </c>
      <c r="X17" s="424"/>
      <c r="Y17" s="424"/>
      <c r="Z17" s="424"/>
      <c r="AA17" s="424"/>
      <c r="AB17" s="414"/>
      <c r="AC17" s="458">
        <v>10693</v>
      </c>
      <c r="AD17" s="459"/>
      <c r="AE17" s="459"/>
      <c r="AF17" s="459"/>
      <c r="AG17" s="501"/>
      <c r="AH17" s="458">
        <v>11719</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5283304</v>
      </c>
      <c r="BO17" s="408"/>
      <c r="BP17" s="408"/>
      <c r="BQ17" s="408"/>
      <c r="BR17" s="408"/>
      <c r="BS17" s="408"/>
      <c r="BT17" s="408"/>
      <c r="BU17" s="409"/>
      <c r="BV17" s="407">
        <v>5139972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146</v>
      </c>
      <c r="C18" s="450"/>
      <c r="D18" s="450"/>
      <c r="E18" s="530"/>
      <c r="F18" s="530"/>
      <c r="G18" s="530"/>
      <c r="H18" s="530"/>
      <c r="I18" s="530"/>
      <c r="J18" s="530"/>
      <c r="K18" s="530"/>
      <c r="L18" s="531">
        <v>74.3</v>
      </c>
      <c r="M18" s="531"/>
      <c r="N18" s="531"/>
      <c r="O18" s="531"/>
      <c r="P18" s="531"/>
      <c r="Q18" s="531"/>
      <c r="R18" s="532"/>
      <c r="S18" s="532"/>
      <c r="T18" s="532"/>
      <c r="U18" s="532"/>
      <c r="V18" s="533"/>
      <c r="W18" s="425"/>
      <c r="X18" s="426"/>
      <c r="Y18" s="426"/>
      <c r="Z18" s="426"/>
      <c r="AA18" s="426"/>
      <c r="AB18" s="417"/>
      <c r="AC18" s="534">
        <v>68.8</v>
      </c>
      <c r="AD18" s="535"/>
      <c r="AE18" s="535"/>
      <c r="AF18" s="535"/>
      <c r="AG18" s="536"/>
      <c r="AH18" s="534">
        <v>67.7</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9366385</v>
      </c>
      <c r="BO18" s="408"/>
      <c r="BP18" s="408"/>
      <c r="BQ18" s="408"/>
      <c r="BR18" s="408"/>
      <c r="BS18" s="408"/>
      <c r="BT18" s="408"/>
      <c r="BU18" s="409"/>
      <c r="BV18" s="407">
        <v>9004008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148</v>
      </c>
      <c r="C19" s="450"/>
      <c r="D19" s="450"/>
      <c r="E19" s="530"/>
      <c r="F19" s="530"/>
      <c r="G19" s="530"/>
      <c r="H19" s="530"/>
      <c r="I19" s="530"/>
      <c r="J19" s="530"/>
      <c r="K19" s="530"/>
      <c r="L19" s="538">
        <v>486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14469848</v>
      </c>
      <c r="BO19" s="408"/>
      <c r="BP19" s="408"/>
      <c r="BQ19" s="408"/>
      <c r="BR19" s="408"/>
      <c r="BS19" s="408"/>
      <c r="BT19" s="408"/>
      <c r="BU19" s="409"/>
      <c r="BV19" s="407">
        <v>12849570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150</v>
      </c>
      <c r="C20" s="450"/>
      <c r="D20" s="450"/>
      <c r="E20" s="530"/>
      <c r="F20" s="530"/>
      <c r="G20" s="530"/>
      <c r="H20" s="530"/>
      <c r="I20" s="530"/>
      <c r="J20" s="530"/>
      <c r="K20" s="530"/>
      <c r="L20" s="538">
        <v>13499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21690205</v>
      </c>
      <c r="BO22" s="371"/>
      <c r="BP22" s="371"/>
      <c r="BQ22" s="371"/>
      <c r="BR22" s="371"/>
      <c r="BS22" s="371"/>
      <c r="BT22" s="371"/>
      <c r="BU22" s="372"/>
      <c r="BV22" s="370">
        <v>22463297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18849049</v>
      </c>
      <c r="BO23" s="408"/>
      <c r="BP23" s="408"/>
      <c r="BQ23" s="408"/>
      <c r="BR23" s="408"/>
      <c r="BS23" s="408"/>
      <c r="BT23" s="408"/>
      <c r="BU23" s="409"/>
      <c r="BV23" s="407">
        <v>19317184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160</v>
      </c>
      <c r="F24" s="437"/>
      <c r="G24" s="437"/>
      <c r="H24" s="437"/>
      <c r="I24" s="437"/>
      <c r="J24" s="437"/>
      <c r="K24" s="438"/>
      <c r="L24" s="458">
        <v>1</v>
      </c>
      <c r="M24" s="459"/>
      <c r="N24" s="459"/>
      <c r="O24" s="459"/>
      <c r="P24" s="501"/>
      <c r="Q24" s="458">
        <v>8110</v>
      </c>
      <c r="R24" s="459"/>
      <c r="S24" s="459"/>
      <c r="T24" s="459"/>
      <c r="U24" s="459"/>
      <c r="V24" s="501"/>
      <c r="W24" s="553"/>
      <c r="X24" s="554"/>
      <c r="Y24" s="555"/>
      <c r="Z24" s="457" t="s">
        <v>161</v>
      </c>
      <c r="AA24" s="437"/>
      <c r="AB24" s="437"/>
      <c r="AC24" s="437"/>
      <c r="AD24" s="437"/>
      <c r="AE24" s="437"/>
      <c r="AF24" s="437"/>
      <c r="AG24" s="438"/>
      <c r="AH24" s="458">
        <v>222</v>
      </c>
      <c r="AI24" s="459"/>
      <c r="AJ24" s="459"/>
      <c r="AK24" s="459"/>
      <c r="AL24" s="501"/>
      <c r="AM24" s="458">
        <v>679098</v>
      </c>
      <c r="AN24" s="459"/>
      <c r="AO24" s="459"/>
      <c r="AP24" s="459"/>
      <c r="AQ24" s="459"/>
      <c r="AR24" s="501"/>
      <c r="AS24" s="458">
        <v>3059</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16941755</v>
      </c>
      <c r="BO24" s="408"/>
      <c r="BP24" s="408"/>
      <c r="BQ24" s="408"/>
      <c r="BR24" s="408"/>
      <c r="BS24" s="408"/>
      <c r="BT24" s="408"/>
      <c r="BU24" s="409"/>
      <c r="BV24" s="407">
        <v>17252092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163</v>
      </c>
      <c r="F25" s="437"/>
      <c r="G25" s="437"/>
      <c r="H25" s="437"/>
      <c r="I25" s="437"/>
      <c r="J25" s="437"/>
      <c r="K25" s="438"/>
      <c r="L25" s="458">
        <v>1</v>
      </c>
      <c r="M25" s="459"/>
      <c r="N25" s="459"/>
      <c r="O25" s="459"/>
      <c r="P25" s="501"/>
      <c r="Q25" s="458">
        <v>6410</v>
      </c>
      <c r="R25" s="459"/>
      <c r="S25" s="459"/>
      <c r="T25" s="459"/>
      <c r="U25" s="459"/>
      <c r="V25" s="501"/>
      <c r="W25" s="553"/>
      <c r="X25" s="554"/>
      <c r="Y25" s="555"/>
      <c r="Z25" s="457" t="s">
        <v>164</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9507962</v>
      </c>
      <c r="BO25" s="371"/>
      <c r="BP25" s="371"/>
      <c r="BQ25" s="371"/>
      <c r="BR25" s="371"/>
      <c r="BS25" s="371"/>
      <c r="BT25" s="371"/>
      <c r="BU25" s="372"/>
      <c r="BV25" s="370">
        <v>9610747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166</v>
      </c>
      <c r="F26" s="437"/>
      <c r="G26" s="437"/>
      <c r="H26" s="437"/>
      <c r="I26" s="437"/>
      <c r="J26" s="437"/>
      <c r="K26" s="438"/>
      <c r="L26" s="458">
        <v>1</v>
      </c>
      <c r="M26" s="459"/>
      <c r="N26" s="459"/>
      <c r="O26" s="459"/>
      <c r="P26" s="501"/>
      <c r="Q26" s="458">
        <v>5670</v>
      </c>
      <c r="R26" s="459"/>
      <c r="S26" s="459"/>
      <c r="T26" s="459"/>
      <c r="U26" s="459"/>
      <c r="V26" s="501"/>
      <c r="W26" s="553"/>
      <c r="X26" s="554"/>
      <c r="Y26" s="555"/>
      <c r="Z26" s="457" t="s">
        <v>167</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169</v>
      </c>
      <c r="F27" s="437"/>
      <c r="G27" s="437"/>
      <c r="H27" s="437"/>
      <c r="I27" s="437"/>
      <c r="J27" s="437"/>
      <c r="K27" s="438"/>
      <c r="L27" s="458">
        <v>1</v>
      </c>
      <c r="M27" s="459"/>
      <c r="N27" s="459"/>
      <c r="O27" s="459"/>
      <c r="P27" s="501"/>
      <c r="Q27" s="458">
        <v>4017</v>
      </c>
      <c r="R27" s="459"/>
      <c r="S27" s="459"/>
      <c r="T27" s="459"/>
      <c r="U27" s="459"/>
      <c r="V27" s="501"/>
      <c r="W27" s="553"/>
      <c r="X27" s="554"/>
      <c r="Y27" s="555"/>
      <c r="Z27" s="457" t="s">
        <v>170</v>
      </c>
      <c r="AA27" s="437"/>
      <c r="AB27" s="437"/>
      <c r="AC27" s="437"/>
      <c r="AD27" s="437"/>
      <c r="AE27" s="437"/>
      <c r="AF27" s="437"/>
      <c r="AG27" s="438"/>
      <c r="AH27" s="458">
        <v>13</v>
      </c>
      <c r="AI27" s="459"/>
      <c r="AJ27" s="459"/>
      <c r="AK27" s="459"/>
      <c r="AL27" s="501"/>
      <c r="AM27" s="458">
        <v>37066</v>
      </c>
      <c r="AN27" s="459"/>
      <c r="AO27" s="459"/>
      <c r="AP27" s="459"/>
      <c r="AQ27" s="459"/>
      <c r="AR27" s="501"/>
      <c r="AS27" s="458">
        <v>2851</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172</v>
      </c>
      <c r="F28" s="437"/>
      <c r="G28" s="437"/>
      <c r="H28" s="437"/>
      <c r="I28" s="437"/>
      <c r="J28" s="437"/>
      <c r="K28" s="438"/>
      <c r="L28" s="458">
        <v>1</v>
      </c>
      <c r="M28" s="459"/>
      <c r="N28" s="459"/>
      <c r="O28" s="459"/>
      <c r="P28" s="501"/>
      <c r="Q28" s="458">
        <v>3678</v>
      </c>
      <c r="R28" s="459"/>
      <c r="S28" s="459"/>
      <c r="T28" s="459"/>
      <c r="U28" s="459"/>
      <c r="V28" s="501"/>
      <c r="W28" s="553"/>
      <c r="X28" s="554"/>
      <c r="Y28" s="555"/>
      <c r="Z28" s="457" t="s">
        <v>173</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3340734</v>
      </c>
      <c r="BO28" s="371"/>
      <c r="BP28" s="371"/>
      <c r="BQ28" s="371"/>
      <c r="BR28" s="371"/>
      <c r="BS28" s="371"/>
      <c r="BT28" s="371"/>
      <c r="BU28" s="372"/>
      <c r="BV28" s="370">
        <v>4318648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175</v>
      </c>
      <c r="F29" s="437"/>
      <c r="G29" s="437"/>
      <c r="H29" s="437"/>
      <c r="I29" s="437"/>
      <c r="J29" s="437"/>
      <c r="K29" s="438"/>
      <c r="L29" s="458">
        <v>16</v>
      </c>
      <c r="M29" s="459"/>
      <c r="N29" s="459"/>
      <c r="O29" s="459"/>
      <c r="P29" s="501"/>
      <c r="Q29" s="458">
        <v>3469</v>
      </c>
      <c r="R29" s="459"/>
      <c r="S29" s="459"/>
      <c r="T29" s="459"/>
      <c r="U29" s="459"/>
      <c r="V29" s="501"/>
      <c r="W29" s="556"/>
      <c r="X29" s="557"/>
      <c r="Y29" s="558"/>
      <c r="Z29" s="457" t="s">
        <v>176</v>
      </c>
      <c r="AA29" s="437"/>
      <c r="AB29" s="437"/>
      <c r="AC29" s="437"/>
      <c r="AD29" s="437"/>
      <c r="AE29" s="437"/>
      <c r="AF29" s="437"/>
      <c r="AG29" s="438"/>
      <c r="AH29" s="458">
        <v>235</v>
      </c>
      <c r="AI29" s="459"/>
      <c r="AJ29" s="459"/>
      <c r="AK29" s="459"/>
      <c r="AL29" s="501"/>
      <c r="AM29" s="458">
        <v>716164</v>
      </c>
      <c r="AN29" s="459"/>
      <c r="AO29" s="459"/>
      <c r="AP29" s="459"/>
      <c r="AQ29" s="459"/>
      <c r="AR29" s="501"/>
      <c r="AS29" s="458">
        <v>3048</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868327</v>
      </c>
      <c r="BO29" s="408"/>
      <c r="BP29" s="408"/>
      <c r="BQ29" s="408"/>
      <c r="BR29" s="408"/>
      <c r="BS29" s="408"/>
      <c r="BT29" s="408"/>
      <c r="BU29" s="409"/>
      <c r="BV29" s="407">
        <v>868309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96.4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3178319</v>
      </c>
      <c r="BO30" s="527"/>
      <c r="BP30" s="527"/>
      <c r="BQ30" s="527"/>
      <c r="BR30" s="527"/>
      <c r="BS30" s="527"/>
      <c r="BT30" s="527"/>
      <c r="BU30" s="528"/>
      <c r="BV30" s="526">
        <v>2069379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宇土市国民健康保険特別会計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宇土市水道事業会計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宇土市漁業集落排水施設整備事業特別会計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宇城広域連合（一般会計）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宇土市土地開発公社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宇土市介護保険特別会計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宇土市公共下水道事業会計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宇城広域連合（ふるさと市町村圏基金特別会計）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宇土市後期高齢者医療特別会計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熊本県市町村総合事務組合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熊本県後期高齢者医療広域連合（一般会計）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熊本県後期高齢者医療広域連合（後期高齢者医療特別会計）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上天草・宇城水道企業団</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Ge62xUqNipYHIrzFPXAg/52qRlbycHKDgCy2Q1U+VmrE9ef9Du71475f4PtHB4iEEHPJG/SrGRM6o3Bm2u1aNg==" saltValue="T48vVx7rCfXjuSXaFJUPn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214</v>
      </c>
      <c r="C5" s="610"/>
      <c r="D5" s="610"/>
      <c r="E5" s="610"/>
      <c r="F5" s="610"/>
      <c r="G5" s="610"/>
      <c r="H5" s="610"/>
      <c r="I5" s="610"/>
      <c r="J5" s="610"/>
      <c r="K5" s="610"/>
      <c r="L5" s="610"/>
      <c r="M5" s="610"/>
      <c r="N5" s="610"/>
      <c r="O5" s="610"/>
      <c r="P5" s="610"/>
      <c r="Q5" s="611"/>
      <c r="R5" s="612">
        <v>4253429</v>
      </c>
      <c r="S5" s="613"/>
      <c r="T5" s="613"/>
      <c r="U5" s="613"/>
      <c r="V5" s="613"/>
      <c r="W5" s="613"/>
      <c r="X5" s="613"/>
      <c r="Y5" s="614"/>
      <c r="Z5" s="615">
        <v>18.3</v>
      </c>
      <c r="AA5" s="615"/>
      <c r="AB5" s="615"/>
      <c r="AC5" s="615"/>
      <c r="AD5" s="616">
        <v>4253429</v>
      </c>
      <c r="AE5" s="616"/>
      <c r="AF5" s="616"/>
      <c r="AG5" s="616"/>
      <c r="AH5" s="616"/>
      <c r="AI5" s="616"/>
      <c r="AJ5" s="616"/>
      <c r="AK5" s="616"/>
      <c r="AL5" s="617">
        <v>43.4</v>
      </c>
      <c r="AM5" s="618"/>
      <c r="AN5" s="618"/>
      <c r="AO5" s="619"/>
      <c r="AP5" s="609" t="s">
        <v>215</v>
      </c>
      <c r="AQ5" s="610"/>
      <c r="AR5" s="610"/>
      <c r="AS5" s="610"/>
      <c r="AT5" s="610"/>
      <c r="AU5" s="610"/>
      <c r="AV5" s="610"/>
      <c r="AW5" s="610"/>
      <c r="AX5" s="610"/>
      <c r="AY5" s="610"/>
      <c r="AZ5" s="610"/>
      <c r="BA5" s="610"/>
      <c r="BB5" s="610"/>
      <c r="BC5" s="610"/>
      <c r="BD5" s="610"/>
      <c r="BE5" s="610"/>
      <c r="BF5" s="611"/>
      <c r="BG5" s="623">
        <v>4253429</v>
      </c>
      <c r="BH5" s="624"/>
      <c r="BI5" s="624"/>
      <c r="BJ5" s="624"/>
      <c r="BK5" s="624"/>
      <c r="BL5" s="624"/>
      <c r="BM5" s="624"/>
      <c r="BN5" s="625"/>
      <c r="BO5" s="626">
        <v>100</v>
      </c>
      <c r="BP5" s="626"/>
      <c r="BQ5" s="626"/>
      <c r="BR5" s="626"/>
      <c r="BS5" s="627">
        <v>204542</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c r="B6" s="620" t="s">
        <v>219</v>
      </c>
      <c r="C6" s="621"/>
      <c r="D6" s="621"/>
      <c r="E6" s="621"/>
      <c r="F6" s="621"/>
      <c r="G6" s="621"/>
      <c r="H6" s="621"/>
      <c r="I6" s="621"/>
      <c r="J6" s="621"/>
      <c r="K6" s="621"/>
      <c r="L6" s="621"/>
      <c r="M6" s="621"/>
      <c r="N6" s="621"/>
      <c r="O6" s="621"/>
      <c r="P6" s="621"/>
      <c r="Q6" s="622"/>
      <c r="R6" s="623">
        <v>153776</v>
      </c>
      <c r="S6" s="624"/>
      <c r="T6" s="624"/>
      <c r="U6" s="624"/>
      <c r="V6" s="624"/>
      <c r="W6" s="624"/>
      <c r="X6" s="624"/>
      <c r="Y6" s="625"/>
      <c r="Z6" s="626">
        <v>0.7</v>
      </c>
      <c r="AA6" s="626"/>
      <c r="AB6" s="626"/>
      <c r="AC6" s="626"/>
      <c r="AD6" s="627">
        <v>153776</v>
      </c>
      <c r="AE6" s="627"/>
      <c r="AF6" s="627"/>
      <c r="AG6" s="627"/>
      <c r="AH6" s="627"/>
      <c r="AI6" s="627"/>
      <c r="AJ6" s="627"/>
      <c r="AK6" s="627"/>
      <c r="AL6" s="628">
        <v>1.6</v>
      </c>
      <c r="AM6" s="629"/>
      <c r="AN6" s="629"/>
      <c r="AO6" s="630"/>
      <c r="AP6" s="620" t="s">
        <v>220</v>
      </c>
      <c r="AQ6" s="621"/>
      <c r="AR6" s="621"/>
      <c r="AS6" s="621"/>
      <c r="AT6" s="621"/>
      <c r="AU6" s="621"/>
      <c r="AV6" s="621"/>
      <c r="AW6" s="621"/>
      <c r="AX6" s="621"/>
      <c r="AY6" s="621"/>
      <c r="AZ6" s="621"/>
      <c r="BA6" s="621"/>
      <c r="BB6" s="621"/>
      <c r="BC6" s="621"/>
      <c r="BD6" s="621"/>
      <c r="BE6" s="621"/>
      <c r="BF6" s="622"/>
      <c r="BG6" s="623">
        <v>4253429</v>
      </c>
      <c r="BH6" s="624"/>
      <c r="BI6" s="624"/>
      <c r="BJ6" s="624"/>
      <c r="BK6" s="624"/>
      <c r="BL6" s="624"/>
      <c r="BM6" s="624"/>
      <c r="BN6" s="625"/>
      <c r="BO6" s="626">
        <v>100</v>
      </c>
      <c r="BP6" s="626"/>
      <c r="BQ6" s="626"/>
      <c r="BR6" s="626"/>
      <c r="BS6" s="627">
        <v>204542</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174730</v>
      </c>
      <c r="CS6" s="624"/>
      <c r="CT6" s="624"/>
      <c r="CU6" s="624"/>
      <c r="CV6" s="624"/>
      <c r="CW6" s="624"/>
      <c r="CX6" s="624"/>
      <c r="CY6" s="625"/>
      <c r="CZ6" s="617">
        <v>0.8</v>
      </c>
      <c r="DA6" s="618"/>
      <c r="DB6" s="618"/>
      <c r="DC6" s="634"/>
      <c r="DD6" s="632" t="s">
        <v>121</v>
      </c>
      <c r="DE6" s="624"/>
      <c r="DF6" s="624"/>
      <c r="DG6" s="624"/>
      <c r="DH6" s="624"/>
      <c r="DI6" s="624"/>
      <c r="DJ6" s="624"/>
      <c r="DK6" s="624"/>
      <c r="DL6" s="624"/>
      <c r="DM6" s="624"/>
      <c r="DN6" s="624"/>
      <c r="DO6" s="624"/>
      <c r="DP6" s="625"/>
      <c r="DQ6" s="632">
        <v>174315</v>
      </c>
      <c r="DR6" s="624"/>
      <c r="DS6" s="624"/>
      <c r="DT6" s="624"/>
      <c r="DU6" s="624"/>
      <c r="DV6" s="624"/>
      <c r="DW6" s="624"/>
      <c r="DX6" s="624"/>
      <c r="DY6" s="624"/>
      <c r="DZ6" s="624"/>
      <c r="EA6" s="624"/>
      <c r="EB6" s="624"/>
      <c r="EC6" s="633"/>
    </row>
    <row r="7" spans="2:143" ht="11.25" customHeight="1">
      <c r="B7" s="620" t="s">
        <v>222</v>
      </c>
      <c r="C7" s="621"/>
      <c r="D7" s="621"/>
      <c r="E7" s="621"/>
      <c r="F7" s="621"/>
      <c r="G7" s="621"/>
      <c r="H7" s="621"/>
      <c r="I7" s="621"/>
      <c r="J7" s="621"/>
      <c r="K7" s="621"/>
      <c r="L7" s="621"/>
      <c r="M7" s="621"/>
      <c r="N7" s="621"/>
      <c r="O7" s="621"/>
      <c r="P7" s="621"/>
      <c r="Q7" s="622"/>
      <c r="R7" s="623">
        <v>848</v>
      </c>
      <c r="S7" s="624"/>
      <c r="T7" s="624"/>
      <c r="U7" s="624"/>
      <c r="V7" s="624"/>
      <c r="W7" s="624"/>
      <c r="X7" s="624"/>
      <c r="Y7" s="625"/>
      <c r="Z7" s="626">
        <v>0</v>
      </c>
      <c r="AA7" s="626"/>
      <c r="AB7" s="626"/>
      <c r="AC7" s="626"/>
      <c r="AD7" s="627">
        <v>848</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1714028</v>
      </c>
      <c r="BH7" s="624"/>
      <c r="BI7" s="624"/>
      <c r="BJ7" s="624"/>
      <c r="BK7" s="624"/>
      <c r="BL7" s="624"/>
      <c r="BM7" s="624"/>
      <c r="BN7" s="625"/>
      <c r="BO7" s="626">
        <v>40.299999999999997</v>
      </c>
      <c r="BP7" s="626"/>
      <c r="BQ7" s="626"/>
      <c r="BR7" s="626"/>
      <c r="BS7" s="627">
        <v>65259</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3236348</v>
      </c>
      <c r="CS7" s="624"/>
      <c r="CT7" s="624"/>
      <c r="CU7" s="624"/>
      <c r="CV7" s="624"/>
      <c r="CW7" s="624"/>
      <c r="CX7" s="624"/>
      <c r="CY7" s="625"/>
      <c r="CZ7" s="626">
        <v>14.6</v>
      </c>
      <c r="DA7" s="626"/>
      <c r="DB7" s="626"/>
      <c r="DC7" s="626"/>
      <c r="DD7" s="632">
        <v>341737</v>
      </c>
      <c r="DE7" s="624"/>
      <c r="DF7" s="624"/>
      <c r="DG7" s="624"/>
      <c r="DH7" s="624"/>
      <c r="DI7" s="624"/>
      <c r="DJ7" s="624"/>
      <c r="DK7" s="624"/>
      <c r="DL7" s="624"/>
      <c r="DM7" s="624"/>
      <c r="DN7" s="624"/>
      <c r="DO7" s="624"/>
      <c r="DP7" s="625"/>
      <c r="DQ7" s="632">
        <v>2345487</v>
      </c>
      <c r="DR7" s="624"/>
      <c r="DS7" s="624"/>
      <c r="DT7" s="624"/>
      <c r="DU7" s="624"/>
      <c r="DV7" s="624"/>
      <c r="DW7" s="624"/>
      <c r="DX7" s="624"/>
      <c r="DY7" s="624"/>
      <c r="DZ7" s="624"/>
      <c r="EA7" s="624"/>
      <c r="EB7" s="624"/>
      <c r="EC7" s="633"/>
    </row>
    <row r="8" spans="2:143" ht="11.25" customHeight="1">
      <c r="B8" s="620" t="s">
        <v>225</v>
      </c>
      <c r="C8" s="621"/>
      <c r="D8" s="621"/>
      <c r="E8" s="621"/>
      <c r="F8" s="621"/>
      <c r="G8" s="621"/>
      <c r="H8" s="621"/>
      <c r="I8" s="621"/>
      <c r="J8" s="621"/>
      <c r="K8" s="621"/>
      <c r="L8" s="621"/>
      <c r="M8" s="621"/>
      <c r="N8" s="621"/>
      <c r="O8" s="621"/>
      <c r="P8" s="621"/>
      <c r="Q8" s="622"/>
      <c r="R8" s="623">
        <v>12858</v>
      </c>
      <c r="S8" s="624"/>
      <c r="T8" s="624"/>
      <c r="U8" s="624"/>
      <c r="V8" s="624"/>
      <c r="W8" s="624"/>
      <c r="X8" s="624"/>
      <c r="Y8" s="625"/>
      <c r="Z8" s="626">
        <v>0.1</v>
      </c>
      <c r="AA8" s="626"/>
      <c r="AB8" s="626"/>
      <c r="AC8" s="626"/>
      <c r="AD8" s="627">
        <v>12858</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61910</v>
      </c>
      <c r="BH8" s="624"/>
      <c r="BI8" s="624"/>
      <c r="BJ8" s="624"/>
      <c r="BK8" s="624"/>
      <c r="BL8" s="624"/>
      <c r="BM8" s="624"/>
      <c r="BN8" s="625"/>
      <c r="BO8" s="626">
        <v>1.5</v>
      </c>
      <c r="BP8" s="626"/>
      <c r="BQ8" s="626"/>
      <c r="BR8" s="626"/>
      <c r="BS8" s="627" t="s">
        <v>121</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8039584</v>
      </c>
      <c r="CS8" s="624"/>
      <c r="CT8" s="624"/>
      <c r="CU8" s="624"/>
      <c r="CV8" s="624"/>
      <c r="CW8" s="624"/>
      <c r="CX8" s="624"/>
      <c r="CY8" s="625"/>
      <c r="CZ8" s="626">
        <v>36.4</v>
      </c>
      <c r="DA8" s="626"/>
      <c r="DB8" s="626"/>
      <c r="DC8" s="626"/>
      <c r="DD8" s="632">
        <v>135325</v>
      </c>
      <c r="DE8" s="624"/>
      <c r="DF8" s="624"/>
      <c r="DG8" s="624"/>
      <c r="DH8" s="624"/>
      <c r="DI8" s="624"/>
      <c r="DJ8" s="624"/>
      <c r="DK8" s="624"/>
      <c r="DL8" s="624"/>
      <c r="DM8" s="624"/>
      <c r="DN8" s="624"/>
      <c r="DO8" s="624"/>
      <c r="DP8" s="625"/>
      <c r="DQ8" s="632">
        <v>3914727</v>
      </c>
      <c r="DR8" s="624"/>
      <c r="DS8" s="624"/>
      <c r="DT8" s="624"/>
      <c r="DU8" s="624"/>
      <c r="DV8" s="624"/>
      <c r="DW8" s="624"/>
      <c r="DX8" s="624"/>
      <c r="DY8" s="624"/>
      <c r="DZ8" s="624"/>
      <c r="EA8" s="624"/>
      <c r="EB8" s="624"/>
      <c r="EC8" s="633"/>
    </row>
    <row r="9" spans="2:143" ht="11.25" customHeight="1">
      <c r="B9" s="620" t="s">
        <v>228</v>
      </c>
      <c r="C9" s="621"/>
      <c r="D9" s="621"/>
      <c r="E9" s="621"/>
      <c r="F9" s="621"/>
      <c r="G9" s="621"/>
      <c r="H9" s="621"/>
      <c r="I9" s="621"/>
      <c r="J9" s="621"/>
      <c r="K9" s="621"/>
      <c r="L9" s="621"/>
      <c r="M9" s="621"/>
      <c r="N9" s="621"/>
      <c r="O9" s="621"/>
      <c r="P9" s="621"/>
      <c r="Q9" s="622"/>
      <c r="R9" s="623">
        <v>13167</v>
      </c>
      <c r="S9" s="624"/>
      <c r="T9" s="624"/>
      <c r="U9" s="624"/>
      <c r="V9" s="624"/>
      <c r="W9" s="624"/>
      <c r="X9" s="624"/>
      <c r="Y9" s="625"/>
      <c r="Z9" s="626">
        <v>0.1</v>
      </c>
      <c r="AA9" s="626"/>
      <c r="AB9" s="626"/>
      <c r="AC9" s="626"/>
      <c r="AD9" s="627">
        <v>13167</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1377861</v>
      </c>
      <c r="BH9" s="624"/>
      <c r="BI9" s="624"/>
      <c r="BJ9" s="624"/>
      <c r="BK9" s="624"/>
      <c r="BL9" s="624"/>
      <c r="BM9" s="624"/>
      <c r="BN9" s="625"/>
      <c r="BO9" s="626">
        <v>32.4</v>
      </c>
      <c r="BP9" s="626"/>
      <c r="BQ9" s="626"/>
      <c r="BR9" s="626"/>
      <c r="BS9" s="627" t="s">
        <v>121</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1444595</v>
      </c>
      <c r="CS9" s="624"/>
      <c r="CT9" s="624"/>
      <c r="CU9" s="624"/>
      <c r="CV9" s="624"/>
      <c r="CW9" s="624"/>
      <c r="CX9" s="624"/>
      <c r="CY9" s="625"/>
      <c r="CZ9" s="626">
        <v>6.5</v>
      </c>
      <c r="DA9" s="626"/>
      <c r="DB9" s="626"/>
      <c r="DC9" s="626"/>
      <c r="DD9" s="632">
        <v>146143</v>
      </c>
      <c r="DE9" s="624"/>
      <c r="DF9" s="624"/>
      <c r="DG9" s="624"/>
      <c r="DH9" s="624"/>
      <c r="DI9" s="624"/>
      <c r="DJ9" s="624"/>
      <c r="DK9" s="624"/>
      <c r="DL9" s="624"/>
      <c r="DM9" s="624"/>
      <c r="DN9" s="624"/>
      <c r="DO9" s="624"/>
      <c r="DP9" s="625"/>
      <c r="DQ9" s="632">
        <v>1062285</v>
      </c>
      <c r="DR9" s="624"/>
      <c r="DS9" s="624"/>
      <c r="DT9" s="624"/>
      <c r="DU9" s="624"/>
      <c r="DV9" s="624"/>
      <c r="DW9" s="624"/>
      <c r="DX9" s="624"/>
      <c r="DY9" s="624"/>
      <c r="DZ9" s="624"/>
      <c r="EA9" s="624"/>
      <c r="EB9" s="624"/>
      <c r="EC9" s="633"/>
    </row>
    <row r="10" spans="2:143" ht="11.25" customHeight="1">
      <c r="B10" s="620" t="s">
        <v>231</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110323</v>
      </c>
      <c r="BH10" s="624"/>
      <c r="BI10" s="624"/>
      <c r="BJ10" s="624"/>
      <c r="BK10" s="624"/>
      <c r="BL10" s="624"/>
      <c r="BM10" s="624"/>
      <c r="BN10" s="625"/>
      <c r="BO10" s="626">
        <v>2.6</v>
      </c>
      <c r="BP10" s="626"/>
      <c r="BQ10" s="626"/>
      <c r="BR10" s="626"/>
      <c r="BS10" s="627">
        <v>18656</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c r="B11" s="620" t="s">
        <v>234</v>
      </c>
      <c r="C11" s="621"/>
      <c r="D11" s="621"/>
      <c r="E11" s="621"/>
      <c r="F11" s="621"/>
      <c r="G11" s="621"/>
      <c r="H11" s="621"/>
      <c r="I11" s="621"/>
      <c r="J11" s="621"/>
      <c r="K11" s="621"/>
      <c r="L11" s="621"/>
      <c r="M11" s="621"/>
      <c r="N11" s="621"/>
      <c r="O11" s="621"/>
      <c r="P11" s="621"/>
      <c r="Q11" s="622"/>
      <c r="R11" s="623">
        <v>856597</v>
      </c>
      <c r="S11" s="624"/>
      <c r="T11" s="624"/>
      <c r="U11" s="624"/>
      <c r="V11" s="624"/>
      <c r="W11" s="624"/>
      <c r="X11" s="624"/>
      <c r="Y11" s="625"/>
      <c r="Z11" s="628">
        <v>3.7</v>
      </c>
      <c r="AA11" s="629"/>
      <c r="AB11" s="629"/>
      <c r="AC11" s="635"/>
      <c r="AD11" s="632">
        <v>856597</v>
      </c>
      <c r="AE11" s="624"/>
      <c r="AF11" s="624"/>
      <c r="AG11" s="624"/>
      <c r="AH11" s="624"/>
      <c r="AI11" s="624"/>
      <c r="AJ11" s="624"/>
      <c r="AK11" s="625"/>
      <c r="AL11" s="628">
        <v>8.6999999999999993</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163934</v>
      </c>
      <c r="BH11" s="624"/>
      <c r="BI11" s="624"/>
      <c r="BJ11" s="624"/>
      <c r="BK11" s="624"/>
      <c r="BL11" s="624"/>
      <c r="BM11" s="624"/>
      <c r="BN11" s="625"/>
      <c r="BO11" s="626">
        <v>3.9</v>
      </c>
      <c r="BP11" s="626"/>
      <c r="BQ11" s="626"/>
      <c r="BR11" s="626"/>
      <c r="BS11" s="627">
        <v>46603</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1365610</v>
      </c>
      <c r="CS11" s="624"/>
      <c r="CT11" s="624"/>
      <c r="CU11" s="624"/>
      <c r="CV11" s="624"/>
      <c r="CW11" s="624"/>
      <c r="CX11" s="624"/>
      <c r="CY11" s="625"/>
      <c r="CZ11" s="626">
        <v>6.2</v>
      </c>
      <c r="DA11" s="626"/>
      <c r="DB11" s="626"/>
      <c r="DC11" s="626"/>
      <c r="DD11" s="632">
        <v>953253</v>
      </c>
      <c r="DE11" s="624"/>
      <c r="DF11" s="624"/>
      <c r="DG11" s="624"/>
      <c r="DH11" s="624"/>
      <c r="DI11" s="624"/>
      <c r="DJ11" s="624"/>
      <c r="DK11" s="624"/>
      <c r="DL11" s="624"/>
      <c r="DM11" s="624"/>
      <c r="DN11" s="624"/>
      <c r="DO11" s="624"/>
      <c r="DP11" s="625"/>
      <c r="DQ11" s="632">
        <v>341106</v>
      </c>
      <c r="DR11" s="624"/>
      <c r="DS11" s="624"/>
      <c r="DT11" s="624"/>
      <c r="DU11" s="624"/>
      <c r="DV11" s="624"/>
      <c r="DW11" s="624"/>
      <c r="DX11" s="624"/>
      <c r="DY11" s="624"/>
      <c r="DZ11" s="624"/>
      <c r="EA11" s="624"/>
      <c r="EB11" s="624"/>
      <c r="EC11" s="633"/>
    </row>
    <row r="12" spans="2:143" ht="11.25" customHeight="1">
      <c r="B12" s="620" t="s">
        <v>237</v>
      </c>
      <c r="C12" s="621"/>
      <c r="D12" s="621"/>
      <c r="E12" s="621"/>
      <c r="F12" s="621"/>
      <c r="G12" s="621"/>
      <c r="H12" s="621"/>
      <c r="I12" s="621"/>
      <c r="J12" s="621"/>
      <c r="K12" s="621"/>
      <c r="L12" s="621"/>
      <c r="M12" s="621"/>
      <c r="N12" s="621"/>
      <c r="O12" s="621"/>
      <c r="P12" s="621"/>
      <c r="Q12" s="622"/>
      <c r="R12" s="623">
        <v>9575</v>
      </c>
      <c r="S12" s="624"/>
      <c r="T12" s="624"/>
      <c r="U12" s="624"/>
      <c r="V12" s="624"/>
      <c r="W12" s="624"/>
      <c r="X12" s="624"/>
      <c r="Y12" s="625"/>
      <c r="Z12" s="626">
        <v>0</v>
      </c>
      <c r="AA12" s="626"/>
      <c r="AB12" s="626"/>
      <c r="AC12" s="626"/>
      <c r="AD12" s="627">
        <v>9575</v>
      </c>
      <c r="AE12" s="627"/>
      <c r="AF12" s="627"/>
      <c r="AG12" s="627"/>
      <c r="AH12" s="627"/>
      <c r="AI12" s="627"/>
      <c r="AJ12" s="627"/>
      <c r="AK12" s="627"/>
      <c r="AL12" s="628">
        <v>0.1</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2101829</v>
      </c>
      <c r="BH12" s="624"/>
      <c r="BI12" s="624"/>
      <c r="BJ12" s="624"/>
      <c r="BK12" s="624"/>
      <c r="BL12" s="624"/>
      <c r="BM12" s="624"/>
      <c r="BN12" s="625"/>
      <c r="BO12" s="626">
        <v>49.4</v>
      </c>
      <c r="BP12" s="626"/>
      <c r="BQ12" s="626"/>
      <c r="BR12" s="626"/>
      <c r="BS12" s="627">
        <v>139283</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1611343</v>
      </c>
      <c r="CS12" s="624"/>
      <c r="CT12" s="624"/>
      <c r="CU12" s="624"/>
      <c r="CV12" s="624"/>
      <c r="CW12" s="624"/>
      <c r="CX12" s="624"/>
      <c r="CY12" s="625"/>
      <c r="CZ12" s="626">
        <v>7.3</v>
      </c>
      <c r="DA12" s="626"/>
      <c r="DB12" s="626"/>
      <c r="DC12" s="626"/>
      <c r="DD12" s="632">
        <v>13581</v>
      </c>
      <c r="DE12" s="624"/>
      <c r="DF12" s="624"/>
      <c r="DG12" s="624"/>
      <c r="DH12" s="624"/>
      <c r="DI12" s="624"/>
      <c r="DJ12" s="624"/>
      <c r="DK12" s="624"/>
      <c r="DL12" s="624"/>
      <c r="DM12" s="624"/>
      <c r="DN12" s="624"/>
      <c r="DO12" s="624"/>
      <c r="DP12" s="625"/>
      <c r="DQ12" s="632">
        <v>676032</v>
      </c>
      <c r="DR12" s="624"/>
      <c r="DS12" s="624"/>
      <c r="DT12" s="624"/>
      <c r="DU12" s="624"/>
      <c r="DV12" s="624"/>
      <c r="DW12" s="624"/>
      <c r="DX12" s="624"/>
      <c r="DY12" s="624"/>
      <c r="DZ12" s="624"/>
      <c r="EA12" s="624"/>
      <c r="EB12" s="624"/>
      <c r="EC12" s="633"/>
    </row>
    <row r="13" spans="2:143" ht="11.25" customHeight="1">
      <c r="B13" s="620" t="s">
        <v>240</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2099699</v>
      </c>
      <c r="BH13" s="624"/>
      <c r="BI13" s="624"/>
      <c r="BJ13" s="624"/>
      <c r="BK13" s="624"/>
      <c r="BL13" s="624"/>
      <c r="BM13" s="624"/>
      <c r="BN13" s="625"/>
      <c r="BO13" s="626">
        <v>49.4</v>
      </c>
      <c r="BP13" s="626"/>
      <c r="BQ13" s="626"/>
      <c r="BR13" s="626"/>
      <c r="BS13" s="627">
        <v>139283</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1422717</v>
      </c>
      <c r="CS13" s="624"/>
      <c r="CT13" s="624"/>
      <c r="CU13" s="624"/>
      <c r="CV13" s="624"/>
      <c r="CW13" s="624"/>
      <c r="CX13" s="624"/>
      <c r="CY13" s="625"/>
      <c r="CZ13" s="626">
        <v>6.4</v>
      </c>
      <c r="DA13" s="626"/>
      <c r="DB13" s="626"/>
      <c r="DC13" s="626"/>
      <c r="DD13" s="632">
        <v>955596</v>
      </c>
      <c r="DE13" s="624"/>
      <c r="DF13" s="624"/>
      <c r="DG13" s="624"/>
      <c r="DH13" s="624"/>
      <c r="DI13" s="624"/>
      <c r="DJ13" s="624"/>
      <c r="DK13" s="624"/>
      <c r="DL13" s="624"/>
      <c r="DM13" s="624"/>
      <c r="DN13" s="624"/>
      <c r="DO13" s="624"/>
      <c r="DP13" s="625"/>
      <c r="DQ13" s="632">
        <v>539531</v>
      </c>
      <c r="DR13" s="624"/>
      <c r="DS13" s="624"/>
      <c r="DT13" s="624"/>
      <c r="DU13" s="624"/>
      <c r="DV13" s="624"/>
      <c r="DW13" s="624"/>
      <c r="DX13" s="624"/>
      <c r="DY13" s="624"/>
      <c r="DZ13" s="624"/>
      <c r="EA13" s="624"/>
      <c r="EB13" s="624"/>
      <c r="EC13" s="633"/>
    </row>
    <row r="14" spans="2:143" ht="11.25" customHeight="1">
      <c r="B14" s="620" t="s">
        <v>243</v>
      </c>
      <c r="C14" s="621"/>
      <c r="D14" s="621"/>
      <c r="E14" s="621"/>
      <c r="F14" s="621"/>
      <c r="G14" s="621"/>
      <c r="H14" s="621"/>
      <c r="I14" s="621"/>
      <c r="J14" s="621"/>
      <c r="K14" s="621"/>
      <c r="L14" s="621"/>
      <c r="M14" s="621"/>
      <c r="N14" s="621"/>
      <c r="O14" s="621"/>
      <c r="P14" s="621"/>
      <c r="Q14" s="622"/>
      <c r="R14" s="623">
        <v>947</v>
      </c>
      <c r="S14" s="624"/>
      <c r="T14" s="624"/>
      <c r="U14" s="624"/>
      <c r="V14" s="624"/>
      <c r="W14" s="624"/>
      <c r="X14" s="624"/>
      <c r="Y14" s="625"/>
      <c r="Z14" s="626">
        <v>0</v>
      </c>
      <c r="AA14" s="626"/>
      <c r="AB14" s="626"/>
      <c r="AC14" s="626"/>
      <c r="AD14" s="627">
        <v>947</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155853</v>
      </c>
      <c r="BH14" s="624"/>
      <c r="BI14" s="624"/>
      <c r="BJ14" s="624"/>
      <c r="BK14" s="624"/>
      <c r="BL14" s="624"/>
      <c r="BM14" s="624"/>
      <c r="BN14" s="625"/>
      <c r="BO14" s="626">
        <v>3.7</v>
      </c>
      <c r="BP14" s="626"/>
      <c r="BQ14" s="626"/>
      <c r="BR14" s="626"/>
      <c r="BS14" s="627" t="s">
        <v>121</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717365</v>
      </c>
      <c r="CS14" s="624"/>
      <c r="CT14" s="624"/>
      <c r="CU14" s="624"/>
      <c r="CV14" s="624"/>
      <c r="CW14" s="624"/>
      <c r="CX14" s="624"/>
      <c r="CY14" s="625"/>
      <c r="CZ14" s="626">
        <v>3.2</v>
      </c>
      <c r="DA14" s="626"/>
      <c r="DB14" s="626"/>
      <c r="DC14" s="626"/>
      <c r="DD14" s="632">
        <v>105767</v>
      </c>
      <c r="DE14" s="624"/>
      <c r="DF14" s="624"/>
      <c r="DG14" s="624"/>
      <c r="DH14" s="624"/>
      <c r="DI14" s="624"/>
      <c r="DJ14" s="624"/>
      <c r="DK14" s="624"/>
      <c r="DL14" s="624"/>
      <c r="DM14" s="624"/>
      <c r="DN14" s="624"/>
      <c r="DO14" s="624"/>
      <c r="DP14" s="625"/>
      <c r="DQ14" s="632">
        <v>596376</v>
      </c>
      <c r="DR14" s="624"/>
      <c r="DS14" s="624"/>
      <c r="DT14" s="624"/>
      <c r="DU14" s="624"/>
      <c r="DV14" s="624"/>
      <c r="DW14" s="624"/>
      <c r="DX14" s="624"/>
      <c r="DY14" s="624"/>
      <c r="DZ14" s="624"/>
      <c r="EA14" s="624"/>
      <c r="EB14" s="624"/>
      <c r="EC14" s="633"/>
    </row>
    <row r="15" spans="2:143" ht="11.25" customHeight="1">
      <c r="B15" s="620" t="s">
        <v>246</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281719</v>
      </c>
      <c r="BH15" s="624"/>
      <c r="BI15" s="624"/>
      <c r="BJ15" s="624"/>
      <c r="BK15" s="624"/>
      <c r="BL15" s="624"/>
      <c r="BM15" s="624"/>
      <c r="BN15" s="625"/>
      <c r="BO15" s="626">
        <v>6.6</v>
      </c>
      <c r="BP15" s="626"/>
      <c r="BQ15" s="626"/>
      <c r="BR15" s="626"/>
      <c r="BS15" s="627" t="s">
        <v>121</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1534325</v>
      </c>
      <c r="CS15" s="624"/>
      <c r="CT15" s="624"/>
      <c r="CU15" s="624"/>
      <c r="CV15" s="624"/>
      <c r="CW15" s="624"/>
      <c r="CX15" s="624"/>
      <c r="CY15" s="625"/>
      <c r="CZ15" s="626">
        <v>6.9</v>
      </c>
      <c r="DA15" s="626"/>
      <c r="DB15" s="626"/>
      <c r="DC15" s="626"/>
      <c r="DD15" s="632">
        <v>310162</v>
      </c>
      <c r="DE15" s="624"/>
      <c r="DF15" s="624"/>
      <c r="DG15" s="624"/>
      <c r="DH15" s="624"/>
      <c r="DI15" s="624"/>
      <c r="DJ15" s="624"/>
      <c r="DK15" s="624"/>
      <c r="DL15" s="624"/>
      <c r="DM15" s="624"/>
      <c r="DN15" s="624"/>
      <c r="DO15" s="624"/>
      <c r="DP15" s="625"/>
      <c r="DQ15" s="632">
        <v>1400564</v>
      </c>
      <c r="DR15" s="624"/>
      <c r="DS15" s="624"/>
      <c r="DT15" s="624"/>
      <c r="DU15" s="624"/>
      <c r="DV15" s="624"/>
      <c r="DW15" s="624"/>
      <c r="DX15" s="624"/>
      <c r="DY15" s="624"/>
      <c r="DZ15" s="624"/>
      <c r="EA15" s="624"/>
      <c r="EB15" s="624"/>
      <c r="EC15" s="633"/>
    </row>
    <row r="16" spans="2:143" ht="11.25" customHeight="1">
      <c r="B16" s="620" t="s">
        <v>249</v>
      </c>
      <c r="C16" s="621"/>
      <c r="D16" s="621"/>
      <c r="E16" s="621"/>
      <c r="F16" s="621"/>
      <c r="G16" s="621"/>
      <c r="H16" s="621"/>
      <c r="I16" s="621"/>
      <c r="J16" s="621"/>
      <c r="K16" s="621"/>
      <c r="L16" s="621"/>
      <c r="M16" s="621"/>
      <c r="N16" s="621"/>
      <c r="O16" s="621"/>
      <c r="P16" s="621"/>
      <c r="Q16" s="622"/>
      <c r="R16" s="623">
        <v>15773</v>
      </c>
      <c r="S16" s="624"/>
      <c r="T16" s="624"/>
      <c r="U16" s="624"/>
      <c r="V16" s="624"/>
      <c r="W16" s="624"/>
      <c r="X16" s="624"/>
      <c r="Y16" s="625"/>
      <c r="Z16" s="626">
        <v>0.1</v>
      </c>
      <c r="AA16" s="626"/>
      <c r="AB16" s="626"/>
      <c r="AC16" s="626"/>
      <c r="AD16" s="627">
        <v>15773</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184350</v>
      </c>
      <c r="CS16" s="624"/>
      <c r="CT16" s="624"/>
      <c r="CU16" s="624"/>
      <c r="CV16" s="624"/>
      <c r="CW16" s="624"/>
      <c r="CX16" s="624"/>
      <c r="CY16" s="625"/>
      <c r="CZ16" s="626">
        <v>0.8</v>
      </c>
      <c r="DA16" s="626"/>
      <c r="DB16" s="626"/>
      <c r="DC16" s="626"/>
      <c r="DD16" s="632" t="s">
        <v>121</v>
      </c>
      <c r="DE16" s="624"/>
      <c r="DF16" s="624"/>
      <c r="DG16" s="624"/>
      <c r="DH16" s="624"/>
      <c r="DI16" s="624"/>
      <c r="DJ16" s="624"/>
      <c r="DK16" s="624"/>
      <c r="DL16" s="624"/>
      <c r="DM16" s="624"/>
      <c r="DN16" s="624"/>
      <c r="DO16" s="624"/>
      <c r="DP16" s="625"/>
      <c r="DQ16" s="632">
        <v>53205</v>
      </c>
      <c r="DR16" s="624"/>
      <c r="DS16" s="624"/>
      <c r="DT16" s="624"/>
      <c r="DU16" s="624"/>
      <c r="DV16" s="624"/>
      <c r="DW16" s="624"/>
      <c r="DX16" s="624"/>
      <c r="DY16" s="624"/>
      <c r="DZ16" s="624"/>
      <c r="EA16" s="624"/>
      <c r="EB16" s="624"/>
      <c r="EC16" s="633"/>
    </row>
    <row r="17" spans="2:133" ht="11.25" customHeight="1">
      <c r="B17" s="620" t="s">
        <v>252</v>
      </c>
      <c r="C17" s="621"/>
      <c r="D17" s="621"/>
      <c r="E17" s="621"/>
      <c r="F17" s="621"/>
      <c r="G17" s="621"/>
      <c r="H17" s="621"/>
      <c r="I17" s="621"/>
      <c r="J17" s="621"/>
      <c r="K17" s="621"/>
      <c r="L17" s="621"/>
      <c r="M17" s="621"/>
      <c r="N17" s="621"/>
      <c r="O17" s="621"/>
      <c r="P17" s="621"/>
      <c r="Q17" s="622"/>
      <c r="R17" s="623">
        <v>55895</v>
      </c>
      <c r="S17" s="624"/>
      <c r="T17" s="624"/>
      <c r="U17" s="624"/>
      <c r="V17" s="624"/>
      <c r="W17" s="624"/>
      <c r="X17" s="624"/>
      <c r="Y17" s="625"/>
      <c r="Z17" s="626">
        <v>0.2</v>
      </c>
      <c r="AA17" s="626"/>
      <c r="AB17" s="626"/>
      <c r="AC17" s="626"/>
      <c r="AD17" s="627">
        <v>55895</v>
      </c>
      <c r="AE17" s="627"/>
      <c r="AF17" s="627"/>
      <c r="AG17" s="627"/>
      <c r="AH17" s="627"/>
      <c r="AI17" s="627"/>
      <c r="AJ17" s="627"/>
      <c r="AK17" s="627"/>
      <c r="AL17" s="628">
        <v>0.6</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2371300</v>
      </c>
      <c r="CS17" s="624"/>
      <c r="CT17" s="624"/>
      <c r="CU17" s="624"/>
      <c r="CV17" s="624"/>
      <c r="CW17" s="624"/>
      <c r="CX17" s="624"/>
      <c r="CY17" s="625"/>
      <c r="CZ17" s="626">
        <v>10.7</v>
      </c>
      <c r="DA17" s="626"/>
      <c r="DB17" s="626"/>
      <c r="DC17" s="626"/>
      <c r="DD17" s="632" t="s">
        <v>121</v>
      </c>
      <c r="DE17" s="624"/>
      <c r="DF17" s="624"/>
      <c r="DG17" s="624"/>
      <c r="DH17" s="624"/>
      <c r="DI17" s="624"/>
      <c r="DJ17" s="624"/>
      <c r="DK17" s="624"/>
      <c r="DL17" s="624"/>
      <c r="DM17" s="624"/>
      <c r="DN17" s="624"/>
      <c r="DO17" s="624"/>
      <c r="DP17" s="625"/>
      <c r="DQ17" s="632">
        <v>2216452</v>
      </c>
      <c r="DR17" s="624"/>
      <c r="DS17" s="624"/>
      <c r="DT17" s="624"/>
      <c r="DU17" s="624"/>
      <c r="DV17" s="624"/>
      <c r="DW17" s="624"/>
      <c r="DX17" s="624"/>
      <c r="DY17" s="624"/>
      <c r="DZ17" s="624"/>
      <c r="EA17" s="624"/>
      <c r="EB17" s="624"/>
      <c r="EC17" s="633"/>
    </row>
    <row r="18" spans="2:133" ht="11.25" customHeight="1">
      <c r="B18" s="620" t="s">
        <v>255</v>
      </c>
      <c r="C18" s="621"/>
      <c r="D18" s="621"/>
      <c r="E18" s="621"/>
      <c r="F18" s="621"/>
      <c r="G18" s="621"/>
      <c r="H18" s="621"/>
      <c r="I18" s="621"/>
      <c r="J18" s="621"/>
      <c r="K18" s="621"/>
      <c r="L18" s="621"/>
      <c r="M18" s="621"/>
      <c r="N18" s="621"/>
      <c r="O18" s="621"/>
      <c r="P18" s="621"/>
      <c r="Q18" s="622"/>
      <c r="R18" s="623">
        <v>49162</v>
      </c>
      <c r="S18" s="624"/>
      <c r="T18" s="624"/>
      <c r="U18" s="624"/>
      <c r="V18" s="624"/>
      <c r="W18" s="624"/>
      <c r="X18" s="624"/>
      <c r="Y18" s="625"/>
      <c r="Z18" s="626">
        <v>0.2</v>
      </c>
      <c r="AA18" s="626"/>
      <c r="AB18" s="626"/>
      <c r="AC18" s="626"/>
      <c r="AD18" s="627">
        <v>49162</v>
      </c>
      <c r="AE18" s="627"/>
      <c r="AF18" s="627"/>
      <c r="AG18" s="627"/>
      <c r="AH18" s="627"/>
      <c r="AI18" s="627"/>
      <c r="AJ18" s="627"/>
      <c r="AK18" s="627"/>
      <c r="AL18" s="628">
        <v>0.5</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c r="B19" s="620" t="s">
        <v>258</v>
      </c>
      <c r="C19" s="621"/>
      <c r="D19" s="621"/>
      <c r="E19" s="621"/>
      <c r="F19" s="621"/>
      <c r="G19" s="621"/>
      <c r="H19" s="621"/>
      <c r="I19" s="621"/>
      <c r="J19" s="621"/>
      <c r="K19" s="621"/>
      <c r="L19" s="621"/>
      <c r="M19" s="621"/>
      <c r="N19" s="621"/>
      <c r="O19" s="621"/>
      <c r="P19" s="621"/>
      <c r="Q19" s="622"/>
      <c r="R19" s="623">
        <v>45951</v>
      </c>
      <c r="S19" s="624"/>
      <c r="T19" s="624"/>
      <c r="U19" s="624"/>
      <c r="V19" s="624"/>
      <c r="W19" s="624"/>
      <c r="X19" s="624"/>
      <c r="Y19" s="625"/>
      <c r="Z19" s="626">
        <v>0.2</v>
      </c>
      <c r="AA19" s="626"/>
      <c r="AB19" s="626"/>
      <c r="AC19" s="626"/>
      <c r="AD19" s="627">
        <v>45951</v>
      </c>
      <c r="AE19" s="627"/>
      <c r="AF19" s="627"/>
      <c r="AG19" s="627"/>
      <c r="AH19" s="627"/>
      <c r="AI19" s="627"/>
      <c r="AJ19" s="627"/>
      <c r="AK19" s="627"/>
      <c r="AL19" s="628">
        <v>0.5</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c r="B20" s="636" t="s">
        <v>261</v>
      </c>
      <c r="C20" s="637"/>
      <c r="D20" s="637"/>
      <c r="E20" s="637"/>
      <c r="F20" s="637"/>
      <c r="G20" s="637"/>
      <c r="H20" s="637"/>
      <c r="I20" s="637"/>
      <c r="J20" s="637"/>
      <c r="K20" s="637"/>
      <c r="L20" s="637"/>
      <c r="M20" s="637"/>
      <c r="N20" s="637"/>
      <c r="O20" s="637"/>
      <c r="P20" s="637"/>
      <c r="Q20" s="638"/>
      <c r="R20" s="623">
        <v>3211</v>
      </c>
      <c r="S20" s="624"/>
      <c r="T20" s="624"/>
      <c r="U20" s="624"/>
      <c r="V20" s="624"/>
      <c r="W20" s="624"/>
      <c r="X20" s="624"/>
      <c r="Y20" s="625"/>
      <c r="Z20" s="626">
        <v>0</v>
      </c>
      <c r="AA20" s="626"/>
      <c r="AB20" s="626"/>
      <c r="AC20" s="626"/>
      <c r="AD20" s="627">
        <v>3211</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22102267</v>
      </c>
      <c r="CS20" s="624"/>
      <c r="CT20" s="624"/>
      <c r="CU20" s="624"/>
      <c r="CV20" s="624"/>
      <c r="CW20" s="624"/>
      <c r="CX20" s="624"/>
      <c r="CY20" s="625"/>
      <c r="CZ20" s="626">
        <v>100</v>
      </c>
      <c r="DA20" s="626"/>
      <c r="DB20" s="626"/>
      <c r="DC20" s="626"/>
      <c r="DD20" s="632">
        <v>2961564</v>
      </c>
      <c r="DE20" s="624"/>
      <c r="DF20" s="624"/>
      <c r="DG20" s="624"/>
      <c r="DH20" s="624"/>
      <c r="DI20" s="624"/>
      <c r="DJ20" s="624"/>
      <c r="DK20" s="624"/>
      <c r="DL20" s="624"/>
      <c r="DM20" s="624"/>
      <c r="DN20" s="624"/>
      <c r="DO20" s="624"/>
      <c r="DP20" s="625"/>
      <c r="DQ20" s="632">
        <v>13320080</v>
      </c>
      <c r="DR20" s="624"/>
      <c r="DS20" s="624"/>
      <c r="DT20" s="624"/>
      <c r="DU20" s="624"/>
      <c r="DV20" s="624"/>
      <c r="DW20" s="624"/>
      <c r="DX20" s="624"/>
      <c r="DY20" s="624"/>
      <c r="DZ20" s="624"/>
      <c r="EA20" s="624"/>
      <c r="EB20" s="624"/>
      <c r="EC20" s="633"/>
    </row>
    <row r="21" spans="2:133" ht="11.25" customHeight="1">
      <c r="B21" s="620" t="s">
        <v>264</v>
      </c>
      <c r="C21" s="621"/>
      <c r="D21" s="621"/>
      <c r="E21" s="621"/>
      <c r="F21" s="621"/>
      <c r="G21" s="621"/>
      <c r="H21" s="621"/>
      <c r="I21" s="621"/>
      <c r="J21" s="621"/>
      <c r="K21" s="621"/>
      <c r="L21" s="621"/>
      <c r="M21" s="621"/>
      <c r="N21" s="621"/>
      <c r="O21" s="621"/>
      <c r="P21" s="621"/>
      <c r="Q21" s="622"/>
      <c r="R21" s="623">
        <v>5021230</v>
      </c>
      <c r="S21" s="624"/>
      <c r="T21" s="624"/>
      <c r="U21" s="624"/>
      <c r="V21" s="624"/>
      <c r="W21" s="624"/>
      <c r="X21" s="624"/>
      <c r="Y21" s="625"/>
      <c r="Z21" s="626">
        <v>21.6</v>
      </c>
      <c r="AA21" s="626"/>
      <c r="AB21" s="626"/>
      <c r="AC21" s="626"/>
      <c r="AD21" s="627">
        <v>4361203</v>
      </c>
      <c r="AE21" s="627"/>
      <c r="AF21" s="627"/>
      <c r="AG21" s="627"/>
      <c r="AH21" s="627"/>
      <c r="AI21" s="627"/>
      <c r="AJ21" s="627"/>
      <c r="AK21" s="627"/>
      <c r="AL21" s="628">
        <v>44.5</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266</v>
      </c>
      <c r="C22" s="621"/>
      <c r="D22" s="621"/>
      <c r="E22" s="621"/>
      <c r="F22" s="621"/>
      <c r="G22" s="621"/>
      <c r="H22" s="621"/>
      <c r="I22" s="621"/>
      <c r="J22" s="621"/>
      <c r="K22" s="621"/>
      <c r="L22" s="621"/>
      <c r="M22" s="621"/>
      <c r="N22" s="621"/>
      <c r="O22" s="621"/>
      <c r="P22" s="621"/>
      <c r="Q22" s="622"/>
      <c r="R22" s="623">
        <v>4361203</v>
      </c>
      <c r="S22" s="624"/>
      <c r="T22" s="624"/>
      <c r="U22" s="624"/>
      <c r="V22" s="624"/>
      <c r="W22" s="624"/>
      <c r="X22" s="624"/>
      <c r="Y22" s="625"/>
      <c r="Z22" s="626">
        <v>18.8</v>
      </c>
      <c r="AA22" s="626"/>
      <c r="AB22" s="626"/>
      <c r="AC22" s="626"/>
      <c r="AD22" s="627">
        <v>4361203</v>
      </c>
      <c r="AE22" s="627"/>
      <c r="AF22" s="627"/>
      <c r="AG22" s="627"/>
      <c r="AH22" s="627"/>
      <c r="AI22" s="627"/>
      <c r="AJ22" s="627"/>
      <c r="AK22" s="627"/>
      <c r="AL22" s="628">
        <v>44.5</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269</v>
      </c>
      <c r="C23" s="621"/>
      <c r="D23" s="621"/>
      <c r="E23" s="621"/>
      <c r="F23" s="621"/>
      <c r="G23" s="621"/>
      <c r="H23" s="621"/>
      <c r="I23" s="621"/>
      <c r="J23" s="621"/>
      <c r="K23" s="621"/>
      <c r="L23" s="621"/>
      <c r="M23" s="621"/>
      <c r="N23" s="621"/>
      <c r="O23" s="621"/>
      <c r="P23" s="621"/>
      <c r="Q23" s="622"/>
      <c r="R23" s="623">
        <v>660027</v>
      </c>
      <c r="S23" s="624"/>
      <c r="T23" s="624"/>
      <c r="U23" s="624"/>
      <c r="V23" s="624"/>
      <c r="W23" s="624"/>
      <c r="X23" s="624"/>
      <c r="Y23" s="625"/>
      <c r="Z23" s="626">
        <v>2.8</v>
      </c>
      <c r="AA23" s="626"/>
      <c r="AB23" s="626"/>
      <c r="AC23" s="626"/>
      <c r="AD23" s="627" t="s">
        <v>121</v>
      </c>
      <c r="AE23" s="627"/>
      <c r="AF23" s="627"/>
      <c r="AG23" s="627"/>
      <c r="AH23" s="627"/>
      <c r="AI23" s="627"/>
      <c r="AJ23" s="627"/>
      <c r="AK23" s="627"/>
      <c r="AL23" s="628" t="s">
        <v>121</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c r="B24" s="620" t="s">
        <v>276</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10313847</v>
      </c>
      <c r="CS24" s="613"/>
      <c r="CT24" s="613"/>
      <c r="CU24" s="613"/>
      <c r="CV24" s="613"/>
      <c r="CW24" s="613"/>
      <c r="CX24" s="613"/>
      <c r="CY24" s="614"/>
      <c r="CZ24" s="617">
        <v>46.7</v>
      </c>
      <c r="DA24" s="618"/>
      <c r="DB24" s="618"/>
      <c r="DC24" s="634"/>
      <c r="DD24" s="655">
        <v>6216164</v>
      </c>
      <c r="DE24" s="613"/>
      <c r="DF24" s="613"/>
      <c r="DG24" s="613"/>
      <c r="DH24" s="613"/>
      <c r="DI24" s="613"/>
      <c r="DJ24" s="613"/>
      <c r="DK24" s="614"/>
      <c r="DL24" s="655">
        <v>5562415</v>
      </c>
      <c r="DM24" s="613"/>
      <c r="DN24" s="613"/>
      <c r="DO24" s="613"/>
      <c r="DP24" s="613"/>
      <c r="DQ24" s="613"/>
      <c r="DR24" s="613"/>
      <c r="DS24" s="613"/>
      <c r="DT24" s="613"/>
      <c r="DU24" s="613"/>
      <c r="DV24" s="614"/>
      <c r="DW24" s="617">
        <v>56.3</v>
      </c>
      <c r="DX24" s="618"/>
      <c r="DY24" s="618"/>
      <c r="DZ24" s="618"/>
      <c r="EA24" s="618"/>
      <c r="EB24" s="618"/>
      <c r="EC24" s="619"/>
    </row>
    <row r="25" spans="2:133" ht="11.25" customHeight="1">
      <c r="B25" s="620" t="s">
        <v>279</v>
      </c>
      <c r="C25" s="621"/>
      <c r="D25" s="621"/>
      <c r="E25" s="621"/>
      <c r="F25" s="621"/>
      <c r="G25" s="621"/>
      <c r="H25" s="621"/>
      <c r="I25" s="621"/>
      <c r="J25" s="621"/>
      <c r="K25" s="621"/>
      <c r="L25" s="621"/>
      <c r="M25" s="621"/>
      <c r="N25" s="621"/>
      <c r="O25" s="621"/>
      <c r="P25" s="621"/>
      <c r="Q25" s="622"/>
      <c r="R25" s="623">
        <v>10443257</v>
      </c>
      <c r="S25" s="624"/>
      <c r="T25" s="624"/>
      <c r="U25" s="624"/>
      <c r="V25" s="624"/>
      <c r="W25" s="624"/>
      <c r="X25" s="624"/>
      <c r="Y25" s="625"/>
      <c r="Z25" s="626">
        <v>44.9</v>
      </c>
      <c r="AA25" s="626"/>
      <c r="AB25" s="626"/>
      <c r="AC25" s="626"/>
      <c r="AD25" s="627">
        <v>9783230</v>
      </c>
      <c r="AE25" s="627"/>
      <c r="AF25" s="627"/>
      <c r="AG25" s="627"/>
      <c r="AH25" s="627"/>
      <c r="AI25" s="627"/>
      <c r="AJ25" s="627"/>
      <c r="AK25" s="627"/>
      <c r="AL25" s="628">
        <v>99.9</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2231202</v>
      </c>
      <c r="CS25" s="656"/>
      <c r="CT25" s="656"/>
      <c r="CU25" s="656"/>
      <c r="CV25" s="656"/>
      <c r="CW25" s="656"/>
      <c r="CX25" s="656"/>
      <c r="CY25" s="657"/>
      <c r="CZ25" s="628">
        <v>10.1</v>
      </c>
      <c r="DA25" s="653"/>
      <c r="DB25" s="653"/>
      <c r="DC25" s="658"/>
      <c r="DD25" s="632">
        <v>1973943</v>
      </c>
      <c r="DE25" s="656"/>
      <c r="DF25" s="656"/>
      <c r="DG25" s="656"/>
      <c r="DH25" s="656"/>
      <c r="DI25" s="656"/>
      <c r="DJ25" s="656"/>
      <c r="DK25" s="657"/>
      <c r="DL25" s="632">
        <v>1835531</v>
      </c>
      <c r="DM25" s="656"/>
      <c r="DN25" s="656"/>
      <c r="DO25" s="656"/>
      <c r="DP25" s="656"/>
      <c r="DQ25" s="656"/>
      <c r="DR25" s="656"/>
      <c r="DS25" s="656"/>
      <c r="DT25" s="656"/>
      <c r="DU25" s="656"/>
      <c r="DV25" s="657"/>
      <c r="DW25" s="628">
        <v>18.600000000000001</v>
      </c>
      <c r="DX25" s="653"/>
      <c r="DY25" s="653"/>
      <c r="DZ25" s="653"/>
      <c r="EA25" s="653"/>
      <c r="EB25" s="653"/>
      <c r="EC25" s="654"/>
    </row>
    <row r="26" spans="2:133" ht="11.25" customHeight="1">
      <c r="B26" s="620" t="s">
        <v>282</v>
      </c>
      <c r="C26" s="621"/>
      <c r="D26" s="621"/>
      <c r="E26" s="621"/>
      <c r="F26" s="621"/>
      <c r="G26" s="621"/>
      <c r="H26" s="621"/>
      <c r="I26" s="621"/>
      <c r="J26" s="621"/>
      <c r="K26" s="621"/>
      <c r="L26" s="621"/>
      <c r="M26" s="621"/>
      <c r="N26" s="621"/>
      <c r="O26" s="621"/>
      <c r="P26" s="621"/>
      <c r="Q26" s="622"/>
      <c r="R26" s="623">
        <v>3428</v>
      </c>
      <c r="S26" s="624"/>
      <c r="T26" s="624"/>
      <c r="U26" s="624"/>
      <c r="V26" s="624"/>
      <c r="W26" s="624"/>
      <c r="X26" s="624"/>
      <c r="Y26" s="625"/>
      <c r="Z26" s="626">
        <v>0</v>
      </c>
      <c r="AA26" s="626"/>
      <c r="AB26" s="626"/>
      <c r="AC26" s="626"/>
      <c r="AD26" s="627">
        <v>3428</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1264082</v>
      </c>
      <c r="CS26" s="624"/>
      <c r="CT26" s="624"/>
      <c r="CU26" s="624"/>
      <c r="CV26" s="624"/>
      <c r="CW26" s="624"/>
      <c r="CX26" s="624"/>
      <c r="CY26" s="625"/>
      <c r="CZ26" s="628">
        <v>5.7</v>
      </c>
      <c r="DA26" s="653"/>
      <c r="DB26" s="653"/>
      <c r="DC26" s="658"/>
      <c r="DD26" s="632">
        <v>1139012</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c r="B27" s="620" t="s">
        <v>285</v>
      </c>
      <c r="C27" s="621"/>
      <c r="D27" s="621"/>
      <c r="E27" s="621"/>
      <c r="F27" s="621"/>
      <c r="G27" s="621"/>
      <c r="H27" s="621"/>
      <c r="I27" s="621"/>
      <c r="J27" s="621"/>
      <c r="K27" s="621"/>
      <c r="L27" s="621"/>
      <c r="M27" s="621"/>
      <c r="N27" s="621"/>
      <c r="O27" s="621"/>
      <c r="P27" s="621"/>
      <c r="Q27" s="622"/>
      <c r="R27" s="623">
        <v>222201</v>
      </c>
      <c r="S27" s="624"/>
      <c r="T27" s="624"/>
      <c r="U27" s="624"/>
      <c r="V27" s="624"/>
      <c r="W27" s="624"/>
      <c r="X27" s="624"/>
      <c r="Y27" s="625"/>
      <c r="Z27" s="626">
        <v>1</v>
      </c>
      <c r="AA27" s="626"/>
      <c r="AB27" s="626"/>
      <c r="AC27" s="626"/>
      <c r="AD27" s="627" t="s">
        <v>121</v>
      </c>
      <c r="AE27" s="627"/>
      <c r="AF27" s="627"/>
      <c r="AG27" s="627"/>
      <c r="AH27" s="627"/>
      <c r="AI27" s="627"/>
      <c r="AJ27" s="627"/>
      <c r="AK27" s="627"/>
      <c r="AL27" s="628" t="s">
        <v>121</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4253429</v>
      </c>
      <c r="BH27" s="624"/>
      <c r="BI27" s="624"/>
      <c r="BJ27" s="624"/>
      <c r="BK27" s="624"/>
      <c r="BL27" s="624"/>
      <c r="BM27" s="624"/>
      <c r="BN27" s="625"/>
      <c r="BO27" s="626">
        <v>100</v>
      </c>
      <c r="BP27" s="626"/>
      <c r="BQ27" s="626"/>
      <c r="BR27" s="626"/>
      <c r="BS27" s="627">
        <v>204542</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5711345</v>
      </c>
      <c r="CS27" s="656"/>
      <c r="CT27" s="656"/>
      <c r="CU27" s="656"/>
      <c r="CV27" s="656"/>
      <c r="CW27" s="656"/>
      <c r="CX27" s="656"/>
      <c r="CY27" s="657"/>
      <c r="CZ27" s="628">
        <v>25.8</v>
      </c>
      <c r="DA27" s="653"/>
      <c r="DB27" s="653"/>
      <c r="DC27" s="658"/>
      <c r="DD27" s="632">
        <v>2025769</v>
      </c>
      <c r="DE27" s="656"/>
      <c r="DF27" s="656"/>
      <c r="DG27" s="656"/>
      <c r="DH27" s="656"/>
      <c r="DI27" s="656"/>
      <c r="DJ27" s="656"/>
      <c r="DK27" s="657"/>
      <c r="DL27" s="632">
        <v>1510432</v>
      </c>
      <c r="DM27" s="656"/>
      <c r="DN27" s="656"/>
      <c r="DO27" s="656"/>
      <c r="DP27" s="656"/>
      <c r="DQ27" s="656"/>
      <c r="DR27" s="656"/>
      <c r="DS27" s="656"/>
      <c r="DT27" s="656"/>
      <c r="DU27" s="656"/>
      <c r="DV27" s="657"/>
      <c r="DW27" s="628">
        <v>15.3</v>
      </c>
      <c r="DX27" s="653"/>
      <c r="DY27" s="653"/>
      <c r="DZ27" s="653"/>
      <c r="EA27" s="653"/>
      <c r="EB27" s="653"/>
      <c r="EC27" s="654"/>
    </row>
    <row r="28" spans="2:133" ht="11.25" customHeight="1">
      <c r="B28" s="620" t="s">
        <v>288</v>
      </c>
      <c r="C28" s="621"/>
      <c r="D28" s="621"/>
      <c r="E28" s="621"/>
      <c r="F28" s="621"/>
      <c r="G28" s="621"/>
      <c r="H28" s="621"/>
      <c r="I28" s="621"/>
      <c r="J28" s="621"/>
      <c r="K28" s="621"/>
      <c r="L28" s="621"/>
      <c r="M28" s="621"/>
      <c r="N28" s="621"/>
      <c r="O28" s="621"/>
      <c r="P28" s="621"/>
      <c r="Q28" s="622"/>
      <c r="R28" s="623">
        <v>179369</v>
      </c>
      <c r="S28" s="624"/>
      <c r="T28" s="624"/>
      <c r="U28" s="624"/>
      <c r="V28" s="624"/>
      <c r="W28" s="624"/>
      <c r="X28" s="624"/>
      <c r="Y28" s="625"/>
      <c r="Z28" s="626">
        <v>0.8</v>
      </c>
      <c r="AA28" s="626"/>
      <c r="AB28" s="626"/>
      <c r="AC28" s="626"/>
      <c r="AD28" s="627">
        <v>7300</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2371300</v>
      </c>
      <c r="CS28" s="624"/>
      <c r="CT28" s="624"/>
      <c r="CU28" s="624"/>
      <c r="CV28" s="624"/>
      <c r="CW28" s="624"/>
      <c r="CX28" s="624"/>
      <c r="CY28" s="625"/>
      <c r="CZ28" s="628">
        <v>10.7</v>
      </c>
      <c r="DA28" s="653"/>
      <c r="DB28" s="653"/>
      <c r="DC28" s="658"/>
      <c r="DD28" s="632">
        <v>2216452</v>
      </c>
      <c r="DE28" s="624"/>
      <c r="DF28" s="624"/>
      <c r="DG28" s="624"/>
      <c r="DH28" s="624"/>
      <c r="DI28" s="624"/>
      <c r="DJ28" s="624"/>
      <c r="DK28" s="625"/>
      <c r="DL28" s="632">
        <v>2216452</v>
      </c>
      <c r="DM28" s="624"/>
      <c r="DN28" s="624"/>
      <c r="DO28" s="624"/>
      <c r="DP28" s="624"/>
      <c r="DQ28" s="624"/>
      <c r="DR28" s="624"/>
      <c r="DS28" s="624"/>
      <c r="DT28" s="624"/>
      <c r="DU28" s="624"/>
      <c r="DV28" s="625"/>
      <c r="DW28" s="628">
        <v>22.4</v>
      </c>
      <c r="DX28" s="653"/>
      <c r="DY28" s="653"/>
      <c r="DZ28" s="653"/>
      <c r="EA28" s="653"/>
      <c r="EB28" s="653"/>
      <c r="EC28" s="654"/>
    </row>
    <row r="29" spans="2:133" ht="11.25" customHeight="1">
      <c r="B29" s="620" t="s">
        <v>290</v>
      </c>
      <c r="C29" s="621"/>
      <c r="D29" s="621"/>
      <c r="E29" s="621"/>
      <c r="F29" s="621"/>
      <c r="G29" s="621"/>
      <c r="H29" s="621"/>
      <c r="I29" s="621"/>
      <c r="J29" s="621"/>
      <c r="K29" s="621"/>
      <c r="L29" s="621"/>
      <c r="M29" s="621"/>
      <c r="N29" s="621"/>
      <c r="O29" s="621"/>
      <c r="P29" s="621"/>
      <c r="Q29" s="622"/>
      <c r="R29" s="623">
        <v>71515</v>
      </c>
      <c r="S29" s="624"/>
      <c r="T29" s="624"/>
      <c r="U29" s="624"/>
      <c r="V29" s="624"/>
      <c r="W29" s="624"/>
      <c r="X29" s="624"/>
      <c r="Y29" s="625"/>
      <c r="Z29" s="626">
        <v>0.3</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2371300</v>
      </c>
      <c r="CS29" s="656"/>
      <c r="CT29" s="656"/>
      <c r="CU29" s="656"/>
      <c r="CV29" s="656"/>
      <c r="CW29" s="656"/>
      <c r="CX29" s="656"/>
      <c r="CY29" s="657"/>
      <c r="CZ29" s="628">
        <v>10.7</v>
      </c>
      <c r="DA29" s="653"/>
      <c r="DB29" s="653"/>
      <c r="DC29" s="658"/>
      <c r="DD29" s="632">
        <v>2216452</v>
      </c>
      <c r="DE29" s="656"/>
      <c r="DF29" s="656"/>
      <c r="DG29" s="656"/>
      <c r="DH29" s="656"/>
      <c r="DI29" s="656"/>
      <c r="DJ29" s="656"/>
      <c r="DK29" s="657"/>
      <c r="DL29" s="632">
        <v>2216452</v>
      </c>
      <c r="DM29" s="656"/>
      <c r="DN29" s="656"/>
      <c r="DO29" s="656"/>
      <c r="DP29" s="656"/>
      <c r="DQ29" s="656"/>
      <c r="DR29" s="656"/>
      <c r="DS29" s="656"/>
      <c r="DT29" s="656"/>
      <c r="DU29" s="656"/>
      <c r="DV29" s="657"/>
      <c r="DW29" s="628">
        <v>22.4</v>
      </c>
      <c r="DX29" s="653"/>
      <c r="DY29" s="653"/>
      <c r="DZ29" s="653"/>
      <c r="EA29" s="653"/>
      <c r="EB29" s="653"/>
      <c r="EC29" s="654"/>
    </row>
    <row r="30" spans="2:133" ht="11.25" customHeight="1">
      <c r="B30" s="620" t="s">
        <v>292</v>
      </c>
      <c r="C30" s="621"/>
      <c r="D30" s="621"/>
      <c r="E30" s="621"/>
      <c r="F30" s="621"/>
      <c r="G30" s="621"/>
      <c r="H30" s="621"/>
      <c r="I30" s="621"/>
      <c r="J30" s="621"/>
      <c r="K30" s="621"/>
      <c r="L30" s="621"/>
      <c r="M30" s="621"/>
      <c r="N30" s="621"/>
      <c r="O30" s="621"/>
      <c r="P30" s="621"/>
      <c r="Q30" s="622"/>
      <c r="R30" s="623">
        <v>4290482</v>
      </c>
      <c r="S30" s="624"/>
      <c r="T30" s="624"/>
      <c r="U30" s="624"/>
      <c r="V30" s="624"/>
      <c r="W30" s="624"/>
      <c r="X30" s="624"/>
      <c r="Y30" s="625"/>
      <c r="Z30" s="626">
        <v>18.5</v>
      </c>
      <c r="AA30" s="626"/>
      <c r="AB30" s="626"/>
      <c r="AC30" s="626"/>
      <c r="AD30" s="627" t="s">
        <v>121</v>
      </c>
      <c r="AE30" s="627"/>
      <c r="AF30" s="627"/>
      <c r="AG30" s="627"/>
      <c r="AH30" s="627"/>
      <c r="AI30" s="627"/>
      <c r="AJ30" s="627"/>
      <c r="AK30" s="627"/>
      <c r="AL30" s="628" t="s">
        <v>121</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2278619</v>
      </c>
      <c r="CS30" s="624"/>
      <c r="CT30" s="624"/>
      <c r="CU30" s="624"/>
      <c r="CV30" s="624"/>
      <c r="CW30" s="624"/>
      <c r="CX30" s="624"/>
      <c r="CY30" s="625"/>
      <c r="CZ30" s="628">
        <v>10.3</v>
      </c>
      <c r="DA30" s="653"/>
      <c r="DB30" s="653"/>
      <c r="DC30" s="658"/>
      <c r="DD30" s="632">
        <v>2123771</v>
      </c>
      <c r="DE30" s="624"/>
      <c r="DF30" s="624"/>
      <c r="DG30" s="624"/>
      <c r="DH30" s="624"/>
      <c r="DI30" s="624"/>
      <c r="DJ30" s="624"/>
      <c r="DK30" s="625"/>
      <c r="DL30" s="632">
        <v>2123771</v>
      </c>
      <c r="DM30" s="624"/>
      <c r="DN30" s="624"/>
      <c r="DO30" s="624"/>
      <c r="DP30" s="624"/>
      <c r="DQ30" s="624"/>
      <c r="DR30" s="624"/>
      <c r="DS30" s="624"/>
      <c r="DT30" s="624"/>
      <c r="DU30" s="624"/>
      <c r="DV30" s="625"/>
      <c r="DW30" s="628">
        <v>21.5</v>
      </c>
      <c r="DX30" s="653"/>
      <c r="DY30" s="653"/>
      <c r="DZ30" s="653"/>
      <c r="EA30" s="653"/>
      <c r="EB30" s="653"/>
      <c r="EC30" s="654"/>
    </row>
    <row r="31" spans="2:133" ht="11.25" customHeight="1">
      <c r="B31" s="636" t="s">
        <v>296</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v>
      </c>
      <c r="BH31" s="667"/>
      <c r="BI31" s="667"/>
      <c r="BJ31" s="667"/>
      <c r="BK31" s="667"/>
      <c r="BL31" s="667"/>
      <c r="BM31" s="618">
        <v>96.8</v>
      </c>
      <c r="BN31" s="667"/>
      <c r="BO31" s="667"/>
      <c r="BP31" s="667"/>
      <c r="BQ31" s="668"/>
      <c r="BR31" s="670">
        <v>99.1</v>
      </c>
      <c r="BS31" s="667"/>
      <c r="BT31" s="667"/>
      <c r="BU31" s="667"/>
      <c r="BV31" s="667"/>
      <c r="BW31" s="667"/>
      <c r="BX31" s="618">
        <v>97.1</v>
      </c>
      <c r="BY31" s="667"/>
      <c r="BZ31" s="667"/>
      <c r="CA31" s="667"/>
      <c r="CB31" s="668"/>
      <c r="CD31" s="663"/>
      <c r="CE31" s="664"/>
      <c r="CF31" s="620" t="s">
        <v>299</v>
      </c>
      <c r="CG31" s="621"/>
      <c r="CH31" s="621"/>
      <c r="CI31" s="621"/>
      <c r="CJ31" s="621"/>
      <c r="CK31" s="621"/>
      <c r="CL31" s="621"/>
      <c r="CM31" s="621"/>
      <c r="CN31" s="621"/>
      <c r="CO31" s="621"/>
      <c r="CP31" s="621"/>
      <c r="CQ31" s="622"/>
      <c r="CR31" s="623">
        <v>92681</v>
      </c>
      <c r="CS31" s="656"/>
      <c r="CT31" s="656"/>
      <c r="CU31" s="656"/>
      <c r="CV31" s="656"/>
      <c r="CW31" s="656"/>
      <c r="CX31" s="656"/>
      <c r="CY31" s="657"/>
      <c r="CZ31" s="628">
        <v>0.4</v>
      </c>
      <c r="DA31" s="653"/>
      <c r="DB31" s="653"/>
      <c r="DC31" s="658"/>
      <c r="DD31" s="632">
        <v>92681</v>
      </c>
      <c r="DE31" s="656"/>
      <c r="DF31" s="656"/>
      <c r="DG31" s="656"/>
      <c r="DH31" s="656"/>
      <c r="DI31" s="656"/>
      <c r="DJ31" s="656"/>
      <c r="DK31" s="657"/>
      <c r="DL31" s="632">
        <v>92681</v>
      </c>
      <c r="DM31" s="656"/>
      <c r="DN31" s="656"/>
      <c r="DO31" s="656"/>
      <c r="DP31" s="656"/>
      <c r="DQ31" s="656"/>
      <c r="DR31" s="656"/>
      <c r="DS31" s="656"/>
      <c r="DT31" s="656"/>
      <c r="DU31" s="656"/>
      <c r="DV31" s="657"/>
      <c r="DW31" s="628">
        <v>0.9</v>
      </c>
      <c r="DX31" s="653"/>
      <c r="DY31" s="653"/>
      <c r="DZ31" s="653"/>
      <c r="EA31" s="653"/>
      <c r="EB31" s="653"/>
      <c r="EC31" s="654"/>
    </row>
    <row r="32" spans="2:133" ht="11.25" customHeight="1">
      <c r="B32" s="620" t="s">
        <v>300</v>
      </c>
      <c r="C32" s="621"/>
      <c r="D32" s="621"/>
      <c r="E32" s="621"/>
      <c r="F32" s="621"/>
      <c r="G32" s="621"/>
      <c r="H32" s="621"/>
      <c r="I32" s="621"/>
      <c r="J32" s="621"/>
      <c r="K32" s="621"/>
      <c r="L32" s="621"/>
      <c r="M32" s="621"/>
      <c r="N32" s="621"/>
      <c r="O32" s="621"/>
      <c r="P32" s="621"/>
      <c r="Q32" s="622"/>
      <c r="R32" s="623">
        <v>2096506</v>
      </c>
      <c r="S32" s="624"/>
      <c r="T32" s="624"/>
      <c r="U32" s="624"/>
      <c r="V32" s="624"/>
      <c r="W32" s="624"/>
      <c r="X32" s="624"/>
      <c r="Y32" s="625"/>
      <c r="Z32" s="626">
        <v>9</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301</v>
      </c>
      <c r="AX32" s="620" t="s">
        <v>302</v>
      </c>
      <c r="AY32" s="621"/>
      <c r="AZ32" s="621"/>
      <c r="BA32" s="621"/>
      <c r="BB32" s="621"/>
      <c r="BC32" s="621"/>
      <c r="BD32" s="621"/>
      <c r="BE32" s="621"/>
      <c r="BF32" s="622"/>
      <c r="BG32" s="680">
        <v>98.8</v>
      </c>
      <c r="BH32" s="656"/>
      <c r="BI32" s="656"/>
      <c r="BJ32" s="656"/>
      <c r="BK32" s="656"/>
      <c r="BL32" s="656"/>
      <c r="BM32" s="629">
        <v>97</v>
      </c>
      <c r="BN32" s="656"/>
      <c r="BO32" s="656"/>
      <c r="BP32" s="656"/>
      <c r="BQ32" s="669"/>
      <c r="BR32" s="680">
        <v>99.1</v>
      </c>
      <c r="BS32" s="656"/>
      <c r="BT32" s="656"/>
      <c r="BU32" s="656"/>
      <c r="BV32" s="656"/>
      <c r="BW32" s="656"/>
      <c r="BX32" s="629">
        <v>97.4</v>
      </c>
      <c r="BY32" s="656"/>
      <c r="BZ32" s="656"/>
      <c r="CA32" s="656"/>
      <c r="CB32" s="669"/>
      <c r="CD32" s="665"/>
      <c r="CE32" s="666"/>
      <c r="CF32" s="620" t="s">
        <v>303</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c r="B33" s="620" t="s">
        <v>304</v>
      </c>
      <c r="C33" s="621"/>
      <c r="D33" s="621"/>
      <c r="E33" s="621"/>
      <c r="F33" s="621"/>
      <c r="G33" s="621"/>
      <c r="H33" s="621"/>
      <c r="I33" s="621"/>
      <c r="J33" s="621"/>
      <c r="K33" s="621"/>
      <c r="L33" s="621"/>
      <c r="M33" s="621"/>
      <c r="N33" s="621"/>
      <c r="O33" s="621"/>
      <c r="P33" s="621"/>
      <c r="Q33" s="622"/>
      <c r="R33" s="623">
        <v>18894</v>
      </c>
      <c r="S33" s="624"/>
      <c r="T33" s="624"/>
      <c r="U33" s="624"/>
      <c r="V33" s="624"/>
      <c r="W33" s="624"/>
      <c r="X33" s="624"/>
      <c r="Y33" s="625"/>
      <c r="Z33" s="626">
        <v>0.1</v>
      </c>
      <c r="AA33" s="626"/>
      <c r="AB33" s="626"/>
      <c r="AC33" s="626"/>
      <c r="AD33" s="627">
        <v>3504</v>
      </c>
      <c r="AE33" s="627"/>
      <c r="AF33" s="627"/>
      <c r="AG33" s="627"/>
      <c r="AH33" s="627"/>
      <c r="AI33" s="627"/>
      <c r="AJ33" s="627"/>
      <c r="AK33" s="627"/>
      <c r="AL33" s="628">
        <v>0</v>
      </c>
      <c r="AM33" s="629"/>
      <c r="AN33" s="629"/>
      <c r="AO33" s="630"/>
      <c r="AP33" s="675"/>
      <c r="AQ33" s="676"/>
      <c r="AR33" s="676"/>
      <c r="AS33" s="676"/>
      <c r="AT33" s="679"/>
      <c r="AU33" s="219"/>
      <c r="AV33" s="219"/>
      <c r="AW33" s="219"/>
      <c r="AX33" s="644" t="s">
        <v>305</v>
      </c>
      <c r="AY33" s="645"/>
      <c r="AZ33" s="645"/>
      <c r="BA33" s="645"/>
      <c r="BB33" s="645"/>
      <c r="BC33" s="645"/>
      <c r="BD33" s="645"/>
      <c r="BE33" s="645"/>
      <c r="BF33" s="646"/>
      <c r="BG33" s="681">
        <v>99</v>
      </c>
      <c r="BH33" s="682"/>
      <c r="BI33" s="682"/>
      <c r="BJ33" s="682"/>
      <c r="BK33" s="682"/>
      <c r="BL33" s="682"/>
      <c r="BM33" s="683">
        <v>96.5</v>
      </c>
      <c r="BN33" s="682"/>
      <c r="BO33" s="682"/>
      <c r="BP33" s="682"/>
      <c r="BQ33" s="684"/>
      <c r="BR33" s="681">
        <v>99.1</v>
      </c>
      <c r="BS33" s="682"/>
      <c r="BT33" s="682"/>
      <c r="BU33" s="682"/>
      <c r="BV33" s="682"/>
      <c r="BW33" s="682"/>
      <c r="BX33" s="683">
        <v>96.7</v>
      </c>
      <c r="BY33" s="682"/>
      <c r="BZ33" s="682"/>
      <c r="CA33" s="682"/>
      <c r="CB33" s="684"/>
      <c r="CD33" s="620" t="s">
        <v>306</v>
      </c>
      <c r="CE33" s="621"/>
      <c r="CF33" s="621"/>
      <c r="CG33" s="621"/>
      <c r="CH33" s="621"/>
      <c r="CI33" s="621"/>
      <c r="CJ33" s="621"/>
      <c r="CK33" s="621"/>
      <c r="CL33" s="621"/>
      <c r="CM33" s="621"/>
      <c r="CN33" s="621"/>
      <c r="CO33" s="621"/>
      <c r="CP33" s="621"/>
      <c r="CQ33" s="622"/>
      <c r="CR33" s="623">
        <v>8642506</v>
      </c>
      <c r="CS33" s="656"/>
      <c r="CT33" s="656"/>
      <c r="CU33" s="656"/>
      <c r="CV33" s="656"/>
      <c r="CW33" s="656"/>
      <c r="CX33" s="656"/>
      <c r="CY33" s="657"/>
      <c r="CZ33" s="628">
        <v>39.1</v>
      </c>
      <c r="DA33" s="653"/>
      <c r="DB33" s="653"/>
      <c r="DC33" s="658"/>
      <c r="DD33" s="632">
        <v>6428232</v>
      </c>
      <c r="DE33" s="656"/>
      <c r="DF33" s="656"/>
      <c r="DG33" s="656"/>
      <c r="DH33" s="656"/>
      <c r="DI33" s="656"/>
      <c r="DJ33" s="656"/>
      <c r="DK33" s="657"/>
      <c r="DL33" s="632">
        <v>3803970</v>
      </c>
      <c r="DM33" s="656"/>
      <c r="DN33" s="656"/>
      <c r="DO33" s="656"/>
      <c r="DP33" s="656"/>
      <c r="DQ33" s="656"/>
      <c r="DR33" s="656"/>
      <c r="DS33" s="656"/>
      <c r="DT33" s="656"/>
      <c r="DU33" s="656"/>
      <c r="DV33" s="657"/>
      <c r="DW33" s="628">
        <v>38.5</v>
      </c>
      <c r="DX33" s="653"/>
      <c r="DY33" s="653"/>
      <c r="DZ33" s="653"/>
      <c r="EA33" s="653"/>
      <c r="EB33" s="653"/>
      <c r="EC33" s="654"/>
    </row>
    <row r="34" spans="2:133" ht="11.25" customHeight="1">
      <c r="B34" s="620" t="s">
        <v>307</v>
      </c>
      <c r="C34" s="621"/>
      <c r="D34" s="621"/>
      <c r="E34" s="621"/>
      <c r="F34" s="621"/>
      <c r="G34" s="621"/>
      <c r="H34" s="621"/>
      <c r="I34" s="621"/>
      <c r="J34" s="621"/>
      <c r="K34" s="621"/>
      <c r="L34" s="621"/>
      <c r="M34" s="621"/>
      <c r="N34" s="621"/>
      <c r="O34" s="621"/>
      <c r="P34" s="621"/>
      <c r="Q34" s="622"/>
      <c r="R34" s="623">
        <v>818421</v>
      </c>
      <c r="S34" s="624"/>
      <c r="T34" s="624"/>
      <c r="U34" s="624"/>
      <c r="V34" s="624"/>
      <c r="W34" s="624"/>
      <c r="X34" s="624"/>
      <c r="Y34" s="625"/>
      <c r="Z34" s="626">
        <v>3.5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2440062</v>
      </c>
      <c r="CS34" s="624"/>
      <c r="CT34" s="624"/>
      <c r="CU34" s="624"/>
      <c r="CV34" s="624"/>
      <c r="CW34" s="624"/>
      <c r="CX34" s="624"/>
      <c r="CY34" s="625"/>
      <c r="CZ34" s="628">
        <v>11</v>
      </c>
      <c r="DA34" s="653"/>
      <c r="DB34" s="653"/>
      <c r="DC34" s="658"/>
      <c r="DD34" s="632">
        <v>1892318</v>
      </c>
      <c r="DE34" s="624"/>
      <c r="DF34" s="624"/>
      <c r="DG34" s="624"/>
      <c r="DH34" s="624"/>
      <c r="DI34" s="624"/>
      <c r="DJ34" s="624"/>
      <c r="DK34" s="625"/>
      <c r="DL34" s="632">
        <v>1146753</v>
      </c>
      <c r="DM34" s="624"/>
      <c r="DN34" s="624"/>
      <c r="DO34" s="624"/>
      <c r="DP34" s="624"/>
      <c r="DQ34" s="624"/>
      <c r="DR34" s="624"/>
      <c r="DS34" s="624"/>
      <c r="DT34" s="624"/>
      <c r="DU34" s="624"/>
      <c r="DV34" s="625"/>
      <c r="DW34" s="628">
        <v>11.6</v>
      </c>
      <c r="DX34" s="653"/>
      <c r="DY34" s="653"/>
      <c r="DZ34" s="653"/>
      <c r="EA34" s="653"/>
      <c r="EB34" s="653"/>
      <c r="EC34" s="654"/>
    </row>
    <row r="35" spans="2:133" ht="11.25" customHeight="1">
      <c r="B35" s="620" t="s">
        <v>309</v>
      </c>
      <c r="C35" s="621"/>
      <c r="D35" s="621"/>
      <c r="E35" s="621"/>
      <c r="F35" s="621"/>
      <c r="G35" s="621"/>
      <c r="H35" s="621"/>
      <c r="I35" s="621"/>
      <c r="J35" s="621"/>
      <c r="K35" s="621"/>
      <c r="L35" s="621"/>
      <c r="M35" s="621"/>
      <c r="N35" s="621"/>
      <c r="O35" s="621"/>
      <c r="P35" s="621"/>
      <c r="Q35" s="622"/>
      <c r="R35" s="623">
        <v>2579765</v>
      </c>
      <c r="S35" s="624"/>
      <c r="T35" s="624"/>
      <c r="U35" s="624"/>
      <c r="V35" s="624"/>
      <c r="W35" s="624"/>
      <c r="X35" s="624"/>
      <c r="Y35" s="625"/>
      <c r="Z35" s="626">
        <v>11.1</v>
      </c>
      <c r="AA35" s="626"/>
      <c r="AB35" s="626"/>
      <c r="AC35" s="626"/>
      <c r="AD35" s="627" t="s">
        <v>121</v>
      </c>
      <c r="AE35" s="627"/>
      <c r="AF35" s="627"/>
      <c r="AG35" s="627"/>
      <c r="AH35" s="627"/>
      <c r="AI35" s="627"/>
      <c r="AJ35" s="627"/>
      <c r="AK35" s="627"/>
      <c r="AL35" s="628" t="s">
        <v>121</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224253</v>
      </c>
      <c r="CS35" s="656"/>
      <c r="CT35" s="656"/>
      <c r="CU35" s="656"/>
      <c r="CV35" s="656"/>
      <c r="CW35" s="656"/>
      <c r="CX35" s="656"/>
      <c r="CY35" s="657"/>
      <c r="CZ35" s="628">
        <v>1</v>
      </c>
      <c r="DA35" s="653"/>
      <c r="DB35" s="653"/>
      <c r="DC35" s="658"/>
      <c r="DD35" s="632">
        <v>142752</v>
      </c>
      <c r="DE35" s="656"/>
      <c r="DF35" s="656"/>
      <c r="DG35" s="656"/>
      <c r="DH35" s="656"/>
      <c r="DI35" s="656"/>
      <c r="DJ35" s="656"/>
      <c r="DK35" s="657"/>
      <c r="DL35" s="632">
        <v>139616</v>
      </c>
      <c r="DM35" s="656"/>
      <c r="DN35" s="656"/>
      <c r="DO35" s="656"/>
      <c r="DP35" s="656"/>
      <c r="DQ35" s="656"/>
      <c r="DR35" s="656"/>
      <c r="DS35" s="656"/>
      <c r="DT35" s="656"/>
      <c r="DU35" s="656"/>
      <c r="DV35" s="657"/>
      <c r="DW35" s="628">
        <v>1.4</v>
      </c>
      <c r="DX35" s="653"/>
      <c r="DY35" s="653"/>
      <c r="DZ35" s="653"/>
      <c r="EA35" s="653"/>
      <c r="EB35" s="653"/>
      <c r="EC35" s="654"/>
    </row>
    <row r="36" spans="2:133" ht="11.25" customHeight="1">
      <c r="B36" s="620" t="s">
        <v>313</v>
      </c>
      <c r="C36" s="621"/>
      <c r="D36" s="621"/>
      <c r="E36" s="621"/>
      <c r="F36" s="621"/>
      <c r="G36" s="621"/>
      <c r="H36" s="621"/>
      <c r="I36" s="621"/>
      <c r="J36" s="621"/>
      <c r="K36" s="621"/>
      <c r="L36" s="621"/>
      <c r="M36" s="621"/>
      <c r="N36" s="621"/>
      <c r="O36" s="621"/>
      <c r="P36" s="621"/>
      <c r="Q36" s="622"/>
      <c r="R36" s="623">
        <v>809530</v>
      </c>
      <c r="S36" s="624"/>
      <c r="T36" s="624"/>
      <c r="U36" s="624"/>
      <c r="V36" s="624"/>
      <c r="W36" s="624"/>
      <c r="X36" s="624"/>
      <c r="Y36" s="625"/>
      <c r="Z36" s="626">
        <v>3.5</v>
      </c>
      <c r="AA36" s="626"/>
      <c r="AB36" s="626"/>
      <c r="AC36" s="626"/>
      <c r="AD36" s="627" t="s">
        <v>121</v>
      </c>
      <c r="AE36" s="627"/>
      <c r="AF36" s="627"/>
      <c r="AG36" s="627"/>
      <c r="AH36" s="627"/>
      <c r="AI36" s="627"/>
      <c r="AJ36" s="627"/>
      <c r="AK36" s="627"/>
      <c r="AL36" s="628" t="s">
        <v>121</v>
      </c>
      <c r="AM36" s="629"/>
      <c r="AN36" s="629"/>
      <c r="AO36" s="630"/>
      <c r="AP36" s="222"/>
      <c r="AQ36" s="689" t="s">
        <v>314</v>
      </c>
      <c r="AR36" s="690"/>
      <c r="AS36" s="690"/>
      <c r="AT36" s="690"/>
      <c r="AU36" s="690"/>
      <c r="AV36" s="690"/>
      <c r="AW36" s="690"/>
      <c r="AX36" s="690"/>
      <c r="AY36" s="691"/>
      <c r="AZ36" s="612">
        <v>1893996</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1462</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2281167</v>
      </c>
      <c r="CS36" s="624"/>
      <c r="CT36" s="624"/>
      <c r="CU36" s="624"/>
      <c r="CV36" s="624"/>
      <c r="CW36" s="624"/>
      <c r="CX36" s="624"/>
      <c r="CY36" s="625"/>
      <c r="CZ36" s="628">
        <v>10.3</v>
      </c>
      <c r="DA36" s="653"/>
      <c r="DB36" s="653"/>
      <c r="DC36" s="658"/>
      <c r="DD36" s="632">
        <v>2028289</v>
      </c>
      <c r="DE36" s="624"/>
      <c r="DF36" s="624"/>
      <c r="DG36" s="624"/>
      <c r="DH36" s="624"/>
      <c r="DI36" s="624"/>
      <c r="DJ36" s="624"/>
      <c r="DK36" s="625"/>
      <c r="DL36" s="632">
        <v>1267267</v>
      </c>
      <c r="DM36" s="624"/>
      <c r="DN36" s="624"/>
      <c r="DO36" s="624"/>
      <c r="DP36" s="624"/>
      <c r="DQ36" s="624"/>
      <c r="DR36" s="624"/>
      <c r="DS36" s="624"/>
      <c r="DT36" s="624"/>
      <c r="DU36" s="624"/>
      <c r="DV36" s="625"/>
      <c r="DW36" s="628">
        <v>12.8</v>
      </c>
      <c r="DX36" s="653"/>
      <c r="DY36" s="653"/>
      <c r="DZ36" s="653"/>
      <c r="EA36" s="653"/>
      <c r="EB36" s="653"/>
      <c r="EC36" s="654"/>
    </row>
    <row r="37" spans="2:133" ht="11.25" customHeight="1">
      <c r="B37" s="620" t="s">
        <v>317</v>
      </c>
      <c r="C37" s="621"/>
      <c r="D37" s="621"/>
      <c r="E37" s="621"/>
      <c r="F37" s="621"/>
      <c r="G37" s="621"/>
      <c r="H37" s="621"/>
      <c r="I37" s="621"/>
      <c r="J37" s="621"/>
      <c r="K37" s="621"/>
      <c r="L37" s="621"/>
      <c r="M37" s="621"/>
      <c r="N37" s="621"/>
      <c r="O37" s="621"/>
      <c r="P37" s="621"/>
      <c r="Q37" s="622"/>
      <c r="R37" s="623">
        <v>213140</v>
      </c>
      <c r="S37" s="624"/>
      <c r="T37" s="624"/>
      <c r="U37" s="624"/>
      <c r="V37" s="624"/>
      <c r="W37" s="624"/>
      <c r="X37" s="624"/>
      <c r="Y37" s="625"/>
      <c r="Z37" s="626">
        <v>0.9</v>
      </c>
      <c r="AA37" s="626"/>
      <c r="AB37" s="626"/>
      <c r="AC37" s="626"/>
      <c r="AD37" s="627">
        <v>1</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225342</v>
      </c>
      <c r="BA37" s="624"/>
      <c r="BB37" s="624"/>
      <c r="BC37" s="624"/>
      <c r="BD37" s="656"/>
      <c r="BE37" s="656"/>
      <c r="BF37" s="669"/>
      <c r="BG37" s="620" t="s">
        <v>319</v>
      </c>
      <c r="BH37" s="621"/>
      <c r="BI37" s="621"/>
      <c r="BJ37" s="621"/>
      <c r="BK37" s="621"/>
      <c r="BL37" s="621"/>
      <c r="BM37" s="621"/>
      <c r="BN37" s="621"/>
      <c r="BO37" s="621"/>
      <c r="BP37" s="621"/>
      <c r="BQ37" s="621"/>
      <c r="BR37" s="621"/>
      <c r="BS37" s="621"/>
      <c r="BT37" s="621"/>
      <c r="BU37" s="622"/>
      <c r="BV37" s="623">
        <v>-56882</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859834</v>
      </c>
      <c r="CS37" s="656"/>
      <c r="CT37" s="656"/>
      <c r="CU37" s="656"/>
      <c r="CV37" s="656"/>
      <c r="CW37" s="656"/>
      <c r="CX37" s="656"/>
      <c r="CY37" s="657"/>
      <c r="CZ37" s="628">
        <v>3.9</v>
      </c>
      <c r="DA37" s="653"/>
      <c r="DB37" s="653"/>
      <c r="DC37" s="658"/>
      <c r="DD37" s="632">
        <v>859834</v>
      </c>
      <c r="DE37" s="656"/>
      <c r="DF37" s="656"/>
      <c r="DG37" s="656"/>
      <c r="DH37" s="656"/>
      <c r="DI37" s="656"/>
      <c r="DJ37" s="656"/>
      <c r="DK37" s="657"/>
      <c r="DL37" s="632">
        <v>767330</v>
      </c>
      <c r="DM37" s="656"/>
      <c r="DN37" s="656"/>
      <c r="DO37" s="656"/>
      <c r="DP37" s="656"/>
      <c r="DQ37" s="656"/>
      <c r="DR37" s="656"/>
      <c r="DS37" s="656"/>
      <c r="DT37" s="656"/>
      <c r="DU37" s="656"/>
      <c r="DV37" s="657"/>
      <c r="DW37" s="628">
        <v>7.8</v>
      </c>
      <c r="DX37" s="653"/>
      <c r="DY37" s="653"/>
      <c r="DZ37" s="653"/>
      <c r="EA37" s="653"/>
      <c r="EB37" s="653"/>
      <c r="EC37" s="654"/>
    </row>
    <row r="38" spans="2:133" ht="11.25" customHeight="1">
      <c r="B38" s="620" t="s">
        <v>321</v>
      </c>
      <c r="C38" s="621"/>
      <c r="D38" s="621"/>
      <c r="E38" s="621"/>
      <c r="F38" s="621"/>
      <c r="G38" s="621"/>
      <c r="H38" s="621"/>
      <c r="I38" s="621"/>
      <c r="J38" s="621"/>
      <c r="K38" s="621"/>
      <c r="L38" s="621"/>
      <c r="M38" s="621"/>
      <c r="N38" s="621"/>
      <c r="O38" s="621"/>
      <c r="P38" s="621"/>
      <c r="Q38" s="622"/>
      <c r="R38" s="623">
        <v>1505527</v>
      </c>
      <c r="S38" s="624"/>
      <c r="T38" s="624"/>
      <c r="U38" s="624"/>
      <c r="V38" s="624"/>
      <c r="W38" s="624"/>
      <c r="X38" s="624"/>
      <c r="Y38" s="625"/>
      <c r="Z38" s="626">
        <v>6.5</v>
      </c>
      <c r="AA38" s="626"/>
      <c r="AB38" s="626"/>
      <c r="AC38" s="626"/>
      <c r="AD38" s="627" t="s">
        <v>121</v>
      </c>
      <c r="AE38" s="627"/>
      <c r="AF38" s="627"/>
      <c r="AG38" s="627"/>
      <c r="AH38" s="627"/>
      <c r="AI38" s="627"/>
      <c r="AJ38" s="627"/>
      <c r="AK38" s="627"/>
      <c r="AL38" s="628" t="s">
        <v>121</v>
      </c>
      <c r="AM38" s="629"/>
      <c r="AN38" s="629"/>
      <c r="AO38" s="630"/>
      <c r="AQ38" s="686" t="s">
        <v>322</v>
      </c>
      <c r="AR38" s="687"/>
      <c r="AS38" s="687"/>
      <c r="AT38" s="687"/>
      <c r="AU38" s="687"/>
      <c r="AV38" s="687"/>
      <c r="AW38" s="687"/>
      <c r="AX38" s="687"/>
      <c r="AY38" s="688"/>
      <c r="AZ38" s="623">
        <v>25083</v>
      </c>
      <c r="BA38" s="624"/>
      <c r="BB38" s="624"/>
      <c r="BC38" s="624"/>
      <c r="BD38" s="656"/>
      <c r="BE38" s="656"/>
      <c r="BF38" s="669"/>
      <c r="BG38" s="620" t="s">
        <v>323</v>
      </c>
      <c r="BH38" s="621"/>
      <c r="BI38" s="621"/>
      <c r="BJ38" s="621"/>
      <c r="BK38" s="621"/>
      <c r="BL38" s="621"/>
      <c r="BM38" s="621"/>
      <c r="BN38" s="621"/>
      <c r="BO38" s="621"/>
      <c r="BP38" s="621"/>
      <c r="BQ38" s="621"/>
      <c r="BR38" s="621"/>
      <c r="BS38" s="621"/>
      <c r="BT38" s="621"/>
      <c r="BU38" s="622"/>
      <c r="BV38" s="623">
        <v>4801</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1663969</v>
      </c>
      <c r="CS38" s="624"/>
      <c r="CT38" s="624"/>
      <c r="CU38" s="624"/>
      <c r="CV38" s="624"/>
      <c r="CW38" s="624"/>
      <c r="CX38" s="624"/>
      <c r="CY38" s="625"/>
      <c r="CZ38" s="628">
        <v>7.5</v>
      </c>
      <c r="DA38" s="653"/>
      <c r="DB38" s="653"/>
      <c r="DC38" s="658"/>
      <c r="DD38" s="632">
        <v>1354839</v>
      </c>
      <c r="DE38" s="624"/>
      <c r="DF38" s="624"/>
      <c r="DG38" s="624"/>
      <c r="DH38" s="624"/>
      <c r="DI38" s="624"/>
      <c r="DJ38" s="624"/>
      <c r="DK38" s="625"/>
      <c r="DL38" s="632">
        <v>1250334</v>
      </c>
      <c r="DM38" s="624"/>
      <c r="DN38" s="624"/>
      <c r="DO38" s="624"/>
      <c r="DP38" s="624"/>
      <c r="DQ38" s="624"/>
      <c r="DR38" s="624"/>
      <c r="DS38" s="624"/>
      <c r="DT38" s="624"/>
      <c r="DU38" s="624"/>
      <c r="DV38" s="625"/>
      <c r="DW38" s="628">
        <v>12.7</v>
      </c>
      <c r="DX38" s="653"/>
      <c r="DY38" s="653"/>
      <c r="DZ38" s="653"/>
      <c r="EA38" s="653"/>
      <c r="EB38" s="653"/>
      <c r="EC38" s="654"/>
    </row>
    <row r="39" spans="2:133" ht="11.25" customHeight="1">
      <c r="B39" s="620" t="s">
        <v>325</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326</v>
      </c>
      <c r="AR39" s="687"/>
      <c r="AS39" s="687"/>
      <c r="AT39" s="687"/>
      <c r="AU39" s="687"/>
      <c r="AV39" s="687"/>
      <c r="AW39" s="687"/>
      <c r="AX39" s="687"/>
      <c r="AY39" s="688"/>
      <c r="AZ39" s="623" t="s">
        <v>121</v>
      </c>
      <c r="BA39" s="624"/>
      <c r="BB39" s="624"/>
      <c r="BC39" s="624"/>
      <c r="BD39" s="656"/>
      <c r="BE39" s="656"/>
      <c r="BF39" s="669"/>
      <c r="BG39" s="620" t="s">
        <v>327</v>
      </c>
      <c r="BH39" s="621"/>
      <c r="BI39" s="621"/>
      <c r="BJ39" s="621"/>
      <c r="BK39" s="621"/>
      <c r="BL39" s="621"/>
      <c r="BM39" s="621"/>
      <c r="BN39" s="621"/>
      <c r="BO39" s="621"/>
      <c r="BP39" s="621"/>
      <c r="BQ39" s="621"/>
      <c r="BR39" s="621"/>
      <c r="BS39" s="621"/>
      <c r="BT39" s="621"/>
      <c r="BU39" s="622"/>
      <c r="BV39" s="623">
        <v>7585</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2033055</v>
      </c>
      <c r="CS39" s="656"/>
      <c r="CT39" s="656"/>
      <c r="CU39" s="656"/>
      <c r="CV39" s="656"/>
      <c r="CW39" s="656"/>
      <c r="CX39" s="656"/>
      <c r="CY39" s="657"/>
      <c r="CZ39" s="628">
        <v>9.1999999999999993</v>
      </c>
      <c r="DA39" s="653"/>
      <c r="DB39" s="653"/>
      <c r="DC39" s="658"/>
      <c r="DD39" s="632">
        <v>1010034</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c r="B40" s="620" t="s">
        <v>329</v>
      </c>
      <c r="C40" s="621"/>
      <c r="D40" s="621"/>
      <c r="E40" s="621"/>
      <c r="F40" s="621"/>
      <c r="G40" s="621"/>
      <c r="H40" s="621"/>
      <c r="I40" s="621"/>
      <c r="J40" s="621"/>
      <c r="K40" s="621"/>
      <c r="L40" s="621"/>
      <c r="M40" s="621"/>
      <c r="N40" s="621"/>
      <c r="O40" s="621"/>
      <c r="P40" s="621"/>
      <c r="Q40" s="622"/>
      <c r="R40" s="623">
        <v>76127</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330</v>
      </c>
      <c r="AR40" s="687"/>
      <c r="AS40" s="687"/>
      <c r="AT40" s="687"/>
      <c r="AU40" s="687"/>
      <c r="AV40" s="687"/>
      <c r="AW40" s="687"/>
      <c r="AX40" s="687"/>
      <c r="AY40" s="688"/>
      <c r="AZ40" s="623" t="s">
        <v>121</v>
      </c>
      <c r="BA40" s="624"/>
      <c r="BB40" s="624"/>
      <c r="BC40" s="624"/>
      <c r="BD40" s="656"/>
      <c r="BE40" s="656"/>
      <c r="BF40" s="669"/>
      <c r="BG40" s="673" t="s">
        <v>331</v>
      </c>
      <c r="BH40" s="674"/>
      <c r="BI40" s="674"/>
      <c r="BJ40" s="674"/>
      <c r="BK40" s="674"/>
      <c r="BL40" s="223"/>
      <c r="BM40" s="621" t="s">
        <v>332</v>
      </c>
      <c r="BN40" s="621"/>
      <c r="BO40" s="621"/>
      <c r="BP40" s="621"/>
      <c r="BQ40" s="621"/>
      <c r="BR40" s="621"/>
      <c r="BS40" s="621"/>
      <c r="BT40" s="621"/>
      <c r="BU40" s="622"/>
      <c r="BV40" s="623">
        <v>87</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t="s">
        <v>121</v>
      </c>
      <c r="CS40" s="624"/>
      <c r="CT40" s="624"/>
      <c r="CU40" s="624"/>
      <c r="CV40" s="624"/>
      <c r="CW40" s="624"/>
      <c r="CX40" s="624"/>
      <c r="CY40" s="625"/>
      <c r="CZ40" s="628" t="s">
        <v>121</v>
      </c>
      <c r="DA40" s="653"/>
      <c r="DB40" s="653"/>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c r="B41" s="644" t="s">
        <v>334</v>
      </c>
      <c r="C41" s="645"/>
      <c r="D41" s="645"/>
      <c r="E41" s="645"/>
      <c r="F41" s="645"/>
      <c r="G41" s="645"/>
      <c r="H41" s="645"/>
      <c r="I41" s="645"/>
      <c r="J41" s="645"/>
      <c r="K41" s="645"/>
      <c r="L41" s="645"/>
      <c r="M41" s="645"/>
      <c r="N41" s="645"/>
      <c r="O41" s="645"/>
      <c r="P41" s="645"/>
      <c r="Q41" s="646"/>
      <c r="R41" s="695">
        <v>23252035</v>
      </c>
      <c r="S41" s="696"/>
      <c r="T41" s="696"/>
      <c r="U41" s="696"/>
      <c r="V41" s="696"/>
      <c r="W41" s="696"/>
      <c r="X41" s="696"/>
      <c r="Y41" s="700"/>
      <c r="Z41" s="701">
        <v>100</v>
      </c>
      <c r="AA41" s="701"/>
      <c r="AB41" s="701"/>
      <c r="AC41" s="701"/>
      <c r="AD41" s="702">
        <v>9797463</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328148</v>
      </c>
      <c r="BA41" s="624"/>
      <c r="BB41" s="624"/>
      <c r="BC41" s="624"/>
      <c r="BD41" s="656"/>
      <c r="BE41" s="656"/>
      <c r="BF41" s="669"/>
      <c r="BG41" s="673"/>
      <c r="BH41" s="674"/>
      <c r="BI41" s="674"/>
      <c r="BJ41" s="674"/>
      <c r="BK41" s="674"/>
      <c r="BL41" s="223"/>
      <c r="BM41" s="621" t="s">
        <v>336</v>
      </c>
      <c r="BN41" s="621"/>
      <c r="BO41" s="621"/>
      <c r="BP41" s="621"/>
      <c r="BQ41" s="621"/>
      <c r="BR41" s="621"/>
      <c r="BS41" s="621"/>
      <c r="BT41" s="621"/>
      <c r="BU41" s="622"/>
      <c r="BV41" s="623" t="s">
        <v>121</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338</v>
      </c>
      <c r="AR42" s="693"/>
      <c r="AS42" s="693"/>
      <c r="AT42" s="693"/>
      <c r="AU42" s="693"/>
      <c r="AV42" s="693"/>
      <c r="AW42" s="693"/>
      <c r="AX42" s="693"/>
      <c r="AY42" s="694"/>
      <c r="AZ42" s="695">
        <v>1315423</v>
      </c>
      <c r="BA42" s="696"/>
      <c r="BB42" s="696"/>
      <c r="BC42" s="696"/>
      <c r="BD42" s="682"/>
      <c r="BE42" s="682"/>
      <c r="BF42" s="684"/>
      <c r="BG42" s="675"/>
      <c r="BH42" s="676"/>
      <c r="BI42" s="676"/>
      <c r="BJ42" s="676"/>
      <c r="BK42" s="676"/>
      <c r="BL42" s="224"/>
      <c r="BM42" s="645" t="s">
        <v>339</v>
      </c>
      <c r="BN42" s="645"/>
      <c r="BO42" s="645"/>
      <c r="BP42" s="645"/>
      <c r="BQ42" s="645"/>
      <c r="BR42" s="645"/>
      <c r="BS42" s="645"/>
      <c r="BT42" s="645"/>
      <c r="BU42" s="646"/>
      <c r="BV42" s="695">
        <v>408</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3145914</v>
      </c>
      <c r="CS42" s="656"/>
      <c r="CT42" s="656"/>
      <c r="CU42" s="656"/>
      <c r="CV42" s="656"/>
      <c r="CW42" s="656"/>
      <c r="CX42" s="656"/>
      <c r="CY42" s="657"/>
      <c r="CZ42" s="628">
        <v>14.2</v>
      </c>
      <c r="DA42" s="653"/>
      <c r="DB42" s="653"/>
      <c r="DC42" s="658"/>
      <c r="DD42" s="632">
        <v>675684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341</v>
      </c>
      <c r="CD43" s="620" t="s">
        <v>342</v>
      </c>
      <c r="CE43" s="621"/>
      <c r="CF43" s="621"/>
      <c r="CG43" s="621"/>
      <c r="CH43" s="621"/>
      <c r="CI43" s="621"/>
      <c r="CJ43" s="621"/>
      <c r="CK43" s="621"/>
      <c r="CL43" s="621"/>
      <c r="CM43" s="621"/>
      <c r="CN43" s="621"/>
      <c r="CO43" s="621"/>
      <c r="CP43" s="621"/>
      <c r="CQ43" s="622"/>
      <c r="CR43" s="623">
        <v>119580</v>
      </c>
      <c r="CS43" s="656"/>
      <c r="CT43" s="656"/>
      <c r="CU43" s="656"/>
      <c r="CV43" s="656"/>
      <c r="CW43" s="656"/>
      <c r="CX43" s="656"/>
      <c r="CY43" s="657"/>
      <c r="CZ43" s="628">
        <v>0.5</v>
      </c>
      <c r="DA43" s="653"/>
      <c r="DB43" s="653"/>
      <c r="DC43" s="658"/>
      <c r="DD43" s="632">
        <v>95532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2961564</v>
      </c>
      <c r="CS44" s="624"/>
      <c r="CT44" s="624"/>
      <c r="CU44" s="624"/>
      <c r="CV44" s="624"/>
      <c r="CW44" s="624"/>
      <c r="CX44" s="624"/>
      <c r="CY44" s="625"/>
      <c r="CZ44" s="628">
        <v>13.4</v>
      </c>
      <c r="DA44" s="629"/>
      <c r="DB44" s="629"/>
      <c r="DC44" s="635"/>
      <c r="DD44" s="632">
        <v>622479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1258814</v>
      </c>
      <c r="CS45" s="656"/>
      <c r="CT45" s="656"/>
      <c r="CU45" s="656"/>
      <c r="CV45" s="656"/>
      <c r="CW45" s="656"/>
      <c r="CX45" s="656"/>
      <c r="CY45" s="657"/>
      <c r="CZ45" s="628">
        <v>5.7</v>
      </c>
      <c r="DA45" s="653"/>
      <c r="DB45" s="653"/>
      <c r="DC45" s="658"/>
      <c r="DD45" s="632">
        <v>81069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347</v>
      </c>
      <c r="CG46" s="621"/>
      <c r="CH46" s="621"/>
      <c r="CI46" s="621"/>
      <c r="CJ46" s="621"/>
      <c r="CK46" s="621"/>
      <c r="CL46" s="621"/>
      <c r="CM46" s="621"/>
      <c r="CN46" s="621"/>
      <c r="CO46" s="621"/>
      <c r="CP46" s="621"/>
      <c r="CQ46" s="622"/>
      <c r="CR46" s="623">
        <v>1537423</v>
      </c>
      <c r="CS46" s="624"/>
      <c r="CT46" s="624"/>
      <c r="CU46" s="624"/>
      <c r="CV46" s="624"/>
      <c r="CW46" s="624"/>
      <c r="CX46" s="624"/>
      <c r="CY46" s="625"/>
      <c r="CZ46" s="628">
        <v>7</v>
      </c>
      <c r="DA46" s="629"/>
      <c r="DB46" s="629"/>
      <c r="DC46" s="635"/>
      <c r="DD46" s="632">
        <v>526883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348</v>
      </c>
      <c r="CG47" s="621"/>
      <c r="CH47" s="621"/>
      <c r="CI47" s="621"/>
      <c r="CJ47" s="621"/>
      <c r="CK47" s="621"/>
      <c r="CL47" s="621"/>
      <c r="CM47" s="621"/>
      <c r="CN47" s="621"/>
      <c r="CO47" s="621"/>
      <c r="CP47" s="621"/>
      <c r="CQ47" s="622"/>
      <c r="CR47" s="623">
        <v>184350</v>
      </c>
      <c r="CS47" s="656"/>
      <c r="CT47" s="656"/>
      <c r="CU47" s="656"/>
      <c r="CV47" s="656"/>
      <c r="CW47" s="656"/>
      <c r="CX47" s="656"/>
      <c r="CY47" s="657"/>
      <c r="CZ47" s="628">
        <v>0.8</v>
      </c>
      <c r="DA47" s="653"/>
      <c r="DB47" s="653"/>
      <c r="DC47" s="658"/>
      <c r="DD47" s="632">
        <v>53205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c r="B48" s="225"/>
      <c r="CD48" s="665"/>
      <c r="CE48" s="666"/>
      <c r="CF48" s="620" t="s">
        <v>349</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350</v>
      </c>
      <c r="CE49" s="645"/>
      <c r="CF49" s="645"/>
      <c r="CG49" s="645"/>
      <c r="CH49" s="645"/>
      <c r="CI49" s="645"/>
      <c r="CJ49" s="645"/>
      <c r="CK49" s="645"/>
      <c r="CL49" s="645"/>
      <c r="CM49" s="645"/>
      <c r="CN49" s="645"/>
      <c r="CO49" s="645"/>
      <c r="CP49" s="645"/>
      <c r="CQ49" s="646"/>
      <c r="CR49" s="695">
        <v>22102267</v>
      </c>
      <c r="CS49" s="682"/>
      <c r="CT49" s="682"/>
      <c r="CU49" s="682"/>
      <c r="CV49" s="682"/>
      <c r="CW49" s="682"/>
      <c r="CX49" s="682"/>
      <c r="CY49" s="711"/>
      <c r="CZ49" s="703">
        <v>100</v>
      </c>
      <c r="DA49" s="712"/>
      <c r="DB49" s="712"/>
      <c r="DC49" s="713"/>
      <c r="DD49" s="714">
        <v>13320080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re5P0UiwYk29upvF+HFow98uDb5O2DriFpSOC5ZqlUUMy6BcAZEC1H7vKGcfOl1L0kghczZHt/sLXwbl86crw==" saltValue="6/3ijCcScjl7BQjMnUBeV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373</v>
      </c>
      <c r="C7" s="750"/>
      <c r="D7" s="750"/>
      <c r="E7" s="750"/>
      <c r="F7" s="750"/>
      <c r="G7" s="750"/>
      <c r="H7" s="750"/>
      <c r="I7" s="750"/>
      <c r="J7" s="750"/>
      <c r="K7" s="750"/>
      <c r="L7" s="750"/>
      <c r="M7" s="750"/>
      <c r="N7" s="750"/>
      <c r="O7" s="750"/>
      <c r="P7" s="751"/>
      <c r="Q7" s="752">
        <v>23252</v>
      </c>
      <c r="R7" s="753"/>
      <c r="S7" s="753"/>
      <c r="T7" s="753"/>
      <c r="U7" s="753"/>
      <c r="V7" s="753">
        <v>22102</v>
      </c>
      <c r="W7" s="753"/>
      <c r="X7" s="753"/>
      <c r="Y7" s="753"/>
      <c r="Z7" s="753"/>
      <c r="AA7" s="753">
        <v>1150</v>
      </c>
      <c r="AB7" s="753"/>
      <c r="AC7" s="753"/>
      <c r="AD7" s="753"/>
      <c r="AE7" s="754"/>
      <c r="AF7" s="755">
        <v>604</v>
      </c>
      <c r="AG7" s="756"/>
      <c r="AH7" s="756"/>
      <c r="AI7" s="756"/>
      <c r="AJ7" s="757"/>
      <c r="AK7" s="758">
        <v>2580</v>
      </c>
      <c r="AL7" s="759"/>
      <c r="AM7" s="759"/>
      <c r="AN7" s="759"/>
      <c r="AO7" s="759"/>
      <c r="AP7" s="759">
        <v>21690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2"/>
      <c r="CH7" s="743">
        <v>-5</v>
      </c>
      <c r="CI7" s="744"/>
      <c r="CJ7" s="744"/>
      <c r="CK7" s="744"/>
      <c r="CL7" s="745"/>
      <c r="CM7" s="743">
        <v>95</v>
      </c>
      <c r="CN7" s="744"/>
      <c r="CO7" s="744"/>
      <c r="CP7" s="744"/>
      <c r="CQ7" s="745"/>
      <c r="CR7" s="743">
        <v>1</v>
      </c>
      <c r="CS7" s="744"/>
      <c r="CT7" s="744"/>
      <c r="CU7" s="744"/>
      <c r="CV7" s="745"/>
      <c r="CW7" s="743" t="s">
        <v>551</v>
      </c>
      <c r="CX7" s="744"/>
      <c r="CY7" s="744"/>
      <c r="CZ7" s="744"/>
      <c r="DA7" s="745"/>
      <c r="DB7" s="743" t="s">
        <v>551</v>
      </c>
      <c r="DC7" s="744"/>
      <c r="DD7" s="744"/>
      <c r="DE7" s="744"/>
      <c r="DF7" s="745"/>
      <c r="DG7" s="743" t="s">
        <v>551</v>
      </c>
      <c r="DH7" s="744"/>
      <c r="DI7" s="744"/>
      <c r="DJ7" s="744"/>
      <c r="DK7" s="745"/>
      <c r="DL7" s="743" t="s">
        <v>551</v>
      </c>
      <c r="DM7" s="744"/>
      <c r="DN7" s="744"/>
      <c r="DO7" s="744"/>
      <c r="DP7" s="745"/>
      <c r="DQ7" s="743">
        <v>0</v>
      </c>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375</v>
      </c>
      <c r="B23" s="789" t="s">
        <v>376</v>
      </c>
      <c r="C23" s="790"/>
      <c r="D23" s="790"/>
      <c r="E23" s="790"/>
      <c r="F23" s="790"/>
      <c r="G23" s="790"/>
      <c r="H23" s="790"/>
      <c r="I23" s="790"/>
      <c r="J23" s="790"/>
      <c r="K23" s="790"/>
      <c r="L23" s="790"/>
      <c r="M23" s="790"/>
      <c r="N23" s="790"/>
      <c r="O23" s="790"/>
      <c r="P23" s="791"/>
      <c r="Q23" s="792">
        <v>23252</v>
      </c>
      <c r="R23" s="793"/>
      <c r="S23" s="793"/>
      <c r="T23" s="793"/>
      <c r="U23" s="793"/>
      <c r="V23" s="793">
        <v>22102</v>
      </c>
      <c r="W23" s="793"/>
      <c r="X23" s="793"/>
      <c r="Y23" s="793"/>
      <c r="Z23" s="793"/>
      <c r="AA23" s="793">
        <v>1150</v>
      </c>
      <c r="AB23" s="793"/>
      <c r="AC23" s="793"/>
      <c r="AD23" s="793"/>
      <c r="AE23" s="794"/>
      <c r="AF23" s="795">
        <v>604</v>
      </c>
      <c r="AG23" s="793"/>
      <c r="AH23" s="793"/>
      <c r="AI23" s="793"/>
      <c r="AJ23" s="796"/>
      <c r="AK23" s="797"/>
      <c r="AL23" s="798"/>
      <c r="AM23" s="798"/>
      <c r="AN23" s="798"/>
      <c r="AO23" s="798"/>
      <c r="AP23" s="793">
        <v>21690</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387</v>
      </c>
      <c r="C28" s="750"/>
      <c r="D28" s="750"/>
      <c r="E28" s="750"/>
      <c r="F28" s="750"/>
      <c r="G28" s="750"/>
      <c r="H28" s="750"/>
      <c r="I28" s="750"/>
      <c r="J28" s="750"/>
      <c r="K28" s="750"/>
      <c r="L28" s="750"/>
      <c r="M28" s="750"/>
      <c r="N28" s="750"/>
      <c r="O28" s="750"/>
      <c r="P28" s="751"/>
      <c r="Q28" s="822">
        <v>4262</v>
      </c>
      <c r="R28" s="823"/>
      <c r="S28" s="823"/>
      <c r="T28" s="823"/>
      <c r="U28" s="823"/>
      <c r="V28" s="823">
        <v>4261</v>
      </c>
      <c r="W28" s="823"/>
      <c r="X28" s="823"/>
      <c r="Y28" s="823"/>
      <c r="Z28" s="823"/>
      <c r="AA28" s="823">
        <v>1</v>
      </c>
      <c r="AB28" s="823"/>
      <c r="AC28" s="823"/>
      <c r="AD28" s="823"/>
      <c r="AE28" s="824"/>
      <c r="AF28" s="825">
        <v>1</v>
      </c>
      <c r="AG28" s="823"/>
      <c r="AH28" s="823"/>
      <c r="AI28" s="823"/>
      <c r="AJ28" s="826"/>
      <c r="AK28" s="827">
        <v>385</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388</v>
      </c>
      <c r="C29" s="781"/>
      <c r="D29" s="781"/>
      <c r="E29" s="781"/>
      <c r="F29" s="781"/>
      <c r="G29" s="781"/>
      <c r="H29" s="781"/>
      <c r="I29" s="781"/>
      <c r="J29" s="781"/>
      <c r="K29" s="781"/>
      <c r="L29" s="781"/>
      <c r="M29" s="781"/>
      <c r="N29" s="781"/>
      <c r="O29" s="781"/>
      <c r="P29" s="782"/>
      <c r="Q29" s="783">
        <v>3986</v>
      </c>
      <c r="R29" s="784"/>
      <c r="S29" s="784"/>
      <c r="T29" s="784"/>
      <c r="U29" s="784"/>
      <c r="V29" s="784">
        <v>3816</v>
      </c>
      <c r="W29" s="784"/>
      <c r="X29" s="784"/>
      <c r="Y29" s="784"/>
      <c r="Z29" s="784"/>
      <c r="AA29" s="784">
        <v>170</v>
      </c>
      <c r="AB29" s="784"/>
      <c r="AC29" s="784"/>
      <c r="AD29" s="784"/>
      <c r="AE29" s="785"/>
      <c r="AF29" s="786">
        <v>170</v>
      </c>
      <c r="AG29" s="787"/>
      <c r="AH29" s="787"/>
      <c r="AI29" s="787"/>
      <c r="AJ29" s="788"/>
      <c r="AK29" s="834">
        <v>614</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389</v>
      </c>
      <c r="C30" s="781"/>
      <c r="D30" s="781"/>
      <c r="E30" s="781"/>
      <c r="F30" s="781"/>
      <c r="G30" s="781"/>
      <c r="H30" s="781"/>
      <c r="I30" s="781"/>
      <c r="J30" s="781"/>
      <c r="K30" s="781"/>
      <c r="L30" s="781"/>
      <c r="M30" s="781"/>
      <c r="N30" s="781"/>
      <c r="O30" s="781"/>
      <c r="P30" s="782"/>
      <c r="Q30" s="783">
        <v>563</v>
      </c>
      <c r="R30" s="784"/>
      <c r="S30" s="784"/>
      <c r="T30" s="784"/>
      <c r="U30" s="784"/>
      <c r="V30" s="784">
        <v>551</v>
      </c>
      <c r="W30" s="784"/>
      <c r="X30" s="784"/>
      <c r="Y30" s="784"/>
      <c r="Z30" s="784"/>
      <c r="AA30" s="784">
        <v>12</v>
      </c>
      <c r="AB30" s="784"/>
      <c r="AC30" s="784"/>
      <c r="AD30" s="784"/>
      <c r="AE30" s="785"/>
      <c r="AF30" s="786">
        <v>12</v>
      </c>
      <c r="AG30" s="787"/>
      <c r="AH30" s="787"/>
      <c r="AI30" s="787"/>
      <c r="AJ30" s="788"/>
      <c r="AK30" s="834">
        <v>162</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390</v>
      </c>
      <c r="C31" s="781"/>
      <c r="D31" s="781"/>
      <c r="E31" s="781"/>
      <c r="F31" s="781"/>
      <c r="G31" s="781"/>
      <c r="H31" s="781"/>
      <c r="I31" s="781"/>
      <c r="J31" s="781"/>
      <c r="K31" s="781"/>
      <c r="L31" s="781"/>
      <c r="M31" s="781"/>
      <c r="N31" s="781"/>
      <c r="O31" s="781"/>
      <c r="P31" s="782"/>
      <c r="Q31" s="783">
        <v>659</v>
      </c>
      <c r="R31" s="784"/>
      <c r="S31" s="784"/>
      <c r="T31" s="784"/>
      <c r="U31" s="784"/>
      <c r="V31" s="784">
        <v>588</v>
      </c>
      <c r="W31" s="784"/>
      <c r="X31" s="784"/>
      <c r="Y31" s="784"/>
      <c r="Z31" s="784"/>
      <c r="AA31" s="784">
        <v>71</v>
      </c>
      <c r="AB31" s="784"/>
      <c r="AC31" s="784"/>
      <c r="AD31" s="784"/>
      <c r="AE31" s="785"/>
      <c r="AF31" s="786">
        <v>775</v>
      </c>
      <c r="AG31" s="787"/>
      <c r="AH31" s="787"/>
      <c r="AI31" s="787"/>
      <c r="AJ31" s="788"/>
      <c r="AK31" s="834">
        <v>3</v>
      </c>
      <c r="AL31" s="830"/>
      <c r="AM31" s="830"/>
      <c r="AN31" s="830"/>
      <c r="AO31" s="830"/>
      <c r="AP31" s="830">
        <v>766</v>
      </c>
      <c r="AQ31" s="830"/>
      <c r="AR31" s="830"/>
      <c r="AS31" s="830"/>
      <c r="AT31" s="830"/>
      <c r="AU31" s="830">
        <v>90</v>
      </c>
      <c r="AV31" s="830"/>
      <c r="AW31" s="830"/>
      <c r="AX31" s="830"/>
      <c r="AY31" s="830"/>
      <c r="AZ31" s="831" t="s">
        <v>551</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392</v>
      </c>
      <c r="C32" s="781"/>
      <c r="D32" s="781"/>
      <c r="E32" s="781"/>
      <c r="F32" s="781"/>
      <c r="G32" s="781"/>
      <c r="H32" s="781"/>
      <c r="I32" s="781"/>
      <c r="J32" s="781"/>
      <c r="K32" s="781"/>
      <c r="L32" s="781"/>
      <c r="M32" s="781"/>
      <c r="N32" s="781"/>
      <c r="O32" s="781"/>
      <c r="P32" s="782"/>
      <c r="Q32" s="783">
        <v>932</v>
      </c>
      <c r="R32" s="784"/>
      <c r="S32" s="784"/>
      <c r="T32" s="784"/>
      <c r="U32" s="784"/>
      <c r="V32" s="784">
        <v>838</v>
      </c>
      <c r="W32" s="784"/>
      <c r="X32" s="784"/>
      <c r="Y32" s="784"/>
      <c r="Z32" s="784"/>
      <c r="AA32" s="784">
        <v>94</v>
      </c>
      <c r="AB32" s="784"/>
      <c r="AC32" s="784"/>
      <c r="AD32" s="784"/>
      <c r="AE32" s="785"/>
      <c r="AF32" s="786">
        <v>1246</v>
      </c>
      <c r="AG32" s="787"/>
      <c r="AH32" s="787"/>
      <c r="AI32" s="787"/>
      <c r="AJ32" s="788"/>
      <c r="AK32" s="834">
        <v>166</v>
      </c>
      <c r="AL32" s="830"/>
      <c r="AM32" s="830"/>
      <c r="AN32" s="830"/>
      <c r="AO32" s="830"/>
      <c r="AP32" s="830">
        <v>3433</v>
      </c>
      <c r="AQ32" s="830"/>
      <c r="AR32" s="830"/>
      <c r="AS32" s="830"/>
      <c r="AT32" s="830"/>
      <c r="AU32" s="830">
        <v>1785</v>
      </c>
      <c r="AV32" s="830"/>
      <c r="AW32" s="830"/>
      <c r="AX32" s="830"/>
      <c r="AY32" s="830"/>
      <c r="AZ32" s="831" t="s">
        <v>551</v>
      </c>
      <c r="BA32" s="831"/>
      <c r="BB32" s="831"/>
      <c r="BC32" s="831"/>
      <c r="BD32" s="831"/>
      <c r="BE32" s="832" t="s">
        <v>391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393</v>
      </c>
      <c r="C33" s="781"/>
      <c r="D33" s="781"/>
      <c r="E33" s="781"/>
      <c r="F33" s="781"/>
      <c r="G33" s="781"/>
      <c r="H33" s="781"/>
      <c r="I33" s="781"/>
      <c r="J33" s="781"/>
      <c r="K33" s="781"/>
      <c r="L33" s="781"/>
      <c r="M33" s="781"/>
      <c r="N33" s="781"/>
      <c r="O33" s="781"/>
      <c r="P33" s="782"/>
      <c r="Q33" s="783">
        <v>46</v>
      </c>
      <c r="R33" s="784"/>
      <c r="S33" s="784"/>
      <c r="T33" s="784"/>
      <c r="U33" s="784"/>
      <c r="V33" s="784">
        <v>38</v>
      </c>
      <c r="W33" s="784"/>
      <c r="X33" s="784"/>
      <c r="Y33" s="784"/>
      <c r="Z33" s="784"/>
      <c r="AA33" s="784">
        <v>8</v>
      </c>
      <c r="AB33" s="784"/>
      <c r="AC33" s="784"/>
      <c r="AD33" s="784"/>
      <c r="AE33" s="785"/>
      <c r="AF33" s="786">
        <v>8</v>
      </c>
      <c r="AG33" s="787"/>
      <c r="AH33" s="787"/>
      <c r="AI33" s="787"/>
      <c r="AJ33" s="788"/>
      <c r="AK33" s="834">
        <v>38</v>
      </c>
      <c r="AL33" s="830"/>
      <c r="AM33" s="830"/>
      <c r="AN33" s="830"/>
      <c r="AO33" s="830"/>
      <c r="AP33" s="830">
        <v>220</v>
      </c>
      <c r="AQ33" s="830"/>
      <c r="AR33" s="830"/>
      <c r="AS33" s="830"/>
      <c r="AT33" s="830"/>
      <c r="AU33" s="830">
        <v>99</v>
      </c>
      <c r="AV33" s="830"/>
      <c r="AW33" s="830"/>
      <c r="AX33" s="830"/>
      <c r="AY33" s="830"/>
      <c r="AZ33" s="831" t="s">
        <v>551</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375</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2213</v>
      </c>
      <c r="AG63" s="844"/>
      <c r="AH63" s="844"/>
      <c r="AI63" s="844"/>
      <c r="AJ63" s="845"/>
      <c r="AK63" s="846"/>
      <c r="AL63" s="841"/>
      <c r="AM63" s="841"/>
      <c r="AN63" s="841"/>
      <c r="AO63" s="841"/>
      <c r="AP63" s="844">
        <v>4419</v>
      </c>
      <c r="AQ63" s="844"/>
      <c r="AR63" s="844"/>
      <c r="AS63" s="844"/>
      <c r="AT63" s="844"/>
      <c r="AU63" s="844">
        <v>1974</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398</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399</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552</v>
      </c>
      <c r="C68" s="870"/>
      <c r="D68" s="870"/>
      <c r="E68" s="870"/>
      <c r="F68" s="870"/>
      <c r="G68" s="870"/>
      <c r="H68" s="870"/>
      <c r="I68" s="870"/>
      <c r="J68" s="870"/>
      <c r="K68" s="870"/>
      <c r="L68" s="870"/>
      <c r="M68" s="870"/>
      <c r="N68" s="870"/>
      <c r="O68" s="870"/>
      <c r="P68" s="871"/>
      <c r="Q68" s="872">
        <v>8105</v>
      </c>
      <c r="R68" s="866"/>
      <c r="S68" s="866"/>
      <c r="T68" s="866"/>
      <c r="U68" s="866"/>
      <c r="V68" s="866">
        <v>8002</v>
      </c>
      <c r="W68" s="866"/>
      <c r="X68" s="866"/>
      <c r="Y68" s="866"/>
      <c r="Z68" s="866"/>
      <c r="AA68" s="866">
        <v>103</v>
      </c>
      <c r="AB68" s="866"/>
      <c r="AC68" s="866"/>
      <c r="AD68" s="866"/>
      <c r="AE68" s="866"/>
      <c r="AF68" s="866">
        <v>98</v>
      </c>
      <c r="AG68" s="866"/>
      <c r="AH68" s="866"/>
      <c r="AI68" s="866"/>
      <c r="AJ68" s="866"/>
      <c r="AK68" s="866">
        <v>561</v>
      </c>
      <c r="AL68" s="866"/>
      <c r="AM68" s="866"/>
      <c r="AN68" s="866"/>
      <c r="AO68" s="866"/>
      <c r="AP68" s="866">
        <v>11387</v>
      </c>
      <c r="AQ68" s="866"/>
      <c r="AR68" s="866"/>
      <c r="AS68" s="866"/>
      <c r="AT68" s="866"/>
      <c r="AU68" s="866">
        <v>4362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553</v>
      </c>
      <c r="C69" s="874"/>
      <c r="D69" s="874"/>
      <c r="E69" s="874"/>
      <c r="F69" s="874"/>
      <c r="G69" s="874"/>
      <c r="H69" s="874"/>
      <c r="I69" s="874"/>
      <c r="J69" s="874"/>
      <c r="K69" s="874"/>
      <c r="L69" s="874"/>
      <c r="M69" s="874"/>
      <c r="N69" s="874"/>
      <c r="O69" s="874"/>
      <c r="P69" s="875"/>
      <c r="Q69" s="876">
        <v>7</v>
      </c>
      <c r="R69" s="830"/>
      <c r="S69" s="830"/>
      <c r="T69" s="830"/>
      <c r="U69" s="830"/>
      <c r="V69" s="830">
        <v>6</v>
      </c>
      <c r="W69" s="830"/>
      <c r="X69" s="830"/>
      <c r="Y69" s="830"/>
      <c r="Z69" s="830"/>
      <c r="AA69" s="830">
        <v>1</v>
      </c>
      <c r="AB69" s="830"/>
      <c r="AC69" s="830"/>
      <c r="AD69" s="830"/>
      <c r="AE69" s="830"/>
      <c r="AF69" s="830">
        <v>1</v>
      </c>
      <c r="AG69" s="830"/>
      <c r="AH69" s="830"/>
      <c r="AI69" s="830"/>
      <c r="AJ69" s="830"/>
      <c r="AK69" s="830" t="s">
        <v>551</v>
      </c>
      <c r="AL69" s="830"/>
      <c r="AM69" s="830"/>
      <c r="AN69" s="830"/>
      <c r="AO69" s="830"/>
      <c r="AP69" s="830" t="s">
        <v>551</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554</v>
      </c>
      <c r="C70" s="874"/>
      <c r="D70" s="874"/>
      <c r="E70" s="874"/>
      <c r="F70" s="874"/>
      <c r="G70" s="874"/>
      <c r="H70" s="874"/>
      <c r="I70" s="874"/>
      <c r="J70" s="874"/>
      <c r="K70" s="874"/>
      <c r="L70" s="874"/>
      <c r="M70" s="874"/>
      <c r="N70" s="874"/>
      <c r="O70" s="874"/>
      <c r="P70" s="875"/>
      <c r="Q70" s="876">
        <v>5250</v>
      </c>
      <c r="R70" s="830"/>
      <c r="S70" s="830"/>
      <c r="T70" s="830"/>
      <c r="U70" s="830"/>
      <c r="V70" s="830">
        <v>5104</v>
      </c>
      <c r="W70" s="830"/>
      <c r="X70" s="830"/>
      <c r="Y70" s="830"/>
      <c r="Z70" s="830"/>
      <c r="AA70" s="830">
        <v>146</v>
      </c>
      <c r="AB70" s="830"/>
      <c r="AC70" s="830"/>
      <c r="AD70" s="830"/>
      <c r="AE70" s="830"/>
      <c r="AF70" s="830">
        <v>146</v>
      </c>
      <c r="AG70" s="830"/>
      <c r="AH70" s="830"/>
      <c r="AI70" s="830"/>
      <c r="AJ70" s="830"/>
      <c r="AK70" s="830">
        <v>2418</v>
      </c>
      <c r="AL70" s="830"/>
      <c r="AM70" s="830"/>
      <c r="AN70" s="830"/>
      <c r="AO70" s="830"/>
      <c r="AP70" s="830">
        <v>0</v>
      </c>
      <c r="AQ70" s="830"/>
      <c r="AR70" s="830"/>
      <c r="AS70" s="830"/>
      <c r="AT70" s="830"/>
      <c r="AU70" s="830" t="s">
        <v>551</v>
      </c>
      <c r="AV70" s="830"/>
      <c r="AW70" s="830"/>
      <c r="AX70" s="830"/>
      <c r="AY70" s="830"/>
      <c r="AZ70" s="832" t="s">
        <v>555</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556</v>
      </c>
      <c r="C71" s="874"/>
      <c r="D71" s="874"/>
      <c r="E71" s="874"/>
      <c r="F71" s="874"/>
      <c r="G71" s="874"/>
      <c r="H71" s="874"/>
      <c r="I71" s="874"/>
      <c r="J71" s="874"/>
      <c r="K71" s="874"/>
      <c r="L71" s="874"/>
      <c r="M71" s="874"/>
      <c r="N71" s="874"/>
      <c r="O71" s="874"/>
      <c r="P71" s="875"/>
      <c r="Q71" s="876">
        <v>270</v>
      </c>
      <c r="R71" s="830"/>
      <c r="S71" s="830"/>
      <c r="T71" s="830"/>
      <c r="U71" s="830"/>
      <c r="V71" s="830">
        <v>247</v>
      </c>
      <c r="W71" s="830"/>
      <c r="X71" s="830"/>
      <c r="Y71" s="830"/>
      <c r="Z71" s="830"/>
      <c r="AA71" s="830">
        <v>23</v>
      </c>
      <c r="AB71" s="830"/>
      <c r="AC71" s="830"/>
      <c r="AD71" s="830"/>
      <c r="AE71" s="830"/>
      <c r="AF71" s="830">
        <v>23</v>
      </c>
      <c r="AG71" s="830"/>
      <c r="AH71" s="830"/>
      <c r="AI71" s="830"/>
      <c r="AJ71" s="830"/>
      <c r="AK71" s="830" t="s">
        <v>551</v>
      </c>
      <c r="AL71" s="830"/>
      <c r="AM71" s="830"/>
      <c r="AN71" s="830"/>
      <c r="AO71" s="830"/>
      <c r="AP71" s="830" t="s">
        <v>551</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557</v>
      </c>
      <c r="C72" s="874"/>
      <c r="D72" s="874"/>
      <c r="E72" s="874"/>
      <c r="F72" s="874"/>
      <c r="G72" s="874"/>
      <c r="H72" s="874"/>
      <c r="I72" s="874"/>
      <c r="J72" s="874"/>
      <c r="K72" s="874"/>
      <c r="L72" s="874"/>
      <c r="M72" s="874"/>
      <c r="N72" s="874"/>
      <c r="O72" s="874"/>
      <c r="P72" s="875"/>
      <c r="Q72" s="876">
        <v>315636</v>
      </c>
      <c r="R72" s="830"/>
      <c r="S72" s="830"/>
      <c r="T72" s="830"/>
      <c r="U72" s="830"/>
      <c r="V72" s="830">
        <v>306127</v>
      </c>
      <c r="W72" s="830"/>
      <c r="X72" s="830"/>
      <c r="Y72" s="830"/>
      <c r="Z72" s="830"/>
      <c r="AA72" s="830">
        <v>9509</v>
      </c>
      <c r="AB72" s="830"/>
      <c r="AC72" s="830"/>
      <c r="AD72" s="830"/>
      <c r="AE72" s="830"/>
      <c r="AF72" s="830">
        <v>6033</v>
      </c>
      <c r="AG72" s="830"/>
      <c r="AH72" s="830"/>
      <c r="AI72" s="830"/>
      <c r="AJ72" s="830"/>
      <c r="AK72" s="830" t="s">
        <v>551</v>
      </c>
      <c r="AL72" s="830"/>
      <c r="AM72" s="830"/>
      <c r="AN72" s="830"/>
      <c r="AO72" s="830"/>
      <c r="AP72" s="830" t="s">
        <v>551</v>
      </c>
      <c r="AQ72" s="830"/>
      <c r="AR72" s="830"/>
      <c r="AS72" s="830"/>
      <c r="AT72" s="830"/>
      <c r="AU72" s="830" t="s">
        <v>551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558</v>
      </c>
      <c r="C73" s="874"/>
      <c r="D73" s="874"/>
      <c r="E73" s="874"/>
      <c r="F73" s="874"/>
      <c r="G73" s="874"/>
      <c r="H73" s="874"/>
      <c r="I73" s="874"/>
      <c r="J73" s="874"/>
      <c r="K73" s="874"/>
      <c r="L73" s="874"/>
      <c r="M73" s="874"/>
      <c r="N73" s="874"/>
      <c r="O73" s="874"/>
      <c r="P73" s="875"/>
      <c r="Q73" s="876">
        <v>1310</v>
      </c>
      <c r="R73" s="830"/>
      <c r="S73" s="830"/>
      <c r="T73" s="830"/>
      <c r="U73" s="830"/>
      <c r="V73" s="830">
        <v>1058</v>
      </c>
      <c r="W73" s="830"/>
      <c r="X73" s="830"/>
      <c r="Y73" s="830"/>
      <c r="Z73" s="830"/>
      <c r="AA73" s="830">
        <v>252</v>
      </c>
      <c r="AB73" s="830"/>
      <c r="AC73" s="830"/>
      <c r="AD73" s="830"/>
      <c r="AE73" s="830"/>
      <c r="AF73" s="830">
        <v>252</v>
      </c>
      <c r="AG73" s="830"/>
      <c r="AH73" s="830"/>
      <c r="AI73" s="830"/>
      <c r="AJ73" s="830"/>
      <c r="AK73" s="830" t="s">
        <v>551</v>
      </c>
      <c r="AL73" s="830"/>
      <c r="AM73" s="830"/>
      <c r="AN73" s="830"/>
      <c r="AO73" s="830"/>
      <c r="AP73" s="830">
        <v>1712</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375</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6553</v>
      </c>
      <c r="AG88" s="844"/>
      <c r="AH88" s="844"/>
      <c r="AI88" s="844"/>
      <c r="AJ88" s="844"/>
      <c r="AK88" s="841"/>
      <c r="AL88" s="841"/>
      <c r="AM88" s="841"/>
      <c r="AN88" s="841"/>
      <c r="AO88" s="841"/>
      <c r="AP88" s="844">
        <v>13099</v>
      </c>
      <c r="AQ88" s="844"/>
      <c r="AR88" s="844"/>
      <c r="AS88" s="844"/>
      <c r="AT88" s="844"/>
      <c r="AU88" s="844">
        <v>4362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v>
      </c>
      <c r="CS102" s="852"/>
      <c r="CT102" s="852"/>
      <c r="CU102" s="852"/>
      <c r="CV102" s="891"/>
      <c r="CW102" s="890" t="s">
        <v>560</v>
      </c>
      <c r="CX102" s="852"/>
      <c r="CY102" s="852"/>
      <c r="CZ102" s="852"/>
      <c r="DA102" s="891"/>
      <c r="DB102" s="890" t="s">
        <v>560</v>
      </c>
      <c r="DC102" s="852"/>
      <c r="DD102" s="852"/>
      <c r="DE102" s="852"/>
      <c r="DF102" s="891"/>
      <c r="DG102" s="890" t="s">
        <v>560</v>
      </c>
      <c r="DH102" s="852"/>
      <c r="DI102" s="852"/>
      <c r="DJ102" s="852"/>
      <c r="DK102" s="891"/>
      <c r="DL102" s="890" t="s">
        <v>560</v>
      </c>
      <c r="DM102" s="852"/>
      <c r="DN102" s="852"/>
      <c r="DO102" s="852"/>
      <c r="DP102" s="891"/>
      <c r="DQ102" s="890">
        <v>0</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293</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293</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293</v>
      </c>
      <c r="DR109" s="893"/>
      <c r="DS109" s="893"/>
      <c r="DT109" s="893"/>
      <c r="DU109" s="894"/>
      <c r="DV109" s="892" t="s">
        <v>411</v>
      </c>
      <c r="DW109" s="893"/>
      <c r="DX109" s="893"/>
      <c r="DY109" s="893"/>
      <c r="DZ109" s="895"/>
    </row>
    <row r="110" spans="1:131" s="230" customFormat="1" ht="26.25" customHeight="1">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1838445</v>
      </c>
      <c r="AB110" s="900"/>
      <c r="AC110" s="900"/>
      <c r="AD110" s="900"/>
      <c r="AE110" s="901"/>
      <c r="AF110" s="902">
        <v>2119892</v>
      </c>
      <c r="AG110" s="900"/>
      <c r="AH110" s="900"/>
      <c r="AI110" s="900"/>
      <c r="AJ110" s="901"/>
      <c r="AK110" s="902">
        <v>2371300</v>
      </c>
      <c r="AL110" s="900"/>
      <c r="AM110" s="900"/>
      <c r="AN110" s="900"/>
      <c r="AO110" s="901"/>
      <c r="AP110" s="903">
        <v>29.4</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20940415</v>
      </c>
      <c r="BR110" s="931"/>
      <c r="BS110" s="931"/>
      <c r="BT110" s="931"/>
      <c r="BU110" s="931"/>
      <c r="BV110" s="931">
        <v>22463297</v>
      </c>
      <c r="BW110" s="931"/>
      <c r="BX110" s="931"/>
      <c r="BY110" s="931"/>
      <c r="BZ110" s="931"/>
      <c r="CA110" s="931">
        <v>21690205</v>
      </c>
      <c r="CB110" s="931"/>
      <c r="CC110" s="931"/>
      <c r="CD110" s="931"/>
      <c r="CE110" s="931"/>
      <c r="CF110" s="944">
        <v>268.89999999999998</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2124591</v>
      </c>
      <c r="BR112" s="926"/>
      <c r="BS112" s="926"/>
      <c r="BT112" s="926"/>
      <c r="BU112" s="926"/>
      <c r="BV112" s="926">
        <v>2071755</v>
      </c>
      <c r="BW112" s="926"/>
      <c r="BX112" s="926"/>
      <c r="BY112" s="926"/>
      <c r="BZ112" s="926"/>
      <c r="CA112" s="926">
        <v>1973693</v>
      </c>
      <c r="CB112" s="926"/>
      <c r="CC112" s="926"/>
      <c r="CD112" s="926"/>
      <c r="CE112" s="926"/>
      <c r="CF112" s="920">
        <v>24.5</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213535</v>
      </c>
      <c r="AB113" s="938"/>
      <c r="AC113" s="938"/>
      <c r="AD113" s="938"/>
      <c r="AE113" s="939"/>
      <c r="AF113" s="940">
        <v>210588</v>
      </c>
      <c r="AG113" s="938"/>
      <c r="AH113" s="938"/>
      <c r="AI113" s="938"/>
      <c r="AJ113" s="939"/>
      <c r="AK113" s="940">
        <v>223437</v>
      </c>
      <c r="AL113" s="938"/>
      <c r="AM113" s="938"/>
      <c r="AN113" s="938"/>
      <c r="AO113" s="939"/>
      <c r="AP113" s="941">
        <v>2.8</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3280237</v>
      </c>
      <c r="BR113" s="926"/>
      <c r="BS113" s="926"/>
      <c r="BT113" s="926"/>
      <c r="BU113" s="926"/>
      <c r="BV113" s="926">
        <v>3792181</v>
      </c>
      <c r="BW113" s="926"/>
      <c r="BX113" s="926"/>
      <c r="BY113" s="926"/>
      <c r="BZ113" s="926"/>
      <c r="CA113" s="926">
        <v>4362196</v>
      </c>
      <c r="CB113" s="926"/>
      <c r="CC113" s="926"/>
      <c r="CD113" s="926"/>
      <c r="CE113" s="926"/>
      <c r="CF113" s="920">
        <v>54.1</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137637</v>
      </c>
      <c r="AB114" s="959"/>
      <c r="AC114" s="959"/>
      <c r="AD114" s="959"/>
      <c r="AE114" s="960"/>
      <c r="AF114" s="961">
        <v>173806</v>
      </c>
      <c r="AG114" s="959"/>
      <c r="AH114" s="959"/>
      <c r="AI114" s="959"/>
      <c r="AJ114" s="960"/>
      <c r="AK114" s="961">
        <v>212535</v>
      </c>
      <c r="AL114" s="959"/>
      <c r="AM114" s="959"/>
      <c r="AN114" s="959"/>
      <c r="AO114" s="960"/>
      <c r="AP114" s="962">
        <v>2.6</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1707425</v>
      </c>
      <c r="BR114" s="926"/>
      <c r="BS114" s="926"/>
      <c r="BT114" s="926"/>
      <c r="BU114" s="926"/>
      <c r="BV114" s="926">
        <v>1721834</v>
      </c>
      <c r="BW114" s="926"/>
      <c r="BX114" s="926"/>
      <c r="BY114" s="926"/>
      <c r="BZ114" s="926"/>
      <c r="CA114" s="926">
        <v>1830960</v>
      </c>
      <c r="CB114" s="926"/>
      <c r="CC114" s="926"/>
      <c r="CD114" s="926"/>
      <c r="CE114" s="926"/>
      <c r="CF114" s="920">
        <v>22.7</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v>
      </c>
      <c r="AB115" s="938"/>
      <c r="AC115" s="938"/>
      <c r="AD115" s="938"/>
      <c r="AE115" s="939"/>
      <c r="AF115" s="940">
        <v>7</v>
      </c>
      <c r="AG115" s="938"/>
      <c r="AH115" s="938"/>
      <c r="AI115" s="938"/>
      <c r="AJ115" s="939"/>
      <c r="AK115" s="940">
        <v>1</v>
      </c>
      <c r="AL115" s="938"/>
      <c r="AM115" s="938"/>
      <c r="AN115" s="938"/>
      <c r="AO115" s="939"/>
      <c r="AP115" s="941">
        <v>0</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2189628</v>
      </c>
      <c r="AB117" s="979"/>
      <c r="AC117" s="979"/>
      <c r="AD117" s="979"/>
      <c r="AE117" s="980"/>
      <c r="AF117" s="981">
        <v>2504293</v>
      </c>
      <c r="AG117" s="979"/>
      <c r="AH117" s="979"/>
      <c r="AI117" s="979"/>
      <c r="AJ117" s="980"/>
      <c r="AK117" s="981">
        <v>2807273</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293</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441</v>
      </c>
      <c r="BP119" s="1005"/>
      <c r="BQ119" s="999">
        <v>28052668</v>
      </c>
      <c r="BR119" s="1000"/>
      <c r="BS119" s="1000"/>
      <c r="BT119" s="1000"/>
      <c r="BU119" s="1000"/>
      <c r="BV119" s="1000">
        <v>30049067</v>
      </c>
      <c r="BW119" s="1000"/>
      <c r="BX119" s="1000"/>
      <c r="BY119" s="1000"/>
      <c r="BZ119" s="1000"/>
      <c r="CA119" s="1000">
        <v>29857054</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7547908</v>
      </c>
      <c r="BR120" s="931"/>
      <c r="BS120" s="931"/>
      <c r="BT120" s="931"/>
      <c r="BU120" s="931"/>
      <c r="BV120" s="931">
        <v>8016094</v>
      </c>
      <c r="BW120" s="931"/>
      <c r="BX120" s="931"/>
      <c r="BY120" s="931"/>
      <c r="BZ120" s="931"/>
      <c r="CA120" s="931">
        <v>8231624</v>
      </c>
      <c r="CB120" s="931"/>
      <c r="CC120" s="931"/>
      <c r="CD120" s="931"/>
      <c r="CE120" s="931"/>
      <c r="CF120" s="944">
        <v>102</v>
      </c>
      <c r="CG120" s="945"/>
      <c r="CH120" s="945"/>
      <c r="CI120" s="945"/>
      <c r="CJ120" s="945"/>
      <c r="CK120" s="1006" t="s">
        <v>445</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1943308</v>
      </c>
      <c r="DH120" s="931"/>
      <c r="DI120" s="931"/>
      <c r="DJ120" s="931"/>
      <c r="DK120" s="931"/>
      <c r="DL120" s="931">
        <v>1868298</v>
      </c>
      <c r="DM120" s="931"/>
      <c r="DN120" s="931"/>
      <c r="DO120" s="931"/>
      <c r="DP120" s="931"/>
      <c r="DQ120" s="931">
        <v>1785345</v>
      </c>
      <c r="DR120" s="931"/>
      <c r="DS120" s="931"/>
      <c r="DT120" s="931"/>
      <c r="DU120" s="931"/>
      <c r="DV120" s="932">
        <v>22.1</v>
      </c>
      <c r="DW120" s="932"/>
      <c r="DX120" s="932"/>
      <c r="DY120" s="932"/>
      <c r="DZ120" s="933"/>
    </row>
    <row r="121" spans="1:130" s="230" customFormat="1" ht="26.25" customHeight="1">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400674</v>
      </c>
      <c r="BR121" s="926"/>
      <c r="BS121" s="926"/>
      <c r="BT121" s="926"/>
      <c r="BU121" s="926"/>
      <c r="BV121" s="926">
        <v>286002</v>
      </c>
      <c r="BW121" s="926"/>
      <c r="BX121" s="926"/>
      <c r="BY121" s="926"/>
      <c r="BZ121" s="926"/>
      <c r="CA121" s="926">
        <v>164467</v>
      </c>
      <c r="CB121" s="926"/>
      <c r="CC121" s="926"/>
      <c r="CD121" s="926"/>
      <c r="CE121" s="926"/>
      <c r="CF121" s="920">
        <v>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172064</v>
      </c>
      <c r="DH121" s="926"/>
      <c r="DI121" s="926"/>
      <c r="DJ121" s="926"/>
      <c r="DK121" s="926"/>
      <c r="DL121" s="926">
        <v>120143</v>
      </c>
      <c r="DM121" s="926"/>
      <c r="DN121" s="926"/>
      <c r="DO121" s="926"/>
      <c r="DP121" s="926"/>
      <c r="DQ121" s="926">
        <v>98715</v>
      </c>
      <c r="DR121" s="926"/>
      <c r="DS121" s="926"/>
      <c r="DT121" s="926"/>
      <c r="DU121" s="926"/>
      <c r="DV121" s="927">
        <v>1.2</v>
      </c>
      <c r="DW121" s="927"/>
      <c r="DX121" s="927"/>
      <c r="DY121" s="927"/>
      <c r="DZ121" s="928"/>
    </row>
    <row r="122" spans="1:130" s="230" customFormat="1" ht="26.25" customHeight="1">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20522807</v>
      </c>
      <c r="BR122" s="1000"/>
      <c r="BS122" s="1000"/>
      <c r="BT122" s="1000"/>
      <c r="BU122" s="1000"/>
      <c r="BV122" s="1000">
        <v>22307480</v>
      </c>
      <c r="BW122" s="1000"/>
      <c r="BX122" s="1000"/>
      <c r="BY122" s="1000"/>
      <c r="BZ122" s="1000"/>
      <c r="CA122" s="1000">
        <v>21520039</v>
      </c>
      <c r="CB122" s="1000"/>
      <c r="CC122" s="1000"/>
      <c r="CD122" s="1000"/>
      <c r="CE122" s="1000"/>
      <c r="CF122" s="1017">
        <v>266.8</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v>9219</v>
      </c>
      <c r="DH122" s="926"/>
      <c r="DI122" s="926"/>
      <c r="DJ122" s="926"/>
      <c r="DK122" s="926"/>
      <c r="DL122" s="926">
        <v>83314</v>
      </c>
      <c r="DM122" s="926"/>
      <c r="DN122" s="926"/>
      <c r="DO122" s="926"/>
      <c r="DP122" s="926"/>
      <c r="DQ122" s="926">
        <v>89633</v>
      </c>
      <c r="DR122" s="926"/>
      <c r="DS122" s="926"/>
      <c r="DT122" s="926"/>
      <c r="DU122" s="926"/>
      <c r="DV122" s="927">
        <v>1.1000000000000001</v>
      </c>
      <c r="DW122" s="927"/>
      <c r="DX122" s="927"/>
      <c r="DY122" s="927"/>
      <c r="DZ122" s="928"/>
    </row>
    <row r="123" spans="1:130" s="230" customFormat="1" ht="26.25" customHeight="1">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449</v>
      </c>
      <c r="BP123" s="1005"/>
      <c r="BQ123" s="1063">
        <v>28471389</v>
      </c>
      <c r="BR123" s="1064"/>
      <c r="BS123" s="1064"/>
      <c r="BT123" s="1064"/>
      <c r="BU123" s="1064"/>
      <c r="BV123" s="1064">
        <v>30609576</v>
      </c>
      <c r="BW123" s="1064"/>
      <c r="BX123" s="1064"/>
      <c r="BY123" s="1064"/>
      <c r="BZ123" s="1064"/>
      <c r="CA123" s="1064">
        <v>29916130</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11</v>
      </c>
      <c r="AB127" s="959"/>
      <c r="AC127" s="959"/>
      <c r="AD127" s="959"/>
      <c r="AE127" s="960"/>
      <c r="AF127" s="961">
        <v>7</v>
      </c>
      <c r="AG127" s="959"/>
      <c r="AH127" s="959"/>
      <c r="AI127" s="959"/>
      <c r="AJ127" s="960"/>
      <c r="AK127" s="961">
        <v>1</v>
      </c>
      <c r="AL127" s="959"/>
      <c r="AM127" s="959"/>
      <c r="AN127" s="959"/>
      <c r="AO127" s="960"/>
      <c r="AP127" s="962">
        <v>0</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102288</v>
      </c>
      <c r="AB128" s="1046"/>
      <c r="AC128" s="1046"/>
      <c r="AD128" s="1046"/>
      <c r="AE128" s="1047"/>
      <c r="AF128" s="1048">
        <v>94295</v>
      </c>
      <c r="AG128" s="1046"/>
      <c r="AH128" s="1046"/>
      <c r="AI128" s="1046"/>
      <c r="AJ128" s="1047"/>
      <c r="AK128" s="1048">
        <v>155209</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121</v>
      </c>
      <c r="BG128" s="1053"/>
      <c r="BH128" s="1053"/>
      <c r="BI128" s="1053"/>
      <c r="BJ128" s="1053"/>
      <c r="BK128" s="1053"/>
      <c r="BL128" s="1054"/>
      <c r="BM128" s="1052">
        <v>13.38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9278247</v>
      </c>
      <c r="AB129" s="959"/>
      <c r="AC129" s="959"/>
      <c r="AD129" s="959"/>
      <c r="AE129" s="960"/>
      <c r="AF129" s="961">
        <v>9346565</v>
      </c>
      <c r="AG129" s="959"/>
      <c r="AH129" s="959"/>
      <c r="AI129" s="959"/>
      <c r="AJ129" s="960"/>
      <c r="AK129" s="961">
        <v>9720634</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121</v>
      </c>
      <c r="BG129" s="1067"/>
      <c r="BH129" s="1067"/>
      <c r="BI129" s="1067"/>
      <c r="BJ129" s="1067"/>
      <c r="BK129" s="1067"/>
      <c r="BL129" s="1068"/>
      <c r="BM129" s="1066">
        <v>18.38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1237427</v>
      </c>
      <c r="AB130" s="959"/>
      <c r="AC130" s="959"/>
      <c r="AD130" s="959"/>
      <c r="AE130" s="960"/>
      <c r="AF130" s="961">
        <v>1454196</v>
      </c>
      <c r="AG130" s="959"/>
      <c r="AH130" s="959"/>
      <c r="AI130" s="959"/>
      <c r="AJ130" s="960"/>
      <c r="AK130" s="961">
        <v>1653273</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11.6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8040820</v>
      </c>
      <c r="AB131" s="986"/>
      <c r="AC131" s="986"/>
      <c r="AD131" s="986"/>
      <c r="AE131" s="987"/>
      <c r="AF131" s="985">
        <v>7892369</v>
      </c>
      <c r="AG131" s="986"/>
      <c r="AH131" s="986"/>
      <c r="AI131" s="986"/>
      <c r="AJ131" s="987"/>
      <c r="AK131" s="985">
        <v>8067361</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10.569979180000001</v>
      </c>
      <c r="AB132" s="1097"/>
      <c r="AC132" s="1097"/>
      <c r="AD132" s="1097"/>
      <c r="AE132" s="1098"/>
      <c r="AF132" s="1099">
        <v>12.11045758</v>
      </c>
      <c r="AG132" s="1097"/>
      <c r="AH132" s="1097"/>
      <c r="AI132" s="1097"/>
      <c r="AJ132" s="1098"/>
      <c r="AK132" s="1099">
        <v>12.380640959999999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10.6</v>
      </c>
      <c r="AB133" s="1080"/>
      <c r="AC133" s="1080"/>
      <c r="AD133" s="1080"/>
      <c r="AE133" s="1081"/>
      <c r="AF133" s="1079">
        <v>11.1</v>
      </c>
      <c r="AG133" s="1080"/>
      <c r="AH133" s="1080"/>
      <c r="AI133" s="1080"/>
      <c r="AJ133" s="1081"/>
      <c r="AK133" s="1079">
        <v>11.6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snGY08ICy7eI5cIYXjm+LpmdrUXlQ7ECq7GcJOFAK5IZkrowFIvyJrdRYreW3exZkvcpYF51HXP+QSZ5GEwJw==" saltValue="Cka0vnSNbfNxtDXxwAQa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M58" zoomScale="85" zoomScaleNormal="85" zoomScaleSheetLayoutView="85"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475</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5WDV15Wd0Z4QZS/HoQYVxj6iRIbUo+g078ZdPITlVWFChsZppbxCbFRga9dFXwx793EpOZCzff7T7lPr2FMjBQ==" saltValue="//Sk2qvjB4NKvBbp2bZ3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E43" zoomScale="85" zoomScaleNormal="85"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t9paTVYlshanI1RlnPRpX3mUwP/FIYnh7P2RxXOYFBg7JuvUburzjYBPXq7827t45gxNc9NsVRHneiXfrAFmUg==" saltValue="m/RLtFCqOYj31vXzGH+Uc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2231202</v>
      </c>
      <c r="AP9" s="281">
        <v>61346</v>
      </c>
      <c r="AQ9" s="282">
        <v>107616</v>
      </c>
      <c r="AR9" s="283">
        <v>-43</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412799</v>
      </c>
      <c r="AP10" s="284">
        <v>11350</v>
      </c>
      <c r="AQ10" s="285">
        <v>10095</v>
      </c>
      <c r="AR10" s="286">
        <v>12.4</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4938</v>
      </c>
      <c r="AP11" s="284">
        <v>136</v>
      </c>
      <c r="AQ11" s="285">
        <v>1704</v>
      </c>
      <c r="AR11" s="286">
        <v>-92</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v>7</v>
      </c>
      <c r="AR12" s="286" t="s">
        <v>487</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110402</v>
      </c>
      <c r="AP13" s="284">
        <v>3035</v>
      </c>
      <c r="AQ13" s="285">
        <v>4110</v>
      </c>
      <c r="AR13" s="286">
        <v>-26.2</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119580</v>
      </c>
      <c r="AP14" s="284">
        <v>3288</v>
      </c>
      <c r="AQ14" s="285">
        <v>2451</v>
      </c>
      <c r="AR14" s="286">
        <v>34.1</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-34941</v>
      </c>
      <c r="AP15" s="284">
        <v>-961</v>
      </c>
      <c r="AQ15" s="285">
        <v>-6399</v>
      </c>
      <c r="AR15" s="286">
        <v>-85</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2843980</v>
      </c>
      <c r="AP16" s="284">
        <v>78194</v>
      </c>
      <c r="AQ16" s="285">
        <v>119584</v>
      </c>
      <c r="AR16" s="286">
        <v>-34.6</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6.46</v>
      </c>
      <c r="AP21" s="298">
        <v>10.86</v>
      </c>
      <c r="AQ21" s="299">
        <v>-4.4000000000000004</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96.4</v>
      </c>
      <c r="AP22" s="303">
        <v>97.3</v>
      </c>
      <c r="AQ22" s="304">
        <v>-0.9</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c r="A27" s="309"/>
      <c r="AO27" s="262"/>
      <c r="AP27" s="262"/>
      <c r="AQ27" s="262"/>
      <c r="AR27" s="262"/>
      <c r="AS27" s="262"/>
      <c r="AT27" s="262"/>
    </row>
    <row r="28" spans="1:46" ht="16.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2371300</v>
      </c>
      <c r="AP32" s="312">
        <v>65198</v>
      </c>
      <c r="AQ32" s="313">
        <v>75090</v>
      </c>
      <c r="AR32" s="314">
        <v>-13.2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v>1</v>
      </c>
      <c r="AR34" s="314" t="s">
        <v>487</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223437</v>
      </c>
      <c r="AP35" s="312">
        <v>6143</v>
      </c>
      <c r="AQ35" s="313">
        <v>17211</v>
      </c>
      <c r="AR35" s="314">
        <v>-64.3</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212535</v>
      </c>
      <c r="AP36" s="312">
        <v>5844</v>
      </c>
      <c r="AQ36" s="313">
        <v>2478</v>
      </c>
      <c r="AR36" s="314">
        <v>135.80000000000001</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1</v>
      </c>
      <c r="AP37" s="312">
        <v>0</v>
      </c>
      <c r="AQ37" s="313">
        <v>654</v>
      </c>
      <c r="AR37" s="314">
        <v>-100</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4</v>
      </c>
      <c r="AR38" s="304" t="s">
        <v>487</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-155209</v>
      </c>
      <c r="AP39" s="312">
        <v>-4267</v>
      </c>
      <c r="AQ39" s="313">
        <v>-3502</v>
      </c>
      <c r="AR39" s="314">
        <v>21.8</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-1653273</v>
      </c>
      <c r="AP40" s="312">
        <v>-45456</v>
      </c>
      <c r="AQ40" s="313">
        <v>-63750</v>
      </c>
      <c r="AR40" s="314">
        <v>-28.7</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998791</v>
      </c>
      <c r="AP41" s="312">
        <v>27461</v>
      </c>
      <c r="AQ41" s="313">
        <v>28185</v>
      </c>
      <c r="AR41" s="314">
        <v>-2.6</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2500064</v>
      </c>
      <c r="AN51" s="334">
        <v>67491</v>
      </c>
      <c r="AO51" s="335">
        <v>24.5</v>
      </c>
      <c r="AP51" s="336">
        <v>79288</v>
      </c>
      <c r="AQ51" s="337">
        <v>21.8</v>
      </c>
      <c r="AR51" s="338">
        <v>2.7</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944494</v>
      </c>
      <c r="AN52" s="342">
        <v>25497</v>
      </c>
      <c r="AO52" s="343">
        <v>37.200000000000003</v>
      </c>
      <c r="AP52" s="344">
        <v>41870</v>
      </c>
      <c r="AQ52" s="345">
        <v>9.6</v>
      </c>
      <c r="AR52" s="346">
        <v>27.6</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2245029</v>
      </c>
      <c r="AN53" s="334">
        <v>60803</v>
      </c>
      <c r="AO53" s="335">
        <v>-9.9</v>
      </c>
      <c r="AP53" s="336">
        <v>84962</v>
      </c>
      <c r="AQ53" s="337">
        <v>7.2</v>
      </c>
      <c r="AR53" s="338">
        <v>-17.100000000000001</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878397</v>
      </c>
      <c r="AN54" s="342">
        <v>23790</v>
      </c>
      <c r="AO54" s="343">
        <v>-6.7</v>
      </c>
      <c r="AP54" s="344">
        <v>42793</v>
      </c>
      <c r="AQ54" s="345">
        <v>2.2000000000000002</v>
      </c>
      <c r="AR54" s="346">
        <v>-8.9</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1909714</v>
      </c>
      <c r="AN55" s="334">
        <v>52201</v>
      </c>
      <c r="AO55" s="335">
        <v>-14.1</v>
      </c>
      <c r="AP55" s="336">
        <v>96469</v>
      </c>
      <c r="AQ55" s="337">
        <v>13.5</v>
      </c>
      <c r="AR55" s="338">
        <v>-27.6</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1077719</v>
      </c>
      <c r="AN56" s="342">
        <v>29459</v>
      </c>
      <c r="AO56" s="343">
        <v>23.8</v>
      </c>
      <c r="AP56" s="344">
        <v>49775</v>
      </c>
      <c r="AQ56" s="345">
        <v>16.3</v>
      </c>
      <c r="AR56" s="346">
        <v>7.5</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1761333</v>
      </c>
      <c r="AN57" s="334">
        <v>48278</v>
      </c>
      <c r="AO57" s="335">
        <v>-7.5</v>
      </c>
      <c r="AP57" s="336">
        <v>85743</v>
      </c>
      <c r="AQ57" s="337">
        <v>-11.1</v>
      </c>
      <c r="AR57" s="338">
        <v>3.6</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942514</v>
      </c>
      <c r="AN58" s="342">
        <v>25834</v>
      </c>
      <c r="AO58" s="343">
        <v>-12.3</v>
      </c>
      <c r="AP58" s="344">
        <v>45231</v>
      </c>
      <c r="AQ58" s="345">
        <v>-9.1</v>
      </c>
      <c r="AR58" s="346">
        <v>-3.2</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2961564</v>
      </c>
      <c r="AN59" s="334">
        <v>81427</v>
      </c>
      <c r="AO59" s="335">
        <v>68.7</v>
      </c>
      <c r="AP59" s="336">
        <v>92509</v>
      </c>
      <c r="AQ59" s="337">
        <v>7.9</v>
      </c>
      <c r="AR59" s="338">
        <v>60.8</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1537423</v>
      </c>
      <c r="AN60" s="342">
        <v>42271</v>
      </c>
      <c r="AO60" s="343">
        <v>63.6</v>
      </c>
      <c r="AP60" s="344">
        <v>52274</v>
      </c>
      <c r="AQ60" s="345">
        <v>15.6</v>
      </c>
      <c r="AR60" s="346">
        <v>48</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2275541</v>
      </c>
      <c r="AN61" s="349">
        <v>62040</v>
      </c>
      <c r="AO61" s="350">
        <v>12.3</v>
      </c>
      <c r="AP61" s="351">
        <v>87794</v>
      </c>
      <c r="AQ61" s="352">
        <v>7.9</v>
      </c>
      <c r="AR61" s="338">
        <v>4.4000000000000004</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1076109</v>
      </c>
      <c r="AN62" s="342">
        <v>29370</v>
      </c>
      <c r="AO62" s="343">
        <v>21.1</v>
      </c>
      <c r="AP62" s="344">
        <v>46389</v>
      </c>
      <c r="AQ62" s="345">
        <v>6.9</v>
      </c>
      <c r="AR62" s="346">
        <v>14.2</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c0LHbqzQh4xOIGFiMukzsh2uelIJz4CaI1X9c8WENwMThfIt3v2Z3Bf6NvI5jkQ9xQOLcaGpd2HJ6MYWbeROuA==" saltValue="rnvcitSSRxb5cbg6Bxgz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95" zoomScaleNormal="95"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475</v>
      </c>
    </row>
    <row r="120" spans="125:125" ht="13.5" hidden="1" customHeight="1"/>
    <row r="121" spans="125:125" ht="13.5" hidden="1" customHeight="1">
      <c r="DU121" s="259"/>
    </row>
  </sheetData>
  <sheetProtection algorithmName="SHA-512" hashValue="PWjsUKV6hnxX+6w/4PXtwVLugZiTMq3o6tN0wEGC6FLc7Vcmaz6I6qhFbnxOj7VPYcwS8XEsRoAB96yu01UFxQ==" saltValue="36nxE5nvUoPtCJfghZ+g/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475</v>
      </c>
    </row>
  </sheetData>
  <sheetProtection algorithmName="SHA-512" hashValue="UtpWr3PwxJ2obdi+bj0Qpr2bTQBcBMi7jFRqv9C+Q1bt9uXnxcYnZfb/TG8GgwJBiH4xLWPg+JhbBEqB65R7iA==" saltValue="zsMNs2QqTITHYHRXukd9a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9" zoomScale="70" zoomScaleNormal="7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37.479999999999997</v>
      </c>
      <c r="G47" s="12">
        <v>38.75</v>
      </c>
      <c r="H47" s="12">
        <v>39.97</v>
      </c>
      <c r="I47" s="12">
        <v>46.21</v>
      </c>
      <c r="J47" s="13">
        <v>34.369999999999997</v>
      </c>
    </row>
    <row r="48" spans="2:10" ht="57.75" customHeight="1">
      <c r="B48" s="14"/>
      <c r="C48" s="1141" t="s">
        <v>4</v>
      </c>
      <c r="D48" s="1141"/>
      <c r="E48" s="1142"/>
      <c r="F48" s="15">
        <v>4.04</v>
      </c>
      <c r="G48" s="16">
        <v>6.97</v>
      </c>
      <c r="H48" s="16">
        <v>12.02</v>
      </c>
      <c r="I48" s="16">
        <v>13.72</v>
      </c>
      <c r="J48" s="17">
        <v>6.22</v>
      </c>
    </row>
    <row r="49" spans="2:10" ht="57.75" customHeight="1" thickBot="1">
      <c r="B49" s="18"/>
      <c r="C49" s="1143" t="s">
        <v>5</v>
      </c>
      <c r="D49" s="1143"/>
      <c r="E49" s="1144"/>
      <c r="F49" s="19" t="s">
        <v>530</v>
      </c>
      <c r="G49" s="20">
        <v>3.02</v>
      </c>
      <c r="H49" s="20">
        <v>5.48</v>
      </c>
      <c r="I49" s="20">
        <v>1.89</v>
      </c>
      <c r="J49" s="21" t="s">
        <v>531</v>
      </c>
    </row>
    <row r="50" spans="2:10" ht="13"/>
  </sheetData>
  <sheetProtection algorithmName="SHA-512" hashValue="R+okQTiyaGolXWDlzUj6pPzAK7amDCOhM4o1TypqwRqbI/cveX4xWhZoIjelk7ILzhDzsAQHiITSBK5WO6L2+A==" saltValue="r4biUfj2ERy0wGv4EYoo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532</v>
      </c>
      <c r="D34" s="1151"/>
      <c r="E34" s="1152"/>
      <c r="F34" s="32">
        <v>10.050000000000001</v>
      </c>
      <c r="G34" s="33">
        <v>11.31</v>
      </c>
      <c r="H34" s="33">
        <v>11.73</v>
      </c>
      <c r="I34" s="33">
        <v>12.61</v>
      </c>
      <c r="J34" s="34">
        <v>12.81</v>
      </c>
      <c r="K34" s="22"/>
      <c r="L34" s="22"/>
      <c r="M34" s="22"/>
      <c r="N34" s="22"/>
      <c r="O34" s="22"/>
      <c r="P34" s="22"/>
    </row>
    <row r="35" spans="1:16" ht="39" customHeight="1">
      <c r="A35" s="22"/>
      <c r="B35" s="35"/>
      <c r="C35" s="1145" t="s">
        <v>533</v>
      </c>
      <c r="D35" s="1146"/>
      <c r="E35" s="1147"/>
      <c r="F35" s="36">
        <v>7.96</v>
      </c>
      <c r="G35" s="37">
        <v>8.7899999999999991</v>
      </c>
      <c r="H35" s="37">
        <v>8.33</v>
      </c>
      <c r="I35" s="37">
        <v>8.58</v>
      </c>
      <c r="J35" s="38">
        <v>7.97</v>
      </c>
      <c r="K35" s="22"/>
      <c r="L35" s="22"/>
      <c r="M35" s="22"/>
      <c r="N35" s="22"/>
      <c r="O35" s="22"/>
      <c r="P35" s="22"/>
    </row>
    <row r="36" spans="1:16" ht="39" customHeight="1">
      <c r="A36" s="22"/>
      <c r="B36" s="35"/>
      <c r="C36" s="1145" t="s">
        <v>534</v>
      </c>
      <c r="D36" s="1146"/>
      <c r="E36" s="1147"/>
      <c r="F36" s="36">
        <v>4.04</v>
      </c>
      <c r="G36" s="37">
        <v>6.96</v>
      </c>
      <c r="H36" s="37">
        <v>12.02</v>
      </c>
      <c r="I36" s="37">
        <v>13.72</v>
      </c>
      <c r="J36" s="38">
        <v>6.21</v>
      </c>
      <c r="K36" s="22"/>
      <c r="L36" s="22"/>
      <c r="M36" s="22"/>
      <c r="N36" s="22"/>
      <c r="O36" s="22"/>
      <c r="P36" s="22"/>
    </row>
    <row r="37" spans="1:16" ht="39" customHeight="1">
      <c r="A37" s="22"/>
      <c r="B37" s="35"/>
      <c r="C37" s="1145" t="s">
        <v>535</v>
      </c>
      <c r="D37" s="1146"/>
      <c r="E37" s="1147"/>
      <c r="F37" s="36">
        <v>2.09</v>
      </c>
      <c r="G37" s="37">
        <v>2.23</v>
      </c>
      <c r="H37" s="37">
        <v>2.3199999999999998</v>
      </c>
      <c r="I37" s="37">
        <v>2.1</v>
      </c>
      <c r="J37" s="38">
        <v>1.74</v>
      </c>
      <c r="K37" s="22"/>
      <c r="L37" s="22"/>
      <c r="M37" s="22"/>
      <c r="N37" s="22"/>
      <c r="O37" s="22"/>
      <c r="P37" s="22"/>
    </row>
    <row r="38" spans="1:16" ht="39" customHeight="1">
      <c r="A38" s="22"/>
      <c r="B38" s="35"/>
      <c r="C38" s="1145" t="s">
        <v>536</v>
      </c>
      <c r="D38" s="1146"/>
      <c r="E38" s="1147"/>
      <c r="F38" s="36">
        <v>0</v>
      </c>
      <c r="G38" s="37">
        <v>0.1</v>
      </c>
      <c r="H38" s="37">
        <v>0.1</v>
      </c>
      <c r="I38" s="37">
        <v>0.11</v>
      </c>
      <c r="J38" s="38">
        <v>0.12</v>
      </c>
      <c r="K38" s="22"/>
      <c r="L38" s="22"/>
      <c r="M38" s="22"/>
      <c r="N38" s="22"/>
      <c r="O38" s="22"/>
      <c r="P38" s="22"/>
    </row>
    <row r="39" spans="1:16" ht="39" customHeight="1">
      <c r="A39" s="22"/>
      <c r="B39" s="35"/>
      <c r="C39" s="1145" t="s">
        <v>537</v>
      </c>
      <c r="D39" s="1146"/>
      <c r="E39" s="1147"/>
      <c r="F39" s="36">
        <v>0</v>
      </c>
      <c r="G39" s="37">
        <v>0</v>
      </c>
      <c r="H39" s="37">
        <v>0</v>
      </c>
      <c r="I39" s="37">
        <v>0</v>
      </c>
      <c r="J39" s="38">
        <v>0.08</v>
      </c>
      <c r="K39" s="22"/>
      <c r="L39" s="22"/>
      <c r="M39" s="22"/>
      <c r="N39" s="22"/>
      <c r="O39" s="22"/>
      <c r="P39" s="22"/>
    </row>
    <row r="40" spans="1:16" ht="39" customHeight="1">
      <c r="A40" s="22"/>
      <c r="B40" s="35"/>
      <c r="C40" s="1145" t="s">
        <v>538</v>
      </c>
      <c r="D40" s="1146"/>
      <c r="E40" s="1147"/>
      <c r="F40" s="36">
        <v>0.28999999999999998</v>
      </c>
      <c r="G40" s="37">
        <v>0.5</v>
      </c>
      <c r="H40" s="37">
        <v>0.22</v>
      </c>
      <c r="I40" s="37">
        <v>0.61</v>
      </c>
      <c r="J40" s="38">
        <v>0.01</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540</v>
      </c>
      <c r="D43" s="1149"/>
      <c r="E43" s="1150"/>
      <c r="F43" s="41">
        <v>0.66</v>
      </c>
      <c r="G43" s="42" t="s">
        <v>487</v>
      </c>
      <c r="H43" s="42" t="s">
        <v>487</v>
      </c>
      <c r="I43" s="42" t="s">
        <v>487</v>
      </c>
      <c r="J43" s="43" t="s">
        <v>487</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8OaK/wY2+6HfrkTSqx3LRWYaVmxaYjQia48f2eEpKp6takqiYSoG2CTI878Tmi29V99fq1UffFDIfC/Z3GGO9g==" saltValue="Yaqx+SrugYQn8c5ctWgX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2" zoomScale="85" zoomScaleNormal="85"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3" t="s">
        <v>9</v>
      </c>
      <c r="C45" s="1154"/>
      <c r="D45" s="58"/>
      <c r="E45" s="1159" t="s">
        <v>10</v>
      </c>
      <c r="F45" s="1159"/>
      <c r="G45" s="1159"/>
      <c r="H45" s="1159"/>
      <c r="I45" s="1159"/>
      <c r="J45" s="1160"/>
      <c r="K45" s="59">
        <v>1675</v>
      </c>
      <c r="L45" s="60">
        <v>1707</v>
      </c>
      <c r="M45" s="60">
        <v>1838</v>
      </c>
      <c r="N45" s="60">
        <v>2120</v>
      </c>
      <c r="O45" s="61">
        <v>2371</v>
      </c>
      <c r="P45" s="48"/>
      <c r="Q45" s="48"/>
      <c r="R45" s="48"/>
      <c r="S45" s="48"/>
      <c r="T45" s="48"/>
      <c r="U45" s="48"/>
    </row>
    <row r="46" spans="1:21" ht="30.75" customHeight="1">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c r="A48" s="48"/>
      <c r="B48" s="1155"/>
      <c r="C48" s="1156"/>
      <c r="D48" s="62"/>
      <c r="E48" s="1161" t="s">
        <v>13</v>
      </c>
      <c r="F48" s="1161"/>
      <c r="G48" s="1161"/>
      <c r="H48" s="1161"/>
      <c r="I48" s="1161"/>
      <c r="J48" s="1162"/>
      <c r="K48" s="63">
        <v>228</v>
      </c>
      <c r="L48" s="64">
        <v>227</v>
      </c>
      <c r="M48" s="64">
        <v>214</v>
      </c>
      <c r="N48" s="64">
        <v>211</v>
      </c>
      <c r="O48" s="65">
        <v>223</v>
      </c>
      <c r="P48" s="48"/>
      <c r="Q48" s="48"/>
      <c r="R48" s="48"/>
      <c r="S48" s="48"/>
      <c r="T48" s="48"/>
      <c r="U48" s="48"/>
    </row>
    <row r="49" spans="1:21" ht="30.75" customHeight="1">
      <c r="A49" s="48"/>
      <c r="B49" s="1155"/>
      <c r="C49" s="1156"/>
      <c r="D49" s="62"/>
      <c r="E49" s="1161" t="s">
        <v>14</v>
      </c>
      <c r="F49" s="1161"/>
      <c r="G49" s="1161"/>
      <c r="H49" s="1161"/>
      <c r="I49" s="1161"/>
      <c r="J49" s="1162"/>
      <c r="K49" s="63">
        <v>101</v>
      </c>
      <c r="L49" s="64">
        <v>112</v>
      </c>
      <c r="M49" s="64">
        <v>138</v>
      </c>
      <c r="N49" s="64">
        <v>174</v>
      </c>
      <c r="O49" s="65">
        <v>213</v>
      </c>
      <c r="P49" s="48"/>
      <c r="Q49" s="48"/>
      <c r="R49" s="48"/>
      <c r="S49" s="48"/>
      <c r="T49" s="48"/>
      <c r="U49" s="48"/>
    </row>
    <row r="50" spans="1:21" ht="30.75" customHeight="1">
      <c r="A50" s="48"/>
      <c r="B50" s="1155"/>
      <c r="C50" s="1156"/>
      <c r="D50" s="62"/>
      <c r="E50" s="1161" t="s">
        <v>15</v>
      </c>
      <c r="F50" s="1161"/>
      <c r="G50" s="1161"/>
      <c r="H50" s="1161"/>
      <c r="I50" s="1161"/>
      <c r="J50" s="1162"/>
      <c r="K50" s="63">
        <v>0</v>
      </c>
      <c r="L50" s="64">
        <v>0</v>
      </c>
      <c r="M50" s="64">
        <v>0</v>
      </c>
      <c r="N50" s="64">
        <v>0</v>
      </c>
      <c r="O50" s="65">
        <v>0</v>
      </c>
      <c r="P50" s="48"/>
      <c r="Q50" s="48"/>
      <c r="R50" s="48"/>
      <c r="S50" s="48"/>
      <c r="T50" s="48"/>
      <c r="U50" s="48"/>
    </row>
    <row r="51" spans="1:21" ht="30.75" customHeight="1">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c r="A52" s="48"/>
      <c r="B52" s="1163" t="s">
        <v>17</v>
      </c>
      <c r="C52" s="1164"/>
      <c r="D52" s="66"/>
      <c r="E52" s="1161" t="s">
        <v>18</v>
      </c>
      <c r="F52" s="1161"/>
      <c r="G52" s="1161"/>
      <c r="H52" s="1161"/>
      <c r="I52" s="1161"/>
      <c r="J52" s="1162"/>
      <c r="K52" s="63">
        <v>1214</v>
      </c>
      <c r="L52" s="64">
        <v>1215</v>
      </c>
      <c r="M52" s="64">
        <v>1339</v>
      </c>
      <c r="N52" s="64">
        <v>1548</v>
      </c>
      <c r="O52" s="65">
        <v>1808</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790</v>
      </c>
      <c r="L53" s="69">
        <v>831</v>
      </c>
      <c r="M53" s="69">
        <v>851</v>
      </c>
      <c r="N53" s="69">
        <v>957</v>
      </c>
      <c r="O53" s="70">
        <v>999</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QuL9KzbGkZZIm0euWh2I3RUMcG1YnZQZ1GCsjMTDsS8XTZcYAMjUSfyjdDq0PtY9X8BVUzqQTXtY4HzNHwb7g==" saltValue="YUWNcE6I2/EB64RuRi28z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1" zoomScale="85" zoomScaleNormal="85"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525</v>
      </c>
      <c r="J40" s="103" t="s">
        <v>526</v>
      </c>
      <c r="K40" s="103" t="s">
        <v>527</v>
      </c>
      <c r="L40" s="103" t="s">
        <v>528</v>
      </c>
      <c r="M40" s="104" t="s">
        <v>529</v>
      </c>
    </row>
    <row r="41" spans="2:13" ht="27.75" customHeight="1">
      <c r="B41" s="1184" t="s">
        <v>30</v>
      </c>
      <c r="C41" s="1185"/>
      <c r="D41" s="105"/>
      <c r="E41" s="1190" t="s">
        <v>31</v>
      </c>
      <c r="F41" s="1190"/>
      <c r="G41" s="1190"/>
      <c r="H41" s="1191"/>
      <c r="I41" s="355">
        <v>19755</v>
      </c>
      <c r="J41" s="356">
        <v>20076</v>
      </c>
      <c r="K41" s="356">
        <v>20940</v>
      </c>
      <c r="L41" s="356">
        <v>22463</v>
      </c>
      <c r="M41" s="357">
        <v>21690</v>
      </c>
    </row>
    <row r="42" spans="2:13" ht="27.75" customHeight="1">
      <c r="B42" s="1186"/>
      <c r="C42" s="1187"/>
      <c r="D42" s="106"/>
      <c r="E42" s="1192" t="s">
        <v>32</v>
      </c>
      <c r="F42" s="1192"/>
      <c r="G42" s="1192"/>
      <c r="H42" s="1193"/>
      <c r="I42" s="358" t="s">
        <v>487</v>
      </c>
      <c r="J42" s="359" t="s">
        <v>487</v>
      </c>
      <c r="K42" s="359" t="s">
        <v>487</v>
      </c>
      <c r="L42" s="359" t="s">
        <v>487</v>
      </c>
      <c r="M42" s="360" t="s">
        <v>487</v>
      </c>
    </row>
    <row r="43" spans="2:13" ht="27.75" customHeight="1">
      <c r="B43" s="1186"/>
      <c r="C43" s="1187"/>
      <c r="D43" s="106"/>
      <c r="E43" s="1192" t="s">
        <v>33</v>
      </c>
      <c r="F43" s="1192"/>
      <c r="G43" s="1192"/>
      <c r="H43" s="1193"/>
      <c r="I43" s="358">
        <v>2621</v>
      </c>
      <c r="J43" s="359">
        <v>2430</v>
      </c>
      <c r="K43" s="359">
        <v>2125</v>
      </c>
      <c r="L43" s="359">
        <v>2072</v>
      </c>
      <c r="M43" s="360">
        <v>1974</v>
      </c>
    </row>
    <row r="44" spans="2:13" ht="27.75" customHeight="1">
      <c r="B44" s="1186"/>
      <c r="C44" s="1187"/>
      <c r="D44" s="106"/>
      <c r="E44" s="1192" t="s">
        <v>34</v>
      </c>
      <c r="F44" s="1192"/>
      <c r="G44" s="1192"/>
      <c r="H44" s="1193"/>
      <c r="I44" s="358">
        <v>415</v>
      </c>
      <c r="J44" s="359">
        <v>3500</v>
      </c>
      <c r="K44" s="359">
        <v>3280</v>
      </c>
      <c r="L44" s="359">
        <v>3792</v>
      </c>
      <c r="M44" s="360">
        <v>4362</v>
      </c>
    </row>
    <row r="45" spans="2:13" ht="27.75" customHeight="1">
      <c r="B45" s="1186"/>
      <c r="C45" s="1187"/>
      <c r="D45" s="106"/>
      <c r="E45" s="1192" t="s">
        <v>35</v>
      </c>
      <c r="F45" s="1192"/>
      <c r="G45" s="1192"/>
      <c r="H45" s="1193"/>
      <c r="I45" s="358">
        <v>1543</v>
      </c>
      <c r="J45" s="359">
        <v>1628</v>
      </c>
      <c r="K45" s="359">
        <v>1707</v>
      </c>
      <c r="L45" s="359">
        <v>1722</v>
      </c>
      <c r="M45" s="360">
        <v>1831</v>
      </c>
    </row>
    <row r="46" spans="2:13" ht="27.75" customHeight="1">
      <c r="B46" s="1186"/>
      <c r="C46" s="1187"/>
      <c r="D46" s="107"/>
      <c r="E46" s="1192" t="s">
        <v>36</v>
      </c>
      <c r="F46" s="1192"/>
      <c r="G46" s="1192"/>
      <c r="H46" s="1193"/>
      <c r="I46" s="358" t="s">
        <v>487</v>
      </c>
      <c r="J46" s="359" t="s">
        <v>487</v>
      </c>
      <c r="K46" s="359" t="s">
        <v>487</v>
      </c>
      <c r="L46" s="359" t="s">
        <v>487</v>
      </c>
      <c r="M46" s="360" t="s">
        <v>487</v>
      </c>
    </row>
    <row r="47" spans="2:13" ht="27.75" customHeight="1">
      <c r="B47" s="1186"/>
      <c r="C47" s="1187"/>
      <c r="D47" s="108"/>
      <c r="E47" s="1194" t="s">
        <v>37</v>
      </c>
      <c r="F47" s="1195"/>
      <c r="G47" s="1195"/>
      <c r="H47" s="1196"/>
      <c r="I47" s="358" t="s">
        <v>487</v>
      </c>
      <c r="J47" s="359" t="s">
        <v>487</v>
      </c>
      <c r="K47" s="359" t="s">
        <v>487</v>
      </c>
      <c r="L47" s="359" t="s">
        <v>487</v>
      </c>
      <c r="M47" s="360" t="s">
        <v>487</v>
      </c>
    </row>
    <row r="48" spans="2:13" ht="27.75" customHeight="1">
      <c r="B48" s="1186"/>
      <c r="C48" s="1187"/>
      <c r="D48" s="106"/>
      <c r="E48" s="1192" t="s">
        <v>38</v>
      </c>
      <c r="F48" s="1192"/>
      <c r="G48" s="1192"/>
      <c r="H48" s="1193"/>
      <c r="I48" s="358" t="s">
        <v>487</v>
      </c>
      <c r="J48" s="359" t="s">
        <v>487</v>
      </c>
      <c r="K48" s="359" t="s">
        <v>487</v>
      </c>
      <c r="L48" s="359" t="s">
        <v>487</v>
      </c>
      <c r="M48" s="360" t="s">
        <v>487</v>
      </c>
    </row>
    <row r="49" spans="2:13" ht="27.75" customHeight="1">
      <c r="B49" s="1188"/>
      <c r="C49" s="1189"/>
      <c r="D49" s="106"/>
      <c r="E49" s="1192" t="s">
        <v>39</v>
      </c>
      <c r="F49" s="1192"/>
      <c r="G49" s="1192"/>
      <c r="H49" s="1193"/>
      <c r="I49" s="358" t="s">
        <v>487</v>
      </c>
      <c r="J49" s="359" t="s">
        <v>487</v>
      </c>
      <c r="K49" s="359" t="s">
        <v>487</v>
      </c>
      <c r="L49" s="359" t="s">
        <v>487</v>
      </c>
      <c r="M49" s="360" t="s">
        <v>487</v>
      </c>
    </row>
    <row r="50" spans="2:13" ht="27.75" customHeight="1">
      <c r="B50" s="1197" t="s">
        <v>40</v>
      </c>
      <c r="C50" s="1198"/>
      <c r="D50" s="109"/>
      <c r="E50" s="1192" t="s">
        <v>41</v>
      </c>
      <c r="F50" s="1192"/>
      <c r="G50" s="1192"/>
      <c r="H50" s="1193"/>
      <c r="I50" s="358">
        <v>6324</v>
      </c>
      <c r="J50" s="359">
        <v>6533</v>
      </c>
      <c r="K50" s="359">
        <v>7548</v>
      </c>
      <c r="L50" s="359">
        <v>8016</v>
      </c>
      <c r="M50" s="360">
        <v>8232</v>
      </c>
    </row>
    <row r="51" spans="2:13" ht="27.75" customHeight="1">
      <c r="B51" s="1186"/>
      <c r="C51" s="1187"/>
      <c r="D51" s="106"/>
      <c r="E51" s="1192" t="s">
        <v>42</v>
      </c>
      <c r="F51" s="1192"/>
      <c r="G51" s="1192"/>
      <c r="H51" s="1193"/>
      <c r="I51" s="358">
        <v>565</v>
      </c>
      <c r="J51" s="359">
        <v>510</v>
      </c>
      <c r="K51" s="359">
        <v>401</v>
      </c>
      <c r="L51" s="359">
        <v>286</v>
      </c>
      <c r="M51" s="360">
        <v>164</v>
      </c>
    </row>
    <row r="52" spans="2:13" ht="27.75" customHeight="1">
      <c r="B52" s="1188"/>
      <c r="C52" s="1189"/>
      <c r="D52" s="106"/>
      <c r="E52" s="1192" t="s">
        <v>43</v>
      </c>
      <c r="F52" s="1192"/>
      <c r="G52" s="1192"/>
      <c r="H52" s="1193"/>
      <c r="I52" s="358">
        <v>17242</v>
      </c>
      <c r="J52" s="359">
        <v>19032</v>
      </c>
      <c r="K52" s="359">
        <v>20523</v>
      </c>
      <c r="L52" s="359">
        <v>22307</v>
      </c>
      <c r="M52" s="360">
        <v>21520</v>
      </c>
    </row>
    <row r="53" spans="2:13" ht="27.75" customHeight="1" thickBot="1">
      <c r="B53" s="1199" t="s">
        <v>19</v>
      </c>
      <c r="C53" s="1200"/>
      <c r="D53" s="110"/>
      <c r="E53" s="1201" t="s">
        <v>44</v>
      </c>
      <c r="F53" s="1201"/>
      <c r="G53" s="1201"/>
      <c r="H53" s="1202"/>
      <c r="I53" s="361">
        <v>203</v>
      </c>
      <c r="J53" s="362">
        <v>1557</v>
      </c>
      <c r="K53" s="362">
        <v>-419</v>
      </c>
      <c r="L53" s="362">
        <v>-561</v>
      </c>
      <c r="M53" s="363">
        <v>-59</v>
      </c>
    </row>
    <row r="54" spans="2:13" ht="27.75" customHeight="1">
      <c r="B54" s="111"/>
      <c r="C54" s="112"/>
      <c r="D54" s="112"/>
      <c r="E54" s="113"/>
      <c r="F54" s="113"/>
      <c r="G54" s="113"/>
      <c r="H54" s="113"/>
      <c r="I54" s="114"/>
      <c r="J54" s="114"/>
      <c r="K54" s="114"/>
      <c r="L54" s="114"/>
      <c r="M54" s="114"/>
    </row>
    <row r="55" spans="2:13" ht="13"/>
  </sheetData>
  <sheetProtection algorithmName="SHA-512" hashValue="cUnPcSBrd/gEYxnxMxqWYkBRDP+ibZIF/PvWClwa7MyayvMkolRvQAQbBr64mhNeE4jPephU532Xs0gyi0Ozew==" saltValue="fnSvxpS0gBc/vcPSyVJ5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527</v>
      </c>
      <c r="G54" s="119" t="s">
        <v>528</v>
      </c>
      <c r="H54" s="120" t="s">
        <v>529</v>
      </c>
    </row>
    <row r="55" spans="2:8" ht="52.5" customHeight="1">
      <c r="B55" s="121"/>
      <c r="C55" s="1211" t="s">
        <v>46</v>
      </c>
      <c r="D55" s="1211"/>
      <c r="E55" s="1212"/>
      <c r="F55" s="122">
        <v>3709</v>
      </c>
      <c r="G55" s="122">
        <v>4319</v>
      </c>
      <c r="H55" s="123">
        <v>3341</v>
      </c>
    </row>
    <row r="56" spans="2:8" ht="52.5" customHeight="1">
      <c r="B56" s="124"/>
      <c r="C56" s="1213" t="s">
        <v>47</v>
      </c>
      <c r="D56" s="1213"/>
      <c r="E56" s="1214"/>
      <c r="F56" s="125">
        <v>868</v>
      </c>
      <c r="G56" s="125">
        <v>868</v>
      </c>
      <c r="H56" s="126">
        <v>868</v>
      </c>
    </row>
    <row r="57" spans="2:8" ht="53.25" customHeight="1">
      <c r="B57" s="124"/>
      <c r="C57" s="1215" t="s">
        <v>48</v>
      </c>
      <c r="D57" s="1215"/>
      <c r="E57" s="1216"/>
      <c r="F57" s="127">
        <v>2325</v>
      </c>
      <c r="G57" s="127">
        <v>2069</v>
      </c>
      <c r="H57" s="128">
        <v>3178</v>
      </c>
    </row>
    <row r="58" spans="2:8" ht="45.75" customHeight="1">
      <c r="B58" s="129"/>
      <c r="C58" s="1203" t="s">
        <v>546</v>
      </c>
      <c r="D58" s="1204"/>
      <c r="E58" s="1205"/>
      <c r="F58" s="130">
        <v>831</v>
      </c>
      <c r="G58" s="130">
        <v>716</v>
      </c>
      <c r="H58" s="131">
        <v>1628</v>
      </c>
    </row>
    <row r="59" spans="2:8" ht="45.75" customHeight="1">
      <c r="B59" s="129"/>
      <c r="C59" s="1203" t="s">
        <v>547</v>
      </c>
      <c r="D59" s="1204"/>
      <c r="E59" s="1205"/>
      <c r="F59" s="130">
        <v>1133</v>
      </c>
      <c r="G59" s="130">
        <v>1066</v>
      </c>
      <c r="H59" s="131">
        <v>985</v>
      </c>
    </row>
    <row r="60" spans="2:8" ht="45.75" customHeight="1">
      <c r="B60" s="129"/>
      <c r="C60" s="1203" t="s">
        <v>548</v>
      </c>
      <c r="D60" s="1204"/>
      <c r="E60" s="1205"/>
      <c r="F60" s="130">
        <v>0</v>
      </c>
      <c r="G60" s="130">
        <v>0</v>
      </c>
      <c r="H60" s="131">
        <v>199</v>
      </c>
    </row>
    <row r="61" spans="2:8" ht="45.75" customHeight="1">
      <c r="B61" s="129"/>
      <c r="C61" s="1203" t="s">
        <v>549</v>
      </c>
      <c r="D61" s="1204"/>
      <c r="E61" s="1205"/>
      <c r="F61" s="130">
        <v>108</v>
      </c>
      <c r="G61" s="130">
        <v>50</v>
      </c>
      <c r="H61" s="131">
        <v>149</v>
      </c>
    </row>
    <row r="62" spans="2:8" ht="45.75" customHeight="1" thickBot="1">
      <c r="B62" s="132"/>
      <c r="C62" s="1206" t="s">
        <v>550</v>
      </c>
      <c r="D62" s="1207"/>
      <c r="E62" s="1208"/>
      <c r="F62" s="133">
        <v>103</v>
      </c>
      <c r="G62" s="133">
        <v>104</v>
      </c>
      <c r="H62" s="134">
        <v>98</v>
      </c>
    </row>
    <row r="63" spans="2:8" ht="52.5" customHeight="1" thickBot="1">
      <c r="B63" s="135"/>
      <c r="C63" s="1209" t="s">
        <v>49</v>
      </c>
      <c r="D63" s="1209"/>
      <c r="E63" s="1210"/>
      <c r="F63" s="136">
        <v>6903</v>
      </c>
      <c r="G63" s="136">
        <v>7256</v>
      </c>
      <c r="H63" s="137">
        <v>7387</v>
      </c>
    </row>
    <row r="64" spans="2:8" ht="13"/>
  </sheetData>
  <sheetProtection algorithmName="SHA-512" hashValue="V+vS9QDplsn7sSU+RzJClPYxmhZVDFdqArAu3vMXqbiHqGYFIrg6J9CEPt3nbyoVQS8b5UxpXn+WyjZwYNlEvw==" saltValue="0QtLF1jPoNfvvr/z20hP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524</v>
      </c>
      <c r="G2" s="151"/>
      <c r="H2" s="152"/>
    </row>
    <row r="3" spans="1:8">
      <c r="A3" s="148" t="s">
        <v>517</v>
      </c>
      <c r="B3" s="153"/>
      <c r="C3" s="154"/>
      <c r="D3" s="155">
        <v>67491</v>
      </c>
      <c r="E3" s="156"/>
      <c r="F3" s="157">
        <v>79288</v>
      </c>
      <c r="G3" s="158"/>
      <c r="H3" s="159"/>
    </row>
    <row r="4" spans="1:8">
      <c r="A4" s="160"/>
      <c r="B4" s="161"/>
      <c r="C4" s="162"/>
      <c r="D4" s="163">
        <v>25497</v>
      </c>
      <c r="E4" s="164"/>
      <c r="F4" s="165">
        <v>41870</v>
      </c>
      <c r="G4" s="166"/>
      <c r="H4" s="167"/>
    </row>
    <row r="5" spans="1:8">
      <c r="A5" s="148" t="s">
        <v>519</v>
      </c>
      <c r="B5" s="153"/>
      <c r="C5" s="154"/>
      <c r="D5" s="155">
        <v>60803</v>
      </c>
      <c r="E5" s="156"/>
      <c r="F5" s="157">
        <v>84962</v>
      </c>
      <c r="G5" s="158"/>
      <c r="H5" s="159"/>
    </row>
    <row r="6" spans="1:8">
      <c r="A6" s="160"/>
      <c r="B6" s="161"/>
      <c r="C6" s="162"/>
      <c r="D6" s="163">
        <v>23790</v>
      </c>
      <c r="E6" s="164"/>
      <c r="F6" s="165">
        <v>42793</v>
      </c>
      <c r="G6" s="166"/>
      <c r="H6" s="167"/>
    </row>
    <row r="7" spans="1:8">
      <c r="A7" s="148" t="s">
        <v>520</v>
      </c>
      <c r="B7" s="153"/>
      <c r="C7" s="154"/>
      <c r="D7" s="155">
        <v>52201</v>
      </c>
      <c r="E7" s="156"/>
      <c r="F7" s="157">
        <v>96469</v>
      </c>
      <c r="G7" s="158"/>
      <c r="H7" s="159"/>
    </row>
    <row r="8" spans="1:8">
      <c r="A8" s="160"/>
      <c r="B8" s="161"/>
      <c r="C8" s="162"/>
      <c r="D8" s="163">
        <v>29459</v>
      </c>
      <c r="E8" s="164"/>
      <c r="F8" s="165">
        <v>49775</v>
      </c>
      <c r="G8" s="166"/>
      <c r="H8" s="167"/>
    </row>
    <row r="9" spans="1:8">
      <c r="A9" s="148" t="s">
        <v>521</v>
      </c>
      <c r="B9" s="153"/>
      <c r="C9" s="154"/>
      <c r="D9" s="155">
        <v>48278</v>
      </c>
      <c r="E9" s="156"/>
      <c r="F9" s="157">
        <v>85743</v>
      </c>
      <c r="G9" s="158"/>
      <c r="H9" s="159"/>
    </row>
    <row r="10" spans="1:8">
      <c r="A10" s="160"/>
      <c r="B10" s="161"/>
      <c r="C10" s="162"/>
      <c r="D10" s="163">
        <v>25834</v>
      </c>
      <c r="E10" s="164"/>
      <c r="F10" s="165">
        <v>45231</v>
      </c>
      <c r="G10" s="166"/>
      <c r="H10" s="167"/>
    </row>
    <row r="11" spans="1:8">
      <c r="A11" s="148" t="s">
        <v>522</v>
      </c>
      <c r="B11" s="153"/>
      <c r="C11" s="154"/>
      <c r="D11" s="155">
        <v>81427</v>
      </c>
      <c r="E11" s="156"/>
      <c r="F11" s="157">
        <v>92509</v>
      </c>
      <c r="G11" s="158"/>
      <c r="H11" s="159"/>
    </row>
    <row r="12" spans="1:8">
      <c r="A12" s="160"/>
      <c r="B12" s="161"/>
      <c r="C12" s="168"/>
      <c r="D12" s="163">
        <v>42271</v>
      </c>
      <c r="E12" s="164"/>
      <c r="F12" s="165">
        <v>52274</v>
      </c>
      <c r="G12" s="166"/>
      <c r="H12" s="167"/>
    </row>
    <row r="13" spans="1:8">
      <c r="A13" s="148"/>
      <c r="B13" s="153"/>
      <c r="C13" s="169"/>
      <c r="D13" s="170">
        <v>62040</v>
      </c>
      <c r="E13" s="171"/>
      <c r="F13" s="172">
        <v>87794</v>
      </c>
      <c r="G13" s="173"/>
      <c r="H13" s="159"/>
    </row>
    <row r="14" spans="1:8">
      <c r="A14" s="160"/>
      <c r="B14" s="161"/>
      <c r="C14" s="162"/>
      <c r="D14" s="163">
        <v>29370</v>
      </c>
      <c r="E14" s="164"/>
      <c r="F14" s="165">
        <v>46389</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4.04</v>
      </c>
      <c r="C19" s="174">
        <f>ROUND(VALUE(SUBSTITUTE(実質収支比率等に係る経年分析!G$48,"▲","-")),2)</f>
        <v>6.97</v>
      </c>
      <c r="D19" s="174">
        <f>ROUND(VALUE(SUBSTITUTE(実質収支比率等に係る経年分析!H$48,"▲","-")),2)</f>
        <v>12.02</v>
      </c>
      <c r="E19" s="174">
        <f>ROUND(VALUE(SUBSTITUTE(実質収支比率等に係る経年分析!I$48,"▲","-")),2)</f>
        <v>13.72</v>
      </c>
      <c r="F19" s="174">
        <f>ROUND(VALUE(SUBSTITUTE(実質収支比率等に係る経年分析!J$48,"▲","-")),2)</f>
        <v>6.22</v>
      </c>
    </row>
    <row r="20" spans="1:11">
      <c r="A20" s="174" t="s">
        <v>53</v>
      </c>
      <c r="B20" s="174">
        <f>ROUND(VALUE(SUBSTITUTE(実質収支比率等に係る経年分析!F$47,"▲","-")),2)</f>
        <v>37.479999999999997</v>
      </c>
      <c r="C20" s="174">
        <f>ROUND(VALUE(SUBSTITUTE(実質収支比率等に係る経年分析!G$47,"▲","-")),2)</f>
        <v>38.75</v>
      </c>
      <c r="D20" s="174">
        <f>ROUND(VALUE(SUBSTITUTE(実質収支比率等に係る経年分析!H$47,"▲","-")),2)</f>
        <v>39.97</v>
      </c>
      <c r="E20" s="174">
        <f>ROUND(VALUE(SUBSTITUTE(実質収支比率等に係る経年分析!I$47,"▲","-")),2)</f>
        <v>46.21</v>
      </c>
      <c r="F20" s="174">
        <f>ROUND(VALUE(SUBSTITUTE(実質収支比率等に係る経年分析!J$47,"▲","-")),2)</f>
        <v>34.369999999999997</v>
      </c>
    </row>
    <row r="21" spans="1:11">
      <c r="A21" s="174" t="s">
        <v>54</v>
      </c>
      <c r="B21" s="174">
        <f>IF(ISNUMBER(VALUE(SUBSTITUTE(実質収支比率等に係る経年分析!F$49,"▲","-"))),ROUND(VALUE(SUBSTITUTE(実質収支比率等に係る経年分析!F$49,"▲","-")),2),NA())</f>
        <v>-4.66</v>
      </c>
      <c r="C21" s="174">
        <f>IF(ISNUMBER(VALUE(SUBSTITUTE(実質収支比率等に係る経年分析!G$49,"▲","-"))),ROUND(VALUE(SUBSTITUTE(実質収支比率等に係る経年分析!G$49,"▲","-")),2),NA())</f>
        <v>3.02</v>
      </c>
      <c r="D21" s="174">
        <f>IF(ISNUMBER(VALUE(SUBSTITUTE(実質収支比率等に係る経年分析!H$49,"▲","-"))),ROUND(VALUE(SUBSTITUTE(実質収支比率等に係る経年分析!H$49,"▲","-")),2),NA())</f>
        <v>5.48</v>
      </c>
      <c r="E21" s="174">
        <f>IF(ISNUMBER(VALUE(SUBSTITUTE(実質収支比率等に係る経年分析!I$49,"▲","-"))),ROUND(VALUE(SUBSTITUTE(実質収支比率等に係る経年分析!I$49,"▲","-")),2),NA())</f>
        <v>1.89</v>
      </c>
      <c r="F21" s="174">
        <f>IF(ISNUMBER(VALUE(SUBSTITUTE(実質収支比率等に係る経年分析!J$49,"▲","-"))),ROUND(VALUE(SUBSTITUTE(実質収支比率等に係る経年分析!J$49,"▲","-")),2),NA())</f>
        <v>-23.72</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宇土市国民健康保険特別会計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0.28999999999999998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c r="A31" s="175" t="str">
        <f>IF(連結実質赤字比率に係る赤字・黒字の構成分析!C$39="",NA(),連結実質赤字比率に係る赤字・黒字の構成分析!C$39)</f>
        <v>宇土市漁業集落排水施設整備事業特別会計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c r="A32" s="175" t="str">
        <f>IF(連結実質赤字比率に係る赤字・黒字の構成分析!C$38="",NA(),連結実質赤字比率に係る赤字・黒字の構成分析!C$38)</f>
        <v>宇土市後期高齢者医療特別会計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c r="A33" s="175" t="str">
        <f>IF(連結実質赤字比率に係る赤字・黒字の構成分析!C$37="",NA(),連結実質赤字比率に係る赤字・黒字の構成分析!C$37)</f>
        <v>宇土市介護保険特別会計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2.3199999999999998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1.74</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6.21</v>
      </c>
    </row>
    <row r="35" spans="1:16">
      <c r="A35" s="175" t="str">
        <f>IF(連結実質赤字比率に係る赤字・黒字の構成分析!C$35="",NA(),連結実質赤字比率に係る赤字・黒字の構成分析!C$35)</f>
        <v>宇土市水道事業会計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8.7899999999999991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7.97</v>
      </c>
    </row>
    <row r="36" spans="1:16">
      <c r="A36" s="175" t="str">
        <f>IF(連結実質赤字比率に係る赤字・黒字の構成分析!C$34="",NA(),連結実質赤字比率に係る赤字・黒字の構成分析!C$34)</f>
        <v>宇土市公共下水道事業会計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10.050000000000001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12.81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1214</v>
      </c>
      <c r="E42" s="176"/>
      <c r="F42" s="176"/>
      <c r="G42" s="176">
        <f>'実質公債費比率（分子）の構造'!L$52</f>
        <v>1215</v>
      </c>
      <c r="H42" s="176"/>
      <c r="I42" s="176"/>
      <c r="J42" s="176">
        <f>'実質公債費比率（分子）の構造'!M$52</f>
        <v>1339</v>
      </c>
      <c r="K42" s="176"/>
      <c r="L42" s="176"/>
      <c r="M42" s="176">
        <f>'実質公債費比率（分子）の構造'!N$52</f>
        <v>1548</v>
      </c>
      <c r="N42" s="176"/>
      <c r="O42" s="176"/>
      <c r="P42" s="176">
        <f>'実質公債費比率（分子）の構造'!O$52</f>
        <v>1808</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c r="A45" s="176" t="s">
        <v>63</v>
      </c>
      <c r="B45" s="176">
        <f>'実質公債費比率（分子）の構造'!K$49</f>
        <v>101</v>
      </c>
      <c r="C45" s="176"/>
      <c r="D45" s="176"/>
      <c r="E45" s="176">
        <f>'実質公債費比率（分子）の構造'!L$49</f>
        <v>112</v>
      </c>
      <c r="F45" s="176"/>
      <c r="G45" s="176"/>
      <c r="H45" s="176">
        <f>'実質公債費比率（分子）の構造'!M$49</f>
        <v>138</v>
      </c>
      <c r="I45" s="176"/>
      <c r="J45" s="176"/>
      <c r="K45" s="176">
        <f>'実質公債費比率（分子）の構造'!N$49</f>
        <v>174</v>
      </c>
      <c r="L45" s="176"/>
      <c r="M45" s="176"/>
      <c r="N45" s="176">
        <f>'実質公債費比率（分子）の構造'!O$49</f>
        <v>213</v>
      </c>
      <c r="O45" s="176"/>
      <c r="P45" s="176"/>
    </row>
    <row r="46" spans="1:16">
      <c r="A46" s="176" t="s">
        <v>64</v>
      </c>
      <c r="B46" s="176">
        <f>'実質公債費比率（分子）の構造'!K$48</f>
        <v>228</v>
      </c>
      <c r="C46" s="176"/>
      <c r="D46" s="176"/>
      <c r="E46" s="176">
        <f>'実質公債費比率（分子）の構造'!L$48</f>
        <v>227</v>
      </c>
      <c r="F46" s="176"/>
      <c r="G46" s="176"/>
      <c r="H46" s="176">
        <f>'実質公債費比率（分子）の構造'!M$48</f>
        <v>214</v>
      </c>
      <c r="I46" s="176"/>
      <c r="J46" s="176"/>
      <c r="K46" s="176">
        <f>'実質公債費比率（分子）の構造'!N$48</f>
        <v>211</v>
      </c>
      <c r="L46" s="176"/>
      <c r="M46" s="176"/>
      <c r="N46" s="176">
        <f>'実質公債費比率（分子）の構造'!O$48</f>
        <v>223</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1675</v>
      </c>
      <c r="C49" s="176"/>
      <c r="D49" s="176"/>
      <c r="E49" s="176">
        <f>'実質公債費比率（分子）の構造'!L$45</f>
        <v>1707</v>
      </c>
      <c r="F49" s="176"/>
      <c r="G49" s="176"/>
      <c r="H49" s="176">
        <f>'実質公債費比率（分子）の構造'!M$45</f>
        <v>1838</v>
      </c>
      <c r="I49" s="176"/>
      <c r="J49" s="176"/>
      <c r="K49" s="176">
        <f>'実質公債費比率（分子）の構造'!N$45</f>
        <v>2120</v>
      </c>
      <c r="L49" s="176"/>
      <c r="M49" s="176"/>
      <c r="N49" s="176">
        <f>'実質公債費比率（分子）の構造'!O$45</f>
        <v>2371</v>
      </c>
      <c r="O49" s="176"/>
      <c r="P49" s="176"/>
    </row>
    <row r="50" spans="1:16">
      <c r="A50" s="176" t="s">
        <v>67</v>
      </c>
      <c r="B50" s="176" t="e">
        <f>NA()</f>
        <v>#N/A</v>
      </c>
      <c r="C50" s="176">
        <f>IF(ISNUMBER('実質公債費比率（分子）の構造'!K$53),'実質公債費比率（分子）の構造'!K$53,NA())</f>
        <v>790</v>
      </c>
      <c r="D50" s="176" t="e">
        <f>NA()</f>
        <v>#N/A</v>
      </c>
      <c r="E50" s="176" t="e">
        <f>NA()</f>
        <v>#N/A</v>
      </c>
      <c r="F50" s="176">
        <f>IF(ISNUMBER('実質公債費比率（分子）の構造'!L$53),'実質公債費比率（分子）の構造'!L$53,NA())</f>
        <v>831</v>
      </c>
      <c r="G50" s="176" t="e">
        <f>NA()</f>
        <v>#N/A</v>
      </c>
      <c r="H50" s="176" t="e">
        <f>NA()</f>
        <v>#N/A</v>
      </c>
      <c r="I50" s="176">
        <f>IF(ISNUMBER('実質公債費比率（分子）の構造'!M$53),'実質公債費比率（分子）の構造'!M$53,NA())</f>
        <v>851</v>
      </c>
      <c r="J50" s="176" t="e">
        <f>NA()</f>
        <v>#N/A</v>
      </c>
      <c r="K50" s="176" t="e">
        <f>NA()</f>
        <v>#N/A</v>
      </c>
      <c r="L50" s="176">
        <f>IF(ISNUMBER('実質公債費比率（分子）の構造'!N$53),'実質公債費比率（分子）の構造'!N$53,NA())</f>
        <v>957</v>
      </c>
      <c r="M50" s="176" t="e">
        <f>NA()</f>
        <v>#N/A</v>
      </c>
      <c r="N50" s="176" t="e">
        <f>NA()</f>
        <v>#N/A</v>
      </c>
      <c r="O50" s="176">
        <f>IF(ISNUMBER('実質公債費比率（分子）の構造'!O$53),'実質公債費比率（分子）の構造'!O$53,NA())</f>
        <v>999</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17242</v>
      </c>
      <c r="E56" s="175"/>
      <c r="F56" s="175"/>
      <c r="G56" s="175">
        <f>'将来負担比率（分子）の構造'!J$52</f>
        <v>19032</v>
      </c>
      <c r="H56" s="175"/>
      <c r="I56" s="175"/>
      <c r="J56" s="175">
        <f>'将来負担比率（分子）の構造'!K$52</f>
        <v>20523</v>
      </c>
      <c r="K56" s="175"/>
      <c r="L56" s="175"/>
      <c r="M56" s="175">
        <f>'将来負担比率（分子）の構造'!L$52</f>
        <v>22307</v>
      </c>
      <c r="N56" s="175"/>
      <c r="O56" s="175"/>
      <c r="P56" s="175">
        <f>'将来負担比率（分子）の構造'!M$52</f>
        <v>21520</v>
      </c>
    </row>
    <row r="57" spans="1:16">
      <c r="A57" s="175" t="s">
        <v>42</v>
      </c>
      <c r="B57" s="175"/>
      <c r="C57" s="175"/>
      <c r="D57" s="175">
        <f>'将来負担比率（分子）の構造'!I$51</f>
        <v>565</v>
      </c>
      <c r="E57" s="175"/>
      <c r="F57" s="175"/>
      <c r="G57" s="175">
        <f>'将来負担比率（分子）の構造'!J$51</f>
        <v>510</v>
      </c>
      <c r="H57" s="175"/>
      <c r="I57" s="175"/>
      <c r="J57" s="175">
        <f>'将来負担比率（分子）の構造'!K$51</f>
        <v>401</v>
      </c>
      <c r="K57" s="175"/>
      <c r="L57" s="175"/>
      <c r="M57" s="175">
        <f>'将来負担比率（分子）の構造'!L$51</f>
        <v>286</v>
      </c>
      <c r="N57" s="175"/>
      <c r="O57" s="175"/>
      <c r="P57" s="175">
        <f>'将来負担比率（分子）の構造'!M$51</f>
        <v>164</v>
      </c>
    </row>
    <row r="58" spans="1:16">
      <c r="A58" s="175" t="s">
        <v>41</v>
      </c>
      <c r="B58" s="175"/>
      <c r="C58" s="175"/>
      <c r="D58" s="175">
        <f>'将来負担比率（分子）の構造'!I$50</f>
        <v>6324</v>
      </c>
      <c r="E58" s="175"/>
      <c r="F58" s="175"/>
      <c r="G58" s="175">
        <f>'将来負担比率（分子）の構造'!J$50</f>
        <v>6533</v>
      </c>
      <c r="H58" s="175"/>
      <c r="I58" s="175"/>
      <c r="J58" s="175">
        <f>'将来負担比率（分子）の構造'!K$50</f>
        <v>7548</v>
      </c>
      <c r="K58" s="175"/>
      <c r="L58" s="175"/>
      <c r="M58" s="175">
        <f>'将来負担比率（分子）の構造'!L$50</f>
        <v>8016</v>
      </c>
      <c r="N58" s="175"/>
      <c r="O58" s="175"/>
      <c r="P58" s="175">
        <f>'将来負担比率（分子）の構造'!M$50</f>
        <v>8232</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1543</v>
      </c>
      <c r="C62" s="175"/>
      <c r="D62" s="175"/>
      <c r="E62" s="175">
        <f>'将来負担比率（分子）の構造'!J$45</f>
        <v>1628</v>
      </c>
      <c r="F62" s="175"/>
      <c r="G62" s="175"/>
      <c r="H62" s="175">
        <f>'将来負担比率（分子）の構造'!K$45</f>
        <v>1707</v>
      </c>
      <c r="I62" s="175"/>
      <c r="J62" s="175"/>
      <c r="K62" s="175">
        <f>'将来負担比率（分子）の構造'!L$45</f>
        <v>1722</v>
      </c>
      <c r="L62" s="175"/>
      <c r="M62" s="175"/>
      <c r="N62" s="175">
        <f>'将来負担比率（分子）の構造'!M$45</f>
        <v>1831</v>
      </c>
      <c r="O62" s="175"/>
      <c r="P62" s="175"/>
    </row>
    <row r="63" spans="1:16">
      <c r="A63" s="175" t="s">
        <v>34</v>
      </c>
      <c r="B63" s="175">
        <f>'将来負担比率（分子）の構造'!I$44</f>
        <v>415</v>
      </c>
      <c r="C63" s="175"/>
      <c r="D63" s="175"/>
      <c r="E63" s="175">
        <f>'将来負担比率（分子）の構造'!J$44</f>
        <v>3500</v>
      </c>
      <c r="F63" s="175"/>
      <c r="G63" s="175"/>
      <c r="H63" s="175">
        <f>'将来負担比率（分子）の構造'!K$44</f>
        <v>3280</v>
      </c>
      <c r="I63" s="175"/>
      <c r="J63" s="175"/>
      <c r="K63" s="175">
        <f>'将来負担比率（分子）の構造'!L$44</f>
        <v>3792</v>
      </c>
      <c r="L63" s="175"/>
      <c r="M63" s="175"/>
      <c r="N63" s="175">
        <f>'将来負担比率（分子）の構造'!M$44</f>
        <v>4362</v>
      </c>
      <c r="O63" s="175"/>
      <c r="P63" s="175"/>
    </row>
    <row r="64" spans="1:16">
      <c r="A64" s="175" t="s">
        <v>33</v>
      </c>
      <c r="B64" s="175">
        <f>'将来負担比率（分子）の構造'!I$43</f>
        <v>2621</v>
      </c>
      <c r="C64" s="175"/>
      <c r="D64" s="175"/>
      <c r="E64" s="175">
        <f>'将来負担比率（分子）の構造'!J$43</f>
        <v>2430</v>
      </c>
      <c r="F64" s="175"/>
      <c r="G64" s="175"/>
      <c r="H64" s="175">
        <f>'将来負担比率（分子）の構造'!K$43</f>
        <v>2125</v>
      </c>
      <c r="I64" s="175"/>
      <c r="J64" s="175"/>
      <c r="K64" s="175">
        <f>'将来負担比率（分子）の構造'!L$43</f>
        <v>2072</v>
      </c>
      <c r="L64" s="175"/>
      <c r="M64" s="175"/>
      <c r="N64" s="175">
        <f>'将来負担比率（分子）の構造'!M$43</f>
        <v>1974</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19755</v>
      </c>
      <c r="C66" s="175"/>
      <c r="D66" s="175"/>
      <c r="E66" s="175">
        <f>'将来負担比率（分子）の構造'!J$41</f>
        <v>20076</v>
      </c>
      <c r="F66" s="175"/>
      <c r="G66" s="175"/>
      <c r="H66" s="175">
        <f>'将来負担比率（分子）の構造'!K$41</f>
        <v>20940</v>
      </c>
      <c r="I66" s="175"/>
      <c r="J66" s="175"/>
      <c r="K66" s="175">
        <f>'将来負担比率（分子）の構造'!L$41</f>
        <v>22463</v>
      </c>
      <c r="L66" s="175"/>
      <c r="M66" s="175"/>
      <c r="N66" s="175">
        <f>'将来負担比率（分子）の構造'!M$41</f>
        <v>21690</v>
      </c>
      <c r="O66" s="175"/>
      <c r="P66" s="175"/>
    </row>
    <row r="67" spans="1:16">
      <c r="A67" s="175" t="s">
        <v>71</v>
      </c>
      <c r="B67" s="175" t="e">
        <f>NA()</f>
        <v>#N/A</v>
      </c>
      <c r="C67" s="175">
        <f>IF(ISNUMBER('将来負担比率（分子）の構造'!I$53), IF('将来負担比率（分子）の構造'!I$53 &lt; 0, 0, '将来負担比率（分子）の構造'!I$53), NA())</f>
        <v>203</v>
      </c>
      <c r="D67" s="175" t="e">
        <f>NA()</f>
        <v>#N/A</v>
      </c>
      <c r="E67" s="175" t="e">
        <f>NA()</f>
        <v>#N/A</v>
      </c>
      <c r="F67" s="175">
        <f>IF(ISNUMBER('将来負担比率（分子）の構造'!J$53), IF('将来負担比率（分子）の構造'!J$53 &lt; 0, 0, '将来負担比率（分子）の構造'!J$53), NA())</f>
        <v>1557</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3709</v>
      </c>
      <c r="C72" s="179">
        <f>基金残高に係る経年分析!G55</f>
        <v>4319</v>
      </c>
      <c r="D72" s="179">
        <f>基金残高に係る経年分析!H55</f>
        <v>3341</v>
      </c>
    </row>
    <row r="73" spans="1:16">
      <c r="A73" s="178" t="s">
        <v>74</v>
      </c>
      <c r="B73" s="179">
        <f>基金残高に係る経年分析!F56</f>
        <v>868</v>
      </c>
      <c r="C73" s="179">
        <f>基金残高に係る経年分析!G56</f>
        <v>868</v>
      </c>
      <c r="D73" s="179">
        <f>基金残高に係る経年分析!H56</f>
        <v>868</v>
      </c>
    </row>
    <row r="74" spans="1:16">
      <c r="A74" s="178" t="s">
        <v>75</v>
      </c>
      <c r="B74" s="179">
        <f>基金残高に係る経年分析!F57</f>
        <v>2325</v>
      </c>
      <c r="C74" s="179">
        <f>基金残高に係る経年分析!G57</f>
        <v>2069</v>
      </c>
      <c r="D74" s="179">
        <f>基金残高に係る経年分析!H57</f>
        <v>3178</v>
      </c>
    </row>
  </sheetData>
  <sheetProtection algorithmName="SHA-512" hashValue="VjQTb4xC3A15hRX4t/ci4MnYEPap5VPJmKRT7Nff2ZJ7KQtJ76T7uRXI5gN9wAaSvPiHmHmOmuAFNAplfwJ5pQ==" saltValue="MDGpvmklSSorgNvfGnxc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2025-03-12T08:43:01Z</cp:lastPrinted>
  <dcterms:created xsi:type="dcterms:W3CDTF">2025-02-19T05:12:14Z</dcterms:created>
  <dcterms:modified xsi:type="dcterms:W3CDTF">2025-03-14T02:55:56Z</dcterms:modified>
  <cp:category/>
</cp:coreProperties>
</file>