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3 普通会計決算統計（R5決算）\08-02 令和５年度財政状況資料集の作成\03 市町村→県\"/>
    </mc:Choice>
  </mc:AlternateContent>
  <bookViews>
    <workbookView xWindow="0" yWindow="0" windowWidth="28800" windowHeight="119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C36" i="10"/>
  <c r="BW35" i="10"/>
  <c r="BE35" i="10"/>
  <c r="C35" i="10"/>
  <c r="BW34" i="10"/>
  <c r="CO34" i="10" s="1"/>
  <c r="CO35" i="10" s="1"/>
  <c r="CO36" i="10" s="1"/>
  <c r="CO37" i="10" s="1"/>
  <c r="CO38" i="10" s="1"/>
  <c r="CO39" i="10" s="1"/>
  <c r="CO40" i="10" s="1"/>
  <c r="CO41" i="10" s="1"/>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<sst xmlns="http://schemas.openxmlformats.org/spreadsheetml/2006/main" count="1096" uniqueCount="563">
  <si>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</si>
  <si>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</si>
  <si>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</si>
  <si>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</si>
  <si>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</si>
  <si>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</si>
  <si>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</si>
  <si>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</si>
  <si>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</si>
  <si>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</si>
  <si>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</si>
  <si>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</si>
  <si>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</si>
  <si>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</si>
  <si>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</si>
  <si>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</si>
  <si>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</si>
  <si>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</si>
  <si>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</si>
  <si>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</si>
  <si>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</si>
  <si>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</si>
  <si>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</si>
  <si>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</si>
  <si>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</si>
  <si>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</si>
  <si>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</si>
  <si>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</si>
  <si>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</si>
  <si>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</si>
  <si>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</si>
  <si>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</si>
  <si>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</si>
  <si>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</si>
  <si>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</si>
  <si>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</si>
  <si>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</si>
  <si>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</si>
  <si>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</si>
  <si>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</si>
  <si>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</si>
  <si>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</si>
  <si>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</si>
  <si>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</si>
  <si>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</si>
  <si>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</si>
  <si>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</si>
  <si>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</si>
  <si>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</si>
  <si>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</si>
  <si>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</si>
  <si>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</si>
  <si>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</si>
  <si>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</si>
  <si>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</si>
  <si>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</si>
  <si>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</si>
  <si>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</si>
  <si>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</si>
  <si>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</si>
  <si>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</si>
  <si>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</si>
  <si>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</si>
  <si>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</si>
  <si>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</si>
  <si>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</si>
  <si>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</si>
  <si>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</si>
  <si>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</si>
  <si>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</si>
  <si>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</si>
  <si>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</si>
  <si>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</si>
  <si>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</si>
  <si>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</si>
  <si>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</si>
  <si>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</si>
  <si>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</si>
  <si>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</si>
  <si>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</si>
  <si>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</si>
  <si>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</si>
  <si>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</si>
  <si>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</si>
  <si>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</si>
  <si>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</si>
  <si>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</si>
  <si>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</si>
  <si>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</si>
  <si>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</si>
  <si>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</si>
  <si>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</si>
  <si>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</si>
  <si>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</si>
  <si>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菊池市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</si>
  <si>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</si>
  <si>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</si>
  <si>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</si>
  <si>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</si>
  <si>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</si>
  <si>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</si>
  <si>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</si>
  <si>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</si>
  <si>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</si>
  <si>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</si>
  <si>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</si>
  <si>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</si>
  <si>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</si>
  <si>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</si>
  <si>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</si>
  <si>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</si>
  <si>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</si>
  <si>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</si>
  <si>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</si>
  <si>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</si>
  <si>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</si>
  <si>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</si>
  <si>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</si>
  <si>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</si>
  <si>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</si>
  <si>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</si>
  <si>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</si>
  <si>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</si>
  <si>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</si>
  <si>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</si>
  <si>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</si>
  <si>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</si>
  <si>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</si>
  <si>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</si>
  <si>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</si>
  <si>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</si>
  <si>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</si>
  <si>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</si>
  <si>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</si>
  <si>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</si>
  <si>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</si>
  <si>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</si>
  <si>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</si>
  <si>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</si>
  <si>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</si>
  <si>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</si>
  <si>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</si>
  <si>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</si>
  <si>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</si>
  <si>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</si>
  <si>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</si>
  <si>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</si>
  <si>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</si>
  <si>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</si>
  <si>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</si>
  <si>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</si>
  <si>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</si>
  <si>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</si>
  <si>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</si>
  <si>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</si>
  <si>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</si>
  <si>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</si>
  <si>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</si>
  <si>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</si>
  <si>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</si>
  <si>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</si>
  <si>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</si>
  <si>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</si>
  <si>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</si>
  <si>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</si>
  <si>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</si>
  <si>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</si>
  <si>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</si>
  <si>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</si>
  <si>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</si>
  <si>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</si>
  <si>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</si>
  <si>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</si>
  <si>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</si>
  <si>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</si>
  <si>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</si>
  <si>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</si>
  <si>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</si>
  <si>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</si>
  <si>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</si>
  <si>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</si>
  <si>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</si>
  <si>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</si>
  <si>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</si>
  <si>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</si>
  <si>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</si>
  <si>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</si>
  <si>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</si>
  <si>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</si>
  <si>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</si>
  <si>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</si>
  <si>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</si>
  <si>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</si>
  <si>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</si>
  <si>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</si>
  <si>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</si>
  <si>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</si>
  <si>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</si>
  <si>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</si>
  <si>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</si>
  <si>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</si>
  <si>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</si>
  <si>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</si>
  <si>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熊本県菊池市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</si>
  <si>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</si>
  <si>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</si>
  <si>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</si>
  <si>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</si>
  <si>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</si>
  <si>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</si>
  <si>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</si>
  <si>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</si>
  <si>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</si>
  <si>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</si>
  <si>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</si>
  <si>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</si>
  <si>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</si>
  <si>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</si>
  <si>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</si>
  <si>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</si>
  <si>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</si>
  <si>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</si>
  <si>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</si>
  <si>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</si>
  <si>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</si>
  <si>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</si>
  <si>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</si>
  <si>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</si>
  <si>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</si>
  <si>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</si>
  <si>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</si>
  <si>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</si>
  <si>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</si>
  <si>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</si>
  <si>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</si>
  <si>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</si>
  <si>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</si>
  <si>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</si>
  <si>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</si>
  <si>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</si>
  <si>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</si>
  <si>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</si>
  <si>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</si>
  <si>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</si>
  <si>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</si>
  <si>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</si>
  <si>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</si>
  <si>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</si>
  <si>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</si>
  <si>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</si>
  <si>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</si>
  <si>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</si>
  <si>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</si>
  <si>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</si>
  <si>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</si>
  <si>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</si>
  <si>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</si>
  <si>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</si>
  <si>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</si>
  <si>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</si>
  <si>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</si>
  <si>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</si>
  <si>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</si>
  <si>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</si>
  <si>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</si>
  <si>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</si>
  <si>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</si>
  <si>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</si>
  <si>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</si>
  <si>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</si>
  <si>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</si>
  <si>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</si>
  <si>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</si>
  <si>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</si>
  <si>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</si>
  <si>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</si>
  <si>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</si>
  <si>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</si>
  <si>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</si>
  <si>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</si>
  <si>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</si>
  <si>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</si>
  <si>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</si>
  <si>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</si>
  <si>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</si>
  <si>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</si>
  <si>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</si>
  <si>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</si>
  <si>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</si>
  <si>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</si>
  <si>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</si>
  <si>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</si>
  <si>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</si>
  <si>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</si>
  <si>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</si>
  <si>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</si>
  <si>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</si>
  <si>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</si>
  <si>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</si>
  <si>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</si>
  <si>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</si>
  <si>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</si>
  <si>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</si>
  <si>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</si>
  <si>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</si>
  <si>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</si>
  <si>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</si>
  <si>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</si>
  <si>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</si>
  <si>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</si>
  <si>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</si>
  <si>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</si>
  <si>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</si>
  <si>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</si>
  <si>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</si>
  <si>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</si>
  <si>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</si>
  <si>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</si>
  <si>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</si>
  <si>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</si>
  <si>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</si>
  <si>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</si>
  <si>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</si>
  <si>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</si>
  <si>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</si>
  <si>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</si>
  <si>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</si>
  <si>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</si>
  <si>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</si>
  <si>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</si>
  <si>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</si>
  <si>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</si>
  <si>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</si>
  <si>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</si>
  <si>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</si>
  <si>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</si>
  <si>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</si>
  <si>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</si>
  <si>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</si>
  <si>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</si>
  <si>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</si>
  <si>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</si>
  <si>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</si>
  <si>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</si>
  <si>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</si>
  <si>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</si>
  <si>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</si>
  <si>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</si>
  <si>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</si>
  <si>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</si>
  <si>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</si>
  <si>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</si>
  <si>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</si>
  <si>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</si>
  <si>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熊本県菊池市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</si>
  <si>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</si>
  <si>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</si>
  <si>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</si>
  <si>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</si>
  <si>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</si>
  <si>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</si>
  <si>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</si>
  <si>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</si>
  <si>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</si>
  <si>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</si>
  <si>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</si>
  <si>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</si>
  <si>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</si>
  <si>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</si>
  <si>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</si>
  <si>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</si>
  <si>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</si>
  <si>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</si>
  <si>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</si>
  <si>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</si>
  <si>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</si>
  <si>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</si>
  <si>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</si>
  <si>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</si>
  <si>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</si>
  <si>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</si>
  <si>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</si>
  <si>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</si>
  <si>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</si>
  <si>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</si>
  <si>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</si>
  <si>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</si>
  <si>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</si>
  <si>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</si>
  <si>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</si>
  <si>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</si>
  <si>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</si>
  <si>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</si>
  <si>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</si>
  <si>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</si>
  <si>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</si>
  <si>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</si>
  <si>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</si>
  <si>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</si>
  <si>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</si>
  <si>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</si>
  <si>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</si>
  <si>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</si>
  <si>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</si>
  <si>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</si>
  <si>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</si>
  <si>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</si>
  <si>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</si>
  <si>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</si>
  <si>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</si>
  <si>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</si>
  <si>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</si>
  <si>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</si>
  <si>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</si>
  <si>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</si>
  <si>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</si>
  <si>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</si>
  <si>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</si>
  <si>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</si>
  <si>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</si>
  <si>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</si>
  <si>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</si>
  <si>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</si>
  <si>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</si>
  <si>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</si>
  <si>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</si>
  <si>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</si>
  <si>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</si>
  <si>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</si>
  <si>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</si>
  <si>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</si>
  <si>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</si>
  <si>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</si>
  <si>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</si>
  <si>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</si>
  <si>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</si>
  <si>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</si>
  <si>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</si>
  <si>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</si>
  <si>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</si>
  <si>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</si>
  <si>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</si>
  <si>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</si>
  <si>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</si>
  <si>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</si>
  <si>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</si>
  <si>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</si>
  <si>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</si>
  <si>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</si>
  <si>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</si>
  <si>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</si>
  <si>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</si>
  <si>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</si>
  <si>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</si>
  <si>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</si>
  <si>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</si>
  <si>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</si>
  <si>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</si>
  <si>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</si>
  <si>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</si>
  <si>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</si>
  <si>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</si>
  <si>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</si>
  <si>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</si>
  <si>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</si>
  <si>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</si>
  <si>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</si>
  <si>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</si>
  <si>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</si>
  <si>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</si>
  <si>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</si>
  <si>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</si>
  <si>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</si>
  <si>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</si>
  <si>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</si>
  <si>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</si>
  <si>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</si>
  <si>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</si>
  <si>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</si>
  <si>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</si>
  <si>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</si>
  <si>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</si>
  <si>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</si>
  <si>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</si>
  <si>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</si>
  <si>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</si>
  <si>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</si>
  <si>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</si>
  <si>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</si>
  <si>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</si>
  <si>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</si>
  <si>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</si>
  <si>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</si>
  <si>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</si>
  <si>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</si>
  <si>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</si>
  <si>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</si>
  <si>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</si>
  <si>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</si>
  <si>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</si>
  <si>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</si>
  <si>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</si>
  <si>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</si>
  <si>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</si>
  <si>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</si>
  <si>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</si>
  <si>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</si>
  <si>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</si>
  <si>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</si>
  <si>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</si>
  <si>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</si>
  <si>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</si>
  <si>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</si>
  <si>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</si>
  <si>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</si>
  <si>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</si>
  <si>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</si>
  <si>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</si>
  <si>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</si>
  <si>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</si>
  <si>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</si>
  <si>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</si>
  <si>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</si>
  <si>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</si>
  <si>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</si>
  <si>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</si>
  <si>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</si>
  <si>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</si>
  <si>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</si>
  <si>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5.22</t>
  </si>
  <si>
    <t>▲ 2.04</t>
  </si>
  <si>
    <t>水道事業会計</t>
  </si>
  <si>
    <t>下水道事業会計</t>
  </si>
  <si>
    <t>一般会計</t>
  </si>
  <si>
    <t>介護保険事業特別会計</t>
  </si>
  <si>
    <t>国民健康保険事業特別会計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</si>
  <si>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</si>
  <si>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</si>
  <si>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</si>
  <si>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</si>
  <si>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</si>
  <si>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</si>
  <si>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</si>
  <si>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</si>
  <si>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2"/>
  </si>
  <si>
    <t>菊池市土地開発公社</t>
    <rPh sb="0" eb="3">
      <t>キクチシ</t>
    </rPh>
    <rPh sb="3" eb="5">
      <t>トチ</t>
    </rPh>
    <rPh sb="5" eb="7">
      <t>カイハツ</t>
    </rPh>
    <rPh sb="7" eb="9">
      <t>コウシャ</t>
    </rPh>
    <phoneticPr fontId="2"/>
  </si>
  <si>
    <t>ファームきくち</t>
    <phoneticPr fontId="2"/>
  </si>
  <si>
    <t>七城町振興公社</t>
    <rPh sb="0" eb="3">
      <t>シチジョウマチ</t>
    </rPh>
    <rPh sb="3" eb="5">
      <t>シンコウ</t>
    </rPh>
    <rPh sb="5" eb="7">
      <t>コウシャ</t>
    </rPh>
    <phoneticPr fontId="2"/>
  </si>
  <si>
    <t>七城町特産品センター</t>
    <rPh sb="0" eb="3">
      <t>シチジョウマチ</t>
    </rPh>
    <rPh sb="3" eb="6">
      <t>トクサンヒン</t>
    </rPh>
    <phoneticPr fontId="2"/>
  </si>
  <si>
    <t>旭志村ふれあいセンター</t>
    <rPh sb="0" eb="2">
      <t>キョクシ</t>
    </rPh>
    <rPh sb="2" eb="3">
      <t>ムラ</t>
    </rPh>
    <phoneticPr fontId="2"/>
  </si>
  <si>
    <t>有朋の里泗水</t>
    <rPh sb="0" eb="2">
      <t>ユウホウ</t>
    </rPh>
    <rPh sb="3" eb="4">
      <t>サト</t>
    </rPh>
    <rPh sb="4" eb="6">
      <t>シスイ</t>
    </rPh>
    <phoneticPr fontId="2"/>
  </si>
  <si>
    <t>きくち観光物産館</t>
    <rPh sb="3" eb="5">
      <t>カンコウ</t>
    </rPh>
    <rPh sb="5" eb="8">
      <t>ブッサンカン</t>
    </rPh>
    <phoneticPr fontId="2"/>
  </si>
  <si>
    <t>公共施設等総合管理基金</t>
    <rPh sb="0" eb="2">
      <t>コウキョウ</t>
    </rPh>
    <rPh sb="2" eb="4">
      <t>シセツ</t>
    </rPh>
    <rPh sb="4" eb="5">
      <t>トウ</t>
    </rPh>
    <rPh sb="5" eb="7">
      <t>ソウゴウ</t>
    </rPh>
    <rPh sb="7" eb="9">
      <t>カンリ</t>
    </rPh>
    <rPh sb="9" eb="11">
      <t>キキン</t>
    </rPh>
    <phoneticPr fontId="5"/>
  </si>
  <si>
    <t>地域振興基金</t>
    <rPh sb="0" eb="2">
      <t>チイキ</t>
    </rPh>
    <rPh sb="2" eb="4">
      <t>シンコウ</t>
    </rPh>
    <rPh sb="4" eb="6">
      <t>キキン</t>
    </rPh>
    <phoneticPr fontId="2"/>
  </si>
  <si>
    <t>教育振興小川基金</t>
    <phoneticPr fontId="2"/>
  </si>
  <si>
    <t>奨学基金</t>
    <rPh sb="0" eb="2">
      <t>ショウガク</t>
    </rPh>
    <rPh sb="2" eb="4">
      <t>キキン</t>
    </rPh>
    <phoneticPr fontId="2"/>
  </si>
  <si>
    <t>がんばるふるさと菊池応援基金</t>
    <rPh sb="8" eb="10">
      <t>キクチ</t>
    </rPh>
    <rPh sb="10" eb="12">
      <t>オウエン</t>
    </rPh>
    <rPh sb="12" eb="14">
      <t>キキン</t>
    </rPh>
    <phoneticPr fontId="2"/>
  </si>
  <si>
    <t>七城町銘柄米センター</t>
    <rPh sb="0" eb="2">
      <t>シチジョウ</t>
    </rPh>
    <rPh sb="2" eb="3">
      <t>マチ</t>
    </rPh>
    <rPh sb="3" eb="6">
      <t>メイガラマイ</t>
    </rPh>
    <phoneticPr fontId="2"/>
  </si>
  <si>
    <t>熊本県市町村総合事務組合</t>
    <phoneticPr fontId="2"/>
  </si>
  <si>
    <t>菊池養生園保健組合</t>
    <phoneticPr fontId="2"/>
  </si>
  <si>
    <t>菊池広域連合</t>
    <phoneticPr fontId="2"/>
  </si>
  <si>
    <t>熊本県後期高齢者医療広域連合
（一般会計）</t>
    <phoneticPr fontId="2"/>
  </si>
  <si>
    <t>熊本県後期高齢者医療広域連合
（後期高齢者医療特別会計）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</si>
</sst>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wrapText="1"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92919</c:v>
                </c:pt>
                <c:pt idx="3">
                  <c:v>103663</c:v>
                </c:pt>
                <c:pt idx="4">
                  <c:v>92012</c:v>
                </c:pt>
              </c:numCache>
            </c:numRef>
          </c:val>
          <c:smooth val="0"/>
          <c:extLst>
            <c:ext xmlns:c16="http://schemas.microsoft.com/office/drawing/2014/chart" uri="{C3380CC4-5D6E-409C-BE32-E72D297353CC}">
              <c16:uniqueId val="{00000000-E988-4701-B44E-F3B2E2DBB6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83455</c:v>
                </c:pt>
                <c:pt idx="1">
                  <c:v>71695</c:v>
                </c:pt>
                <c:pt idx="2">
                  <c:v>68704</c:v>
                </c:pt>
                <c:pt idx="3">
                  <c:v>65978</c:v>
                </c:pt>
                <c:pt idx="4">
                  <c:v>57779</c:v>
                </c:pt>
              </c:numCache>
            </c:numRef>
          </c:val>
          <c:smooth val="0"/>
          <c:extLst>
            <c:ext xmlns:c16="http://schemas.microsoft.com/office/drawing/2014/chart" uri="{C3380CC4-5D6E-409C-BE32-E72D297353CC}">
              <c16:uniqueId val="{00000001-E988-4701-B44E-F3B2E2DBB6E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0.31</c:v>
                </c:pt>
                <c:pt idx="1">
                  <c:v>0.26</c:v>
                </c:pt>
                <c:pt idx="2">
                  <c:v>4.42</c:v>
                </c:pt>
                <c:pt idx="3">
                  <c:v>4.75</c:v>
                </c:pt>
                <c:pt idx="4">
                  <c:v>2.3199999999999998</c:v>
                </c:pt>
              </c:numCache>
            </c:numRef>
          </c:val>
          <c:extLst>
            <c:ext xmlns:c16="http://schemas.microsoft.com/office/drawing/2014/chart" uri="{C3380CC4-5D6E-409C-BE32-E72D297353CC}">
              <c16:uniqueId val="{00000000-9FF7-4715-ACA8-904B77CFC9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36.67</c:v>
                </c:pt>
                <c:pt idx="1">
                  <c:v>33.74</c:v>
                </c:pt>
                <c:pt idx="2">
                  <c:v>39.61</c:v>
                </c:pt>
                <c:pt idx="3">
                  <c:v>45.03</c:v>
                </c:pt>
                <c:pt idx="4">
                  <c:v>47.49</c:v>
                </c:pt>
              </c:numCache>
            </c:numRef>
          </c:val>
          <c:extLst>
            <c:ext xmlns:c16="http://schemas.microsoft.com/office/drawing/2014/chart" uri="{C3380CC4-5D6E-409C-BE32-E72D297353CC}">
              <c16:uniqueId val="{00000001-9FF7-4715-ACA8-904B77CFC94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-5.22</c:v>
                </c:pt>
                <c:pt idx="1">
                  <c:v>-2.04</c:v>
                </c:pt>
                <c:pt idx="2">
                  <c:v>11.32</c:v>
                </c:pt>
                <c:pt idx="3">
                  <c:v>4.24</c:v>
                </c:pt>
                <c:pt idx="4">
                  <c:v>0.04</c:v>
                </c:pt>
              </c:numCache>
            </c:numRef>
          </c:val>
          <c:smooth val="0"/>
          <c:extLst>
            <c:ext xmlns:c16="http://schemas.microsoft.com/office/drawing/2014/chart" uri="{C3380CC4-5D6E-409C-BE32-E72D297353CC}">
              <c16:uniqueId val="{00000002-9FF7-4715-ACA8-904B77CFC94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0.45</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061-4AC1-B526-7F7F47EB3E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061-4AC1-B526-7F7F47EB3E7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061-4AC1-B526-7F7F47EB3E7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061-4AC1-B526-7F7F47EB3E79}"/>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0.03</c:v>
                </c:pt>
                <c:pt idx="8">
                  <c:v>#N/A</c:v>
                </c:pt>
                <c:pt idx="9">
                  <c:v>0</c:v>
                </c:pt>
              </c:numCache>
            </c:numRef>
          </c:val>
          <c:extLst>
            <c:ext xmlns:c16="http://schemas.microsoft.com/office/drawing/2014/chart" uri="{C3380CC4-5D6E-409C-BE32-E72D297353CC}">
              <c16:uniqueId val="{00000004-8061-4AC1-B526-7F7F47EB3E79}"/>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1.42</c:v>
                </c:pt>
                <c:pt idx="2">
                  <c:v>#N/A</c:v>
                </c:pt>
                <c:pt idx="3">
                  <c:v>0.04</c:v>
                </c:pt>
                <c:pt idx="4">
                  <c:v>#N/A</c:v>
                </c:pt>
                <c:pt idx="5">
                  <c:v>0.03</c:v>
                </c:pt>
                <c:pt idx="6">
                  <c:v>#N/A</c:v>
                </c:pt>
                <c:pt idx="7">
                  <c:v>0.21</c:v>
                </c:pt>
                <c:pt idx="8">
                  <c:v>#N/A</c:v>
                </c:pt>
                <c:pt idx="9">
                  <c:v>0.02</c:v>
                </c:pt>
              </c:numCache>
            </c:numRef>
          </c:val>
          <c:extLst>
            <c:ext xmlns:c16="http://schemas.microsoft.com/office/drawing/2014/chart" uri="{C3380CC4-5D6E-409C-BE32-E72D297353CC}">
              <c16:uniqueId val="{00000005-8061-4AC1-B526-7F7F47EB3E79}"/>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0.38</c:v>
                </c:pt>
                <c:pt idx="2">
                  <c:v>#N/A</c:v>
                </c:pt>
                <c:pt idx="3">
                  <c:v>0.41</c:v>
                </c:pt>
                <c:pt idx="4">
                  <c:v>#N/A</c:v>
                </c:pt>
                <c:pt idx="5">
                  <c:v>0.61</c:v>
                </c:pt>
                <c:pt idx="6">
                  <c:v>#N/A</c:v>
                </c:pt>
                <c:pt idx="7">
                  <c:v>1.53</c:v>
                </c:pt>
                <c:pt idx="8">
                  <c:v>#N/A</c:v>
                </c:pt>
                <c:pt idx="9">
                  <c:v>0.81</c:v>
                </c:pt>
              </c:numCache>
            </c:numRef>
          </c:val>
          <c:extLst>
            <c:ext xmlns:c16="http://schemas.microsoft.com/office/drawing/2014/chart" uri="{C3380CC4-5D6E-409C-BE32-E72D297353CC}">
              <c16:uniqueId val="{00000006-8061-4AC1-B526-7F7F47EB3E7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c:v>
                </c:pt>
                <c:pt idx="2">
                  <c:v>#N/A</c:v>
                </c:pt>
                <c:pt idx="3">
                  <c:v>0.25</c:v>
                </c:pt>
                <c:pt idx="4">
                  <c:v>#N/A</c:v>
                </c:pt>
                <c:pt idx="5">
                  <c:v>4.41</c:v>
                </c:pt>
                <c:pt idx="6">
                  <c:v>#N/A</c:v>
                </c:pt>
                <c:pt idx="7">
                  <c:v>4.75</c:v>
                </c:pt>
                <c:pt idx="8">
                  <c:v>#N/A</c:v>
                </c:pt>
                <c:pt idx="9">
                  <c:v>2.31</c:v>
                </c:pt>
              </c:numCache>
            </c:numRef>
          </c:val>
          <c:extLst>
            <c:ext xmlns:c16="http://schemas.microsoft.com/office/drawing/2014/chart" uri="{C3380CC4-5D6E-409C-BE32-E72D297353CC}">
              <c16:uniqueId val="{00000007-8061-4AC1-B526-7F7F47EB3E79}"/>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0.88</c:v>
                </c:pt>
                <c:pt idx="4">
                  <c:v>#N/A</c:v>
                </c:pt>
                <c:pt idx="5">
                  <c:v>1.49</c:v>
                </c:pt>
                <c:pt idx="6">
                  <c:v>#N/A</c:v>
                </c:pt>
                <c:pt idx="7">
                  <c:v>2.2000000000000002</c:v>
                </c:pt>
                <c:pt idx="8">
                  <c:v>#N/A</c:v>
                </c:pt>
                <c:pt idx="9">
                  <c:v>2.8</c:v>
                </c:pt>
              </c:numCache>
            </c:numRef>
          </c:val>
          <c:extLst>
            <c:ext xmlns:c16="http://schemas.microsoft.com/office/drawing/2014/chart" uri="{C3380CC4-5D6E-409C-BE32-E72D297353CC}">
              <c16:uniqueId val="{00000008-8061-4AC1-B526-7F7F47EB3E7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3.36</c:v>
                </c:pt>
                <c:pt idx="2">
                  <c:v>#N/A</c:v>
                </c:pt>
                <c:pt idx="3">
                  <c:v>3.16</c:v>
                </c:pt>
                <c:pt idx="4">
                  <c:v>#N/A</c:v>
                </c:pt>
                <c:pt idx="5">
                  <c:v>3.2</c:v>
                </c:pt>
                <c:pt idx="6">
                  <c:v>#N/A</c:v>
                </c:pt>
                <c:pt idx="7">
                  <c:v>3.54</c:v>
                </c:pt>
                <c:pt idx="8">
                  <c:v>#N/A</c:v>
                </c:pt>
                <c:pt idx="9">
                  <c:v>4.03</c:v>
                </c:pt>
              </c:numCache>
            </c:numRef>
          </c:val>
          <c:extLst>
            <c:ext xmlns:c16="http://schemas.microsoft.com/office/drawing/2014/chart" uri="{C3380CC4-5D6E-409C-BE32-E72D297353CC}">
              <c16:uniqueId val="{00000009-8061-4AC1-B526-7F7F47EB3E7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3086</c:v>
                </c:pt>
                <c:pt idx="5">
                  <c:v>3147</c:v>
                </c:pt>
                <c:pt idx="8">
                  <c:v>3173</c:v>
                </c:pt>
                <c:pt idx="11">
                  <c:v>3072</c:v>
                </c:pt>
                <c:pt idx="14">
                  <c:v>2810</c:v>
                </c:pt>
              </c:numCache>
            </c:numRef>
          </c:val>
          <c:extLst>
            <c:ext xmlns:c16="http://schemas.microsoft.com/office/drawing/2014/chart" uri="{C3380CC4-5D6E-409C-BE32-E72D297353CC}">
              <c16:uniqueId val="{00000000-165B-4837-9860-F97A8B2947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65B-4837-9860-F97A8B2947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146</c:v>
                </c:pt>
                <c:pt idx="3">
                  <c:v>144</c:v>
                </c:pt>
                <c:pt idx="6">
                  <c:v>133</c:v>
                </c:pt>
                <c:pt idx="9">
                  <c:v>1</c:v>
                </c:pt>
                <c:pt idx="12">
                  <c:v>1</c:v>
                </c:pt>
              </c:numCache>
            </c:numRef>
          </c:val>
          <c:extLst>
            <c:ext xmlns:c16="http://schemas.microsoft.com/office/drawing/2014/chart" uri="{C3380CC4-5D6E-409C-BE32-E72D297353CC}">
              <c16:uniqueId val="{00000002-165B-4837-9860-F97A8B2947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193</c:v>
                </c:pt>
                <c:pt idx="3">
                  <c:v>82</c:v>
                </c:pt>
                <c:pt idx="6">
                  <c:v>105</c:v>
                </c:pt>
                <c:pt idx="9">
                  <c:v>71</c:v>
                </c:pt>
                <c:pt idx="12">
                  <c:v>171</c:v>
                </c:pt>
              </c:numCache>
            </c:numRef>
          </c:val>
          <c:extLst>
            <c:ext xmlns:c16="http://schemas.microsoft.com/office/drawing/2014/chart" uri="{C3380CC4-5D6E-409C-BE32-E72D297353CC}">
              <c16:uniqueId val="{00000003-165B-4837-9860-F97A8B2947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594</c:v>
                </c:pt>
                <c:pt idx="3">
                  <c:v>538</c:v>
                </c:pt>
                <c:pt idx="6">
                  <c:v>546</c:v>
                </c:pt>
                <c:pt idx="9">
                  <c:v>511</c:v>
                </c:pt>
                <c:pt idx="12">
                  <c:v>508</c:v>
                </c:pt>
              </c:numCache>
            </c:numRef>
          </c:val>
          <c:extLst>
            <c:ext xmlns:c16="http://schemas.microsoft.com/office/drawing/2014/chart" uri="{C3380CC4-5D6E-409C-BE32-E72D297353CC}">
              <c16:uniqueId val="{00000004-165B-4837-9860-F97A8B2947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5B-4837-9860-F97A8B2947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65B-4837-9860-F97A8B2947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3626</c:v>
                </c:pt>
                <c:pt idx="3">
                  <c:v>3512</c:v>
                </c:pt>
                <c:pt idx="6">
                  <c:v>3601</c:v>
                </c:pt>
                <c:pt idx="9">
                  <c:v>3573</c:v>
                </c:pt>
                <c:pt idx="12">
                  <c:v>3279</c:v>
                </c:pt>
              </c:numCache>
            </c:numRef>
          </c:val>
          <c:extLst>
            <c:ext xmlns:c16="http://schemas.microsoft.com/office/drawing/2014/chart" uri="{C3380CC4-5D6E-409C-BE32-E72D297353CC}">
              <c16:uniqueId val="{00000007-165B-4837-9860-F97A8B29471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1473</c:v>
                </c:pt>
                <c:pt idx="2">
                  <c:v>#N/A</c:v>
                </c:pt>
                <c:pt idx="3">
                  <c:v>#N/A</c:v>
                </c:pt>
                <c:pt idx="4">
                  <c:v>1129</c:v>
                </c:pt>
                <c:pt idx="5">
                  <c:v>#N/A</c:v>
                </c:pt>
                <c:pt idx="6">
                  <c:v>#N/A</c:v>
                </c:pt>
                <c:pt idx="7">
                  <c:v>1212</c:v>
                </c:pt>
                <c:pt idx="8">
                  <c:v>#N/A</c:v>
                </c:pt>
                <c:pt idx="9">
                  <c:v>#N/A</c:v>
                </c:pt>
                <c:pt idx="10">
                  <c:v>1084</c:v>
                </c:pt>
                <c:pt idx="11">
                  <c:v>#N/A</c:v>
                </c:pt>
                <c:pt idx="12">
                  <c:v>#N/A</c:v>
                </c:pt>
                <c:pt idx="13">
                  <c:v>1149</c:v>
                </c:pt>
                <c:pt idx="14">
                  <c:v>#N/A</c:v>
                </c:pt>
              </c:numCache>
            </c:numRef>
          </c:val>
          <c:smooth val="0"/>
          <c:extLst>
            <c:ext xmlns:c16="http://schemas.microsoft.com/office/drawing/2014/chart" uri="{C3380CC4-5D6E-409C-BE32-E72D297353CC}">
              <c16:uniqueId val="{00000008-165B-4837-9860-F97A8B29471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31435</c:v>
                </c:pt>
                <c:pt idx="5">
                  <c:v>31144</c:v>
                </c:pt>
                <c:pt idx="8">
                  <c:v>29961</c:v>
                </c:pt>
                <c:pt idx="11">
                  <c:v>27966</c:v>
                </c:pt>
                <c:pt idx="14">
                  <c:v>26396</c:v>
                </c:pt>
              </c:numCache>
            </c:numRef>
          </c:val>
          <c:extLst>
            <c:ext xmlns:c16="http://schemas.microsoft.com/office/drawing/2014/chart" uri="{C3380CC4-5D6E-409C-BE32-E72D297353CC}">
              <c16:uniqueId val="{00000000-4222-44DB-A7AC-48F87A8F39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919</c:v>
                </c:pt>
                <c:pt idx="5">
                  <c:v>908</c:v>
                </c:pt>
                <c:pt idx="8">
                  <c:v>816</c:v>
                </c:pt>
                <c:pt idx="11">
                  <c:v>729</c:v>
                </c:pt>
                <c:pt idx="14">
                  <c:v>637</c:v>
                </c:pt>
              </c:numCache>
            </c:numRef>
          </c:val>
          <c:extLst>
            <c:ext xmlns:c16="http://schemas.microsoft.com/office/drawing/2014/chart" uri="{C3380CC4-5D6E-409C-BE32-E72D297353CC}">
              <c16:uniqueId val="{00000001-4222-44DB-A7AC-48F87A8F39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11088</c:v>
                </c:pt>
                <c:pt idx="5">
                  <c:v>10512</c:v>
                </c:pt>
                <c:pt idx="8">
                  <c:v>11204</c:v>
                </c:pt>
                <c:pt idx="11">
                  <c:v>11706</c:v>
                </c:pt>
                <c:pt idx="14">
                  <c:v>12196</c:v>
                </c:pt>
              </c:numCache>
            </c:numRef>
          </c:val>
          <c:extLst>
            <c:ext xmlns:c16="http://schemas.microsoft.com/office/drawing/2014/chart" uri="{C3380CC4-5D6E-409C-BE32-E72D297353CC}">
              <c16:uniqueId val="{00000002-4222-44DB-A7AC-48F87A8F39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22-44DB-A7AC-48F87A8F39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22-44DB-A7AC-48F87A8F39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22-44DB-A7AC-48F87A8F39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1128</c:v>
                </c:pt>
                <c:pt idx="3">
                  <c:v>1204</c:v>
                </c:pt>
                <c:pt idx="6">
                  <c:v>904</c:v>
                </c:pt>
                <c:pt idx="9">
                  <c:v>862</c:v>
                </c:pt>
                <c:pt idx="12">
                  <c:v>1032</c:v>
                </c:pt>
              </c:numCache>
            </c:numRef>
          </c:val>
          <c:extLst>
            <c:ext xmlns:c16="http://schemas.microsoft.com/office/drawing/2014/chart" uri="{C3380CC4-5D6E-409C-BE32-E72D297353CC}">
              <c16:uniqueId val="{00000006-4222-44DB-A7AC-48F87A8F39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1020</c:v>
                </c:pt>
                <c:pt idx="3">
                  <c:v>3617</c:v>
                </c:pt>
                <c:pt idx="6">
                  <c:v>4248</c:v>
                </c:pt>
                <c:pt idx="9">
                  <c:v>4116</c:v>
                </c:pt>
                <c:pt idx="12">
                  <c:v>4033</c:v>
                </c:pt>
              </c:numCache>
            </c:numRef>
          </c:val>
          <c:extLst>
            <c:ext xmlns:c16="http://schemas.microsoft.com/office/drawing/2014/chart" uri="{C3380CC4-5D6E-409C-BE32-E72D297353CC}">
              <c16:uniqueId val="{00000007-4222-44DB-A7AC-48F87A8F39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7152</c:v>
                </c:pt>
                <c:pt idx="3">
                  <c:v>6752</c:v>
                </c:pt>
                <c:pt idx="6">
                  <c:v>6445</c:v>
                </c:pt>
                <c:pt idx="9">
                  <c:v>5951</c:v>
                </c:pt>
                <c:pt idx="12">
                  <c:v>5672</c:v>
                </c:pt>
              </c:numCache>
            </c:numRef>
          </c:val>
          <c:extLst>
            <c:ext xmlns:c16="http://schemas.microsoft.com/office/drawing/2014/chart" uri="{C3380CC4-5D6E-409C-BE32-E72D297353CC}">
              <c16:uniqueId val="{00000008-4222-44DB-A7AC-48F87A8F39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271</c:v>
                </c:pt>
                <c:pt idx="3">
                  <c:v>136</c:v>
                </c:pt>
                <c:pt idx="6">
                  <c:v>3</c:v>
                </c:pt>
                <c:pt idx="9">
                  <c:v>1</c:v>
                </c:pt>
                <c:pt idx="12">
                  <c:v>0</c:v>
                </c:pt>
              </c:numCache>
            </c:numRef>
          </c:val>
          <c:extLst>
            <c:ext xmlns:c16="http://schemas.microsoft.com/office/drawing/2014/chart" uri="{C3380CC4-5D6E-409C-BE32-E72D297353CC}">
              <c16:uniqueId val="{00000009-4222-44DB-A7AC-48F87A8F39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34342</c:v>
                </c:pt>
                <c:pt idx="3">
                  <c:v>33446</c:v>
                </c:pt>
                <c:pt idx="6">
                  <c:v>32135</c:v>
                </c:pt>
                <c:pt idx="9">
                  <c:v>30277</c:v>
                </c:pt>
                <c:pt idx="12">
                  <c:v>28646</c:v>
                </c:pt>
              </c:numCache>
            </c:numRef>
          </c:val>
          <c:extLst>
            <c:ext xmlns:c16="http://schemas.microsoft.com/office/drawing/2014/chart" uri="{C3380CC4-5D6E-409C-BE32-E72D297353CC}">
              <c16:uniqueId val="{0000000A-4222-44DB-A7AC-48F87A8F39D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469</c:v>
                </c:pt>
                <c:pt idx="2">
                  <c:v>#N/A</c:v>
                </c:pt>
                <c:pt idx="3">
                  <c:v>#N/A</c:v>
                </c:pt>
                <c:pt idx="4">
                  <c:v>2591</c:v>
                </c:pt>
                <c:pt idx="5">
                  <c:v>#N/A</c:v>
                </c:pt>
                <c:pt idx="6">
                  <c:v>#N/A</c:v>
                </c:pt>
                <c:pt idx="7">
                  <c:v>1755</c:v>
                </c:pt>
                <c:pt idx="8">
                  <c:v>#N/A</c:v>
                </c:pt>
                <c:pt idx="9">
                  <c:v>#N/A</c:v>
                </c:pt>
                <c:pt idx="10">
                  <c:v>807</c:v>
                </c:pt>
                <c:pt idx="11">
                  <c:v>#N/A</c:v>
                </c:pt>
                <c:pt idx="12">
                  <c:v>#N/A</c:v>
                </c:pt>
                <c:pt idx="13">
                  <c:v>154</c:v>
                </c:pt>
                <c:pt idx="14">
                  <c:v>#N/A</c:v>
                </c:pt>
              </c:numCache>
            </c:numRef>
          </c:val>
          <c:smooth val="0"/>
          <c:extLst>
            <c:ext xmlns:c16="http://schemas.microsoft.com/office/drawing/2014/chart" uri="{C3380CC4-5D6E-409C-BE32-E72D297353CC}">
              <c16:uniqueId val="{0000000B-4222-44DB-A7AC-48F87A8F39D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6268</c:v>
                </c:pt>
                <c:pt idx="1">
                  <c:v>6888</c:v>
                </c:pt>
                <c:pt idx="2">
                  <c:v>7266</c:v>
                </c:pt>
              </c:numCache>
            </c:numRef>
          </c:val>
          <c:extLst>
            <c:ext xmlns:c16="http://schemas.microsoft.com/office/drawing/2014/chart" uri="{C3380CC4-5D6E-409C-BE32-E72D297353CC}">
              <c16:uniqueId val="{00000000-9722-4B87-99C6-7FD89BDEC1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1241</c:v>
                </c:pt>
                <c:pt idx="1">
                  <c:v>1042</c:v>
                </c:pt>
                <c:pt idx="2">
                  <c:v>906</c:v>
                </c:pt>
              </c:numCache>
            </c:numRef>
          </c:val>
          <c:extLst>
            <c:ext xmlns:c16="http://schemas.microsoft.com/office/drawing/2014/chart" uri="{C3380CC4-5D6E-409C-BE32-E72D297353CC}">
              <c16:uniqueId val="{00000001-9722-4B87-99C6-7FD89BDEC1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4247</c:v>
                </c:pt>
                <c:pt idx="1">
                  <c:v>4032</c:v>
                </c:pt>
                <c:pt idx="2">
                  <c:v>3867</c:v>
                </c:pt>
              </c:numCache>
            </c:numRef>
          </c:val>
          <c:extLst>
            <c:ext xmlns:c16="http://schemas.microsoft.com/office/drawing/2014/chart" uri="{C3380CC4-5D6E-409C-BE32-E72D297353CC}">
              <c16:uniqueId val="{00000002-9722-4B87-99C6-7FD89BDEC12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熊本県菊池市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46,814
45,615
276.85
28,531,070
27,745,823
354,681
15,299,410
28,646,063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人口の減少や全国平均を上回る高齢化率（令和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月末</a:t>
          </a:r>
          <a:r>
            <a:rPr kumimoji="1" lang="ja-JP" altLang="en-US" sz="12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35.0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％）に加え、基幹産業である農林業所得の低迷や中心街の衰退等により、財政基盤が弱く、近年は類似団体平均とほぼ同じ水準で横ばい状態となっている。</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引き続き、特産品のブランド化推進や農業の担い手育成等による基幹産業の活性化をはじめ、創業支援や定住化促進等による活力ある地域経済を目指す施策を推進するとともに、市税徴収率の向上や債権管理の強化、公共施設の適正管理をはじめとした行政の効率化に取り組み、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41</xdr:row>
      <xdr:rowOff>24493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0194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24493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161472</xdr:rowOff>
    </xdr:from>
    <xdr:to>
      <xdr:col>15</xdr:col>
      <xdr:colOff>82550</xdr:colOff>
      <xdr:row>41</xdr:row>
      <xdr:rowOff>24493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194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161472</xdr:rowOff>
    </xdr:from>
    <xdr:to>
      <xdr:col>11</xdr:col>
      <xdr:colOff>31750</xdr:colOff>
      <xdr:row>41</xdr:row>
      <xdr:rowOff>24493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0194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127199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110672</xdr:rowOff>
    </xdr:from>
    <xdr:to>
      <xdr:col>11</xdr:col>
      <xdr:colOff>82550</xdr:colOff>
      <xdr:row>41</xdr:row>
      <xdr:rowOff>40822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50999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類似団体平均を下回る水準で推移しているが、前年度と比較すると</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ポイント上昇し、硬直化が進んでいる。比率上昇の要因としては、普通交付税及び臨時財政対策債の減少、物価・人件費の高騰により経常的な支出額の増加等が挙げられる。</a:t>
          </a:r>
        </a:p>
        <a:p>
          <a:r>
            <a:rPr kumimoji="1" lang="ja-JP" altLang="en-US" sz="1150">
              <a:solidFill>
                <a:srgbClr val="FF0000"/>
              </a:solidFill>
              <a:latin typeface="ＭＳ Ｐゴシック" panose="020B0600070205080204" pitchFamily="50" charset="-128"/>
              <a:ea typeface="ＭＳ Ｐゴシック" panose="020B0600070205080204" pitchFamily="50" charset="-128"/>
            </a:rPr>
            <a:t>　</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上記の傾向に加え、令和</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年度に公債費のピークが控えていること、また、公共施設等総合管理計画に基づく公共施設の更新等に係る費用の増加が見込まれることから、今後も厳しい財政状況が続く見込みである。</a:t>
          </a:r>
        </a:p>
        <a:p>
          <a:r>
            <a:rPr kumimoji="1" lang="ja-JP" altLang="en-US" sz="1150">
              <a:solidFill>
                <a:srgbClr val="FF0000"/>
              </a:solidFill>
              <a:latin typeface="ＭＳ Ｐゴシック" panose="020B0600070205080204" pitchFamily="50" charset="-128"/>
              <a:ea typeface="ＭＳ Ｐゴシック" panose="020B0600070205080204" pitchFamily="50" charset="-128"/>
            </a:rPr>
            <a:t>　</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引き続き、事業の見直し等により経常経費を削減するとともに、市税の収納や債権管理の強化、使用料・手数料の見直しなどを行い、経常収入の確保に努める。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68</xdr:row>
      <xdr:rowOff>13123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1131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9313</xdr:rowOff>
    </xdr:from>
    <xdr:to>
      <xdr:col>23</xdr:col>
      <xdr:colOff>133350</xdr:colOff>
      <xdr:row>60</xdr:row>
      <xdr:rowOff>121920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296313"/>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147760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34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4233</xdr:rowOff>
    </xdr:from>
    <xdr:to>
      <xdr:col>23</xdr:col>
      <xdr:colOff>184150</xdr:colOff>
      <xdr:row>61</xdr:row>
      <xdr:rowOff>105833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92287</xdr:rowOff>
    </xdr:from>
    <xdr:to>
      <xdr:col>19</xdr:col>
      <xdr:colOff>133350</xdr:colOff>
      <xdr:row>60</xdr:row>
      <xdr:rowOff>9313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20783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127423</xdr:rowOff>
    </xdr:from>
    <xdr:to>
      <xdr:col>19</xdr:col>
      <xdr:colOff>184150</xdr:colOff>
      <xdr:row>61</xdr:row>
      <xdr:rowOff>57573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4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42350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500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92287</xdr:rowOff>
    </xdr:from>
    <xdr:to>
      <xdr:col>15</xdr:col>
      <xdr:colOff>82550</xdr:colOff>
      <xdr:row>63</xdr:row>
      <xdr:rowOff>66040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207837"/>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58</xdr:row>
      <xdr:rowOff>156633</xdr:rowOff>
    </xdr:from>
    <xdr:to>
      <xdr:col>15</xdr:col>
      <xdr:colOff>133350</xdr:colOff>
      <xdr:row>59</xdr:row>
      <xdr:rowOff>86783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10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96960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64</xdr:row>
      <xdr:rowOff>7196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86739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84667</xdr:rowOff>
    </xdr:from>
    <xdr:to>
      <xdr:col>11</xdr:col>
      <xdr:colOff>82550</xdr:colOff>
      <xdr:row>62</xdr:row>
      <xdr:rowOff>14817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24994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121514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87647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129963</xdr:rowOff>
    </xdr:from>
    <xdr:to>
      <xdr:col>19</xdr:col>
      <xdr:colOff>184150</xdr:colOff>
      <xdr:row>60</xdr:row>
      <xdr:rowOff>60113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70290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01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41487</xdr:rowOff>
    </xdr:from>
    <xdr:to>
      <xdr:col>15</xdr:col>
      <xdr:colOff>133350</xdr:colOff>
      <xdr:row>59</xdr:row>
      <xdr:rowOff>143087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127864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24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127846</xdr:rowOff>
    </xdr:from>
    <xdr:to>
      <xdr:col>7</xdr:col>
      <xdr:colOff>31750</xdr:colOff>
      <xdr:row>64</xdr:row>
      <xdr:rowOff>57996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42773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人件費については、定員管理計画に基づき職員数の適正管理に努めた結果、類似団体平均を下回る水準で推移している。引き続き、事務効率化や職員総数の管理を行い、人件費抑制に努める。</a:t>
          </a:r>
        </a:p>
        <a:p>
          <a:r>
            <a:rPr kumimoji="1" lang="ja-JP" altLang="en-US" sz="1200">
              <a:latin typeface="ＭＳ Ｐゴシック" panose="020B0600070205080204" pitchFamily="50" charset="-128"/>
              <a:ea typeface="ＭＳ Ｐゴシック" panose="020B0600070205080204" pitchFamily="50" charset="-128"/>
            </a:rPr>
            <a:t>　物件費については、公共施設等総合管理計画及び各個別施設計画に基づく公共施設等の適正管理を推進し、維持管理にかかる経費の削減に努める。</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161201</xdr:rowOff>
    </xdr:from>
    <xdr:to>
      <xdr:col>23</xdr:col>
      <xdr:colOff>133350</xdr:colOff>
      <xdr:row>89</xdr:row>
      <xdr:rowOff>159679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048651"/>
          <a:ext cx="0" cy="1370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131756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9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159679</xdr:rowOff>
    </xdr:from>
    <xdr:to>
      <xdr:col>24</xdr:col>
      <xdr:colOff>12700</xdr:colOff>
      <xdr:row>89</xdr:row>
      <xdr:rowOff>159679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76128</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9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161201</xdr:rowOff>
    </xdr:from>
    <xdr:to>
      <xdr:col>24</xdr:col>
      <xdr:colOff>12700</xdr:colOff>
      <xdr:row>81</xdr:row>
      <xdr:rowOff>161201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04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37249</xdr:rowOff>
    </xdr:from>
    <xdr:to>
      <xdr:col>23</xdr:col>
      <xdr:colOff>133350</xdr:colOff>
      <xdr:row>83</xdr:row>
      <xdr:rowOff>123738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267599"/>
          <a:ext cx="838200" cy="8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137313</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53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165236</xdr:rowOff>
    </xdr:from>
    <xdr:to>
      <xdr:col>23</xdr:col>
      <xdr:colOff>184150</xdr:colOff>
      <xdr:row>85</xdr:row>
      <xdr:rowOff>95386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5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57879</xdr:rowOff>
    </xdr:from>
    <xdr:to>
      <xdr:col>19</xdr:col>
      <xdr:colOff>133350</xdr:colOff>
      <xdr:row>83</xdr:row>
      <xdr:rowOff>123738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88229"/>
          <a:ext cx="889000" cy="6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158231</xdr:rowOff>
    </xdr:from>
    <xdr:to>
      <xdr:col>19</xdr:col>
      <xdr:colOff>184150</xdr:colOff>
      <xdr:row>85</xdr:row>
      <xdr:rowOff>88381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56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73158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646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57879</xdr:rowOff>
    </xdr:from>
    <xdr:to>
      <xdr:col>15</xdr:col>
      <xdr:colOff>82550</xdr:colOff>
      <xdr:row>83</xdr:row>
      <xdr:rowOff>132731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288229"/>
          <a:ext cx="889000" cy="7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101140</xdr:rowOff>
    </xdr:from>
    <xdr:to>
      <xdr:col>15</xdr:col>
      <xdr:colOff>133350</xdr:colOff>
      <xdr:row>85</xdr:row>
      <xdr:rowOff>31290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16067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58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127589</xdr:rowOff>
    </xdr:from>
    <xdr:to>
      <xdr:col>11</xdr:col>
      <xdr:colOff>31750</xdr:colOff>
      <xdr:row>83</xdr:row>
      <xdr:rowOff>132731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86489"/>
          <a:ext cx="889000" cy="17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112497</xdr:rowOff>
    </xdr:from>
    <xdr:to>
      <xdr:col>11</xdr:col>
      <xdr:colOff>82550</xdr:colOff>
      <xdr:row>85</xdr:row>
      <xdr:rowOff>42647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51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27424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60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152752</xdr:rowOff>
    </xdr:from>
    <xdr:to>
      <xdr:col>7</xdr:col>
      <xdr:colOff>31750</xdr:colOff>
      <xdr:row>84</xdr:row>
      <xdr:rowOff>82902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8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67679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46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157899</xdr:rowOff>
    </xdr:from>
    <xdr:to>
      <xdr:col>23</xdr:col>
      <xdr:colOff>184150</xdr:colOff>
      <xdr:row>83</xdr:row>
      <xdr:rowOff>88049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2976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6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72938</xdr:rowOff>
    </xdr:from>
    <xdr:to>
      <xdr:col>19</xdr:col>
      <xdr:colOff>184150</xdr:colOff>
      <xdr:row>84</xdr:row>
      <xdr:rowOff>3088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0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13265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072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7079</xdr:rowOff>
    </xdr:from>
    <xdr:to>
      <xdr:col>15</xdr:col>
      <xdr:colOff>133350</xdr:colOff>
      <xdr:row>83</xdr:row>
      <xdr:rowOff>108679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3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118856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00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81931</xdr:rowOff>
    </xdr:from>
    <xdr:to>
      <xdr:col>11</xdr:col>
      <xdr:colOff>82550</xdr:colOff>
      <xdr:row>84</xdr:row>
      <xdr:rowOff>12081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31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22258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081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76789</xdr:rowOff>
    </xdr:from>
    <xdr:to>
      <xdr:col>7</xdr:col>
      <xdr:colOff>31750</xdr:colOff>
      <xdr:row>83</xdr:row>
      <xdr:rowOff>6939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3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17116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90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類似団体平均を下回る水準で、ほぼ横ばい状態である。任期付職員が影響していると考えられ、引き続き適正な給与水準を維持するよう努める。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61534"/>
          <a:ext cx="0" cy="1528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102659</xdr:rowOff>
    </xdr:from>
    <xdr:to>
      <xdr:col>81</xdr:col>
      <xdr:colOff>44450</xdr:colOff>
      <xdr:row>85</xdr:row>
      <xdr:rowOff>11641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504459"/>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2768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47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142875</xdr:rowOff>
    </xdr:from>
    <xdr:to>
      <xdr:col>77</xdr:col>
      <xdr:colOff>44450</xdr:colOff>
      <xdr:row>85</xdr:row>
      <xdr:rowOff>11641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5446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84</xdr:row>
      <xdr:rowOff>162984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5446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51859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5647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66268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68386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29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132291</xdr:rowOff>
    </xdr:from>
    <xdr:to>
      <xdr:col>77</xdr:col>
      <xdr:colOff>95250</xdr:colOff>
      <xdr:row>85</xdr:row>
      <xdr:rowOff>62441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92075</xdr:rowOff>
    </xdr:from>
    <xdr:to>
      <xdr:col>73</xdr:col>
      <xdr:colOff>44450</xdr:colOff>
      <xdr:row>85</xdr:row>
      <xdr:rowOff>22225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32402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定員管理計画に基づき職員数の適正管理に努めた結果、類似団体平均を下回っており、かつ年々減少傾向にある。今後は、会計年度任用職員を含めた職員総数による管理等を通じて、更なる適正化に努める。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149406</xdr:rowOff>
    </xdr:from>
    <xdr:to>
      <xdr:col>81</xdr:col>
      <xdr:colOff>44450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93506"/>
          <a:ext cx="0" cy="15098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64333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3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149406</xdr:rowOff>
    </xdr:from>
    <xdr:to>
      <xdr:col>81</xdr:col>
      <xdr:colOff>133350</xdr:colOff>
      <xdr:row>58</xdr:row>
      <xdr:rowOff>149406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9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108131</xdr:rowOff>
    </xdr:from>
    <xdr:to>
      <xdr:col>81</xdr:col>
      <xdr:colOff>44450</xdr:colOff>
      <xdr:row>60</xdr:row>
      <xdr:rowOff>132262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95131"/>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114771</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732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142694</xdr:rowOff>
    </xdr:from>
    <xdr:to>
      <xdr:col>81</xdr:col>
      <xdr:colOff>95250</xdr:colOff>
      <xdr:row>62</xdr:row>
      <xdr:rowOff>72844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60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70213</xdr:rowOff>
    </xdr:from>
    <xdr:to>
      <xdr:col>77</xdr:col>
      <xdr:colOff>44450</xdr:colOff>
      <xdr:row>60</xdr:row>
      <xdr:rowOff>108131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357213"/>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66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52977</xdr:rowOff>
    </xdr:from>
    <xdr:to>
      <xdr:col>72</xdr:col>
      <xdr:colOff>203200</xdr:colOff>
      <xdr:row>60</xdr:row>
      <xdr:rowOff>70213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3997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109946</xdr:rowOff>
    </xdr:from>
    <xdr:to>
      <xdr:col>73</xdr:col>
      <xdr:colOff>44450</xdr:colOff>
      <xdr:row>62</xdr:row>
      <xdr:rowOff>40096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24873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158931</xdr:rowOff>
    </xdr:from>
    <xdr:to>
      <xdr:col>68</xdr:col>
      <xdr:colOff>152400</xdr:colOff>
      <xdr:row>60</xdr:row>
      <xdr:rowOff>52977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274481"/>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144417</xdr:rowOff>
    </xdr:from>
    <xdr:to>
      <xdr:col>64</xdr:col>
      <xdr:colOff>152400</xdr:colOff>
      <xdr:row>62</xdr:row>
      <xdr:rowOff>74567</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59344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81462</xdr:rowOff>
    </xdr:from>
    <xdr:to>
      <xdr:col>81</xdr:col>
      <xdr:colOff>95250</xdr:colOff>
      <xdr:row>61</xdr:row>
      <xdr:rowOff>11612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97989</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57331</xdr:rowOff>
    </xdr:from>
    <xdr:to>
      <xdr:col>77</xdr:col>
      <xdr:colOff>95250</xdr:colOff>
      <xdr:row>60</xdr:row>
      <xdr:rowOff>158931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169108</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1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19413</xdr:rowOff>
    </xdr:from>
    <xdr:to>
      <xdr:col>73</xdr:col>
      <xdr:colOff>44450</xdr:colOff>
      <xdr:row>60</xdr:row>
      <xdr:rowOff>121013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131190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7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2177</xdr:rowOff>
    </xdr:from>
    <xdr:to>
      <xdr:col>68</xdr:col>
      <xdr:colOff>203200</xdr:colOff>
      <xdr:row>60</xdr:row>
      <xdr:rowOff>103777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113954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108131</xdr:rowOff>
    </xdr:from>
    <xdr:to>
      <xdr:col>64</xdr:col>
      <xdr:colOff>152400</xdr:colOff>
      <xdr:row>60</xdr:row>
      <xdr:rowOff>38281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48458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前年度と比較して比率は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ポイント低下し、類似団体平均とおおむね同水準で推移している。</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基準財政需要額に算入されない地方債の借り入れを抑制する取り組みを実施してきたため、近年は減少傾向にあったが、今後は物価・人件費の高騰や公共施設の更新による財源不足により基準財政需要額に算入されない地方債の借り入れが増加する見込みであり、数値の上昇が予想され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緊急性や効果等を検証した上で事業の選定を行い、地方債の新規発行と償還を適正なバランスに調整することにより、公債費の抑制と平準化に努める。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46</xdr:row>
      <xdr:rowOff>17538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203648"/>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161065</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87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17538</xdr:rowOff>
    </xdr:from>
    <xdr:to>
      <xdr:col>81</xdr:col>
      <xdr:colOff>133350</xdr:colOff>
      <xdr:row>46</xdr:row>
      <xdr:rowOff>17538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90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139398</xdr:rowOff>
    </xdr:from>
    <xdr:to>
      <xdr:col>81</xdr:col>
      <xdr:colOff>44450</xdr:colOff>
      <xdr:row>41</xdr:row>
      <xdr:rowOff>150888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71688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150888</xdr:rowOff>
    </xdr:from>
    <xdr:to>
      <xdr:col>77</xdr:col>
      <xdr:colOff>44450</xdr:colOff>
      <xdr:row>42</xdr:row>
      <xdr:rowOff>117324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7180338"/>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117324</xdr:rowOff>
    </xdr:from>
    <xdr:to>
      <xdr:col>72</xdr:col>
      <xdr:colOff>203200</xdr:colOff>
      <xdr:row>42</xdr:row>
      <xdr:rowOff>163285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31822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128815</xdr:rowOff>
    </xdr:from>
    <xdr:to>
      <xdr:col>68</xdr:col>
      <xdr:colOff>152400</xdr:colOff>
      <xdr:row>42</xdr:row>
      <xdr:rowOff>163285</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73297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40415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74886</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88598</xdr:rowOff>
    </xdr:from>
    <xdr:to>
      <xdr:col>81</xdr:col>
      <xdr:colOff>95250</xdr:colOff>
      <xdr:row>42</xdr:row>
      <xdr:rowOff>18748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60675</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09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100088</xdr:rowOff>
    </xdr:from>
    <xdr:to>
      <xdr:col>77</xdr:col>
      <xdr:colOff>95250</xdr:colOff>
      <xdr:row>42</xdr:row>
      <xdr:rowOff>30238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15015</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21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66524</xdr:rowOff>
    </xdr:from>
    <xdr:to>
      <xdr:col>73</xdr:col>
      <xdr:colOff>44450</xdr:colOff>
      <xdr:row>42</xdr:row>
      <xdr:rowOff>168124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152901</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112485</xdr:rowOff>
    </xdr:from>
    <xdr:to>
      <xdr:col>68</xdr:col>
      <xdr:colOff>203200</xdr:colOff>
      <xdr:row>43</xdr:row>
      <xdr:rowOff>42635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27412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78015</xdr:rowOff>
    </xdr:from>
    <xdr:to>
      <xdr:col>64</xdr:col>
      <xdr:colOff>152400</xdr:colOff>
      <xdr:row>43</xdr:row>
      <xdr:rowOff>8165</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164392</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類似団体平均を上回っているものの、前年度と比較すると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ポイント低下している。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主な要因としては、これまでに発行した地方債の償還が進んだことに加え、地方債の新規発行を抑制したことにより将来負担額が減少したこと、また、財政調整基金の積立てによる充当可能基金の増加などが挙げられ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ただし今後は、公共施設の更新等も控えていることから、財源不足による基金の取り崩しにより充当可能財源が減少する見込みであるため、将来負担の増加が最小限となるよう、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81421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70667"/>
          <a:ext cx="0" cy="1482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53498</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82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81421</xdr:rowOff>
    </xdr:from>
    <xdr:to>
      <xdr:col>81</xdr:col>
      <xdr:colOff>133350</xdr:colOff>
      <xdr:row>22</xdr:row>
      <xdr:rowOff>81421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85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157903</xdr:rowOff>
    </xdr:from>
    <xdr:to>
      <xdr:col>81</xdr:col>
      <xdr:colOff>44450</xdr:colOff>
      <xdr:row>14</xdr:row>
      <xdr:rowOff>57503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386753"/>
          <a:ext cx="838200" cy="7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57503</xdr:rowOff>
    </xdr:from>
    <xdr:to>
      <xdr:col>77</xdr:col>
      <xdr:colOff>44450</xdr:colOff>
      <xdr:row>14</xdr:row>
      <xdr:rowOff>154023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45780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163407</xdr:rowOff>
    </xdr:from>
    <xdr:to>
      <xdr:col>77</xdr:col>
      <xdr:colOff>95250</xdr:colOff>
      <xdr:row>14</xdr:row>
      <xdr:rowOff>93557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103734</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16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154023</xdr:rowOff>
    </xdr:from>
    <xdr:to>
      <xdr:col>72</xdr:col>
      <xdr:colOff>203200</xdr:colOff>
      <xdr:row>15</xdr:row>
      <xdr:rowOff>84455</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554323"/>
          <a:ext cx="889000" cy="10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97860</xdr:rowOff>
    </xdr:from>
    <xdr:to>
      <xdr:col>73</xdr:col>
      <xdr:colOff>44450</xdr:colOff>
      <xdr:row>15</xdr:row>
      <xdr:rowOff>28010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38187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6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23989</xdr:rowOff>
    </xdr:from>
    <xdr:to>
      <xdr:col>68</xdr:col>
      <xdr:colOff>152400</xdr:colOff>
      <xdr:row>15</xdr:row>
      <xdr:rowOff>84455</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3512800" y="2424289"/>
          <a:ext cx="889000" cy="23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132997</xdr:rowOff>
    </xdr:from>
    <xdr:to>
      <xdr:col>68</xdr:col>
      <xdr:colOff>203200</xdr:colOff>
      <xdr:row>17</xdr:row>
      <xdr:rowOff>63147</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87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47924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962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63429</xdr:rowOff>
    </xdr:from>
    <xdr:to>
      <xdr:col>64</xdr:col>
      <xdr:colOff>152400</xdr:colOff>
      <xdr:row>17</xdr:row>
      <xdr:rowOff>165029</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97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149806</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3064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107103</xdr:rowOff>
    </xdr:from>
    <xdr:to>
      <xdr:col>81</xdr:col>
      <xdr:colOff>95250</xdr:colOff>
      <xdr:row>14</xdr:row>
      <xdr:rowOff>37253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3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79180</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308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6703</xdr:rowOff>
    </xdr:from>
    <xdr:to>
      <xdr:col>77</xdr:col>
      <xdr:colOff>95250</xdr:colOff>
      <xdr:row>14</xdr:row>
      <xdr:rowOff>108303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40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93080</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493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103223</xdr:rowOff>
    </xdr:from>
    <xdr:to>
      <xdr:col>73</xdr:col>
      <xdr:colOff>44450</xdr:colOff>
      <xdr:row>15</xdr:row>
      <xdr:rowOff>33373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5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18150</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58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33655</xdr:rowOff>
    </xdr:from>
    <xdr:to>
      <xdr:col>68</xdr:col>
      <xdr:colOff>203200</xdr:colOff>
      <xdr:row>15</xdr:row>
      <xdr:rowOff>135255</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6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145432</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37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144639</xdr:rowOff>
    </xdr:from>
    <xdr:to>
      <xdr:col>64</xdr:col>
      <xdr:colOff>152400</xdr:colOff>
      <xdr:row>14</xdr:row>
      <xdr:rowOff>74789</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37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84966</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14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熊本県菊池市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46,814
45,615
276.85
28,531,070
27,745,823
354,681
15,299,410
28,646,063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定員管理計画に基づき職員数の適正管理に努めた結果、前年度と比較して</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ポイント上昇しているものの、類似団体平均を下回っている。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引き続き、事務の効率化や定員管理計画に基づく職員数の管理を行い、人件費の抑制に努める。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39915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51500"/>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11992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39915</xdr:rowOff>
    </xdr:from>
    <xdr:to>
      <xdr:col>24</xdr:col>
      <xdr:colOff>114300</xdr:colOff>
      <xdr:row>42</xdr:row>
      <xdr:rowOff>39915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18143</xdr:rowOff>
    </xdr:from>
    <xdr:to>
      <xdr:col>24</xdr:col>
      <xdr:colOff>25400</xdr:colOff>
      <xdr:row>34</xdr:row>
      <xdr:rowOff>72572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8474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18143</xdr:rowOff>
    </xdr:from>
    <xdr:to>
      <xdr:col>19</xdr:col>
      <xdr:colOff>187325</xdr:colOff>
      <xdr:row>34</xdr:row>
      <xdr:rowOff>61686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847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113591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61686</xdr:rowOff>
    </xdr:from>
    <xdr:to>
      <xdr:col>15</xdr:col>
      <xdr:colOff>98425</xdr:colOff>
      <xdr:row>36</xdr:row>
      <xdr:rowOff>45357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890986"/>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148772</xdr:rowOff>
    </xdr:from>
    <xdr:to>
      <xdr:col>11</xdr:col>
      <xdr:colOff>9525</xdr:colOff>
      <xdr:row>36</xdr:row>
      <xdr:rowOff>45357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78072"/>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40822</xdr:rowOff>
    </xdr:from>
    <xdr:to>
      <xdr:col>11</xdr:col>
      <xdr:colOff>60325</xdr:colOff>
      <xdr:row>37</xdr:row>
      <xdr:rowOff>142422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127199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21772</xdr:rowOff>
    </xdr:from>
    <xdr:to>
      <xdr:col>24</xdr:col>
      <xdr:colOff>76200</xdr:colOff>
      <xdr:row>34</xdr:row>
      <xdr:rowOff>123372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38299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138793</xdr:rowOff>
    </xdr:from>
    <xdr:to>
      <xdr:col>20</xdr:col>
      <xdr:colOff>38100</xdr:colOff>
      <xdr:row>34</xdr:row>
      <xdr:rowOff>68943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79120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56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10886</xdr:rowOff>
    </xdr:from>
    <xdr:to>
      <xdr:col>15</xdr:col>
      <xdr:colOff>149225</xdr:colOff>
      <xdr:row>34</xdr:row>
      <xdr:rowOff>112486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122663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166007</xdr:rowOff>
    </xdr:from>
    <xdr:to>
      <xdr:col>11</xdr:col>
      <xdr:colOff>60325</xdr:colOff>
      <xdr:row>36</xdr:row>
      <xdr:rowOff>96157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106334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97972</xdr:rowOff>
    </xdr:from>
    <xdr:to>
      <xdr:col>6</xdr:col>
      <xdr:colOff>171450</xdr:colOff>
      <xdr:row>35</xdr:row>
      <xdr:rowOff>28122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38299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前年度と比較すると</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ポイント上昇したが、令和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年度からは類似団体を下回る水準で推移している。</a:t>
          </a: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比率上昇の要因としては、物価高騰による経常的な支出額の増加等が挙げられる。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本市は保有する施設数が多い状況であることに加え、今後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ICT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DX</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推進に対応した備品及び設備の導入等に係る負担の増加が懸念されることから、公共施設等総合管理計画及び個別施設計画に基づく公共施設等の適正管理を一層推進し、維持管理に係る経常経費の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442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83457</xdr:rowOff>
    </xdr:from>
    <xdr:to>
      <xdr:col>82</xdr:col>
      <xdr:colOff>107950</xdr:colOff>
      <xdr:row>15</xdr:row>
      <xdr:rowOff>9979</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48375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29029</xdr:rowOff>
    </xdr:from>
    <xdr:to>
      <xdr:col>78</xdr:col>
      <xdr:colOff>69850</xdr:colOff>
      <xdr:row>14</xdr:row>
      <xdr:rowOff>83457</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4293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37391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78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29029</xdr:rowOff>
    </xdr:from>
    <xdr:to>
      <xdr:col>73</xdr:col>
      <xdr:colOff>180975</xdr:colOff>
      <xdr:row>15</xdr:row>
      <xdr:rowOff>151493</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429329"/>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163286</xdr:rowOff>
    </xdr:from>
    <xdr:to>
      <xdr:col>74</xdr:col>
      <xdr:colOff>31750</xdr:colOff>
      <xdr:row>15</xdr:row>
      <xdr:rowOff>93436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78213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151493</xdr:rowOff>
    </xdr:from>
    <xdr:to>
      <xdr:col>69</xdr:col>
      <xdr:colOff>92075</xdr:colOff>
      <xdr:row>16</xdr:row>
      <xdr:rowOff>132443</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7232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130629</xdr:rowOff>
    </xdr:from>
    <xdr:to>
      <xdr:col>69</xdr:col>
      <xdr:colOff>142875</xdr:colOff>
      <xdr:row>15</xdr:row>
      <xdr:rowOff>60779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53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70956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78921</xdr:rowOff>
    </xdr:from>
    <xdr:to>
      <xdr:col>65</xdr:col>
      <xdr:colOff>53975</xdr:colOff>
      <xdr:row>16</xdr:row>
      <xdr:rowOff>9071</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19248</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130629</xdr:rowOff>
    </xdr:from>
    <xdr:to>
      <xdr:col>82</xdr:col>
      <xdr:colOff>158750</xdr:colOff>
      <xdr:row>15</xdr:row>
      <xdr:rowOff>60779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147156</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32657</xdr:rowOff>
    </xdr:from>
    <xdr:to>
      <xdr:col>78</xdr:col>
      <xdr:colOff>120650</xdr:colOff>
      <xdr:row>14</xdr:row>
      <xdr:rowOff>134257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144434</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20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149679</xdr:rowOff>
    </xdr:from>
    <xdr:to>
      <xdr:col>74</xdr:col>
      <xdr:colOff>31750</xdr:colOff>
      <xdr:row>14</xdr:row>
      <xdr:rowOff>79829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90006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100693</xdr:rowOff>
    </xdr:from>
    <xdr:to>
      <xdr:col>69</xdr:col>
      <xdr:colOff>142875</xdr:colOff>
      <xdr:row>16</xdr:row>
      <xdr:rowOff>30843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168020</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全国平均を上回る高齢化率（令和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月末 </a:t>
          </a:r>
          <a:r>
            <a:rPr kumimoji="1" lang="en-US" altLang="ja-JP" sz="1100">
              <a:latin typeface="ＭＳ Ｐゴシック" panose="020B0600070205080204" pitchFamily="50" charset="-128"/>
              <a:ea typeface="ＭＳ Ｐゴシック" panose="020B0600070205080204" pitchFamily="50" charset="-128"/>
            </a:rPr>
            <a:t>35.0</a:t>
          </a:r>
          <a:r>
            <a:rPr kumimoji="1" lang="ja-JP" altLang="en-US" sz="1100">
              <a:latin typeface="ＭＳ Ｐゴシック" panose="020B0600070205080204" pitchFamily="50" charset="-128"/>
              <a:ea typeface="ＭＳ Ｐゴシック" panose="020B0600070205080204" pitchFamily="50" charset="-128"/>
            </a:rPr>
            <a:t>％）をはじめ、</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独自に行う子ども医療費助成事業に係る経費や、子どものための教育・保育給付費負担金等の増加により、類似団体平均を上回る水準で推移している。</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も、生活保護費が高い水準にありながら、少子高齢化に対応した社会保障関係経費が引き続き増加することが見込まれるため、子育て支援や地域福祉の推進と併せ、資格審査等の適正化や自立促進、自立支援等にも取り組むことで、比率の上昇に歯止めをかけるよう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525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107950</xdr:rowOff>
    </xdr:from>
    <xdr:to>
      <xdr:col>24</xdr:col>
      <xdr:colOff>25400</xdr:colOff>
      <xdr:row>61</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2235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50800</xdr:rowOff>
    </xdr:from>
    <xdr:to>
      <xdr:col>19</xdr:col>
      <xdr:colOff>187325</xdr:colOff>
      <xdr:row>59</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166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95250</xdr:rowOff>
    </xdr:from>
    <xdr:to>
      <xdr:col>20</xdr:col>
      <xdr:colOff>38100</xdr:colOff>
      <xdr:row>55</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50800</xdr:rowOff>
    </xdr:from>
    <xdr:to>
      <xdr:col>15</xdr:col>
      <xdr:colOff>98425</xdr:colOff>
      <xdr:row>60</xdr:row>
      <xdr:rowOff>50800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1663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50800</xdr:rowOff>
    </xdr:from>
    <xdr:to>
      <xdr:col>11</xdr:col>
      <xdr:colOff>9525</xdr:colOff>
      <xdr:row>61</xdr:row>
      <xdr:rowOff>12700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337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152400</xdr:rowOff>
    </xdr:from>
    <xdr:to>
      <xdr:col>24</xdr:col>
      <xdr:colOff>76200</xdr:colOff>
      <xdr:row>61</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124477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57150</xdr:rowOff>
    </xdr:from>
    <xdr:to>
      <xdr:col>20</xdr:col>
      <xdr:colOff>38100</xdr:colOff>
      <xdr:row>59</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143527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0</xdr:rowOff>
    </xdr:from>
    <xdr:to>
      <xdr:col>15</xdr:col>
      <xdr:colOff>149225</xdr:colOff>
      <xdr:row>59</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0</xdr:rowOff>
    </xdr:from>
    <xdr:to>
      <xdr:col>11</xdr:col>
      <xdr:colOff>60325</xdr:colOff>
      <xdr:row>60</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133350</xdr:rowOff>
    </xdr:from>
    <xdr:to>
      <xdr:col>6</xdr:col>
      <xdr:colOff>171450</xdr:colOff>
      <xdr:row>61</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48277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類似団体平均を下回る水準で推移しているが、前年度と比較すると</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ポイント上昇している。　　　</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高齢化率の上昇により、今後も介護保険事業特別会計や後期高齢者医療特別会計への繰出金の増加が見込まれるため、医療費の適正化や予防事業等に取り組み、繰出金の抑制を図っていく。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94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25400</xdr:rowOff>
    </xdr:from>
    <xdr:to>
      <xdr:col>82</xdr:col>
      <xdr:colOff>107950</xdr:colOff>
      <xdr:row>56</xdr:row>
      <xdr:rowOff>101600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26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133350</xdr:rowOff>
    </xdr:from>
    <xdr:to>
      <xdr:col>78</xdr:col>
      <xdr:colOff>69850</xdr:colOff>
      <xdr:row>56</xdr:row>
      <xdr:rowOff>25400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63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57150</xdr:rowOff>
    </xdr:from>
    <xdr:to>
      <xdr:col>78</xdr:col>
      <xdr:colOff>120650</xdr:colOff>
      <xdr:row>57</xdr:row>
      <xdr:rowOff>158750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133350</xdr:rowOff>
    </xdr:from>
    <xdr:to>
      <xdr:col>73</xdr:col>
      <xdr:colOff>180975</xdr:colOff>
      <xdr:row>56</xdr:row>
      <xdr:rowOff>63500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63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165100</xdr:rowOff>
    </xdr:from>
    <xdr:to>
      <xdr:col>74</xdr:col>
      <xdr:colOff>31750</xdr:colOff>
      <xdr:row>57</xdr:row>
      <xdr:rowOff>95250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80027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63500</xdr:rowOff>
    </xdr:from>
    <xdr:to>
      <xdr:col>69</xdr:col>
      <xdr:colOff>92075</xdr:colOff>
      <xdr:row>58</xdr:row>
      <xdr:rowOff>88900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647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0</xdr:rowOff>
    </xdr:from>
    <xdr:to>
      <xdr:col>69</xdr:col>
      <xdr:colOff>142875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44450</xdr:rowOff>
    </xdr:from>
    <xdr:to>
      <xdr:col>65</xdr:col>
      <xdr:colOff>53975</xdr:colOff>
      <xdr:row>59</xdr:row>
      <xdr:rowOff>146050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50800</xdr:rowOff>
    </xdr:from>
    <xdr:to>
      <xdr:col>82</xdr:col>
      <xdr:colOff>158750</xdr:colOff>
      <xdr:row>56</xdr:row>
      <xdr:rowOff>152400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67327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146050</xdr:rowOff>
    </xdr:from>
    <xdr:to>
      <xdr:col>78</xdr:col>
      <xdr:colOff>120650</xdr:colOff>
      <xdr:row>56</xdr:row>
      <xdr:rowOff>76200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86377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82550</xdr:rowOff>
    </xdr:from>
    <xdr:to>
      <xdr:col>74</xdr:col>
      <xdr:colOff>31750</xdr:colOff>
      <xdr:row>56</xdr:row>
      <xdr:rowOff>12700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22877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12700</xdr:rowOff>
    </xdr:from>
    <xdr:to>
      <xdr:col>69</xdr:col>
      <xdr:colOff>142875</xdr:colOff>
      <xdr:row>56</xdr:row>
      <xdr:rowOff>114300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前年度と比較すると</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ポイント低下し、類似団体を下回る水準で推移している。要因としては、</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常備消防費や清掃総務一般経費に係る負担金の減少等が挙げられる。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引き続き行財政改革により整理・合理化を図るとともに、補助金については、必要性や効果の検証を行い、廃止や縮減も含めた見直しを行う。</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165100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146050</xdr:rowOff>
    </xdr:from>
    <xdr:to>
      <xdr:col>82</xdr:col>
      <xdr:colOff>107950</xdr:colOff>
      <xdr:row>36</xdr:row>
      <xdr:rowOff>12700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146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20320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184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106680</xdr:rowOff>
    </xdr:from>
    <xdr:to>
      <xdr:col>78</xdr:col>
      <xdr:colOff>120650</xdr:colOff>
      <xdr:row>37</xdr:row>
      <xdr:rowOff>36830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21607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20320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184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68580</xdr:rowOff>
    </xdr:from>
    <xdr:to>
      <xdr:col>74</xdr:col>
      <xdr:colOff>31750</xdr:colOff>
      <xdr:row>36</xdr:row>
      <xdr:rowOff>170180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154957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24130</xdr:rowOff>
    </xdr:from>
    <xdr:to>
      <xdr:col>69</xdr:col>
      <xdr:colOff>92075</xdr:colOff>
      <xdr:row>36</xdr:row>
      <xdr:rowOff>12700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0248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60960</xdr:rowOff>
    </xdr:from>
    <xdr:to>
      <xdr:col>69</xdr:col>
      <xdr:colOff>142875</xdr:colOff>
      <xdr:row>36</xdr:row>
      <xdr:rowOff>162560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147337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40657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111777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140970</xdr:rowOff>
    </xdr:from>
    <xdr:to>
      <xdr:col>74</xdr:col>
      <xdr:colOff>31750</xdr:colOff>
      <xdr:row>36</xdr:row>
      <xdr:rowOff>71120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81297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144780</xdr:rowOff>
    </xdr:from>
    <xdr:to>
      <xdr:col>65</xdr:col>
      <xdr:colOff>53975</xdr:colOff>
      <xdr:row>35</xdr:row>
      <xdr:rowOff>74930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85107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類似団体を上回る水準で推移しているものの、これまでに発行した地方債の償還が進んだことに加え、地方債の新規発行を抑制したことにより、前年度と比較して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ポイント減少している。</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今後は物価・人件費の高騰や公共施設の更新による財源不足により、基準財政需要額に算入されない地方債の借り入れが増加することが見込まれるため、令和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年度以降の実質公債費比率は上昇する見込みである。</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緊急性や効果等を検証した上で事業の選定を行い、地方債の新規発行と償還を適正なバランスに調整すること等により、公債費の抑制と平準化に努める。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170435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517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142512</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402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170435</xdr:rowOff>
    </xdr:from>
    <xdr:to>
      <xdr:col>24</xdr:col>
      <xdr:colOff>114300</xdr:colOff>
      <xdr:row>81</xdr:row>
      <xdr:rowOff>170435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405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28702</xdr:rowOff>
    </xdr:from>
    <xdr:to>
      <xdr:col>24</xdr:col>
      <xdr:colOff>25400</xdr:colOff>
      <xdr:row>79</xdr:row>
      <xdr:rowOff>165863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573252"/>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145305</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138430</xdr:rowOff>
    </xdr:from>
    <xdr:to>
      <xdr:col>19</xdr:col>
      <xdr:colOff>187325</xdr:colOff>
      <xdr:row>79</xdr:row>
      <xdr:rowOff>165863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6829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128778</xdr:rowOff>
    </xdr:from>
    <xdr:to>
      <xdr:col>20</xdr:col>
      <xdr:colOff>38100</xdr:colOff>
      <xdr:row>78</xdr:row>
      <xdr:rowOff>58928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69105</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138430</xdr:rowOff>
    </xdr:from>
    <xdr:to>
      <xdr:col>15</xdr:col>
      <xdr:colOff>98425</xdr:colOff>
      <xdr:row>80</xdr:row>
      <xdr:rowOff>49276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6829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49276</xdr:rowOff>
    </xdr:from>
    <xdr:to>
      <xdr:col>11</xdr:col>
      <xdr:colOff>9525</xdr:colOff>
      <xdr:row>80</xdr:row>
      <xdr:rowOff>113285</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7652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105681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xdr:rowOff>
    </xdr:from>
    <xdr:to>
      <xdr:col>6</xdr:col>
      <xdr:colOff>171450</xdr:colOff>
      <xdr:row>78</xdr:row>
      <xdr:rowOff>104648</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114825</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149352</xdr:rowOff>
    </xdr:from>
    <xdr:to>
      <xdr:col>24</xdr:col>
      <xdr:colOff>76200</xdr:colOff>
      <xdr:row>79</xdr:row>
      <xdr:rowOff>79502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121429</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115063</xdr:rowOff>
    </xdr:from>
    <xdr:to>
      <xdr:col>20</xdr:col>
      <xdr:colOff>38100</xdr:colOff>
      <xdr:row>80</xdr:row>
      <xdr:rowOff>45213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29990</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74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87630</xdr:rowOff>
    </xdr:from>
    <xdr:to>
      <xdr:col>15</xdr:col>
      <xdr:colOff>149225</xdr:colOff>
      <xdr:row>80</xdr:row>
      <xdr:rowOff>17780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169926</xdr:rowOff>
    </xdr:from>
    <xdr:to>
      <xdr:col>11</xdr:col>
      <xdr:colOff>60325</xdr:colOff>
      <xdr:row>80</xdr:row>
      <xdr:rowOff>100076</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84853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62485</xdr:rowOff>
    </xdr:from>
    <xdr:to>
      <xdr:col>6</xdr:col>
      <xdr:colOff>171450</xdr:colOff>
      <xdr:row>80</xdr:row>
      <xdr:rowOff>164085</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148862</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8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類似団体平均を下回る水準で推移しているが、人件費や扶助費、物件費等の比率が上昇したことから、前年度から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ポイント上昇している。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引き続き、扶助費の適正な給付や、公共施設等総合管理計画に基づく公共施設の適正管理、全庁的な補助金の見直し等により、経常経費の抑制に努める。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82</xdr:row>
      <xdr:rowOff>3556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8745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147083</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403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xdr:rowOff>
    </xdr:from>
    <xdr:to>
      <xdr:col>82</xdr:col>
      <xdr:colOff>196850</xdr:colOff>
      <xdr:row>82</xdr:row>
      <xdr:rowOff>3556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406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24130</xdr:rowOff>
    </xdr:from>
    <xdr:to>
      <xdr:col>82</xdr:col>
      <xdr:colOff>107950</xdr:colOff>
      <xdr:row>75</xdr:row>
      <xdr:rowOff>156718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882880"/>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61992</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9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159004</xdr:rowOff>
    </xdr:from>
    <xdr:to>
      <xdr:col>78</xdr:col>
      <xdr:colOff>69850</xdr:colOff>
      <xdr:row>75</xdr:row>
      <xdr:rowOff>24130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8463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159004</xdr:rowOff>
    </xdr:from>
    <xdr:to>
      <xdr:col>73</xdr:col>
      <xdr:colOff>180975</xdr:colOff>
      <xdr:row>76</xdr:row>
      <xdr:rowOff>149861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846304"/>
          <a:ext cx="889000" cy="33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10413</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1800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105918</xdr:rowOff>
    </xdr:from>
    <xdr:to>
      <xdr:col>82</xdr:col>
      <xdr:colOff>158750</xdr:colOff>
      <xdr:row>76</xdr:row>
      <xdr:rowOff>36069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122445</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144780</xdr:rowOff>
    </xdr:from>
    <xdr:to>
      <xdr:col>78</xdr:col>
      <xdr:colOff>120650</xdr:colOff>
      <xdr:row>75</xdr:row>
      <xdr:rowOff>74930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85107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108204</xdr:rowOff>
    </xdr:from>
    <xdr:to>
      <xdr:col>74</xdr:col>
      <xdr:colOff>31750</xdr:colOff>
      <xdr:row>75</xdr:row>
      <xdr:rowOff>38354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48531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熊本県菊池市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157880</xdr:rowOff>
    </xdr:from>
    <xdr:to>
      <xdr:col>29</xdr:col>
      <xdr:colOff>127000</xdr:colOff>
      <xdr:row>19</xdr:row>
      <xdr:rowOff>141007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1455"/>
          <a:ext cx="0" cy="1354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113084</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1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141007</xdr:rowOff>
    </xdr:from>
    <xdr:to>
      <xdr:col>30</xdr:col>
      <xdr:colOff>25400</xdr:colOff>
      <xdr:row>19</xdr:row>
      <xdr:rowOff>141007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4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72807</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157880</xdr:rowOff>
    </xdr:from>
    <xdr:to>
      <xdr:col>30</xdr:col>
      <xdr:colOff>25400</xdr:colOff>
      <xdr:row>11</xdr:row>
      <xdr:rowOff>157880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1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51710</xdr:rowOff>
    </xdr:from>
    <xdr:to>
      <xdr:col>29</xdr:col>
      <xdr:colOff>127000</xdr:colOff>
      <xdr:row>18</xdr:row>
      <xdr:rowOff>57939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185435"/>
          <a:ext cx="647700" cy="6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119349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38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102822</xdr:rowOff>
    </xdr:from>
    <xdr:to>
      <xdr:col>29</xdr:col>
      <xdr:colOff>177800</xdr:colOff>
      <xdr:row>17</xdr:row>
      <xdr:rowOff>32972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93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42080</xdr:rowOff>
    </xdr:from>
    <xdr:to>
      <xdr:col>26</xdr:col>
      <xdr:colOff>50800</xdr:colOff>
      <xdr:row>18</xdr:row>
      <xdr:rowOff>51710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175805"/>
          <a:ext cx="698500" cy="9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142884</xdr:rowOff>
    </xdr:from>
    <xdr:to>
      <xdr:col>26</xdr:col>
      <xdr:colOff>101600</xdr:colOff>
      <xdr:row>17</xdr:row>
      <xdr:rowOff>73034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3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83211</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702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6033</xdr:rowOff>
    </xdr:from>
    <xdr:to>
      <xdr:col>22</xdr:col>
      <xdr:colOff>114300</xdr:colOff>
      <xdr:row>18</xdr:row>
      <xdr:rowOff>42080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139758"/>
          <a:ext cx="698500" cy="36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164116</xdr:rowOff>
    </xdr:from>
    <xdr:to>
      <xdr:col>22</xdr:col>
      <xdr:colOff>165100</xdr:colOff>
      <xdr:row>17</xdr:row>
      <xdr:rowOff>94266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549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104443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2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6033</xdr:rowOff>
    </xdr:from>
    <xdr:to>
      <xdr:col>18</xdr:col>
      <xdr:colOff>177800</xdr:colOff>
      <xdr:row>18</xdr:row>
      <xdr:rowOff>87843</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39758"/>
          <a:ext cx="698500" cy="81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91135</xdr:rowOff>
    </xdr:from>
    <xdr:to>
      <xdr:col>19</xdr:col>
      <xdr:colOff>38100</xdr:colOff>
      <xdr:row>17</xdr:row>
      <xdr:rowOff>21285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8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31462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133512</xdr:rowOff>
    </xdr:from>
    <xdr:to>
      <xdr:col>15</xdr:col>
      <xdr:colOff>101600</xdr:colOff>
      <xdr:row>17</xdr:row>
      <xdr:rowOff>63662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243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73839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69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7139</xdr:rowOff>
    </xdr:from>
    <xdr:to>
      <xdr:col>29</xdr:col>
      <xdr:colOff>177800</xdr:colOff>
      <xdr:row>18</xdr:row>
      <xdr:rowOff>108739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40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150666</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11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910</xdr:rowOff>
    </xdr:from>
    <xdr:to>
      <xdr:col>26</xdr:col>
      <xdr:colOff>101600</xdr:colOff>
      <xdr:row>18</xdr:row>
      <xdr:rowOff>102510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134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87287</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221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162730</xdr:rowOff>
    </xdr:from>
    <xdr:to>
      <xdr:col>22</xdr:col>
      <xdr:colOff>165100</xdr:colOff>
      <xdr:row>18</xdr:row>
      <xdr:rowOff>92880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25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77657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126683</xdr:rowOff>
    </xdr:from>
    <xdr:to>
      <xdr:col>19</xdr:col>
      <xdr:colOff>38100</xdr:colOff>
      <xdr:row>18</xdr:row>
      <xdr:rowOff>56833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88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41610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7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37043</xdr:rowOff>
    </xdr:from>
    <xdr:to>
      <xdr:col>15</xdr:col>
      <xdr:colOff>101600</xdr:colOff>
      <xdr:row>18</xdr:row>
      <xdr:rowOff>138643</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70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123420</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5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3" name="人口1人当たり決算額の推移グラフ枠445">
          <a:extLst>
            <a:ext uri="{FF2B5EF4-FFF2-40B4-BE49-F238E27FC236}">
              <a16:creationId xmlns:a16="http://schemas.microsoft.com/office/drawing/2014/main" id="{00000000-0008-0000-0500-000071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170042</xdr:rowOff>
    </xdr:from>
    <xdr:to>
      <xdr:col>29</xdr:col>
      <xdr:colOff>127000</xdr:colOff>
      <xdr:row>39</xdr:row>
      <xdr:rowOff>37193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651500" y="6094592"/>
          <a:ext cx="0" cy="158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9270</xdr:rowOff>
    </xdr:from>
    <xdr:ext cx="762000" cy="259045"/>
    <xdr:sp macro="" textlink="">
      <xdr:nvSpPr>
        <xdr:cNvPr id="115" name="人口1人当たり決算額の推移最小値テキスト445">
          <a:extLst>
            <a:ext uri="{FF2B5EF4-FFF2-40B4-BE49-F238E27FC236}">
              <a16:creationId xmlns:a16="http://schemas.microsoft.com/office/drawing/2014/main" id="{00000000-0008-0000-0500-000073000000}"/>
            </a:ext>
          </a:extLst>
        </xdr:cNvPr>
        <xdr:cNvSpPr txBox="1"/>
      </xdr:nvSpPr>
      <xdr:spPr>
        <a:xfrm>
          <a:off x="5740400" y="764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37193</xdr:rowOff>
    </xdr:from>
    <xdr:to>
      <xdr:col>30</xdr:col>
      <xdr:colOff>25400</xdr:colOff>
      <xdr:row>39</xdr:row>
      <xdr:rowOff>37193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7676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84969</xdr:rowOff>
    </xdr:from>
    <xdr:ext cx="762000" cy="259045"/>
    <xdr:sp macro="" textlink="">
      <xdr:nvSpPr>
        <xdr:cNvPr id="117" name="人口1人当たり決算額の推移最大値テキスト445">
          <a:extLst>
            <a:ext uri="{FF2B5EF4-FFF2-40B4-BE49-F238E27FC236}">
              <a16:creationId xmlns:a16="http://schemas.microsoft.com/office/drawing/2014/main" id="{00000000-0008-0000-0500-000075000000}"/>
            </a:ext>
          </a:extLst>
        </xdr:cNvPr>
        <xdr:cNvSpPr txBox="1"/>
      </xdr:nvSpPr>
      <xdr:spPr>
        <a:xfrm>
          <a:off x="5740400" y="583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170042</xdr:rowOff>
    </xdr:from>
    <xdr:to>
      <xdr:col>30</xdr:col>
      <xdr:colOff>25400</xdr:colOff>
      <xdr:row>33</xdr:row>
      <xdr:rowOff>170042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562600" y="6094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11557</xdr:rowOff>
    </xdr:from>
    <xdr:to>
      <xdr:col>29</xdr:col>
      <xdr:colOff>127000</xdr:colOff>
      <xdr:row>37</xdr:row>
      <xdr:rowOff>60804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5003800" y="7136257"/>
          <a:ext cx="647700" cy="49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274105</xdr:rowOff>
    </xdr:from>
    <xdr:ext cx="762000" cy="259045"/>
    <xdr:sp macro="" textlink="">
      <xdr:nvSpPr>
        <xdr:cNvPr id="120" name="人口1人当たり決算額の推移平均値テキスト445">
          <a:extLst>
            <a:ext uri="{FF2B5EF4-FFF2-40B4-BE49-F238E27FC236}">
              <a16:creationId xmlns:a16="http://schemas.microsoft.com/office/drawing/2014/main" id="{00000000-0008-0000-0500-000078000000}"/>
            </a:ext>
          </a:extLst>
        </xdr:cNvPr>
        <xdr:cNvSpPr txBox="1"/>
      </xdr:nvSpPr>
      <xdr:spPr>
        <a:xfrm>
          <a:off x="5740400" y="6884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86128</xdr:rowOff>
    </xdr:from>
    <xdr:to>
      <xdr:col>29</xdr:col>
      <xdr:colOff>177800</xdr:colOff>
      <xdr:row>37</xdr:row>
      <xdr:rowOff>16278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5600700" y="7039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149860</xdr:rowOff>
    </xdr:from>
    <xdr:to>
      <xdr:col>26</xdr:col>
      <xdr:colOff>50800</xdr:colOff>
      <xdr:row>37</xdr:row>
      <xdr:rowOff>60804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4305300" y="7103110"/>
          <a:ext cx="698500" cy="82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107747</xdr:rowOff>
    </xdr:from>
    <xdr:to>
      <xdr:col>26</xdr:col>
      <xdr:colOff>101600</xdr:colOff>
      <xdr:row>37</xdr:row>
      <xdr:rowOff>37897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953000" y="7060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219524</xdr:rowOff>
    </xdr:from>
    <xdr:ext cx="7366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622800" y="682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149860</xdr:rowOff>
    </xdr:from>
    <xdr:to>
      <xdr:col>22</xdr:col>
      <xdr:colOff>114300</xdr:colOff>
      <xdr:row>37</xdr:row>
      <xdr:rowOff>43986</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3606800" y="7103110"/>
          <a:ext cx="698500" cy="65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130182</xdr:rowOff>
    </xdr:from>
    <xdr:to>
      <xdr:col>22</xdr:col>
      <xdr:colOff>165100</xdr:colOff>
      <xdr:row>37</xdr:row>
      <xdr:rowOff>60332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4254500" y="7083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45109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924300" y="71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337182</xdr:rowOff>
    </xdr:from>
    <xdr:to>
      <xdr:col>18</xdr:col>
      <xdr:colOff>177800</xdr:colOff>
      <xdr:row>37</xdr:row>
      <xdr:rowOff>43986</xdr:rowOff>
    </xdr:to>
    <xdr:cxnSp macro="">
      <xdr:nvCxnSpPr>
        <xdr:cNvPr id="128" name="直線コネクタ 127">
          <a:extLst>
            <a:ext uri="{FF2B5EF4-FFF2-40B4-BE49-F238E27FC236}">
              <a16:creationId xmlns:a16="http://schemas.microsoft.com/office/drawing/2014/main" id="{00000000-0008-0000-0500-000080000000}"/>
            </a:ext>
          </a:extLst>
        </xdr:cNvPr>
        <xdr:cNvCxnSpPr/>
      </xdr:nvCxnSpPr>
      <xdr:spPr bwMode="auto">
        <a:xfrm>
          <a:off x="2908300" y="6947532"/>
          <a:ext cx="698500" cy="221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115160</xdr:rowOff>
    </xdr:from>
    <xdr:to>
      <xdr:col>19</xdr:col>
      <xdr:colOff>38100</xdr:colOff>
      <xdr:row>37</xdr:row>
      <xdr:rowOff>45310</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3556000" y="70684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226937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225800" y="683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92822</xdr:rowOff>
    </xdr:from>
    <xdr:to>
      <xdr:col>15</xdr:col>
      <xdr:colOff>101600</xdr:colOff>
      <xdr:row>37</xdr:row>
      <xdr:rowOff>22972</xdr:rowOff>
    </xdr:to>
    <xdr:sp macro="" textlink="">
      <xdr:nvSpPr>
        <xdr:cNvPr id="131" name="フローチャート: 判断 130">
          <a:extLst>
            <a:ext uri="{FF2B5EF4-FFF2-40B4-BE49-F238E27FC236}">
              <a16:creationId xmlns:a16="http://schemas.microsoft.com/office/drawing/2014/main" id="{00000000-0008-0000-0500-000083000000}"/>
            </a:ext>
          </a:extLst>
        </xdr:cNvPr>
        <xdr:cNvSpPr/>
      </xdr:nvSpPr>
      <xdr:spPr bwMode="auto">
        <a:xfrm>
          <a:off x="2857500" y="7046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7749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527300" y="71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132207</xdr:rowOff>
    </xdr:from>
    <xdr:to>
      <xdr:col>29</xdr:col>
      <xdr:colOff>177800</xdr:colOff>
      <xdr:row>37</xdr:row>
      <xdr:rowOff>62357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5600700" y="7085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104284</xdr:rowOff>
    </xdr:from>
    <xdr:ext cx="762000" cy="259045"/>
    <xdr:sp macro="" textlink="">
      <xdr:nvSpPr>
        <xdr:cNvPr id="139" name="人口1人当たり決算額の推移該当値テキスト445">
          <a:extLst>
            <a:ext uri="{FF2B5EF4-FFF2-40B4-BE49-F238E27FC236}">
              <a16:creationId xmlns:a16="http://schemas.microsoft.com/office/drawing/2014/main" id="{00000000-0008-0000-0500-00008B000000}"/>
            </a:ext>
          </a:extLst>
        </xdr:cNvPr>
        <xdr:cNvSpPr txBox="1"/>
      </xdr:nvSpPr>
      <xdr:spPr>
        <a:xfrm>
          <a:off x="5740400" y="705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10004</xdr:rowOff>
    </xdr:from>
    <xdr:to>
      <xdr:col>26</xdr:col>
      <xdr:colOff>101600</xdr:colOff>
      <xdr:row>37</xdr:row>
      <xdr:rowOff>111604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953000" y="7134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96381</xdr:rowOff>
    </xdr:from>
    <xdr:ext cx="7366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4622800" y="722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99060</xdr:rowOff>
    </xdr:from>
    <xdr:to>
      <xdr:col>22</xdr:col>
      <xdr:colOff>165100</xdr:colOff>
      <xdr:row>37</xdr:row>
      <xdr:rowOff>29210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4254500" y="7052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210837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924300" y="682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164636</xdr:rowOff>
    </xdr:from>
    <xdr:to>
      <xdr:col>19</xdr:col>
      <xdr:colOff>38100</xdr:colOff>
      <xdr:row>37</xdr:row>
      <xdr:rowOff>94786</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3556000" y="7117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79563</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3225800" y="720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286382</xdr:rowOff>
    </xdr:from>
    <xdr:to>
      <xdr:col>15</xdr:col>
      <xdr:colOff>101600</xdr:colOff>
      <xdr:row>36</xdr:row>
      <xdr:rowOff>45082</xdr:rowOff>
    </xdr:to>
    <xdr:sp macro="" textlink="">
      <xdr:nvSpPr>
        <xdr:cNvPr id="146" name="楕円 145">
          <a:extLst>
            <a:ext uri="{FF2B5EF4-FFF2-40B4-BE49-F238E27FC236}">
              <a16:creationId xmlns:a16="http://schemas.microsoft.com/office/drawing/2014/main" id="{00000000-0008-0000-0500-000092000000}"/>
            </a:ext>
          </a:extLst>
        </xdr:cNvPr>
        <xdr:cNvSpPr/>
      </xdr:nvSpPr>
      <xdr:spPr bwMode="auto">
        <a:xfrm>
          <a:off x="2857500" y="6896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55259</xdr:rowOff>
    </xdr:from>
    <xdr:ext cx="762000" cy="259045"/>
    <xdr:sp macro="" textlink="">
      <xdr:nvSpPr>
        <xdr:cNvPr id="147" name="テキスト ボックス 146">
          <a:extLst>
            <a:ext uri="{FF2B5EF4-FFF2-40B4-BE49-F238E27FC236}">
              <a16:creationId xmlns:a16="http://schemas.microsoft.com/office/drawing/2014/main" id="{00000000-0008-0000-0500-000093000000}"/>
            </a:ext>
          </a:extLst>
        </xdr:cNvPr>
        <xdr:cNvSpPr txBox="1"/>
      </xdr:nvSpPr>
      <xdr:spPr>
        <a:xfrm>
          <a:off x="2527300" y="666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熊本県菊池市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46,814
45,615
276.85
28,531,070
27,745,823
354,681
15,299,410
28,646,063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72860</xdr:rowOff>
    </xdr:from>
    <xdr:to>
      <xdr:col>24</xdr:col>
      <xdr:colOff>62865</xdr:colOff>
      <xdr:row>38</xdr:row>
      <xdr:rowOff>153035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810"/>
          <a:ext cx="1270" cy="128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156862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153035</xdr:rowOff>
    </xdr:from>
    <xdr:to>
      <xdr:col>24</xdr:col>
      <xdr:colOff>152400</xdr:colOff>
      <xdr:row>38</xdr:row>
      <xdr:rowOff>153035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19537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72860</xdr:rowOff>
    </xdr:from>
    <xdr:to>
      <xdr:col>24</xdr:col>
      <xdr:colOff>152400</xdr:colOff>
      <xdr:row>31</xdr:row>
      <xdr:rowOff>72860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136576</xdr:rowOff>
    </xdr:from>
    <xdr:to>
      <xdr:col>24</xdr:col>
      <xdr:colOff>63500</xdr:colOff>
      <xdr:row>37</xdr:row>
      <xdr:rowOff>166574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80226"/>
          <a:ext cx="838200" cy="2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50271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27394</xdr:rowOff>
    </xdr:from>
    <xdr:to>
      <xdr:col>24</xdr:col>
      <xdr:colOff>114300</xdr:colOff>
      <xdr:row>36</xdr:row>
      <xdr:rowOff>128994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108648</xdr:rowOff>
    </xdr:from>
    <xdr:to>
      <xdr:col>19</xdr:col>
      <xdr:colOff>177800</xdr:colOff>
      <xdr:row>37</xdr:row>
      <xdr:rowOff>136576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52298"/>
          <a:ext cx="889000" cy="2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47066</xdr:rowOff>
    </xdr:from>
    <xdr:to>
      <xdr:col>20</xdr:col>
      <xdr:colOff>38100</xdr:colOff>
      <xdr:row>36</xdr:row>
      <xdr:rowOff>148666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165193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9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58814</xdr:rowOff>
    </xdr:from>
    <xdr:to>
      <xdr:col>15</xdr:col>
      <xdr:colOff>50800</xdr:colOff>
      <xdr:row>37</xdr:row>
      <xdr:rowOff>108648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02464"/>
          <a:ext cx="8890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61049</xdr:rowOff>
    </xdr:from>
    <xdr:to>
      <xdr:col>15</xdr:col>
      <xdr:colOff>101600</xdr:colOff>
      <xdr:row>36</xdr:row>
      <xdr:rowOff>162649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7726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58814</xdr:rowOff>
    </xdr:from>
    <xdr:to>
      <xdr:col>10</xdr:col>
      <xdr:colOff>114300</xdr:colOff>
      <xdr:row>38</xdr:row>
      <xdr:rowOff>30582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02464"/>
          <a:ext cx="889000" cy="14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169202</xdr:rowOff>
    </xdr:from>
    <xdr:to>
      <xdr:col>10</xdr:col>
      <xdr:colOff>165100</xdr:colOff>
      <xdr:row>36</xdr:row>
      <xdr:rowOff>99352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115879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119215</xdr:rowOff>
    </xdr:from>
    <xdr:to>
      <xdr:col>6</xdr:col>
      <xdr:colOff>38100</xdr:colOff>
      <xdr:row>37</xdr:row>
      <xdr:rowOff>49365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65892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115773</xdr:rowOff>
    </xdr:from>
    <xdr:to>
      <xdr:col>24</xdr:col>
      <xdr:colOff>114300</xdr:colOff>
      <xdr:row>38</xdr:row>
      <xdr:rowOff>45923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94200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85776</xdr:rowOff>
    </xdr:from>
    <xdr:to>
      <xdr:col>20</xdr:col>
      <xdr:colOff>38100</xdr:colOff>
      <xdr:row>38</xdr:row>
      <xdr:rowOff>15926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7053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2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57848</xdr:rowOff>
    </xdr:from>
    <xdr:to>
      <xdr:col>15</xdr:col>
      <xdr:colOff>101600</xdr:colOff>
      <xdr:row>37</xdr:row>
      <xdr:rowOff>159448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0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150575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8014</xdr:rowOff>
    </xdr:from>
    <xdr:to>
      <xdr:col>10</xdr:col>
      <xdr:colOff>165100</xdr:colOff>
      <xdr:row>37</xdr:row>
      <xdr:rowOff>109614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100741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4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151231</xdr:rowOff>
    </xdr:from>
    <xdr:to>
      <xdr:col>6</xdr:col>
      <xdr:colOff>38100</xdr:colOff>
      <xdr:row>38</xdr:row>
      <xdr:rowOff>81381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9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72509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8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138620</xdr:rowOff>
    </xdr:from>
    <xdr:to>
      <xdr:col>24</xdr:col>
      <xdr:colOff>62865</xdr:colOff>
      <xdr:row>59</xdr:row>
      <xdr:rowOff>43700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82570"/>
          <a:ext cx="1270" cy="12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47527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43700</xdr:rowOff>
    </xdr:from>
    <xdr:to>
      <xdr:col>24</xdr:col>
      <xdr:colOff>152400</xdr:colOff>
      <xdr:row>59</xdr:row>
      <xdr:rowOff>43700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5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85297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5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138620</xdr:rowOff>
    </xdr:from>
    <xdr:to>
      <xdr:col>24</xdr:col>
      <xdr:colOff>152400</xdr:colOff>
      <xdr:row>51</xdr:row>
      <xdr:rowOff>138620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8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53657</xdr:rowOff>
    </xdr:from>
    <xdr:to>
      <xdr:col>24</xdr:col>
      <xdr:colOff>63500</xdr:colOff>
      <xdr:row>58</xdr:row>
      <xdr:rowOff>37871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26307"/>
          <a:ext cx="838200" cy="15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35730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12853</xdr:rowOff>
    </xdr:from>
    <xdr:to>
      <xdr:col>24</xdr:col>
      <xdr:colOff>114300</xdr:colOff>
      <xdr:row>56</xdr:row>
      <xdr:rowOff>114453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53657</xdr:rowOff>
    </xdr:from>
    <xdr:to>
      <xdr:col>19</xdr:col>
      <xdr:colOff>177800</xdr:colOff>
      <xdr:row>57</xdr:row>
      <xdr:rowOff>167932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26307"/>
          <a:ext cx="889000" cy="11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8699</xdr:rowOff>
    </xdr:from>
    <xdr:to>
      <xdr:col>20</xdr:col>
      <xdr:colOff>38100</xdr:colOff>
      <xdr:row>56</xdr:row>
      <xdr:rowOff>110299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126826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88608</xdr:rowOff>
    </xdr:from>
    <xdr:to>
      <xdr:col>15</xdr:col>
      <xdr:colOff>50800</xdr:colOff>
      <xdr:row>57</xdr:row>
      <xdr:rowOff>167932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61258"/>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92481</xdr:rowOff>
    </xdr:from>
    <xdr:to>
      <xdr:col>15</xdr:col>
      <xdr:colOff>101600</xdr:colOff>
      <xdr:row>57</xdr:row>
      <xdr:rowOff>22631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39158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6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88608</xdr:rowOff>
    </xdr:from>
    <xdr:to>
      <xdr:col>10</xdr:col>
      <xdr:colOff>114300</xdr:colOff>
      <xdr:row>58</xdr:row>
      <xdr:rowOff>94311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61258"/>
          <a:ext cx="889000" cy="17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117577</xdr:rowOff>
    </xdr:from>
    <xdr:to>
      <xdr:col>10</xdr:col>
      <xdr:colOff>165100</xdr:colOff>
      <xdr:row>57</xdr:row>
      <xdr:rowOff>47727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64254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9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160503</xdr:rowOff>
    </xdr:from>
    <xdr:to>
      <xdr:col>6</xdr:col>
      <xdr:colOff>38100</xdr:colOff>
      <xdr:row>57</xdr:row>
      <xdr:rowOff>90653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6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107180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3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158521</xdr:rowOff>
    </xdr:from>
    <xdr:to>
      <xdr:col>24</xdr:col>
      <xdr:colOff>114300</xdr:colOff>
      <xdr:row>58</xdr:row>
      <xdr:rowOff>88671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136948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0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2857</xdr:rowOff>
    </xdr:from>
    <xdr:to>
      <xdr:col>20</xdr:col>
      <xdr:colOff>38100</xdr:colOff>
      <xdr:row>57</xdr:row>
      <xdr:rowOff>104457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7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95584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6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117132</xdr:rowOff>
    </xdr:from>
    <xdr:to>
      <xdr:col>15</xdr:col>
      <xdr:colOff>101600</xdr:colOff>
      <xdr:row>58</xdr:row>
      <xdr:rowOff>47282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8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38409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8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37808</xdr:rowOff>
    </xdr:from>
    <xdr:to>
      <xdr:col>10</xdr:col>
      <xdr:colOff>165100</xdr:colOff>
      <xdr:row>57</xdr:row>
      <xdr:rowOff>139408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1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130535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43511</xdr:rowOff>
    </xdr:from>
    <xdr:to>
      <xdr:col>6</xdr:col>
      <xdr:colOff>38100</xdr:colOff>
      <xdr:row>58</xdr:row>
      <xdr:rowOff>145111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8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136238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8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137795</xdr:rowOff>
    </xdr:from>
    <xdr:to>
      <xdr:col>24</xdr:col>
      <xdr:colOff>62865</xdr:colOff>
      <xdr:row>78</xdr:row>
      <xdr:rowOff>150749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39295"/>
          <a:ext cx="1270" cy="138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154576</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2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150749</xdr:rowOff>
    </xdr:from>
    <xdr:to>
      <xdr:col>24</xdr:col>
      <xdr:colOff>152400</xdr:colOff>
      <xdr:row>78</xdr:row>
      <xdr:rowOff>150749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2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84472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137795</xdr:rowOff>
    </xdr:from>
    <xdr:to>
      <xdr:col>24</xdr:col>
      <xdr:colOff>152400</xdr:colOff>
      <xdr:row>70</xdr:row>
      <xdr:rowOff>137795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3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121717</xdr:rowOff>
    </xdr:from>
    <xdr:to>
      <xdr:col>24</xdr:col>
      <xdr:colOff>63500</xdr:colOff>
      <xdr:row>78</xdr:row>
      <xdr:rowOff>125222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94817"/>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47844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0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24967</xdr:rowOff>
    </xdr:from>
    <xdr:to>
      <xdr:col>24</xdr:col>
      <xdr:colOff>114300</xdr:colOff>
      <xdr:row>77</xdr:row>
      <xdr:rowOff>126567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92418</xdr:rowOff>
    </xdr:from>
    <xdr:to>
      <xdr:col>19</xdr:col>
      <xdr:colOff>177800</xdr:colOff>
      <xdr:row>78</xdr:row>
      <xdr:rowOff>121717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65518"/>
          <a:ext cx="8890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140602</xdr:rowOff>
    </xdr:from>
    <xdr:to>
      <xdr:col>20</xdr:col>
      <xdr:colOff>38100</xdr:colOff>
      <xdr:row>77</xdr:row>
      <xdr:rowOff>70752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87278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85750</xdr:rowOff>
    </xdr:from>
    <xdr:to>
      <xdr:col>15</xdr:col>
      <xdr:colOff>50800</xdr:colOff>
      <xdr:row>78</xdr:row>
      <xdr:rowOff>92418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58850"/>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115342</xdr:rowOff>
    </xdr:from>
    <xdr:to>
      <xdr:col>15</xdr:col>
      <xdr:colOff>101600</xdr:colOff>
      <xdr:row>77</xdr:row>
      <xdr:rowOff>45492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62018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92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85750</xdr:rowOff>
    </xdr:from>
    <xdr:to>
      <xdr:col>10</xdr:col>
      <xdr:colOff>114300</xdr:colOff>
      <xdr:row>78</xdr:row>
      <xdr:rowOff>95732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58850"/>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146545</xdr:rowOff>
    </xdr:from>
    <xdr:to>
      <xdr:col>10</xdr:col>
      <xdr:colOff>165100</xdr:colOff>
      <xdr:row>77</xdr:row>
      <xdr:rowOff>76695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93222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5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81623</xdr:rowOff>
    </xdr:from>
    <xdr:to>
      <xdr:col>6</xdr:col>
      <xdr:colOff>38100</xdr:colOff>
      <xdr:row>78</xdr:row>
      <xdr:rowOff>11773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28300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74422</xdr:rowOff>
    </xdr:from>
    <xdr:to>
      <xdr:col>24</xdr:col>
      <xdr:colOff>114300</xdr:colOff>
      <xdr:row>79</xdr:row>
      <xdr:rowOff>4572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4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160799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6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70917</xdr:rowOff>
    </xdr:from>
    <xdr:to>
      <xdr:col>20</xdr:col>
      <xdr:colOff>38100</xdr:colOff>
      <xdr:row>79</xdr:row>
      <xdr:rowOff>1067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4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163644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3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41618</xdr:rowOff>
    </xdr:from>
    <xdr:to>
      <xdr:col>15</xdr:col>
      <xdr:colOff>101600</xdr:colOff>
      <xdr:row>78</xdr:row>
      <xdr:rowOff>143218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1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134345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0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34950</xdr:rowOff>
    </xdr:from>
    <xdr:to>
      <xdr:col>10</xdr:col>
      <xdr:colOff>165100</xdr:colOff>
      <xdr:row>78</xdr:row>
      <xdr:rowOff>136550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127677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0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44932</xdr:rowOff>
    </xdr:from>
    <xdr:to>
      <xdr:col>6</xdr:col>
      <xdr:colOff>38100</xdr:colOff>
      <xdr:row>78</xdr:row>
      <xdr:rowOff>146532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1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137659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1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141452</xdr:rowOff>
    </xdr:from>
    <xdr:to>
      <xdr:col>24</xdr:col>
      <xdr:colOff>62865</xdr:colOff>
      <xdr:row>98</xdr:row>
      <xdr:rowOff>61354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1952"/>
          <a:ext cx="1270" cy="129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65181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61354</xdr:rowOff>
    </xdr:from>
    <xdr:to>
      <xdr:col>24</xdr:col>
      <xdr:colOff>152400</xdr:colOff>
      <xdr:row>98</xdr:row>
      <xdr:rowOff>61354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88129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4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141452</xdr:rowOff>
    </xdr:from>
    <xdr:to>
      <xdr:col>24</xdr:col>
      <xdr:colOff>152400</xdr:colOff>
      <xdr:row>90</xdr:row>
      <xdr:rowOff>141452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22746</xdr:rowOff>
    </xdr:from>
    <xdr:to>
      <xdr:col>24</xdr:col>
      <xdr:colOff>63500</xdr:colOff>
      <xdr:row>93</xdr:row>
      <xdr:rowOff>26149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796146"/>
          <a:ext cx="838200" cy="17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160214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7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10337</xdr:rowOff>
    </xdr:from>
    <xdr:to>
      <xdr:col>24</xdr:col>
      <xdr:colOff>114300</xdr:colOff>
      <xdr:row>95</xdr:row>
      <xdr:rowOff>111937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9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144208</xdr:rowOff>
    </xdr:from>
    <xdr:to>
      <xdr:col>19</xdr:col>
      <xdr:colOff>177800</xdr:colOff>
      <xdr:row>93</xdr:row>
      <xdr:rowOff>26149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5746158"/>
          <a:ext cx="889000" cy="2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120396</xdr:rowOff>
    </xdr:from>
    <xdr:to>
      <xdr:col>20</xdr:col>
      <xdr:colOff>38100</xdr:colOff>
      <xdr:row>96</xdr:row>
      <xdr:rowOff>50546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41673</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50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144208</xdr:rowOff>
    </xdr:from>
    <xdr:to>
      <xdr:col>15</xdr:col>
      <xdr:colOff>50800</xdr:colOff>
      <xdr:row>93</xdr:row>
      <xdr:rowOff>105969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746158"/>
          <a:ext cx="889000" cy="30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140043</xdr:rowOff>
    </xdr:from>
    <xdr:to>
      <xdr:col>15</xdr:col>
      <xdr:colOff>101600</xdr:colOff>
      <xdr:row>95</xdr:row>
      <xdr:rowOff>70193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61320</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34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105969</xdr:rowOff>
    </xdr:from>
    <xdr:to>
      <xdr:col>10</xdr:col>
      <xdr:colOff>114300</xdr:colOff>
      <xdr:row>94</xdr:row>
      <xdr:rowOff>24397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050819"/>
          <a:ext cx="889000" cy="8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140043</xdr:rowOff>
    </xdr:from>
    <xdr:to>
      <xdr:col>10</xdr:col>
      <xdr:colOff>165100</xdr:colOff>
      <xdr:row>96</xdr:row>
      <xdr:rowOff>70193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61320</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52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139230</xdr:rowOff>
    </xdr:from>
    <xdr:to>
      <xdr:col>6</xdr:col>
      <xdr:colOff>38100</xdr:colOff>
      <xdr:row>96</xdr:row>
      <xdr:rowOff>69380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60507</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143396</xdr:rowOff>
    </xdr:from>
    <xdr:to>
      <xdr:col>24</xdr:col>
      <xdr:colOff>114300</xdr:colOff>
      <xdr:row>92</xdr:row>
      <xdr:rowOff>73546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74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166273</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59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146799</xdr:rowOff>
    </xdr:from>
    <xdr:to>
      <xdr:col>20</xdr:col>
      <xdr:colOff>38100</xdr:colOff>
      <xdr:row>93</xdr:row>
      <xdr:rowOff>76949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92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93476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6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93408</xdr:rowOff>
    </xdr:from>
    <xdr:to>
      <xdr:col>15</xdr:col>
      <xdr:colOff>101600</xdr:colOff>
      <xdr:row>92</xdr:row>
      <xdr:rowOff>23558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69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40085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47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55169</xdr:rowOff>
    </xdr:from>
    <xdr:to>
      <xdr:col>10</xdr:col>
      <xdr:colOff>165100</xdr:colOff>
      <xdr:row>93</xdr:row>
      <xdr:rowOff>156769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0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1846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577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145047</xdr:rowOff>
    </xdr:from>
    <xdr:to>
      <xdr:col>6</xdr:col>
      <xdr:colOff>38100</xdr:colOff>
      <xdr:row>94</xdr:row>
      <xdr:rowOff>75197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08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91724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586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84617</xdr:rowOff>
    </xdr:from>
    <xdr:to>
      <xdr:col>54</xdr:col>
      <xdr:colOff>189865</xdr:colOff>
      <xdr:row>38</xdr:row>
      <xdr:rowOff>140577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571017"/>
          <a:ext cx="1270" cy="108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144404</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5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140577</xdr:rowOff>
    </xdr:from>
    <xdr:to>
      <xdr:col>55</xdr:col>
      <xdr:colOff>88900</xdr:colOff>
      <xdr:row>38</xdr:row>
      <xdr:rowOff>140577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31294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34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84617</xdr:rowOff>
    </xdr:from>
    <xdr:to>
      <xdr:col>55</xdr:col>
      <xdr:colOff>88900</xdr:colOff>
      <xdr:row>32</xdr:row>
      <xdr:rowOff>84617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57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158619</xdr:rowOff>
    </xdr:from>
    <xdr:to>
      <xdr:col>55</xdr:col>
      <xdr:colOff>0</xdr:colOff>
      <xdr:row>37</xdr:row>
      <xdr:rowOff>29323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330819"/>
          <a:ext cx="838200" cy="4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163422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9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140545</xdr:rowOff>
    </xdr:from>
    <xdr:to>
      <xdr:col>55</xdr:col>
      <xdr:colOff>50800</xdr:colOff>
      <xdr:row>36</xdr:row>
      <xdr:rowOff>70695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4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158619</xdr:rowOff>
    </xdr:from>
    <xdr:to>
      <xdr:col>50</xdr:col>
      <xdr:colOff>114300</xdr:colOff>
      <xdr:row>37</xdr:row>
      <xdr:rowOff>40012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30819"/>
          <a:ext cx="889000" cy="5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111156</xdr:rowOff>
    </xdr:from>
    <xdr:to>
      <xdr:col>50</xdr:col>
      <xdr:colOff>165100</xdr:colOff>
      <xdr:row>36</xdr:row>
      <xdr:rowOff>41306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11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57833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88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67206</xdr:rowOff>
    </xdr:from>
    <xdr:to>
      <xdr:col>45</xdr:col>
      <xdr:colOff>177800</xdr:colOff>
      <xdr:row>37</xdr:row>
      <xdr:rowOff>40012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382156"/>
          <a:ext cx="889000" cy="100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1118</xdr:rowOff>
    </xdr:from>
    <xdr:to>
      <xdr:col>46</xdr:col>
      <xdr:colOff>38100</xdr:colOff>
      <xdr:row>36</xdr:row>
      <xdr:rowOff>102718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17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119245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594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67206</xdr:rowOff>
    </xdr:from>
    <xdr:to>
      <xdr:col>41</xdr:col>
      <xdr:colOff>50800</xdr:colOff>
      <xdr:row>37</xdr:row>
      <xdr:rowOff>106333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382156"/>
          <a:ext cx="889000" cy="106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87839</xdr:rowOff>
    </xdr:from>
    <xdr:to>
      <xdr:col>41</xdr:col>
      <xdr:colOff>101600</xdr:colOff>
      <xdr:row>31</xdr:row>
      <xdr:rowOff>17989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23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34516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00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22707</xdr:rowOff>
    </xdr:from>
    <xdr:to>
      <xdr:col>36</xdr:col>
      <xdr:colOff>165100</xdr:colOff>
      <xdr:row>37</xdr:row>
      <xdr:rowOff>124307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140834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4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149973</xdr:rowOff>
    </xdr:from>
    <xdr:to>
      <xdr:col>55</xdr:col>
      <xdr:colOff>50800</xdr:colOff>
      <xdr:row>37</xdr:row>
      <xdr:rowOff>80123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2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128400</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0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107819</xdr:rowOff>
    </xdr:from>
    <xdr:to>
      <xdr:col>50</xdr:col>
      <xdr:colOff>165100</xdr:colOff>
      <xdr:row>37</xdr:row>
      <xdr:rowOff>37969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8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29096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37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160662</xdr:rowOff>
    </xdr:from>
    <xdr:to>
      <xdr:col>46</xdr:col>
      <xdr:colOff>38100</xdr:colOff>
      <xdr:row>37</xdr:row>
      <xdr:rowOff>90812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3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81939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2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16406</xdr:rowOff>
    </xdr:from>
    <xdr:to>
      <xdr:col>41</xdr:col>
      <xdr:colOff>101600</xdr:colOff>
      <xdr:row>31</xdr:row>
      <xdr:rowOff>118006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3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109133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42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55533</xdr:rowOff>
    </xdr:from>
    <xdr:to>
      <xdr:col>36</xdr:col>
      <xdr:colOff>165100</xdr:colOff>
      <xdr:row>37</xdr:row>
      <xdr:rowOff>157133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9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148261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49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162377</xdr:rowOff>
    </xdr:from>
    <xdr:to>
      <xdr:col>54</xdr:col>
      <xdr:colOff>189865</xdr:colOff>
      <xdr:row>57</xdr:row>
      <xdr:rowOff>55488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06327"/>
          <a:ext cx="1270" cy="92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59315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983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55488</xdr:rowOff>
    </xdr:from>
    <xdr:to>
      <xdr:col>55</xdr:col>
      <xdr:colOff>88900</xdr:colOff>
      <xdr:row>57</xdr:row>
      <xdr:rowOff>55488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982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109054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8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162377</xdr:rowOff>
    </xdr:from>
    <xdr:to>
      <xdr:col>55</xdr:col>
      <xdr:colOff>88900</xdr:colOff>
      <xdr:row>51</xdr:row>
      <xdr:rowOff>162377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06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9499</xdr:rowOff>
    </xdr:from>
    <xdr:to>
      <xdr:col>55</xdr:col>
      <xdr:colOff>0</xdr:colOff>
      <xdr:row>57</xdr:row>
      <xdr:rowOff>46985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782149"/>
          <a:ext cx="838200" cy="3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33998</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63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11121</xdr:rowOff>
    </xdr:from>
    <xdr:to>
      <xdr:col>55</xdr:col>
      <xdr:colOff>50800</xdr:colOff>
      <xdr:row>56</xdr:row>
      <xdr:rowOff>112721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168485</xdr:rowOff>
    </xdr:from>
    <xdr:to>
      <xdr:col>50</xdr:col>
      <xdr:colOff>114300</xdr:colOff>
      <xdr:row>57</xdr:row>
      <xdr:rowOff>9499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769685"/>
          <a:ext cx="889000" cy="1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129303</xdr:rowOff>
    </xdr:from>
    <xdr:to>
      <xdr:col>50</xdr:col>
      <xdr:colOff>165100</xdr:colOff>
      <xdr:row>56</xdr:row>
      <xdr:rowOff>59453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75980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33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154811</xdr:rowOff>
    </xdr:from>
    <xdr:to>
      <xdr:col>45</xdr:col>
      <xdr:colOff>177800</xdr:colOff>
      <xdr:row>56</xdr:row>
      <xdr:rowOff>168485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756011"/>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6974</xdr:rowOff>
    </xdr:from>
    <xdr:to>
      <xdr:col>46</xdr:col>
      <xdr:colOff>38100</xdr:colOff>
      <xdr:row>56</xdr:row>
      <xdr:rowOff>108574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125101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38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101043</xdr:rowOff>
    </xdr:from>
    <xdr:to>
      <xdr:col>41</xdr:col>
      <xdr:colOff>50800</xdr:colOff>
      <xdr:row>56</xdr:row>
      <xdr:rowOff>154811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702243"/>
          <a:ext cx="889000" cy="5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8286</xdr:rowOff>
    </xdr:from>
    <xdr:to>
      <xdr:col>41</xdr:col>
      <xdr:colOff>101600</xdr:colOff>
      <xdr:row>56</xdr:row>
      <xdr:rowOff>109886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126413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1662</xdr:rowOff>
    </xdr:from>
    <xdr:to>
      <xdr:col>36</xdr:col>
      <xdr:colOff>165100</xdr:colOff>
      <xdr:row>56</xdr:row>
      <xdr:rowOff>103262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119789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167635</xdr:rowOff>
    </xdr:from>
    <xdr:to>
      <xdr:col>55</xdr:col>
      <xdr:colOff>50800</xdr:colOff>
      <xdr:row>57</xdr:row>
      <xdr:rowOff>97785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6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82562</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8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130149</xdr:rowOff>
    </xdr:from>
    <xdr:to>
      <xdr:col>50</xdr:col>
      <xdr:colOff>165100</xdr:colOff>
      <xdr:row>57</xdr:row>
      <xdr:rowOff>60299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3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51426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82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117685</xdr:rowOff>
    </xdr:from>
    <xdr:to>
      <xdr:col>46</xdr:col>
      <xdr:colOff>38100</xdr:colOff>
      <xdr:row>57</xdr:row>
      <xdr:rowOff>47835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38962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8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104011</xdr:rowOff>
    </xdr:from>
    <xdr:to>
      <xdr:col>41</xdr:col>
      <xdr:colOff>101600</xdr:colOff>
      <xdr:row>57</xdr:row>
      <xdr:rowOff>34161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0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25288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79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50243</xdr:rowOff>
    </xdr:from>
    <xdr:to>
      <xdr:col>36</xdr:col>
      <xdr:colOff>165100</xdr:colOff>
      <xdr:row>56</xdr:row>
      <xdr:rowOff>151843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5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142970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74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145186</xdr:rowOff>
    </xdr:from>
    <xdr:to>
      <xdr:col>54</xdr:col>
      <xdr:colOff>189865</xdr:colOff>
      <xdr:row>79</xdr:row>
      <xdr:rowOff>40900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18136"/>
          <a:ext cx="1270" cy="126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44727</xdr:rowOff>
    </xdr:from>
    <xdr:ext cx="378565"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89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40900</xdr:rowOff>
    </xdr:from>
    <xdr:to>
      <xdr:col>55</xdr:col>
      <xdr:colOff>88900</xdr:colOff>
      <xdr:row>79</xdr:row>
      <xdr:rowOff>40900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91863</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9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145186</xdr:rowOff>
    </xdr:from>
    <xdr:to>
      <xdr:col>55</xdr:col>
      <xdr:colOff>88900</xdr:colOff>
      <xdr:row>71</xdr:row>
      <xdr:rowOff>145186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1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10077</xdr:rowOff>
    </xdr:from>
    <xdr:to>
      <xdr:col>55</xdr:col>
      <xdr:colOff>0</xdr:colOff>
      <xdr:row>79</xdr:row>
      <xdr:rowOff>16539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54627"/>
          <a:ext cx="838200" cy="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13715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15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162288</xdr:rowOff>
    </xdr:from>
    <xdr:to>
      <xdr:col>55</xdr:col>
      <xdr:colOff>50800</xdr:colOff>
      <xdr:row>78</xdr:row>
      <xdr:rowOff>92438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6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161029</xdr:rowOff>
    </xdr:from>
    <xdr:to>
      <xdr:col>50</xdr:col>
      <xdr:colOff>114300</xdr:colOff>
      <xdr:row>79</xdr:row>
      <xdr:rowOff>16539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34129"/>
          <a:ext cx="889000" cy="2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92162</xdr:rowOff>
    </xdr:from>
    <xdr:to>
      <xdr:col>50</xdr:col>
      <xdr:colOff>165100</xdr:colOff>
      <xdr:row>78</xdr:row>
      <xdr:rowOff>22312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38839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06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161029</xdr:rowOff>
    </xdr:from>
    <xdr:to>
      <xdr:col>45</xdr:col>
      <xdr:colOff>177800</xdr:colOff>
      <xdr:row>79</xdr:row>
      <xdr:rowOff>29812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34129"/>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128082</xdr:rowOff>
    </xdr:from>
    <xdr:to>
      <xdr:col>46</xdr:col>
      <xdr:colOff>38100</xdr:colOff>
      <xdr:row>78</xdr:row>
      <xdr:rowOff>58232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74759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29812</xdr:rowOff>
    </xdr:from>
    <xdr:to>
      <xdr:col>41</xdr:col>
      <xdr:colOff>50800</xdr:colOff>
      <xdr:row>79</xdr:row>
      <xdr:rowOff>38033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74362"/>
          <a:ext cx="889000" cy="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132623</xdr:rowOff>
    </xdr:from>
    <xdr:to>
      <xdr:col>41</xdr:col>
      <xdr:colOff>101600</xdr:colOff>
      <xdr:row>78</xdr:row>
      <xdr:rowOff>62773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3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79300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0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138339</xdr:rowOff>
    </xdr:from>
    <xdr:to>
      <xdr:col>36</xdr:col>
      <xdr:colOff>165100</xdr:colOff>
      <xdr:row>78</xdr:row>
      <xdr:rowOff>68489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85016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1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130727</xdr:rowOff>
    </xdr:from>
    <xdr:to>
      <xdr:col>55</xdr:col>
      <xdr:colOff>50800</xdr:colOff>
      <xdr:row>79</xdr:row>
      <xdr:rowOff>60877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0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45654</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137189</xdr:rowOff>
    </xdr:from>
    <xdr:to>
      <xdr:col>50</xdr:col>
      <xdr:colOff>165100</xdr:colOff>
      <xdr:row>79</xdr:row>
      <xdr:rowOff>67339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1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58466</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0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110229</xdr:rowOff>
    </xdr:from>
    <xdr:to>
      <xdr:col>46</xdr:col>
      <xdr:colOff>38100</xdr:colOff>
      <xdr:row>79</xdr:row>
      <xdr:rowOff>40379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31506</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7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150462</xdr:rowOff>
    </xdr:from>
    <xdr:to>
      <xdr:col>41</xdr:col>
      <xdr:colOff>101600</xdr:colOff>
      <xdr:row>79</xdr:row>
      <xdr:rowOff>80612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2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71739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61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158683</xdr:rowOff>
    </xdr:from>
    <xdr:to>
      <xdr:col>36</xdr:col>
      <xdr:colOff>165100</xdr:colOff>
      <xdr:row>79</xdr:row>
      <xdr:rowOff>88833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3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79960</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3017" y="1362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14002</xdr:rowOff>
    </xdr:from>
    <xdr:to>
      <xdr:col>54</xdr:col>
      <xdr:colOff>189865</xdr:colOff>
      <xdr:row>99</xdr:row>
      <xdr:rowOff>8821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15952"/>
          <a:ext cx="1270" cy="1366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12648</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8821</xdr:rowOff>
    </xdr:from>
    <xdr:to>
      <xdr:col>55</xdr:col>
      <xdr:colOff>88900</xdr:colOff>
      <xdr:row>99</xdr:row>
      <xdr:rowOff>8821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8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132129</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14002</xdr:rowOff>
    </xdr:from>
    <xdr:to>
      <xdr:col>55</xdr:col>
      <xdr:colOff>88900</xdr:colOff>
      <xdr:row>91</xdr:row>
      <xdr:rowOff>14002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74995</xdr:rowOff>
    </xdr:from>
    <xdr:to>
      <xdr:col>55</xdr:col>
      <xdr:colOff>0</xdr:colOff>
      <xdr:row>97</xdr:row>
      <xdr:rowOff>34947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534195"/>
          <a:ext cx="838200" cy="13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147874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264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124997</xdr:rowOff>
    </xdr:from>
    <xdr:to>
      <xdr:col>55</xdr:col>
      <xdr:colOff>50800</xdr:colOff>
      <xdr:row>96</xdr:row>
      <xdr:rowOff>55147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41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42709</xdr:rowOff>
    </xdr:from>
    <xdr:to>
      <xdr:col>50</xdr:col>
      <xdr:colOff>114300</xdr:colOff>
      <xdr:row>96</xdr:row>
      <xdr:rowOff>74995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501909"/>
          <a:ext cx="889000" cy="3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92700</xdr:rowOff>
    </xdr:from>
    <xdr:to>
      <xdr:col>50</xdr:col>
      <xdr:colOff>165100</xdr:colOff>
      <xdr:row>96</xdr:row>
      <xdr:rowOff>22850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38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39377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15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38092</xdr:rowOff>
    </xdr:from>
    <xdr:to>
      <xdr:col>45</xdr:col>
      <xdr:colOff>177800</xdr:colOff>
      <xdr:row>96</xdr:row>
      <xdr:rowOff>42709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497292"/>
          <a:ext cx="8890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163914</xdr:rowOff>
    </xdr:from>
    <xdr:to>
      <xdr:col>46</xdr:col>
      <xdr:colOff>38100</xdr:colOff>
      <xdr:row>96</xdr:row>
      <xdr:rowOff>94064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85191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4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78729</xdr:rowOff>
    </xdr:from>
    <xdr:to>
      <xdr:col>41</xdr:col>
      <xdr:colOff>50800</xdr:colOff>
      <xdr:row>96</xdr:row>
      <xdr:rowOff>38092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366479"/>
          <a:ext cx="889000" cy="13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9130</xdr:rowOff>
    </xdr:from>
    <xdr:to>
      <xdr:col>41</xdr:col>
      <xdr:colOff>101600</xdr:colOff>
      <xdr:row>96</xdr:row>
      <xdr:rowOff>110730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101857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6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162999</xdr:rowOff>
    </xdr:from>
    <xdr:to>
      <xdr:col>36</xdr:col>
      <xdr:colOff>165100</xdr:colOff>
      <xdr:row>96</xdr:row>
      <xdr:rowOff>93149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84276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155597</xdr:rowOff>
    </xdr:from>
    <xdr:to>
      <xdr:col>55</xdr:col>
      <xdr:colOff>50800</xdr:colOff>
      <xdr:row>97</xdr:row>
      <xdr:rowOff>85747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1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134024</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9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24195</xdr:rowOff>
    </xdr:from>
    <xdr:to>
      <xdr:col>50</xdr:col>
      <xdr:colOff>165100</xdr:colOff>
      <xdr:row>96</xdr:row>
      <xdr:rowOff>125795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48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116922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5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163359</xdr:rowOff>
    </xdr:from>
    <xdr:to>
      <xdr:col>46</xdr:col>
      <xdr:colOff>38100</xdr:colOff>
      <xdr:row>96</xdr:row>
      <xdr:rowOff>93509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45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110036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22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158742</xdr:rowOff>
    </xdr:from>
    <xdr:to>
      <xdr:col>41</xdr:col>
      <xdr:colOff>101600</xdr:colOff>
      <xdr:row>96</xdr:row>
      <xdr:rowOff>88892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44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105419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22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27929</xdr:rowOff>
    </xdr:from>
    <xdr:to>
      <xdr:col>36</xdr:col>
      <xdr:colOff>165100</xdr:colOff>
      <xdr:row>95</xdr:row>
      <xdr:rowOff>129529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31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146056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0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49460</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364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167587</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3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49460</xdr:rowOff>
    </xdr:from>
    <xdr:to>
      <xdr:col>86</xdr:col>
      <xdr:colOff>25400</xdr:colOff>
      <xdr:row>31</xdr:row>
      <xdr:rowOff>49460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3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137357</xdr:rowOff>
    </xdr:from>
    <xdr:to>
      <xdr:col>85</xdr:col>
      <xdr:colOff>127000</xdr:colOff>
      <xdr:row>37</xdr:row>
      <xdr:rowOff>84722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309557"/>
          <a:ext cx="838200" cy="11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10507</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011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159080</xdr:rowOff>
    </xdr:from>
    <xdr:to>
      <xdr:col>85</xdr:col>
      <xdr:colOff>177800</xdr:colOff>
      <xdr:row>36</xdr:row>
      <xdr:rowOff>89230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128956</xdr:rowOff>
    </xdr:from>
    <xdr:to>
      <xdr:col>81</xdr:col>
      <xdr:colOff>50800</xdr:colOff>
      <xdr:row>36</xdr:row>
      <xdr:rowOff>137357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301156"/>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27406</xdr:rowOff>
    </xdr:from>
    <xdr:to>
      <xdr:col>81</xdr:col>
      <xdr:colOff>101600</xdr:colOff>
      <xdr:row>36</xdr:row>
      <xdr:rowOff>129006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199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145533</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597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22828</xdr:rowOff>
    </xdr:from>
    <xdr:to>
      <xdr:col>76</xdr:col>
      <xdr:colOff>114300</xdr:colOff>
      <xdr:row>36</xdr:row>
      <xdr:rowOff>128956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195028"/>
          <a:ext cx="889000" cy="10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20263</xdr:rowOff>
    </xdr:from>
    <xdr:to>
      <xdr:col>76</xdr:col>
      <xdr:colOff>165100</xdr:colOff>
      <xdr:row>36</xdr:row>
      <xdr:rowOff>121863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19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138390</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596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22828</xdr:rowOff>
    </xdr:from>
    <xdr:to>
      <xdr:col>71</xdr:col>
      <xdr:colOff>177800</xdr:colOff>
      <xdr:row>37</xdr:row>
      <xdr:rowOff>88608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195028"/>
          <a:ext cx="889000" cy="23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134048</xdr:rowOff>
    </xdr:from>
    <xdr:to>
      <xdr:col>72</xdr:col>
      <xdr:colOff>38100</xdr:colOff>
      <xdr:row>35</xdr:row>
      <xdr:rowOff>64198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596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80725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573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82214</xdr:rowOff>
    </xdr:from>
    <xdr:to>
      <xdr:col>67</xdr:col>
      <xdr:colOff>101600</xdr:colOff>
      <xdr:row>35</xdr:row>
      <xdr:rowOff>12364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59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28891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568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33922</xdr:rowOff>
    </xdr:from>
    <xdr:to>
      <xdr:col>85</xdr:col>
      <xdr:colOff>177800</xdr:colOff>
      <xdr:row>37</xdr:row>
      <xdr:rowOff>135522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37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120299</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29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86557</xdr:rowOff>
    </xdr:from>
    <xdr:to>
      <xdr:col>81</xdr:col>
      <xdr:colOff>101600</xdr:colOff>
      <xdr:row>37</xdr:row>
      <xdr:rowOff>16707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25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7834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35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78156</xdr:rowOff>
    </xdr:from>
    <xdr:to>
      <xdr:col>76</xdr:col>
      <xdr:colOff>165100</xdr:colOff>
      <xdr:row>37</xdr:row>
      <xdr:rowOff>8306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2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170883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143478</xdr:rowOff>
    </xdr:from>
    <xdr:to>
      <xdr:col>72</xdr:col>
      <xdr:colOff>38100</xdr:colOff>
      <xdr:row>36</xdr:row>
      <xdr:rowOff>73628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1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64755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23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37808</xdr:rowOff>
    </xdr:from>
    <xdr:to>
      <xdr:col>67</xdr:col>
      <xdr:colOff>101600</xdr:colOff>
      <xdr:row>37</xdr:row>
      <xdr:rowOff>139408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38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130535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47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163246</xdr:rowOff>
    </xdr:from>
    <xdr:to>
      <xdr:col>85</xdr:col>
      <xdr:colOff>126364</xdr:colOff>
      <xdr:row>78</xdr:row>
      <xdr:rowOff>126012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64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129839</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0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126012</xdr:rowOff>
    </xdr:from>
    <xdr:to>
      <xdr:col>86</xdr:col>
      <xdr:colOff>25400</xdr:colOff>
      <xdr:row>78</xdr:row>
      <xdr:rowOff>126012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9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109923</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93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163246</xdr:rowOff>
    </xdr:from>
    <xdr:to>
      <xdr:col>86</xdr:col>
      <xdr:colOff>25400</xdr:colOff>
      <xdr:row>70</xdr:row>
      <xdr:rowOff>163246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6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27615</xdr:rowOff>
    </xdr:from>
    <xdr:to>
      <xdr:col>85</xdr:col>
      <xdr:colOff>127000</xdr:colOff>
      <xdr:row>75</xdr:row>
      <xdr:rowOff>110554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2886365"/>
          <a:ext cx="838200" cy="8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62128</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74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39251</xdr:rowOff>
    </xdr:from>
    <xdr:to>
      <xdr:col>85</xdr:col>
      <xdr:colOff>177800</xdr:colOff>
      <xdr:row>75</xdr:row>
      <xdr:rowOff>140851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9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26200</xdr:rowOff>
    </xdr:from>
    <xdr:to>
      <xdr:col>81</xdr:col>
      <xdr:colOff>50800</xdr:colOff>
      <xdr:row>75</xdr:row>
      <xdr:rowOff>27615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2884950"/>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62711</xdr:rowOff>
    </xdr:from>
    <xdr:to>
      <xdr:col>81</xdr:col>
      <xdr:colOff>101600</xdr:colOff>
      <xdr:row>75</xdr:row>
      <xdr:rowOff>164311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9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155438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0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26200</xdr:rowOff>
    </xdr:from>
    <xdr:to>
      <xdr:col>76</xdr:col>
      <xdr:colOff>114300</xdr:colOff>
      <xdr:row>75</xdr:row>
      <xdr:rowOff>65505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884950"/>
          <a:ext cx="889000" cy="3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71141</xdr:rowOff>
    </xdr:from>
    <xdr:to>
      <xdr:col>76</xdr:col>
      <xdr:colOff>165100</xdr:colOff>
      <xdr:row>76</xdr:row>
      <xdr:rowOff>1290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163868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0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45103</xdr:rowOff>
    </xdr:from>
    <xdr:to>
      <xdr:col>71</xdr:col>
      <xdr:colOff>177800</xdr:colOff>
      <xdr:row>75</xdr:row>
      <xdr:rowOff>65505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903853"/>
          <a:ext cx="889000" cy="2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52981</xdr:rowOff>
    </xdr:from>
    <xdr:to>
      <xdr:col>72</xdr:col>
      <xdr:colOff>38100</xdr:colOff>
      <xdr:row>75</xdr:row>
      <xdr:rowOff>154581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9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145708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00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72084</xdr:rowOff>
    </xdr:from>
    <xdr:to>
      <xdr:col>67</xdr:col>
      <xdr:colOff>101600</xdr:colOff>
      <xdr:row>76</xdr:row>
      <xdr:rowOff>2234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93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164811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02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59754</xdr:rowOff>
    </xdr:from>
    <xdr:to>
      <xdr:col>85</xdr:col>
      <xdr:colOff>177800</xdr:colOff>
      <xdr:row>75</xdr:row>
      <xdr:rowOff>161354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91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38181</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89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148265</xdr:rowOff>
    </xdr:from>
    <xdr:to>
      <xdr:col>81</xdr:col>
      <xdr:colOff>101600</xdr:colOff>
      <xdr:row>75</xdr:row>
      <xdr:rowOff>78415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83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94942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61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146850</xdr:rowOff>
    </xdr:from>
    <xdr:to>
      <xdr:col>76</xdr:col>
      <xdr:colOff>165100</xdr:colOff>
      <xdr:row>75</xdr:row>
      <xdr:rowOff>77000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8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93527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60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14705</xdr:rowOff>
    </xdr:from>
    <xdr:to>
      <xdr:col>72</xdr:col>
      <xdr:colOff>38100</xdr:colOff>
      <xdr:row>75</xdr:row>
      <xdr:rowOff>116305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8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132832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64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165753</xdr:rowOff>
    </xdr:from>
    <xdr:to>
      <xdr:col>67</xdr:col>
      <xdr:colOff>101600</xdr:colOff>
      <xdr:row>75</xdr:row>
      <xdr:rowOff>95903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85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112430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62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37723</xdr:rowOff>
    </xdr:from>
    <xdr:to>
      <xdr:col>85</xdr:col>
      <xdr:colOff>126364</xdr:colOff>
      <xdr:row>99</xdr:row>
      <xdr:rowOff>83638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68223"/>
          <a:ext cx="1269" cy="158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87465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6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83638</xdr:rowOff>
    </xdr:from>
    <xdr:to>
      <xdr:col>86</xdr:col>
      <xdr:colOff>25400</xdr:colOff>
      <xdr:row>99</xdr:row>
      <xdr:rowOff>83638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5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155850</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4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37723</xdr:rowOff>
    </xdr:from>
    <xdr:to>
      <xdr:col>86</xdr:col>
      <xdr:colOff>25400</xdr:colOff>
      <xdr:row>90</xdr:row>
      <xdr:rowOff>37723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6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83181</xdr:rowOff>
    </xdr:from>
    <xdr:to>
      <xdr:col>85</xdr:col>
      <xdr:colOff>127000</xdr:colOff>
      <xdr:row>98</xdr:row>
      <xdr:rowOff>100805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885281"/>
          <a:ext cx="838200" cy="1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13631</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7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162204</xdr:rowOff>
    </xdr:from>
    <xdr:to>
      <xdr:col>85</xdr:col>
      <xdr:colOff>177800</xdr:colOff>
      <xdr:row>97</xdr:row>
      <xdr:rowOff>92354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2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75061</xdr:rowOff>
    </xdr:from>
    <xdr:to>
      <xdr:col>81</xdr:col>
      <xdr:colOff>50800</xdr:colOff>
      <xdr:row>98</xdr:row>
      <xdr:rowOff>83181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534261"/>
          <a:ext cx="889000" cy="35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126445</xdr:rowOff>
    </xdr:from>
    <xdr:to>
      <xdr:col>81</xdr:col>
      <xdr:colOff>101600</xdr:colOff>
      <xdr:row>97</xdr:row>
      <xdr:rowOff>56595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73122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36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75061</xdr:rowOff>
    </xdr:from>
    <xdr:to>
      <xdr:col>76</xdr:col>
      <xdr:colOff>114300</xdr:colOff>
      <xdr:row>99</xdr:row>
      <xdr:rowOff>45321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534261"/>
          <a:ext cx="889000" cy="48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86691</xdr:rowOff>
    </xdr:from>
    <xdr:to>
      <xdr:col>76</xdr:col>
      <xdr:colOff>165100</xdr:colOff>
      <xdr:row>97</xdr:row>
      <xdr:rowOff>16841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7968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45321</xdr:rowOff>
    </xdr:from>
    <xdr:to>
      <xdr:col>71</xdr:col>
      <xdr:colOff>177800</xdr:colOff>
      <xdr:row>99</xdr:row>
      <xdr:rowOff>75039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7018871"/>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45576</xdr:rowOff>
    </xdr:from>
    <xdr:to>
      <xdr:col>72</xdr:col>
      <xdr:colOff>38100</xdr:colOff>
      <xdr:row>97</xdr:row>
      <xdr:rowOff>147176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7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163703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5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113252</xdr:rowOff>
    </xdr:from>
    <xdr:to>
      <xdr:col>67</xdr:col>
      <xdr:colOff>101600</xdr:colOff>
      <xdr:row>98</xdr:row>
      <xdr:rowOff>43402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4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59929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1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50005</xdr:rowOff>
    </xdr:from>
    <xdr:to>
      <xdr:col>85</xdr:col>
      <xdr:colOff>177800</xdr:colOff>
      <xdr:row>98</xdr:row>
      <xdr:rowOff>151605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5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28432</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3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32381</xdr:rowOff>
    </xdr:from>
    <xdr:to>
      <xdr:col>81</xdr:col>
      <xdr:colOff>101600</xdr:colOff>
      <xdr:row>98</xdr:row>
      <xdr:rowOff>133981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3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125108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92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24261</xdr:rowOff>
    </xdr:from>
    <xdr:to>
      <xdr:col>76</xdr:col>
      <xdr:colOff>165100</xdr:colOff>
      <xdr:row>96</xdr:row>
      <xdr:rowOff>125861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48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142388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25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165971</xdr:rowOff>
    </xdr:from>
    <xdr:to>
      <xdr:col>72</xdr:col>
      <xdr:colOff>38100</xdr:colOff>
      <xdr:row>99</xdr:row>
      <xdr:rowOff>96121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6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87248</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706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24239</xdr:rowOff>
    </xdr:from>
    <xdr:to>
      <xdr:col>67</xdr:col>
      <xdr:colOff>101600</xdr:colOff>
      <xdr:row>99</xdr:row>
      <xdr:rowOff>125839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9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116966</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709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14199</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29149"/>
          <a:ext cx="1269" cy="1325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132326</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0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14199</xdr:rowOff>
    </xdr:from>
    <xdr:to>
      <xdr:col>116</xdr:col>
      <xdr:colOff>152400</xdr:colOff>
      <xdr:row>31</xdr:row>
      <xdr:rowOff>14199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2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114645</xdr:rowOff>
    </xdr:from>
    <xdr:to>
      <xdr:col>116</xdr:col>
      <xdr:colOff>63500</xdr:colOff>
      <xdr:row>37</xdr:row>
      <xdr:rowOff>159222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458295"/>
          <a:ext cx="8382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23126</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195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249</xdr:rowOff>
    </xdr:from>
    <xdr:to>
      <xdr:col>116</xdr:col>
      <xdr:colOff>114300</xdr:colOff>
      <xdr:row>37</xdr:row>
      <xdr:rowOff>101849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34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114645</xdr:rowOff>
    </xdr:from>
    <xdr:to>
      <xdr:col>111</xdr:col>
      <xdr:colOff>177800</xdr:colOff>
      <xdr:row>38</xdr:row>
      <xdr:rowOff>574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458295"/>
          <a:ext cx="889000" cy="5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35133</xdr:rowOff>
    </xdr:from>
    <xdr:to>
      <xdr:col>112</xdr:col>
      <xdr:colOff>38100</xdr:colOff>
      <xdr:row>37</xdr:row>
      <xdr:rowOff>136733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3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153260</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15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168504</xdr:rowOff>
    </xdr:from>
    <xdr:to>
      <xdr:col>107</xdr:col>
      <xdr:colOff>50800</xdr:colOff>
      <xdr:row>38</xdr:row>
      <xdr:rowOff>574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512154"/>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27041</xdr:rowOff>
    </xdr:from>
    <xdr:to>
      <xdr:col>107</xdr:col>
      <xdr:colOff>101600</xdr:colOff>
      <xdr:row>37</xdr:row>
      <xdr:rowOff>128641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3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145168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14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168504</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512154"/>
          <a:ext cx="889000" cy="1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81402</xdr:rowOff>
    </xdr:from>
    <xdr:to>
      <xdr:col>102</xdr:col>
      <xdr:colOff>165100</xdr:colOff>
      <xdr:row>38</xdr:row>
      <xdr:rowOff>11552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28079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0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144450</xdr:rowOff>
    </xdr:from>
    <xdr:to>
      <xdr:col>98</xdr:col>
      <xdr:colOff>38100</xdr:colOff>
      <xdr:row>38</xdr:row>
      <xdr:rowOff>74600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91127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108422</xdr:rowOff>
    </xdr:from>
    <xdr:to>
      <xdr:col>116</xdr:col>
      <xdr:colOff>114300</xdr:colOff>
      <xdr:row>38</xdr:row>
      <xdr:rowOff>38573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4520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86849</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43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63845</xdr:rowOff>
    </xdr:from>
    <xdr:to>
      <xdr:col>112</xdr:col>
      <xdr:colOff>38100</xdr:colOff>
      <xdr:row>37</xdr:row>
      <xdr:rowOff>165446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4074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156573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50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121224</xdr:rowOff>
    </xdr:from>
    <xdr:to>
      <xdr:col>107</xdr:col>
      <xdr:colOff>101600</xdr:colOff>
      <xdr:row>38</xdr:row>
      <xdr:rowOff>51374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46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42501</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55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117704</xdr:rowOff>
    </xdr:from>
    <xdr:to>
      <xdr:col>102</xdr:col>
      <xdr:colOff>165100</xdr:colOff>
      <xdr:row>38</xdr:row>
      <xdr:rowOff>47854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46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38981</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55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97790</xdr:rowOff>
    </xdr:from>
    <xdr:to>
      <xdr:col>116</xdr:col>
      <xdr:colOff>62864</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70290"/>
          <a:ext cx="1269" cy="154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44467</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4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97790</xdr:rowOff>
    </xdr:from>
    <xdr:to>
      <xdr:col>116</xdr:col>
      <xdr:colOff>152400</xdr:colOff>
      <xdr:row>50</xdr:row>
      <xdr:rowOff>97790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7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25291</xdr:rowOff>
    </xdr:from>
    <xdr:to>
      <xdr:col>116</xdr:col>
      <xdr:colOff>63500</xdr:colOff>
      <xdr:row>59</xdr:row>
      <xdr:rowOff>26488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140841"/>
          <a:ext cx="8382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851</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602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149424</xdr:rowOff>
    </xdr:from>
    <xdr:to>
      <xdr:col>116</xdr:col>
      <xdr:colOff>114300</xdr:colOff>
      <xdr:row>57</xdr:row>
      <xdr:rowOff>79574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75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26488</xdr:rowOff>
    </xdr:from>
    <xdr:to>
      <xdr:col>111</xdr:col>
      <xdr:colOff>177800</xdr:colOff>
      <xdr:row>59</xdr:row>
      <xdr:rowOff>35089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142038"/>
          <a:ext cx="889000" cy="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161181</xdr:rowOff>
    </xdr:from>
    <xdr:to>
      <xdr:col>112</xdr:col>
      <xdr:colOff>38100</xdr:colOff>
      <xdr:row>57</xdr:row>
      <xdr:rowOff>91331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107858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53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29428</xdr:rowOff>
    </xdr:from>
    <xdr:to>
      <xdr:col>107</xdr:col>
      <xdr:colOff>50800</xdr:colOff>
      <xdr:row>59</xdr:row>
      <xdr:rowOff>35089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44978"/>
          <a:ext cx="889000" cy="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143328</xdr:rowOff>
    </xdr:from>
    <xdr:to>
      <xdr:col>107</xdr:col>
      <xdr:colOff>101600</xdr:colOff>
      <xdr:row>57</xdr:row>
      <xdr:rowOff>73478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90005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51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24530</xdr:rowOff>
    </xdr:from>
    <xdr:to>
      <xdr:col>102</xdr:col>
      <xdr:colOff>114300</xdr:colOff>
      <xdr:row>59</xdr:row>
      <xdr:rowOff>29428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4008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49385</xdr:rowOff>
    </xdr:from>
    <xdr:to>
      <xdr:col>102</xdr:col>
      <xdr:colOff>165100</xdr:colOff>
      <xdr:row>55</xdr:row>
      <xdr:rowOff>150985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47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167512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25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137885</xdr:rowOff>
    </xdr:from>
    <xdr:to>
      <xdr:col>98</xdr:col>
      <xdr:colOff>38100</xdr:colOff>
      <xdr:row>56</xdr:row>
      <xdr:rowOff>68035</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84562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3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145941</xdr:rowOff>
    </xdr:from>
    <xdr:to>
      <xdr:col>116</xdr:col>
      <xdr:colOff>114300</xdr:colOff>
      <xdr:row>59</xdr:row>
      <xdr:rowOff>76091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9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60868</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04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147138</xdr:rowOff>
    </xdr:from>
    <xdr:to>
      <xdr:col>112</xdr:col>
      <xdr:colOff>38100</xdr:colOff>
      <xdr:row>59</xdr:row>
      <xdr:rowOff>77288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9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68415</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83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155739</xdr:rowOff>
    </xdr:from>
    <xdr:to>
      <xdr:col>107</xdr:col>
      <xdr:colOff>101600</xdr:colOff>
      <xdr:row>59</xdr:row>
      <xdr:rowOff>85889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9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77016</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192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150078</xdr:rowOff>
    </xdr:from>
    <xdr:to>
      <xdr:col>102</xdr:col>
      <xdr:colOff>165100</xdr:colOff>
      <xdr:row>59</xdr:row>
      <xdr:rowOff>80228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9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71355</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186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145180</xdr:rowOff>
    </xdr:from>
    <xdr:to>
      <xdr:col>98</xdr:col>
      <xdr:colOff>38100</xdr:colOff>
      <xdr:row>59</xdr:row>
      <xdr:rowOff>75330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66457</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82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61347</xdr:rowOff>
    </xdr:from>
    <xdr:to>
      <xdr:col>116</xdr:col>
      <xdr:colOff>62864</xdr:colOff>
      <xdr:row>78</xdr:row>
      <xdr:rowOff>134271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34297"/>
          <a:ext cx="1269" cy="1273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138098</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134271</xdr:rowOff>
    </xdr:from>
    <xdr:to>
      <xdr:col>116</xdr:col>
      <xdr:colOff>152400</xdr:colOff>
      <xdr:row>78</xdr:row>
      <xdr:rowOff>134271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0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8024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0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61347</xdr:rowOff>
    </xdr:from>
    <xdr:to>
      <xdr:col>116</xdr:col>
      <xdr:colOff>152400</xdr:colOff>
      <xdr:row>71</xdr:row>
      <xdr:rowOff>61347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3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110782</xdr:rowOff>
    </xdr:from>
    <xdr:to>
      <xdr:col>116</xdr:col>
      <xdr:colOff>63500</xdr:colOff>
      <xdr:row>75</xdr:row>
      <xdr:rowOff>141510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969532"/>
          <a:ext cx="838200" cy="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80205</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3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101778</xdr:rowOff>
    </xdr:from>
    <xdr:to>
      <xdr:col>116</xdr:col>
      <xdr:colOff>114300</xdr:colOff>
      <xdr:row>76</xdr:row>
      <xdr:rowOff>31927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052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141510</xdr:rowOff>
    </xdr:from>
    <xdr:to>
      <xdr:col>111</xdr:col>
      <xdr:colOff>177800</xdr:colOff>
      <xdr:row>75</xdr:row>
      <xdr:rowOff>153645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000260"/>
          <a:ext cx="889000" cy="1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140144</xdr:rowOff>
    </xdr:from>
    <xdr:to>
      <xdr:col>112</xdr:col>
      <xdr:colOff>38100</xdr:colOff>
      <xdr:row>76</xdr:row>
      <xdr:rowOff>70293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988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61422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0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153645</xdr:rowOff>
    </xdr:from>
    <xdr:to>
      <xdr:col>107</xdr:col>
      <xdr:colOff>50800</xdr:colOff>
      <xdr:row>75</xdr:row>
      <xdr:rowOff>169190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012395"/>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142107</xdr:rowOff>
    </xdr:from>
    <xdr:to>
      <xdr:col>107</xdr:col>
      <xdr:colOff>101600</xdr:colOff>
      <xdr:row>76</xdr:row>
      <xdr:rowOff>72256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008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63383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09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37878</xdr:rowOff>
    </xdr:from>
    <xdr:to>
      <xdr:col>102</xdr:col>
      <xdr:colOff>114300</xdr:colOff>
      <xdr:row>75</xdr:row>
      <xdr:rowOff>169190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725178"/>
          <a:ext cx="889000" cy="30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45238</xdr:rowOff>
    </xdr:from>
    <xdr:to>
      <xdr:col>102</xdr:col>
      <xdr:colOff>165100</xdr:colOff>
      <xdr:row>75</xdr:row>
      <xdr:rowOff>146838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163365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7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71793</xdr:rowOff>
    </xdr:from>
    <xdr:to>
      <xdr:col>98</xdr:col>
      <xdr:colOff>38100</xdr:colOff>
      <xdr:row>75</xdr:row>
      <xdr:rowOff>1943</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164520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59982</xdr:rowOff>
    </xdr:from>
    <xdr:to>
      <xdr:col>116</xdr:col>
      <xdr:colOff>114300</xdr:colOff>
      <xdr:row>75</xdr:row>
      <xdr:rowOff>161582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82859</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7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90710</xdr:rowOff>
    </xdr:from>
    <xdr:to>
      <xdr:col>112</xdr:col>
      <xdr:colOff>38100</xdr:colOff>
      <xdr:row>76</xdr:row>
      <xdr:rowOff>20861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494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37387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72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102845</xdr:rowOff>
    </xdr:from>
    <xdr:to>
      <xdr:col>107</xdr:col>
      <xdr:colOff>101600</xdr:colOff>
      <xdr:row>76</xdr:row>
      <xdr:rowOff>32995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9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49522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73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118390</xdr:rowOff>
    </xdr:from>
    <xdr:to>
      <xdr:col>102</xdr:col>
      <xdr:colOff>165100</xdr:colOff>
      <xdr:row>76</xdr:row>
      <xdr:rowOff>48540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39667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06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158528</xdr:rowOff>
    </xdr:from>
    <xdr:to>
      <xdr:col>98</xdr:col>
      <xdr:colOff>38100</xdr:colOff>
      <xdr:row>74</xdr:row>
      <xdr:rowOff>88678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67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105205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44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54611</xdr:rowOff>
    </xdr:from>
    <xdr:to>
      <xdr:col>102</xdr:col>
      <xdr:colOff>165100</xdr:colOff>
      <xdr:row>91</xdr:row>
      <xdr:rowOff>156211</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90</xdr:row>
      <xdr:rowOff>1288</xdr:rowOff>
    </xdr:from>
    <xdr:ext cx="313932"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88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168911</xdr:rowOff>
    </xdr:from>
    <xdr:to>
      <xdr:col>98</xdr:col>
      <xdr:colOff>38100</xdr:colOff>
      <xdr:row>90</xdr:row>
      <xdr:rowOff>99061</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115588</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99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592,682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円となっている。そのうち扶助費、繰出金が類似団体平均を上回っている。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・歳出決算総額の主な構成項目となっている扶助費は、住民一人当たり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156,209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円となっている。独自に行う子ども医療費助成事業に係る経費や、子どものための教育・保育給付費負担金等の増加により、類似団体平均を上回る水準で推移している。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・物件費については、住民一人当たり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74,018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円となっている。新型コロナウイルス感染症対策事業（プレミアム付き商品券事業）の完了等により、前年度から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14.2%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の減少となった。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・公債費については、住民一人当たり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70,040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円となっている。前年度まで類似団体平均を上回る水準で推移していたが、これまでに発行した地方債の償還が進んだこと、地方債の新規発行を抑制したことにより、前年度と比較して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減少し、類似団体平均を下回った。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・繰出金については、住民一人当たり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52,518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円となっている。介護保険事業特別会計や後期高齢者医療特別会計への繰出金は、高齢化率の上昇により、今後も増加することが見込まれる。</a:t>
          </a:r>
        </a:p>
        <a:p>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熊本県菊池市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46,814
45,615
276.85
28,531,070
27,745,823
354,681
15,299,410
28,646,063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93409</xdr:rowOff>
    </xdr:from>
    <xdr:to>
      <xdr:col>24</xdr:col>
      <xdr:colOff>62865</xdr:colOff>
      <xdr:row>37</xdr:row>
      <xdr:rowOff>167322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36909"/>
          <a:ext cx="127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171149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167322</xdr:rowOff>
    </xdr:from>
    <xdr:to>
      <xdr:col>24</xdr:col>
      <xdr:colOff>152400</xdr:colOff>
      <xdr:row>37</xdr:row>
      <xdr:rowOff>167322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40086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93409</xdr:rowOff>
    </xdr:from>
    <xdr:to>
      <xdr:col>24</xdr:col>
      <xdr:colOff>152400</xdr:colOff>
      <xdr:row>30</xdr:row>
      <xdr:rowOff>93409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36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137795</xdr:rowOff>
    </xdr:from>
    <xdr:to>
      <xdr:col>24</xdr:col>
      <xdr:colOff>63500</xdr:colOff>
      <xdr:row>36</xdr:row>
      <xdr:rowOff>153988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09995"/>
          <a:ext cx="8382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127017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6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153988</xdr:rowOff>
    </xdr:from>
    <xdr:to>
      <xdr:col>19</xdr:col>
      <xdr:colOff>177800</xdr:colOff>
      <xdr:row>37</xdr:row>
      <xdr:rowOff>1016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26188"/>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99759</xdr:rowOff>
    </xdr:from>
    <xdr:to>
      <xdr:col>20</xdr:col>
      <xdr:colOff>38100</xdr:colOff>
      <xdr:row>36</xdr:row>
      <xdr:rowOff>29909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46436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1016</xdr:rowOff>
    </xdr:from>
    <xdr:to>
      <xdr:col>15</xdr:col>
      <xdr:colOff>50800</xdr:colOff>
      <xdr:row>37</xdr:row>
      <xdr:rowOff>9970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44666"/>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123761</xdr:rowOff>
    </xdr:from>
    <xdr:to>
      <xdr:col>15</xdr:col>
      <xdr:colOff>101600</xdr:colOff>
      <xdr:row>36</xdr:row>
      <xdr:rowOff>53911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70438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9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151511</xdr:rowOff>
    </xdr:from>
    <xdr:to>
      <xdr:col>10</xdr:col>
      <xdr:colOff>114300</xdr:colOff>
      <xdr:row>37</xdr:row>
      <xdr:rowOff>9970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23711"/>
          <a:ext cx="8890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86995</xdr:rowOff>
    </xdr:from>
    <xdr:to>
      <xdr:col>24</xdr:col>
      <xdr:colOff>114300</xdr:colOff>
      <xdr:row>37</xdr:row>
      <xdr:rowOff>17145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65422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3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103188</xdr:rowOff>
    </xdr:from>
    <xdr:to>
      <xdr:col>20</xdr:col>
      <xdr:colOff>38100</xdr:colOff>
      <xdr:row>37</xdr:row>
      <xdr:rowOff>33338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24465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121666</xdr:rowOff>
    </xdr:from>
    <xdr:to>
      <xdr:col>15</xdr:col>
      <xdr:colOff>101600</xdr:colOff>
      <xdr:row>37</xdr:row>
      <xdr:rowOff>51816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42943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130620</xdr:rowOff>
    </xdr:from>
    <xdr:to>
      <xdr:col>10</xdr:col>
      <xdr:colOff>165100</xdr:colOff>
      <xdr:row>37</xdr:row>
      <xdr:rowOff>60770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0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51897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9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100711</xdr:rowOff>
    </xdr:from>
    <xdr:to>
      <xdr:col>6</xdr:col>
      <xdr:colOff>38100</xdr:colOff>
      <xdr:row>37</xdr:row>
      <xdr:rowOff>30861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21988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6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42271</xdr:rowOff>
    </xdr:from>
    <xdr:to>
      <xdr:col>24</xdr:col>
      <xdr:colOff>62865</xdr:colOff>
      <xdr:row>57</xdr:row>
      <xdr:rowOff>103069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6221"/>
          <a:ext cx="1270" cy="1089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106896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7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103069</xdr:rowOff>
    </xdr:from>
    <xdr:to>
      <xdr:col>24</xdr:col>
      <xdr:colOff>152400</xdr:colOff>
      <xdr:row>57</xdr:row>
      <xdr:rowOff>103069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7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160398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6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42271</xdr:rowOff>
    </xdr:from>
    <xdr:to>
      <xdr:col>24</xdr:col>
      <xdr:colOff>152400</xdr:colOff>
      <xdr:row>51</xdr:row>
      <xdr:rowOff>42271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6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140006</xdr:rowOff>
    </xdr:from>
    <xdr:to>
      <xdr:col>24</xdr:col>
      <xdr:colOff>63500</xdr:colOff>
      <xdr:row>56</xdr:row>
      <xdr:rowOff>168070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41206"/>
          <a:ext cx="838200" cy="2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103456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617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80579</xdr:rowOff>
    </xdr:from>
    <xdr:to>
      <xdr:col>24</xdr:col>
      <xdr:colOff>114300</xdr:colOff>
      <xdr:row>56</xdr:row>
      <xdr:rowOff>10729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1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154815</xdr:rowOff>
    </xdr:from>
    <xdr:to>
      <xdr:col>19</xdr:col>
      <xdr:colOff>177800</xdr:colOff>
      <xdr:row>56</xdr:row>
      <xdr:rowOff>140006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584565"/>
          <a:ext cx="889000" cy="15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66488</xdr:rowOff>
    </xdr:from>
    <xdr:to>
      <xdr:col>20</xdr:col>
      <xdr:colOff>38100</xdr:colOff>
      <xdr:row>55</xdr:row>
      <xdr:rowOff>168088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4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13165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27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64705</xdr:rowOff>
    </xdr:from>
    <xdr:to>
      <xdr:col>15</xdr:col>
      <xdr:colOff>50800</xdr:colOff>
      <xdr:row>55</xdr:row>
      <xdr:rowOff>154815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323005"/>
          <a:ext cx="889000" cy="26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37451</xdr:rowOff>
    </xdr:from>
    <xdr:to>
      <xdr:col>15</xdr:col>
      <xdr:colOff>101600</xdr:colOff>
      <xdr:row>55</xdr:row>
      <xdr:rowOff>139051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155578</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64705</xdr:rowOff>
    </xdr:from>
    <xdr:to>
      <xdr:col>10</xdr:col>
      <xdr:colOff>114300</xdr:colOff>
      <xdr:row>57</xdr:row>
      <xdr:rowOff>23521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323005"/>
          <a:ext cx="889000" cy="47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154211</xdr:rowOff>
    </xdr:from>
    <xdr:to>
      <xdr:col>10</xdr:col>
      <xdr:colOff>165100</xdr:colOff>
      <xdr:row>53</xdr:row>
      <xdr:rowOff>84361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0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100888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84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138749</xdr:rowOff>
    </xdr:from>
    <xdr:to>
      <xdr:col>6</xdr:col>
      <xdr:colOff>38100</xdr:colOff>
      <xdr:row>56</xdr:row>
      <xdr:rowOff>68899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68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85426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34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117270</xdr:rowOff>
    </xdr:from>
    <xdr:to>
      <xdr:col>24</xdr:col>
      <xdr:colOff>114300</xdr:colOff>
      <xdr:row>57</xdr:row>
      <xdr:rowOff>47420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1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32197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3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89206</xdr:rowOff>
    </xdr:from>
    <xdr:to>
      <xdr:col>20</xdr:col>
      <xdr:colOff>38100</xdr:colOff>
      <xdr:row>57</xdr:row>
      <xdr:rowOff>19356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9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10483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8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104015</xdr:rowOff>
    </xdr:from>
    <xdr:to>
      <xdr:col>15</xdr:col>
      <xdr:colOff>101600</xdr:colOff>
      <xdr:row>56</xdr:row>
      <xdr:rowOff>34165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3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25292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62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13905</xdr:rowOff>
    </xdr:from>
    <xdr:to>
      <xdr:col>10</xdr:col>
      <xdr:colOff>165100</xdr:colOff>
      <xdr:row>54</xdr:row>
      <xdr:rowOff>115505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2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106632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36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144171</xdr:rowOff>
    </xdr:from>
    <xdr:to>
      <xdr:col>6</xdr:col>
      <xdr:colOff>38100</xdr:colOff>
      <xdr:row>57</xdr:row>
      <xdr:rowOff>74321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4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65448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3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145165</xdr:rowOff>
    </xdr:from>
    <xdr:to>
      <xdr:col>24</xdr:col>
      <xdr:colOff>62865</xdr:colOff>
      <xdr:row>78</xdr:row>
      <xdr:rowOff>78087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5215"/>
          <a:ext cx="1270" cy="1475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81914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78087</xdr:rowOff>
    </xdr:from>
    <xdr:to>
      <xdr:col>24</xdr:col>
      <xdr:colOff>152400</xdr:colOff>
      <xdr:row>78</xdr:row>
      <xdr:rowOff>78087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91842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273,248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145165</xdr:rowOff>
    </xdr:from>
    <xdr:to>
      <xdr:col>24</xdr:col>
      <xdr:colOff>152400</xdr:colOff>
      <xdr:row>69</xdr:row>
      <xdr:rowOff>145165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5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97409</xdr:rowOff>
    </xdr:from>
    <xdr:to>
      <xdr:col>24</xdr:col>
      <xdr:colOff>63500</xdr:colOff>
      <xdr:row>72</xdr:row>
      <xdr:rowOff>144152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270359"/>
          <a:ext cx="838200" cy="21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31034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1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52607</xdr:rowOff>
    </xdr:from>
    <xdr:to>
      <xdr:col>24</xdr:col>
      <xdr:colOff>114300</xdr:colOff>
      <xdr:row>74</xdr:row>
      <xdr:rowOff>154207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39388</xdr:rowOff>
    </xdr:from>
    <xdr:to>
      <xdr:col>19</xdr:col>
      <xdr:colOff>177800</xdr:colOff>
      <xdr:row>72</xdr:row>
      <xdr:rowOff>144152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383788"/>
          <a:ext cx="889000" cy="10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16510</xdr:rowOff>
    </xdr:from>
    <xdr:to>
      <xdr:col>20</xdr:col>
      <xdr:colOff>38100</xdr:colOff>
      <xdr:row>75</xdr:row>
      <xdr:rowOff>118110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109237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39388</xdr:rowOff>
    </xdr:from>
    <xdr:to>
      <xdr:col>15</xdr:col>
      <xdr:colOff>50800</xdr:colOff>
      <xdr:row>73</xdr:row>
      <xdr:rowOff>138623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383788"/>
          <a:ext cx="889000" cy="27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77024</xdr:rowOff>
    </xdr:from>
    <xdr:to>
      <xdr:col>15</xdr:col>
      <xdr:colOff>101600</xdr:colOff>
      <xdr:row>75</xdr:row>
      <xdr:rowOff>7174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169751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5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138623</xdr:rowOff>
    </xdr:from>
    <xdr:to>
      <xdr:col>10</xdr:col>
      <xdr:colOff>114300</xdr:colOff>
      <xdr:row>74</xdr:row>
      <xdr:rowOff>62531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654473"/>
          <a:ext cx="889000" cy="9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157153</xdr:rowOff>
    </xdr:from>
    <xdr:to>
      <xdr:col>10</xdr:col>
      <xdr:colOff>165100</xdr:colOff>
      <xdr:row>75</xdr:row>
      <xdr:rowOff>87303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84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78430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3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20636</xdr:rowOff>
    </xdr:from>
    <xdr:to>
      <xdr:col>6</xdr:col>
      <xdr:colOff>38100</xdr:colOff>
      <xdr:row>75</xdr:row>
      <xdr:rowOff>122236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8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113363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7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46609</xdr:rowOff>
    </xdr:from>
    <xdr:to>
      <xdr:col>24</xdr:col>
      <xdr:colOff>114300</xdr:colOff>
      <xdr:row>71</xdr:row>
      <xdr:rowOff>148209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21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69486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070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93352</xdr:rowOff>
    </xdr:from>
    <xdr:to>
      <xdr:col>20</xdr:col>
      <xdr:colOff>38100</xdr:colOff>
      <xdr:row>73</xdr:row>
      <xdr:rowOff>23502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43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40029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21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160038</xdr:rowOff>
    </xdr:from>
    <xdr:to>
      <xdr:col>15</xdr:col>
      <xdr:colOff>101600</xdr:colOff>
      <xdr:row>72</xdr:row>
      <xdr:rowOff>90188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33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106715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108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87823</xdr:rowOff>
    </xdr:from>
    <xdr:to>
      <xdr:col>10</xdr:col>
      <xdr:colOff>165100</xdr:colOff>
      <xdr:row>74</xdr:row>
      <xdr:rowOff>17973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60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34500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37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11731</xdr:rowOff>
    </xdr:from>
    <xdr:to>
      <xdr:col>6</xdr:col>
      <xdr:colOff>38100</xdr:colOff>
      <xdr:row>74</xdr:row>
      <xdr:rowOff>113331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69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129858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47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132042</xdr:rowOff>
    </xdr:from>
    <xdr:to>
      <xdr:col>24</xdr:col>
      <xdr:colOff>62865</xdr:colOff>
      <xdr:row>98</xdr:row>
      <xdr:rowOff>12655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1092"/>
          <a:ext cx="1270" cy="1423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16482</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12655</xdr:rowOff>
    </xdr:from>
    <xdr:to>
      <xdr:col>24</xdr:col>
      <xdr:colOff>152400</xdr:colOff>
      <xdr:row>98</xdr:row>
      <xdr:rowOff>12655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78719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132042</xdr:rowOff>
    </xdr:from>
    <xdr:to>
      <xdr:col>24</xdr:col>
      <xdr:colOff>152400</xdr:colOff>
      <xdr:row>89</xdr:row>
      <xdr:rowOff>132042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88398</xdr:rowOff>
    </xdr:from>
    <xdr:to>
      <xdr:col>24</xdr:col>
      <xdr:colOff>63500</xdr:colOff>
      <xdr:row>98</xdr:row>
      <xdr:rowOff>12655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719048"/>
          <a:ext cx="838200" cy="9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152582</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09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129705</xdr:rowOff>
    </xdr:from>
    <xdr:to>
      <xdr:col>24</xdr:col>
      <xdr:colOff>114300</xdr:colOff>
      <xdr:row>95</xdr:row>
      <xdr:rowOff>59855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2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43459</xdr:rowOff>
    </xdr:from>
    <xdr:to>
      <xdr:col>19</xdr:col>
      <xdr:colOff>177800</xdr:colOff>
      <xdr:row>97</xdr:row>
      <xdr:rowOff>88398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674109"/>
          <a:ext cx="889000" cy="4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81871</xdr:rowOff>
    </xdr:from>
    <xdr:to>
      <xdr:col>20</xdr:col>
      <xdr:colOff>38100</xdr:colOff>
      <xdr:row>95</xdr:row>
      <xdr:rowOff>12021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19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28548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597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144101</xdr:rowOff>
    </xdr:from>
    <xdr:to>
      <xdr:col>15</xdr:col>
      <xdr:colOff>50800</xdr:colOff>
      <xdr:row>97</xdr:row>
      <xdr:rowOff>43459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603301"/>
          <a:ext cx="889000" cy="7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65373</xdr:rowOff>
    </xdr:from>
    <xdr:to>
      <xdr:col>15</xdr:col>
      <xdr:colOff>101600</xdr:colOff>
      <xdr:row>94</xdr:row>
      <xdr:rowOff>166973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12050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59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136671</xdr:rowOff>
    </xdr:from>
    <xdr:to>
      <xdr:col>10</xdr:col>
      <xdr:colOff>114300</xdr:colOff>
      <xdr:row>96</xdr:row>
      <xdr:rowOff>144101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595871"/>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145917</xdr:rowOff>
    </xdr:from>
    <xdr:to>
      <xdr:col>10</xdr:col>
      <xdr:colOff>165100</xdr:colOff>
      <xdr:row>95</xdr:row>
      <xdr:rowOff>76067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26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92594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03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508</xdr:rowOff>
    </xdr:from>
    <xdr:to>
      <xdr:col>6</xdr:col>
      <xdr:colOff>38100</xdr:colOff>
      <xdr:row>95</xdr:row>
      <xdr:rowOff>102108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2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118635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0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133305</xdr:rowOff>
    </xdr:from>
    <xdr:to>
      <xdr:col>24</xdr:col>
      <xdr:colOff>114300</xdr:colOff>
      <xdr:row>98</xdr:row>
      <xdr:rowOff>63455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6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48232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7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37598</xdr:rowOff>
    </xdr:from>
    <xdr:to>
      <xdr:col>20</xdr:col>
      <xdr:colOff>38100</xdr:colOff>
      <xdr:row>97</xdr:row>
      <xdr:rowOff>139198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6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130325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7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164109</xdr:rowOff>
    </xdr:from>
    <xdr:to>
      <xdr:col>15</xdr:col>
      <xdr:colOff>101600</xdr:colOff>
      <xdr:row>97</xdr:row>
      <xdr:rowOff>94259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2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85386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71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93301</xdr:rowOff>
    </xdr:from>
    <xdr:to>
      <xdr:col>10</xdr:col>
      <xdr:colOff>165100</xdr:colOff>
      <xdr:row>97</xdr:row>
      <xdr:rowOff>23451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14578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4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85871</xdr:rowOff>
    </xdr:from>
    <xdr:to>
      <xdr:col>6</xdr:col>
      <xdr:colOff>38100</xdr:colOff>
      <xdr:row>97</xdr:row>
      <xdr:rowOff>16021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4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7148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3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76019</xdr:rowOff>
    </xdr:from>
    <xdr:to>
      <xdr:col>54</xdr:col>
      <xdr:colOff>189865</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19519"/>
          <a:ext cx="127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22696</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76019</xdr:rowOff>
    </xdr:from>
    <xdr:to>
      <xdr:col>55</xdr:col>
      <xdr:colOff>88900</xdr:colOff>
      <xdr:row>30</xdr:row>
      <xdr:rowOff>76019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50708</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4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27831</xdr:rowOff>
    </xdr:from>
    <xdr:to>
      <xdr:col>55</xdr:col>
      <xdr:colOff>50800</xdr:colOff>
      <xdr:row>38</xdr:row>
      <xdr:rowOff>129431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149550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32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17381</xdr:rowOff>
    </xdr:from>
    <xdr:to>
      <xdr:col>46</xdr:col>
      <xdr:colOff>38100</xdr:colOff>
      <xdr:row>38</xdr:row>
      <xdr:rowOff>118981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135508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30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103106</xdr:rowOff>
    </xdr:from>
    <xdr:to>
      <xdr:col>41</xdr:col>
      <xdr:colOff>101600</xdr:colOff>
      <xdr:row>39</xdr:row>
      <xdr:rowOff>33256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49783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93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101310</xdr:rowOff>
    </xdr:from>
    <xdr:to>
      <xdr:col>36</xdr:col>
      <xdr:colOff>165100</xdr:colOff>
      <xdr:row>39</xdr:row>
      <xdr:rowOff>31460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47987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91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40145</xdr:rowOff>
    </xdr:from>
    <xdr:to>
      <xdr:col>54</xdr:col>
      <xdr:colOff>189865</xdr:colOff>
      <xdr:row>57</xdr:row>
      <xdr:rowOff>120097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12645"/>
          <a:ext cx="1270" cy="1280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123924</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98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120097</xdr:rowOff>
    </xdr:from>
    <xdr:to>
      <xdr:col>55</xdr:col>
      <xdr:colOff>88900</xdr:colOff>
      <xdr:row>57</xdr:row>
      <xdr:rowOff>120097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989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158272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38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40145</xdr:rowOff>
    </xdr:from>
    <xdr:to>
      <xdr:col>55</xdr:col>
      <xdr:colOff>88900</xdr:colOff>
      <xdr:row>50</xdr:row>
      <xdr:rowOff>40145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1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20047</xdr:rowOff>
    </xdr:from>
    <xdr:to>
      <xdr:col>55</xdr:col>
      <xdr:colOff>0</xdr:colOff>
      <xdr:row>54</xdr:row>
      <xdr:rowOff>106782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278347"/>
          <a:ext cx="838200" cy="8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104170</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362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125743</xdr:rowOff>
    </xdr:from>
    <xdr:to>
      <xdr:col>55</xdr:col>
      <xdr:colOff>50800</xdr:colOff>
      <xdr:row>55</xdr:row>
      <xdr:rowOff>55893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38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20047</xdr:rowOff>
    </xdr:from>
    <xdr:to>
      <xdr:col>50</xdr:col>
      <xdr:colOff>114300</xdr:colOff>
      <xdr:row>54</xdr:row>
      <xdr:rowOff>123031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278347"/>
          <a:ext cx="889000" cy="10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97072</xdr:rowOff>
    </xdr:from>
    <xdr:to>
      <xdr:col>50</xdr:col>
      <xdr:colOff>165100</xdr:colOff>
      <xdr:row>55</xdr:row>
      <xdr:rowOff>27222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18349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44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115830</xdr:rowOff>
    </xdr:from>
    <xdr:to>
      <xdr:col>45</xdr:col>
      <xdr:colOff>177800</xdr:colOff>
      <xdr:row>54</xdr:row>
      <xdr:rowOff>123031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202680"/>
          <a:ext cx="889000" cy="17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73013</xdr:rowOff>
    </xdr:from>
    <xdr:to>
      <xdr:col>46</xdr:col>
      <xdr:colOff>38100</xdr:colOff>
      <xdr:row>55</xdr:row>
      <xdr:rowOff>3163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165740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4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138423</xdr:rowOff>
    </xdr:from>
    <xdr:to>
      <xdr:col>41</xdr:col>
      <xdr:colOff>50800</xdr:colOff>
      <xdr:row>53</xdr:row>
      <xdr:rowOff>115830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053823"/>
          <a:ext cx="889000" cy="14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121476</xdr:rowOff>
    </xdr:from>
    <xdr:to>
      <xdr:col>41</xdr:col>
      <xdr:colOff>101600</xdr:colOff>
      <xdr:row>55</xdr:row>
      <xdr:rowOff>51626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37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42753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47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5442</xdr:rowOff>
    </xdr:from>
    <xdr:to>
      <xdr:col>36</xdr:col>
      <xdr:colOff>165100</xdr:colOff>
      <xdr:row>55</xdr:row>
      <xdr:rowOff>107042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4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98169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52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55982</xdr:rowOff>
    </xdr:from>
    <xdr:to>
      <xdr:col>55</xdr:col>
      <xdr:colOff>50800</xdr:colOff>
      <xdr:row>54</xdr:row>
      <xdr:rowOff>157582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31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78859</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1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140697</xdr:rowOff>
    </xdr:from>
    <xdr:to>
      <xdr:col>50</xdr:col>
      <xdr:colOff>165100</xdr:colOff>
      <xdr:row>54</xdr:row>
      <xdr:rowOff>70847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22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87374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00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72231</xdr:rowOff>
    </xdr:from>
    <xdr:to>
      <xdr:col>46</xdr:col>
      <xdr:colOff>38100</xdr:colOff>
      <xdr:row>55</xdr:row>
      <xdr:rowOff>2381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33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18908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10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65030</xdr:rowOff>
    </xdr:from>
    <xdr:to>
      <xdr:col>41</xdr:col>
      <xdr:colOff>101600</xdr:colOff>
      <xdr:row>53</xdr:row>
      <xdr:rowOff>166630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11707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892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87623</xdr:rowOff>
    </xdr:from>
    <xdr:to>
      <xdr:col>36</xdr:col>
      <xdr:colOff>165100</xdr:colOff>
      <xdr:row>53</xdr:row>
      <xdr:rowOff>17773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00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34300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877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14206</xdr:rowOff>
    </xdr:from>
    <xdr:to>
      <xdr:col>54</xdr:col>
      <xdr:colOff>189865</xdr:colOff>
      <xdr:row>79</xdr:row>
      <xdr:rowOff>2845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87156"/>
          <a:ext cx="1270" cy="13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6672</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2845</xdr:rowOff>
    </xdr:from>
    <xdr:to>
      <xdr:col>55</xdr:col>
      <xdr:colOff>88900</xdr:colOff>
      <xdr:row>79</xdr:row>
      <xdr:rowOff>2845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132333</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6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183,969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14206</xdr:rowOff>
    </xdr:from>
    <xdr:to>
      <xdr:col>55</xdr:col>
      <xdr:colOff>88900</xdr:colOff>
      <xdr:row>71</xdr:row>
      <xdr:rowOff>14206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8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46233</xdr:rowOff>
    </xdr:from>
    <xdr:to>
      <xdr:col>55</xdr:col>
      <xdr:colOff>0</xdr:colOff>
      <xdr:row>78</xdr:row>
      <xdr:rowOff>144326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419333"/>
          <a:ext cx="838200" cy="9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130971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6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108094</xdr:rowOff>
    </xdr:from>
    <xdr:to>
      <xdr:col>55</xdr:col>
      <xdr:colOff>50800</xdr:colOff>
      <xdr:row>78</xdr:row>
      <xdr:rowOff>38244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0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46233</xdr:rowOff>
    </xdr:from>
    <xdr:to>
      <xdr:col>50</xdr:col>
      <xdr:colOff>114300</xdr:colOff>
      <xdr:row>78</xdr:row>
      <xdr:rowOff>83938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419333"/>
          <a:ext cx="889000" cy="3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67991</xdr:rowOff>
    </xdr:from>
    <xdr:to>
      <xdr:col>50</xdr:col>
      <xdr:colOff>165100</xdr:colOff>
      <xdr:row>77</xdr:row>
      <xdr:rowOff>169591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14668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4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71120</xdr:rowOff>
    </xdr:from>
    <xdr:to>
      <xdr:col>45</xdr:col>
      <xdr:colOff>177800</xdr:colOff>
      <xdr:row>78</xdr:row>
      <xdr:rowOff>83938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444220"/>
          <a:ext cx="889000" cy="1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155491</xdr:rowOff>
    </xdr:from>
    <xdr:to>
      <xdr:col>46</xdr:col>
      <xdr:colOff>38100</xdr:colOff>
      <xdr:row>78</xdr:row>
      <xdr:rowOff>85641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102168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13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71120</xdr:rowOff>
    </xdr:from>
    <xdr:to>
      <xdr:col>41</xdr:col>
      <xdr:colOff>50800</xdr:colOff>
      <xdr:row>78</xdr:row>
      <xdr:rowOff>77712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444220"/>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89326</xdr:rowOff>
    </xdr:from>
    <xdr:to>
      <xdr:col>41</xdr:col>
      <xdr:colOff>101600</xdr:colOff>
      <xdr:row>78</xdr:row>
      <xdr:rowOff>19476</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9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36003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6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xdr:rowOff>
    </xdr:from>
    <xdr:to>
      <xdr:col>36</xdr:col>
      <xdr:colOff>165100</xdr:colOff>
      <xdr:row>78</xdr:row>
      <xdr:rowOff>101696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118223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4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93526</xdr:rowOff>
    </xdr:from>
    <xdr:to>
      <xdr:col>55</xdr:col>
      <xdr:colOff>50800</xdr:colOff>
      <xdr:row>79</xdr:row>
      <xdr:rowOff>23676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8453</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8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166883</xdr:rowOff>
    </xdr:from>
    <xdr:to>
      <xdr:col>50</xdr:col>
      <xdr:colOff>165100</xdr:colOff>
      <xdr:row>78</xdr:row>
      <xdr:rowOff>97033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6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88160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46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33138</xdr:rowOff>
    </xdr:from>
    <xdr:to>
      <xdr:col>46</xdr:col>
      <xdr:colOff>38100</xdr:colOff>
      <xdr:row>78</xdr:row>
      <xdr:rowOff>134738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0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125865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49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20320</xdr:rowOff>
    </xdr:from>
    <xdr:to>
      <xdr:col>41</xdr:col>
      <xdr:colOff>101600</xdr:colOff>
      <xdr:row>78</xdr:row>
      <xdr:rowOff>121920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113047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48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26912</xdr:rowOff>
    </xdr:from>
    <xdr:to>
      <xdr:col>36</xdr:col>
      <xdr:colOff>165100</xdr:colOff>
      <xdr:row>78</xdr:row>
      <xdr:rowOff>128512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0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119639</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49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53257</xdr:rowOff>
    </xdr:from>
    <xdr:to>
      <xdr:col>54</xdr:col>
      <xdr:colOff>189865</xdr:colOff>
      <xdr:row>100</xdr:row>
      <xdr:rowOff>4206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655207"/>
          <a:ext cx="1270" cy="149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8033</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1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xdr:rowOff>
    </xdr:from>
    <xdr:to>
      <xdr:col>55</xdr:col>
      <xdr:colOff>88900</xdr:colOff>
      <xdr:row>100</xdr:row>
      <xdr:rowOff>4206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1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171384</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43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53257</xdr:rowOff>
    </xdr:from>
    <xdr:to>
      <xdr:col>55</xdr:col>
      <xdr:colOff>88900</xdr:colOff>
      <xdr:row>91</xdr:row>
      <xdr:rowOff>53257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65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123813</xdr:rowOff>
    </xdr:from>
    <xdr:to>
      <xdr:col>55</xdr:col>
      <xdr:colOff>0</xdr:colOff>
      <xdr:row>99</xdr:row>
      <xdr:rowOff>35833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925913"/>
          <a:ext cx="838200" cy="8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36405</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9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13528</xdr:rowOff>
    </xdr:from>
    <xdr:to>
      <xdr:col>55</xdr:col>
      <xdr:colOff>50800</xdr:colOff>
      <xdr:row>97</xdr:row>
      <xdr:rowOff>115128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4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123813</xdr:rowOff>
    </xdr:from>
    <xdr:to>
      <xdr:col>50</xdr:col>
      <xdr:colOff>114300</xdr:colOff>
      <xdr:row>99</xdr:row>
      <xdr:rowOff>48146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925913"/>
          <a:ext cx="889000" cy="9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3697</xdr:rowOff>
    </xdr:from>
    <xdr:to>
      <xdr:col>50</xdr:col>
      <xdr:colOff>165100</xdr:colOff>
      <xdr:row>97</xdr:row>
      <xdr:rowOff>105297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63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121824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40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10933</xdr:rowOff>
    </xdr:from>
    <xdr:to>
      <xdr:col>45</xdr:col>
      <xdr:colOff>177800</xdr:colOff>
      <xdr:row>99</xdr:row>
      <xdr:rowOff>48146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813033"/>
          <a:ext cx="889000" cy="20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55883</xdr:rowOff>
    </xdr:from>
    <xdr:to>
      <xdr:col>46</xdr:col>
      <xdr:colOff>38100</xdr:colOff>
      <xdr:row>97</xdr:row>
      <xdr:rowOff>157483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68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2560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46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10933</xdr:rowOff>
    </xdr:from>
    <xdr:to>
      <xdr:col>41</xdr:col>
      <xdr:colOff>50800</xdr:colOff>
      <xdr:row>98</xdr:row>
      <xdr:rowOff>123470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813033"/>
          <a:ext cx="889000" cy="11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70123</xdr:rowOff>
    </xdr:from>
    <xdr:to>
      <xdr:col>41</xdr:col>
      <xdr:colOff>101600</xdr:colOff>
      <xdr:row>98</xdr:row>
      <xdr:rowOff>273</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70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16800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4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156059</xdr:rowOff>
    </xdr:from>
    <xdr:to>
      <xdr:col>36</xdr:col>
      <xdr:colOff>165100</xdr:colOff>
      <xdr:row>98</xdr:row>
      <xdr:rowOff>86209</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786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102736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56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156483</xdr:rowOff>
    </xdr:from>
    <xdr:to>
      <xdr:col>55</xdr:col>
      <xdr:colOff>50800</xdr:colOff>
      <xdr:row>99</xdr:row>
      <xdr:rowOff>86633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95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134910</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93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73013</xdr:rowOff>
    </xdr:from>
    <xdr:to>
      <xdr:col>50</xdr:col>
      <xdr:colOff>165100</xdr:colOff>
      <xdr:row>99</xdr:row>
      <xdr:rowOff>3163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87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165740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96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168796</xdr:rowOff>
    </xdr:from>
    <xdr:to>
      <xdr:col>46</xdr:col>
      <xdr:colOff>38100</xdr:colOff>
      <xdr:row>99</xdr:row>
      <xdr:rowOff>98946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97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90073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706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131583</xdr:rowOff>
    </xdr:from>
    <xdr:to>
      <xdr:col>41</xdr:col>
      <xdr:colOff>101600</xdr:colOff>
      <xdr:row>98</xdr:row>
      <xdr:rowOff>61733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76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52860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5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72670</xdr:rowOff>
    </xdr:from>
    <xdr:to>
      <xdr:col>36</xdr:col>
      <xdr:colOff>165100</xdr:colOff>
      <xdr:row>99</xdr:row>
      <xdr:rowOff>2820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87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165397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96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139281</xdr:rowOff>
    </xdr:from>
    <xdr:to>
      <xdr:col>85</xdr:col>
      <xdr:colOff>126364</xdr:colOff>
      <xdr:row>37</xdr:row>
      <xdr:rowOff>144425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82781"/>
          <a:ext cx="1269" cy="1205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148252</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144425</xdr:rowOff>
    </xdr:from>
    <xdr:to>
      <xdr:col>86</xdr:col>
      <xdr:colOff>25400</xdr:colOff>
      <xdr:row>37</xdr:row>
      <xdr:rowOff>144425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488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85958</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139281</xdr:rowOff>
    </xdr:from>
    <xdr:to>
      <xdr:col>86</xdr:col>
      <xdr:colOff>25400</xdr:colOff>
      <xdr:row>30</xdr:row>
      <xdr:rowOff>139281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24638</xdr:rowOff>
    </xdr:from>
    <xdr:to>
      <xdr:col>85</xdr:col>
      <xdr:colOff>127000</xdr:colOff>
      <xdr:row>37</xdr:row>
      <xdr:rowOff>40297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368288"/>
          <a:ext cx="8382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57789</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887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34912</xdr:rowOff>
    </xdr:from>
    <xdr:to>
      <xdr:col>85</xdr:col>
      <xdr:colOff>177800</xdr:colOff>
      <xdr:row>35</xdr:row>
      <xdr:rowOff>136512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168504</xdr:rowOff>
    </xdr:from>
    <xdr:to>
      <xdr:col>81</xdr:col>
      <xdr:colOff>50800</xdr:colOff>
      <xdr:row>37</xdr:row>
      <xdr:rowOff>40297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340704"/>
          <a:ext cx="889000" cy="4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97168</xdr:rowOff>
    </xdr:from>
    <xdr:to>
      <xdr:col>81</xdr:col>
      <xdr:colOff>101600</xdr:colOff>
      <xdr:row>36</xdr:row>
      <xdr:rowOff>27318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43845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168504</xdr:rowOff>
    </xdr:from>
    <xdr:to>
      <xdr:col>76</xdr:col>
      <xdr:colOff>114300</xdr:colOff>
      <xdr:row>37</xdr:row>
      <xdr:rowOff>12179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340704"/>
          <a:ext cx="8890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61125</xdr:rowOff>
    </xdr:from>
    <xdr:to>
      <xdr:col>76</xdr:col>
      <xdr:colOff>165100</xdr:colOff>
      <xdr:row>35</xdr:row>
      <xdr:rowOff>162725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7802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8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12179</xdr:rowOff>
    </xdr:from>
    <xdr:to>
      <xdr:col>71</xdr:col>
      <xdr:colOff>177800</xdr:colOff>
      <xdr:row>37</xdr:row>
      <xdr:rowOff>93218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355829"/>
          <a:ext cx="889000" cy="8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15024</xdr:rowOff>
    </xdr:from>
    <xdr:to>
      <xdr:col>72</xdr:col>
      <xdr:colOff>38100</xdr:colOff>
      <xdr:row>35</xdr:row>
      <xdr:rowOff>116624</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0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133151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7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111227</xdr:rowOff>
    </xdr:from>
    <xdr:to>
      <xdr:col>67</xdr:col>
      <xdr:colOff>101600</xdr:colOff>
      <xdr:row>36</xdr:row>
      <xdr:rowOff>41377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11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57904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88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145288</xdr:rowOff>
    </xdr:from>
    <xdr:to>
      <xdr:col>85</xdr:col>
      <xdr:colOff>177800</xdr:colOff>
      <xdr:row>37</xdr:row>
      <xdr:rowOff>75438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3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60215</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3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160947</xdr:rowOff>
    </xdr:from>
    <xdr:to>
      <xdr:col>81</xdr:col>
      <xdr:colOff>101600</xdr:colOff>
      <xdr:row>37</xdr:row>
      <xdr:rowOff>91097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33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82224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42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117704</xdr:rowOff>
    </xdr:from>
    <xdr:to>
      <xdr:col>76</xdr:col>
      <xdr:colOff>165100</xdr:colOff>
      <xdr:row>37</xdr:row>
      <xdr:rowOff>47854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28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38981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38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132829</xdr:rowOff>
    </xdr:from>
    <xdr:to>
      <xdr:col>72</xdr:col>
      <xdr:colOff>38100</xdr:colOff>
      <xdr:row>37</xdr:row>
      <xdr:rowOff>62979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30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54106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39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42418</xdr:rowOff>
    </xdr:from>
    <xdr:to>
      <xdr:col>67</xdr:col>
      <xdr:colOff>101600</xdr:colOff>
      <xdr:row>37</xdr:row>
      <xdr:rowOff>144018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3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135145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47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155604</xdr:rowOff>
    </xdr:from>
    <xdr:to>
      <xdr:col>85</xdr:col>
      <xdr:colOff>126364</xdr:colOff>
      <xdr:row>59</xdr:row>
      <xdr:rowOff>33695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28104"/>
          <a:ext cx="1269" cy="142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37522</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15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33695</xdr:rowOff>
    </xdr:from>
    <xdr:to>
      <xdr:col>86</xdr:col>
      <xdr:colOff>25400</xdr:colOff>
      <xdr:row>59</xdr:row>
      <xdr:rowOff>33695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14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102281</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50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155604</xdr:rowOff>
    </xdr:from>
    <xdr:to>
      <xdr:col>86</xdr:col>
      <xdr:colOff>25400</xdr:colOff>
      <xdr:row>50</xdr:row>
      <xdr:rowOff>155604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148975</xdr:rowOff>
    </xdr:from>
    <xdr:to>
      <xdr:col>85</xdr:col>
      <xdr:colOff>127000</xdr:colOff>
      <xdr:row>58</xdr:row>
      <xdr:rowOff>3046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5481300" y="9921625"/>
          <a:ext cx="838200" cy="2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62547</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492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39670</xdr:rowOff>
    </xdr:from>
    <xdr:to>
      <xdr:col>85</xdr:col>
      <xdr:colOff>177800</xdr:colOff>
      <xdr:row>56</xdr:row>
      <xdr:rowOff>141270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64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21057</xdr:rowOff>
    </xdr:from>
    <xdr:to>
      <xdr:col>81</xdr:col>
      <xdr:colOff>50800</xdr:colOff>
      <xdr:row>57</xdr:row>
      <xdr:rowOff>148975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4592300" y="9793707"/>
          <a:ext cx="889000" cy="12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81389</xdr:rowOff>
    </xdr:from>
    <xdr:to>
      <xdr:col>81</xdr:col>
      <xdr:colOff>101600</xdr:colOff>
      <xdr:row>56</xdr:row>
      <xdr:rowOff>11539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51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28066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28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21057</xdr:rowOff>
    </xdr:from>
    <xdr:to>
      <xdr:col>76</xdr:col>
      <xdr:colOff>114300</xdr:colOff>
      <xdr:row>57</xdr:row>
      <xdr:rowOff>115534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9793707"/>
          <a:ext cx="889000" cy="9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131550</xdr:rowOff>
    </xdr:from>
    <xdr:to>
      <xdr:col>76</xdr:col>
      <xdr:colOff>165100</xdr:colOff>
      <xdr:row>57</xdr:row>
      <xdr:rowOff>61700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73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78227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50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115534</xdr:rowOff>
    </xdr:from>
    <xdr:to>
      <xdr:col>71</xdr:col>
      <xdr:colOff>177800</xdr:colOff>
      <xdr:row>58</xdr:row>
      <xdr:rowOff>168111</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9888184"/>
          <a:ext cx="889000" cy="22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59231</xdr:rowOff>
    </xdr:from>
    <xdr:to>
      <xdr:col>72</xdr:col>
      <xdr:colOff>38100</xdr:colOff>
      <xdr:row>56</xdr:row>
      <xdr:rowOff>160831</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66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5908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43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127419</xdr:rowOff>
    </xdr:from>
    <xdr:to>
      <xdr:col>67</xdr:col>
      <xdr:colOff>101600</xdr:colOff>
      <xdr:row>57</xdr:row>
      <xdr:rowOff>57569</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7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74096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5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123696</xdr:rowOff>
    </xdr:from>
    <xdr:to>
      <xdr:col>85</xdr:col>
      <xdr:colOff>177800</xdr:colOff>
      <xdr:row>58</xdr:row>
      <xdr:rowOff>53846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89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102123</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98175</xdr:rowOff>
    </xdr:from>
    <xdr:to>
      <xdr:col>81</xdr:col>
      <xdr:colOff>101600</xdr:colOff>
      <xdr:row>58</xdr:row>
      <xdr:rowOff>28325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87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19452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96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141707</xdr:rowOff>
    </xdr:from>
    <xdr:to>
      <xdr:col>76</xdr:col>
      <xdr:colOff>165100</xdr:colOff>
      <xdr:row>57</xdr:row>
      <xdr:rowOff>71857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7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62984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83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64734</xdr:rowOff>
    </xdr:from>
    <xdr:to>
      <xdr:col>72</xdr:col>
      <xdr:colOff>38100</xdr:colOff>
      <xdr:row>57</xdr:row>
      <xdr:rowOff>166334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83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157461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993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117311</xdr:rowOff>
    </xdr:from>
    <xdr:to>
      <xdr:col>67</xdr:col>
      <xdr:colOff>101600</xdr:colOff>
      <xdr:row>59</xdr:row>
      <xdr:rowOff>47461</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1006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38588</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1015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49460</xdr:rowOff>
    </xdr:from>
    <xdr:to>
      <xdr:col>85</xdr:col>
      <xdr:colOff>126364</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2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167587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49460</xdr:rowOff>
    </xdr:from>
    <xdr:to>
      <xdr:col>86</xdr:col>
      <xdr:colOff>25400</xdr:colOff>
      <xdr:row>71</xdr:row>
      <xdr:rowOff>49460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137358</xdr:rowOff>
    </xdr:from>
    <xdr:to>
      <xdr:col>85</xdr:col>
      <xdr:colOff>127000</xdr:colOff>
      <xdr:row>77</xdr:row>
      <xdr:rowOff>84722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167558"/>
          <a:ext cx="838200" cy="11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10507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2869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159080</xdr:rowOff>
    </xdr:from>
    <xdr:to>
      <xdr:col>85</xdr:col>
      <xdr:colOff>177800</xdr:colOff>
      <xdr:row>76</xdr:row>
      <xdr:rowOff>89230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0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128956</xdr:rowOff>
    </xdr:from>
    <xdr:to>
      <xdr:col>81</xdr:col>
      <xdr:colOff>50800</xdr:colOff>
      <xdr:row>76</xdr:row>
      <xdr:rowOff>137358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159156"/>
          <a:ext cx="889000" cy="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27406</xdr:rowOff>
    </xdr:from>
    <xdr:to>
      <xdr:col>81</xdr:col>
      <xdr:colOff>101600</xdr:colOff>
      <xdr:row>76</xdr:row>
      <xdr:rowOff>129006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05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145534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283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22828</xdr:rowOff>
    </xdr:from>
    <xdr:to>
      <xdr:col>76</xdr:col>
      <xdr:colOff>114300</xdr:colOff>
      <xdr:row>76</xdr:row>
      <xdr:rowOff>128956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053028"/>
          <a:ext cx="889000" cy="10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20262</xdr:rowOff>
    </xdr:from>
    <xdr:to>
      <xdr:col>76</xdr:col>
      <xdr:colOff>165100</xdr:colOff>
      <xdr:row>76</xdr:row>
      <xdr:rowOff>121862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0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138390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282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22828</xdr:rowOff>
    </xdr:from>
    <xdr:to>
      <xdr:col>71</xdr:col>
      <xdr:colOff>177800</xdr:colOff>
      <xdr:row>77</xdr:row>
      <xdr:rowOff>88609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053028"/>
          <a:ext cx="889000" cy="23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80725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2596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82214</xdr:rowOff>
    </xdr:from>
    <xdr:to>
      <xdr:col>67</xdr:col>
      <xdr:colOff>101600</xdr:colOff>
      <xdr:row>75</xdr:row>
      <xdr:rowOff>12364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276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28891</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254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33922</xdr:rowOff>
    </xdr:from>
    <xdr:to>
      <xdr:col>85</xdr:col>
      <xdr:colOff>177800</xdr:colOff>
      <xdr:row>77</xdr:row>
      <xdr:rowOff>135522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23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120299</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15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86558</xdr:rowOff>
    </xdr:from>
    <xdr:to>
      <xdr:col>81</xdr:col>
      <xdr:colOff>101600</xdr:colOff>
      <xdr:row>77</xdr:row>
      <xdr:rowOff>16708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11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7835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20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78156</xdr:rowOff>
    </xdr:from>
    <xdr:to>
      <xdr:col>76</xdr:col>
      <xdr:colOff>165100</xdr:colOff>
      <xdr:row>77</xdr:row>
      <xdr:rowOff>8306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10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170883</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20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143478</xdr:rowOff>
    </xdr:from>
    <xdr:to>
      <xdr:col>72</xdr:col>
      <xdr:colOff>38100</xdr:colOff>
      <xdr:row>76</xdr:row>
      <xdr:rowOff>73628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00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64755</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09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37809</xdr:rowOff>
    </xdr:from>
    <xdr:to>
      <xdr:col>67</xdr:col>
      <xdr:colOff>101600</xdr:colOff>
      <xdr:row>77</xdr:row>
      <xdr:rowOff>139409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2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130536</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33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163246</xdr:rowOff>
    </xdr:from>
    <xdr:to>
      <xdr:col>85</xdr:col>
      <xdr:colOff>126364</xdr:colOff>
      <xdr:row>98</xdr:row>
      <xdr:rowOff>126012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93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129839</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9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126012</xdr:rowOff>
    </xdr:from>
    <xdr:to>
      <xdr:col>86</xdr:col>
      <xdr:colOff>25400</xdr:colOff>
      <xdr:row>98</xdr:row>
      <xdr:rowOff>126012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92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109923</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6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163246</xdr:rowOff>
    </xdr:from>
    <xdr:to>
      <xdr:col>86</xdr:col>
      <xdr:colOff>25400</xdr:colOff>
      <xdr:row>90</xdr:row>
      <xdr:rowOff>163246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9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27614</xdr:rowOff>
    </xdr:from>
    <xdr:to>
      <xdr:col>85</xdr:col>
      <xdr:colOff>127000</xdr:colOff>
      <xdr:row>95</xdr:row>
      <xdr:rowOff>110553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315364"/>
          <a:ext cx="838200" cy="8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62099</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178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39222</xdr:rowOff>
    </xdr:from>
    <xdr:to>
      <xdr:col>85</xdr:col>
      <xdr:colOff>177800</xdr:colOff>
      <xdr:row>95</xdr:row>
      <xdr:rowOff>140822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32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26200</xdr:rowOff>
    </xdr:from>
    <xdr:to>
      <xdr:col>81</xdr:col>
      <xdr:colOff>50800</xdr:colOff>
      <xdr:row>95</xdr:row>
      <xdr:rowOff>27614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4592300" y="16313950"/>
          <a:ext cx="889000" cy="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62640</xdr:rowOff>
    </xdr:from>
    <xdr:to>
      <xdr:col>81</xdr:col>
      <xdr:colOff>101600</xdr:colOff>
      <xdr:row>95</xdr:row>
      <xdr:rowOff>164240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35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155367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44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26200</xdr:rowOff>
    </xdr:from>
    <xdr:to>
      <xdr:col>76</xdr:col>
      <xdr:colOff>114300</xdr:colOff>
      <xdr:row>95</xdr:row>
      <xdr:rowOff>65505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313950"/>
          <a:ext cx="889000" cy="3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71098</xdr:rowOff>
    </xdr:from>
    <xdr:to>
      <xdr:col>76</xdr:col>
      <xdr:colOff>165100</xdr:colOff>
      <xdr:row>96</xdr:row>
      <xdr:rowOff>1248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163825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45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45103</xdr:rowOff>
    </xdr:from>
    <xdr:to>
      <xdr:col>71</xdr:col>
      <xdr:colOff>177800</xdr:colOff>
      <xdr:row>95</xdr:row>
      <xdr:rowOff>65505</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332853"/>
          <a:ext cx="889000" cy="2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52924</xdr:rowOff>
    </xdr:from>
    <xdr:to>
      <xdr:col>72</xdr:col>
      <xdr:colOff>38100</xdr:colOff>
      <xdr:row>95</xdr:row>
      <xdr:rowOff>154524</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3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145651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43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72055</xdr:rowOff>
    </xdr:from>
    <xdr:to>
      <xdr:col>67</xdr:col>
      <xdr:colOff>101600</xdr:colOff>
      <xdr:row>96</xdr:row>
      <xdr:rowOff>2205</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5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164782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45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59753</xdr:rowOff>
    </xdr:from>
    <xdr:to>
      <xdr:col>85</xdr:col>
      <xdr:colOff>177800</xdr:colOff>
      <xdr:row>95</xdr:row>
      <xdr:rowOff>161353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3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38180</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3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148264</xdr:rowOff>
    </xdr:from>
    <xdr:to>
      <xdr:col>81</xdr:col>
      <xdr:colOff>101600</xdr:colOff>
      <xdr:row>95</xdr:row>
      <xdr:rowOff>78414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26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94941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03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146850</xdr:rowOff>
    </xdr:from>
    <xdr:to>
      <xdr:col>76</xdr:col>
      <xdr:colOff>165100</xdr:colOff>
      <xdr:row>95</xdr:row>
      <xdr:rowOff>77000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2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93527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03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14705</xdr:rowOff>
    </xdr:from>
    <xdr:to>
      <xdr:col>72</xdr:col>
      <xdr:colOff>38100</xdr:colOff>
      <xdr:row>95</xdr:row>
      <xdr:rowOff>116305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30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132832</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07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165753</xdr:rowOff>
    </xdr:from>
    <xdr:to>
      <xdr:col>67</xdr:col>
      <xdr:colOff>101600</xdr:colOff>
      <xdr:row>95</xdr:row>
      <xdr:rowOff>95903</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2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112430</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05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79349</xdr:rowOff>
    </xdr:from>
    <xdr:to>
      <xdr:col>116</xdr:col>
      <xdr:colOff>62864</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565749"/>
          <a:ext cx="1269" cy="108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158665</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26026</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34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79349</xdr:rowOff>
    </xdr:from>
    <xdr:to>
      <xdr:col>116</xdr:col>
      <xdr:colOff>152400</xdr:colOff>
      <xdr:row>32</xdr:row>
      <xdr:rowOff>79349</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565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76115</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53239</xdr:rowOff>
    </xdr:from>
    <xdr:to>
      <xdr:col>116</xdr:col>
      <xdr:colOff>114300</xdr:colOff>
      <xdr:row>38</xdr:row>
      <xdr:rowOff>154839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53696</xdr:rowOff>
    </xdr:from>
    <xdr:to>
      <xdr:col>112</xdr:col>
      <xdr:colOff>38100</xdr:colOff>
      <xdr:row>38</xdr:row>
      <xdr:rowOff>155296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373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3440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34036</xdr:rowOff>
    </xdr:from>
    <xdr:to>
      <xdr:col>98</xdr:col>
      <xdr:colOff>38100</xdr:colOff>
      <xdr:row>38</xdr:row>
      <xdr:rowOff>135636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152163</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31665</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前年度繰上充用金グラフ枠">
          <a:extLst>
            <a:ext uri="{FF2B5EF4-FFF2-40B4-BE49-F238E27FC236}">
              <a16:creationId xmlns:a16="http://schemas.microsoft.com/office/drawing/2014/main" id="{00000000-0008-0000-07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6" name="前年度繰上充用金最小値テキスト">
          <a:extLst>
            <a:ext uri="{FF2B5EF4-FFF2-40B4-BE49-F238E27FC236}">
              <a16:creationId xmlns:a16="http://schemas.microsoft.com/office/drawing/2014/main" id="{00000000-0008-0000-0700-00002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8" name="前年度繰上充用金最大値テキスト">
          <a:extLst>
            <a:ext uri="{FF2B5EF4-FFF2-40B4-BE49-F238E27FC236}">
              <a16:creationId xmlns:a16="http://schemas.microsoft.com/office/drawing/2014/main" id="{00000000-0008-0000-0700-00002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1" name="前年度繰上充用金平均値テキスト">
          <a:extLst>
            <a:ext uri="{FF2B5EF4-FFF2-40B4-BE49-F238E27FC236}">
              <a16:creationId xmlns:a16="http://schemas.microsoft.com/office/drawing/2014/main" id="{00000000-0008-0000-0700-00002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54610</xdr:rowOff>
    </xdr:from>
    <xdr:to>
      <xdr:col>102</xdr:col>
      <xdr:colOff>165100</xdr:colOff>
      <xdr:row>51</xdr:row>
      <xdr:rowOff>156210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9494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50</xdr:row>
      <xdr:rowOff>1287</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88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168910</xdr:rowOff>
    </xdr:from>
    <xdr:to>
      <xdr:col>98</xdr:col>
      <xdr:colOff>38100</xdr:colOff>
      <xdr:row>50</xdr:row>
      <xdr:rowOff>99060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8605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115587</xdr:rowOff>
    </xdr:from>
    <xdr:ext cx="313932"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99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30" name="前年度繰上充用金該当値テキスト">
          <a:extLst>
            <a:ext uri="{FF2B5EF4-FFF2-40B4-BE49-F238E27FC236}">
              <a16:creationId xmlns:a16="http://schemas.microsoft.com/office/drawing/2014/main" id="{00000000-0008-0000-0700-00003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0" name="正方形/長方形 839">
          <a:extLst>
            <a:ext uri="{FF2B5EF4-FFF2-40B4-BE49-F238E27FC236}">
              <a16:creationId xmlns:a16="http://schemas.microsoft.com/office/drawing/2014/main" id="{00000000-0008-0000-0700-00004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・類似団体と比較すると、民生費、農林水産業費が平均値を上回っている。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・主な構成項目である民生費は、住民一人あたり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246,135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円となっている。全国平均を上回る高齢化率（令和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月末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％）をはじめ、独自に行う子ども医療費助成事業に係る経費や、子どものための教育・保育給付費負担金等の増加により、類似団体を上回る水準で推移している。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・衛生費については、新型コロナウイルス感染症対策事業（新型コロナウイルスワクチン接種）に係る経費の減少等により、前年度から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の減少となった。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・商工費については、新型コロナウイルス感染症対策事業（プレミアム付き商品券事業、感染防止対策強化補助金事業等）の完了等により、前年度から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57.8%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の減少となった。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・公債費については、住民一人当たり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70,040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円となっている。前年度まで類似団体平均を上回る水準で推移していたが、これまでに発行した地方債の償還が進んだこと、地方債の新規発行を抑制したことにより、前年度と比較して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減少し、類似団体平均を下回った。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熊本県菊池市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itchFamily="49" charset="-128"/>
              <a:ea typeface="ＭＳ ゴシック" pitchFamily="49" charset="-128"/>
            </a:rPr>
            <a:t>　</a:t>
          </a:r>
          <a:r>
            <a:rPr kumimoji="1" lang="ja-JP" altLang="en-US" sz="1000">
              <a:solidFill>
                <a:sysClr val="windowText" lastClr="000000"/>
              </a:solidFill>
              <a:latin typeface="ＭＳ ゴシック" pitchFamily="49" charset="-128"/>
              <a:ea typeface="ＭＳ ゴシック" pitchFamily="49" charset="-128"/>
            </a:rPr>
            <a:t>財政調整基金残高は、前年度繰越金による積み立てや決算状況を踏まえた積み立てを行ったことにより、前年度と比較して増加した。その結果、標準財政規模に占める割合も前年度と比較して増加している。</a:t>
          </a:r>
          <a:endParaRPr kumimoji="1" lang="en-US" altLang="ja-JP" sz="1000">
            <a:solidFill>
              <a:sysClr val="windowText" lastClr="000000"/>
            </a:solidFill>
            <a:latin typeface="ＭＳ ゴシック" pitchFamily="49" charset="-128"/>
            <a:ea typeface="ＭＳ ゴシック" pitchFamily="49" charset="-128"/>
          </a:endParaRPr>
        </a:p>
        <a:p>
          <a:r>
            <a:rPr kumimoji="1" lang="ja-JP" altLang="en-US" sz="1000">
              <a:solidFill>
                <a:srgbClr val="FF0000"/>
              </a:solidFill>
              <a:latin typeface="ＭＳ ゴシック" pitchFamily="49" charset="-128"/>
              <a:ea typeface="ＭＳ ゴシック" pitchFamily="49" charset="-128"/>
            </a:rPr>
            <a:t>　</a:t>
          </a:r>
          <a:r>
            <a:rPr kumimoji="1" lang="ja-JP" altLang="en-US" sz="1000">
              <a:solidFill>
                <a:sysClr val="windowText" lastClr="000000"/>
              </a:solidFill>
              <a:latin typeface="ＭＳ ゴシック" pitchFamily="49" charset="-128"/>
              <a:ea typeface="ＭＳ ゴシック" pitchFamily="49" charset="-128"/>
            </a:rPr>
            <a:t>実質収支額は、令和</a:t>
          </a:r>
          <a:r>
            <a:rPr kumimoji="1" lang="en-US" altLang="ja-JP" sz="1000">
              <a:solidFill>
                <a:sysClr val="windowText" lastClr="000000"/>
              </a:solidFill>
              <a:latin typeface="ＭＳ ゴシック" pitchFamily="49" charset="-128"/>
              <a:ea typeface="ＭＳ ゴシック" pitchFamily="49" charset="-128"/>
            </a:rPr>
            <a:t>5</a:t>
          </a:r>
          <a:r>
            <a:rPr kumimoji="1" lang="ja-JP" altLang="en-US" sz="1000">
              <a:solidFill>
                <a:sysClr val="windowText" lastClr="000000"/>
              </a:solidFill>
              <a:latin typeface="ＭＳ ゴシック" pitchFamily="49" charset="-128"/>
              <a:ea typeface="ＭＳ ゴシック" pitchFamily="49" charset="-128"/>
            </a:rPr>
            <a:t>年度から令和</a:t>
          </a:r>
          <a:r>
            <a:rPr kumimoji="1" lang="en-US" altLang="ja-JP" sz="1000">
              <a:solidFill>
                <a:sysClr val="windowText" lastClr="000000"/>
              </a:solidFill>
              <a:latin typeface="ＭＳ ゴシック" pitchFamily="49" charset="-128"/>
              <a:ea typeface="ＭＳ ゴシック" pitchFamily="49" charset="-128"/>
            </a:rPr>
            <a:t>7</a:t>
          </a:r>
          <a:r>
            <a:rPr kumimoji="1" lang="ja-JP" altLang="en-US" sz="1000">
              <a:solidFill>
                <a:sysClr val="windowText" lastClr="000000"/>
              </a:solidFill>
              <a:latin typeface="ＭＳ ゴシック" pitchFamily="49" charset="-128"/>
              <a:ea typeface="ＭＳ ゴシック" pitchFamily="49" charset="-128"/>
            </a:rPr>
            <a:t>年度までの継続事業として開始された中学校長寿命化事業において、年度内未執行分の繰越を行ったことから翌年度繰越財源が大きくなり、前年度と比較して減少した。その結果、標準財政規模に占める割合も前年度と比較して減少している。</a:t>
          </a:r>
        </a:p>
        <a:p>
          <a:r>
            <a:rPr kumimoji="1" lang="ja-JP" altLang="en-US" sz="1000">
              <a:solidFill>
                <a:srgbClr val="FF0000"/>
              </a:solidFill>
              <a:latin typeface="ＭＳ ゴシック" pitchFamily="49" charset="-128"/>
              <a:ea typeface="ＭＳ ゴシック" pitchFamily="49" charset="-128"/>
            </a:rPr>
            <a:t>　</a:t>
          </a:r>
          <a:r>
            <a:rPr kumimoji="1" lang="ja-JP" altLang="en-US" sz="1000">
              <a:solidFill>
                <a:sysClr val="windowText" lastClr="000000"/>
              </a:solidFill>
              <a:latin typeface="ＭＳ ゴシック" pitchFamily="49" charset="-128"/>
              <a:ea typeface="ＭＳ ゴシック" pitchFamily="49" charset="-128"/>
            </a:rPr>
            <a:t>令和</a:t>
          </a:r>
          <a:r>
            <a:rPr kumimoji="1" lang="en-US" altLang="ja-JP" sz="1000">
              <a:solidFill>
                <a:sysClr val="windowText" lastClr="000000"/>
              </a:solidFill>
              <a:latin typeface="ＭＳ ゴシック" pitchFamily="49" charset="-128"/>
              <a:ea typeface="ＭＳ ゴシック" pitchFamily="49" charset="-128"/>
            </a:rPr>
            <a:t>5</a:t>
          </a:r>
          <a:r>
            <a:rPr kumimoji="1" lang="ja-JP" altLang="en-US" sz="1000">
              <a:solidFill>
                <a:sysClr val="windowText" lastClr="000000"/>
              </a:solidFill>
              <a:latin typeface="ＭＳ ゴシック" pitchFamily="49" charset="-128"/>
              <a:ea typeface="ＭＳ ゴシック" pitchFamily="49" charset="-128"/>
            </a:rPr>
            <a:t>年度の財政状況は上記のとおりであるが、全国平均を上回る高齢化率等による扶助費の負担や、令和</a:t>
          </a:r>
          <a:r>
            <a:rPr kumimoji="1" lang="en-US" altLang="ja-JP" sz="1000">
              <a:solidFill>
                <a:sysClr val="windowText" lastClr="000000"/>
              </a:solidFill>
              <a:latin typeface="ＭＳ ゴシック" pitchFamily="49" charset="-128"/>
              <a:ea typeface="ＭＳ ゴシック" pitchFamily="49" charset="-128"/>
            </a:rPr>
            <a:t>6</a:t>
          </a:r>
          <a:r>
            <a:rPr kumimoji="1" lang="ja-JP" altLang="en-US" sz="1000">
              <a:solidFill>
                <a:sysClr val="windowText" lastClr="000000"/>
              </a:solidFill>
              <a:latin typeface="ＭＳ ゴシック" pitchFamily="49" charset="-128"/>
              <a:ea typeface="ＭＳ ゴシック" pitchFamily="49" charset="-128"/>
            </a:rPr>
            <a:t>年度に公債費のピークが控えていること、また、公共施設等総合管理計画に基づく公共施設の更新等に係る費用の増加が見込まれることから、今後も厳しい財政状況が続くと見込まれる。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熊本県菊池市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FF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全会計において赤字は発生していないが、標準財政規模に対する黒字額の比率は水道・下水道事業会計を除いた各会計が前年度と比較して低下している。</a:t>
          </a:r>
        </a:p>
        <a:p>
          <a:r>
            <a:rPr kumimoji="1" lang="ja-JP" altLang="en-US" sz="1300">
              <a:solidFill>
                <a:sysClr val="windowText" lastClr="000000"/>
              </a:solidFill>
              <a:latin typeface="ＭＳ ゴシック" pitchFamily="49" charset="-128"/>
              <a:ea typeface="ＭＳ ゴシック" pitchFamily="49" charset="-128"/>
            </a:rPr>
            <a:t>　令和元年度では、その他会計（黒字）が</a:t>
          </a:r>
          <a:r>
            <a:rPr kumimoji="1" lang="en-US" altLang="ja-JP" sz="1300">
              <a:solidFill>
                <a:sysClr val="windowText" lastClr="000000"/>
              </a:solidFill>
              <a:latin typeface="ＭＳ ゴシック" pitchFamily="49" charset="-128"/>
              <a:ea typeface="ＭＳ ゴシック" pitchFamily="49" charset="-128"/>
            </a:rPr>
            <a:t>0.45</a:t>
          </a:r>
          <a:r>
            <a:rPr kumimoji="1" lang="ja-JP" altLang="en-US" sz="1300">
              <a:solidFill>
                <a:sysClr val="windowText" lastClr="000000"/>
              </a:solidFill>
              <a:latin typeface="ＭＳ ゴシック" pitchFamily="49" charset="-128"/>
              <a:ea typeface="ＭＳ ゴシック" pitchFamily="49" charset="-128"/>
            </a:rPr>
            <a:t>ポイントとなっているが、これは下水道事業に係る公営企業特別会計において生じた黒字額であり、法適用企業会計となった令和</a:t>
          </a:r>
          <a:r>
            <a:rPr kumimoji="1" lang="en-US" altLang="ja-JP" sz="1300">
              <a:solidFill>
                <a:sysClr val="windowText" lastClr="000000"/>
              </a:solidFill>
              <a:latin typeface="ＭＳ ゴシック" pitchFamily="49" charset="-128"/>
              <a:ea typeface="ＭＳ ゴシック" pitchFamily="49" charset="-128"/>
            </a:rPr>
            <a:t>2</a:t>
          </a:r>
          <a:r>
            <a:rPr kumimoji="1" lang="ja-JP" altLang="en-US" sz="1300">
              <a:solidFill>
                <a:sysClr val="windowText" lastClr="000000"/>
              </a:solidFill>
              <a:latin typeface="ＭＳ ゴシック" pitchFamily="49" charset="-128"/>
              <a:ea typeface="ＭＳ ゴシック" pitchFamily="49" charset="-128"/>
            </a:rPr>
            <a:t>年度以降においても黒字額が生じている。</a:t>
          </a:r>
          <a:r>
            <a:rPr kumimoji="1" lang="ja-JP" altLang="en-US" sz="1300">
              <a:solidFill>
                <a:srgbClr val="FF0000"/>
              </a:solidFill>
              <a:latin typeface="ＭＳ ゴシック" pitchFamily="49" charset="-128"/>
              <a:ea typeface="ＭＳ ゴシック" pitchFamily="49" charset="-128"/>
            </a:rPr>
            <a:t>　　</a:t>
          </a:r>
        </a:p>
        <a:p>
          <a:r>
            <a:rPr kumimoji="1" lang="ja-JP" altLang="en-US" sz="1300">
              <a:solidFill>
                <a:srgbClr val="FF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また、公営企業以外の特別会計においても、収支維持のため一般会計からの法定外繰出を行っている状況にあることから、引き続き経費の削減と歳入の確保に努め、繰出金の縮減を図る。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熊本県菊池市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FF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元利償還金等の大部分を占める元利償還金は、近年高止まりしており、令和</a:t>
          </a:r>
          <a:r>
            <a:rPr kumimoji="1" lang="en-US" altLang="ja-JP" sz="1300">
              <a:solidFill>
                <a:sysClr val="windowText" lastClr="000000"/>
              </a:solidFill>
              <a:latin typeface="ＭＳ ゴシック" pitchFamily="49" charset="-128"/>
              <a:ea typeface="ＭＳ ゴシック" pitchFamily="49" charset="-128"/>
            </a:rPr>
            <a:t>6</a:t>
          </a:r>
          <a:r>
            <a:rPr kumimoji="1" lang="ja-JP" altLang="en-US" sz="1300">
              <a:solidFill>
                <a:sysClr val="windowText" lastClr="000000"/>
              </a:solidFill>
              <a:latin typeface="ＭＳ ゴシック" pitchFamily="49" charset="-128"/>
              <a:ea typeface="ＭＳ ゴシック" pitchFamily="49" charset="-128"/>
            </a:rPr>
            <a:t>年度にはピークを迎える見込みである。</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ysClr val="windowText" lastClr="000000"/>
              </a:solidFill>
              <a:latin typeface="ＭＳ ゴシック" pitchFamily="49" charset="-128"/>
              <a:ea typeface="ＭＳ ゴシック" pitchFamily="49" charset="-128"/>
            </a:rPr>
            <a:t>　また、公共施設の更新等に係る費用の増加による財源不足から、基準財政需要額に算入されない地方債の借り入れが増加することが見込まれるため、実質公債費比率の分子は今後も高止まりで推移する見込みである。</a:t>
          </a:r>
        </a:p>
        <a:p>
          <a:r>
            <a:rPr kumimoji="1" lang="ja-JP" altLang="en-US" sz="1300">
              <a:solidFill>
                <a:srgbClr val="FF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緊急性や効果等を検証した上で事業の選定を行い、地方債の新規発行と償還を適正なバランスに調整すること等により、公債費の抑制と平準化に努める。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熊本県菊池市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将来負担額は、前年度と比較して</a:t>
          </a:r>
          <a:r>
            <a:rPr kumimoji="1" lang="en-US" altLang="ja-JP" sz="1200">
              <a:solidFill>
                <a:sysClr val="windowText" lastClr="000000"/>
              </a:solidFill>
              <a:latin typeface="ＭＳ ゴシック" pitchFamily="49" charset="-128"/>
              <a:ea typeface="ＭＳ ゴシック" pitchFamily="49" charset="-128"/>
            </a:rPr>
            <a:t>1,824</a:t>
          </a:r>
          <a:r>
            <a:rPr kumimoji="1" lang="ja-JP" altLang="en-US" sz="1200">
              <a:solidFill>
                <a:sysClr val="windowText" lastClr="000000"/>
              </a:solidFill>
              <a:latin typeface="ＭＳ ゴシック" pitchFamily="49" charset="-128"/>
              <a:ea typeface="ＭＳ ゴシック" pitchFamily="49" charset="-128"/>
            </a:rPr>
            <a:t>百万円減少した。</a:t>
          </a:r>
        </a:p>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要因としては、公営企業債等繰入見込額、組合等負担見込額の減少に加え、一般会計等に係る地方債の現在高の減少が挙げられる。将来負担額の大部分を占める一般会計等に係る地方債の現在高は減少傾向にあるものの、緊急性や効果等を検証した上で事業の選定を行い、地方債の新規発行と償還を適正なバランスに調整することにより、引き続き現在高の圧縮に努める。</a:t>
          </a:r>
        </a:p>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充当可能財源は、財政調整基金の積み立て等により充当可能基金が増加した一方で、基準財政需要額算入見込額が減少したことから、前年度と比較して</a:t>
          </a:r>
          <a:r>
            <a:rPr kumimoji="1" lang="en-US" altLang="ja-JP" sz="1200">
              <a:solidFill>
                <a:sysClr val="windowText" lastClr="000000"/>
              </a:solidFill>
              <a:latin typeface="ＭＳ ゴシック" pitchFamily="49" charset="-128"/>
              <a:ea typeface="ＭＳ ゴシック" pitchFamily="49" charset="-128"/>
            </a:rPr>
            <a:t>1,172</a:t>
          </a:r>
          <a:r>
            <a:rPr kumimoji="1" lang="ja-JP" altLang="en-US" sz="1200">
              <a:solidFill>
                <a:sysClr val="windowText" lastClr="000000"/>
              </a:solidFill>
              <a:latin typeface="ＭＳ ゴシック" pitchFamily="49" charset="-128"/>
              <a:ea typeface="ＭＳ ゴシック" pitchFamily="49" charset="-128"/>
            </a:rPr>
            <a:t>百万円減少した。</a:t>
          </a:r>
        </a:p>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前記の要因から、将来負担比率の分子は前年度と比較して減少したものの、今後は公共施設の更新等も控えていることから、財源不足による基金の取り崩しが予想され、充当可能財源が減少する見込みであるため、将来負担比率の分子の増加が懸念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熊本県菊池市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・地域振興基金を</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244</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百万円取り崩した一方で、前年度繰越金等による財政調整基金への積み立てや、ふるさと納税を財源とした積み立て（がんばるふるさと菊池応援基金）を行ったこと等により、基金全体として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78</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・財政調整基金については、将来の財政不安に備え毎年度の歳計剰余金を積み立てるとともに、財源不足への対応等を目的として、必要に応じて取り崩しを行う予定である。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・減債基金については、令和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かけて迎える地方債償還（公債費）のピークまでは取り崩しが続く見込みであるが、発行額を償還額以内に抑制する等、地方債残高の圧縮を図っており、基金の取り崩しを抑制するような財政運営に努め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・その他特定目的基金は、それぞれの目的使途に合わせ、必要に応じて取り崩しを行う予定である。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・公共施設等総合管理基金：公共施設の維持補修、改修及び更新。</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・地域振興基金：市民の連帯の強化及び地域振興等のための事業の推進。</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・教育振興小川基金：本市教育振興のため最も効率的な事業の実施。</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・奨学基金：向学心に富み、有能な素質を有する生徒であって、経済的理由により修学が困難な者に対する奨学資金の貸付。</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・がんばるふるさと菊池応援基金：ふるさと菊池市を応援したい、貢献したいとの想いの下に寄せられたふるさと納税制度の寄附金によるまちづくり事業の推進。</a:t>
          </a:r>
        </a:p>
        <a:p>
          <a:endPar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・地域振興基金：市民の連帯の強化及び地域振興等のための事業を推進するため、取り崩しを行ったことによる減少。</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・教育振興小川基金：教育振興事業を実施するため、取り崩しを行ったことによる減少。</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・奨学基金：奨学金償還金の積み立て等による増加。</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・がんばるふるさと菊池応援基金：ふるさと納税制度の寄附金によるまちづくり事業の推進を目的に積み立てを行ったことによる増加。</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・新型コロナウイルス感染症関係融資利子補給基金積立金：新型コロナウイルス感染症関係融資利子補給のため、取り崩しを行ったことによる減少。</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年熊本地震からの復興を図る事業を実施することを目的に積み立てを行ったことによる増加。</a:t>
          </a:r>
        </a:p>
        <a:p>
          <a:endPar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・公共施設等総合管理基金：公共施設の維持補修、改修及び更新のため、計画的に取り崩しを行う予定。</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・地域振興基金：基金造成のために活用した合併特例事業債の前年度償還額の範囲内で取り崩しを行う予定。</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・教育振興小川基金：給付型奨学金制度等のため、今後も計画的に取り崩しを行う予定。</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・奨学基金：奨学資金の貸付や償還に伴い、積み立てや取り崩しを行う予定。</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・がんばるふるさと菊池応援基金：ふるさと納税制度による寄附金によるまちづくり事業の推進のため、今後も計画的に取り崩しを行う予定。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・前年度繰越金を基金へ積み立てたことによる増加。</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・決算状況を踏まえた積み立てを行ったことによる増加。</a:t>
          </a:r>
        </a:p>
        <a:p>
          <a:endPar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は、地方債償還（公債費）のピークを迎えることに加え、公共施設等総合管理計画に基づく公共施設の更新等も控えていることから、財源不足による取り崩しが見込まれる。その状況下でも、自然災害等による不測の事態への対応が十分できる程度の残高を維持できるよう、基金の取り崩し額の縮小に努め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・地方債償還のために取り崩しを行ったことによる減少。</a:t>
          </a:r>
        </a:p>
        <a:p>
          <a:endPar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年度にかけて迎える地方債償還のピークまでは、毎年度取り崩しを行う見込みである。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28531070</v>
      </c>
      <c r="BO4" s="436"/>
      <c r="BP4" s="436"/>
      <c r="BQ4" s="436"/>
      <c r="BR4" s="436"/>
      <c r="BS4" s="436"/>
      <c r="BT4" s="436"/>
      <c r="BU4" s="437"/>
      <c r="BV4" s="435">
        <v>29760912</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2.2999999999999998</v>
      </c>
      <c r="CU4" s="576"/>
      <c r="CV4" s="576"/>
      <c r="CW4" s="576"/>
      <c r="CX4" s="576"/>
      <c r="CY4" s="576"/>
      <c r="CZ4" s="576"/>
      <c r="DA4" s="577"/>
      <c r="DB4" s="575">
        <v>4.8</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27745823</v>
      </c>
      <c r="BO5" s="407"/>
      <c r="BP5" s="407"/>
      <c r="BQ5" s="407"/>
      <c r="BR5" s="407"/>
      <c r="BS5" s="407"/>
      <c r="BT5" s="407"/>
      <c r="BU5" s="408"/>
      <c r="BV5" s="406">
        <v>28981977</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90.2</v>
      </c>
      <c r="CU5" s="404"/>
      <c r="CV5" s="404"/>
      <c r="CW5" s="404"/>
      <c r="CX5" s="404"/>
      <c r="CY5" s="404"/>
      <c r="CZ5" s="404"/>
      <c r="DA5" s="405"/>
      <c r="DB5" s="403">
        <v>88.8</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785247</v>
      </c>
      <c r="BO6" s="407"/>
      <c r="BP6" s="407"/>
      <c r="BQ6" s="407"/>
      <c r="BR6" s="407"/>
      <c r="BS6" s="407"/>
      <c r="BT6" s="407"/>
      <c r="BU6" s="408"/>
      <c r="BV6" s="406">
        <v>778935</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90.7</v>
      </c>
      <c r="CU6" s="550"/>
      <c r="CV6" s="550"/>
      <c r="CW6" s="550"/>
      <c r="CX6" s="550"/>
      <c r="CY6" s="550"/>
      <c r="CZ6" s="550"/>
      <c r="DA6" s="551"/>
      <c r="DB6" s="549">
        <v>90</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430566</v>
      </c>
      <c r="BO7" s="407"/>
      <c r="BP7" s="407"/>
      <c r="BQ7" s="407"/>
      <c r="BR7" s="407"/>
      <c r="BS7" s="407"/>
      <c r="BT7" s="407"/>
      <c r="BU7" s="408"/>
      <c r="BV7" s="406">
        <v>51848</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15299410</v>
      </c>
      <c r="CU7" s="407"/>
      <c r="CV7" s="407"/>
      <c r="CW7" s="407"/>
      <c r="CX7" s="407"/>
      <c r="CY7" s="407"/>
      <c r="CZ7" s="407"/>
      <c r="DA7" s="408"/>
      <c r="DB7" s="406">
        <v>15294545</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354681</v>
      </c>
      <c r="BO8" s="407"/>
      <c r="BP8" s="407"/>
      <c r="BQ8" s="407"/>
      <c r="BR8" s="407"/>
      <c r="BS8" s="407"/>
      <c r="BT8" s="407"/>
      <c r="BU8" s="408"/>
      <c r="BV8" s="406">
        <v>727087</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0.44</v>
      </c>
      <c r="CU8" s="510"/>
      <c r="CV8" s="510"/>
      <c r="CW8" s="510"/>
      <c r="CX8" s="510"/>
      <c r="CY8" s="510"/>
      <c r="CZ8" s="510"/>
      <c r="DA8" s="511"/>
      <c r="DB8" s="509">
        <v>0.43</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46416</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-372406</v>
      </c>
      <c r="BO9" s="407"/>
      <c r="BP9" s="407"/>
      <c r="BQ9" s="407"/>
      <c r="BR9" s="407"/>
      <c r="BS9" s="407"/>
      <c r="BT9" s="407"/>
      <c r="BU9" s="408"/>
      <c r="BV9" s="406">
        <v>28324</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17.100000000000001</v>
      </c>
      <c r="CU9" s="404"/>
      <c r="CV9" s="404"/>
      <c r="CW9" s="404"/>
      <c r="CX9" s="404"/>
      <c r="CY9" s="404"/>
      <c r="CZ9" s="404"/>
      <c r="DA9" s="405"/>
      <c r="DB9" s="403">
        <v>18.2</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48167</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378669</v>
      </c>
      <c r="BO10" s="407"/>
      <c r="BP10" s="407"/>
      <c r="BQ10" s="407"/>
      <c r="BR10" s="407"/>
      <c r="BS10" s="407"/>
      <c r="BT10" s="407"/>
      <c r="BU10" s="408"/>
      <c r="BV10" s="406">
        <v>621265</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114</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46814</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114</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1268</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130</v>
      </c>
      <c r="N13" s="491"/>
      <c r="O13" s="491"/>
      <c r="P13" s="491"/>
      <c r="Q13" s="492"/>
      <c r="R13" s="493">
        <v>45615</v>
      </c>
      <c r="S13" s="494"/>
      <c r="T13" s="494"/>
      <c r="U13" s="494"/>
      <c r="V13" s="495"/>
      <c r="W13" s="496" t="s">
        <v>131</v>
      </c>
      <c r="X13" s="392"/>
      <c r="Y13" s="392"/>
      <c r="Z13" s="392"/>
      <c r="AA13" s="392"/>
      <c r="AB13" s="393"/>
      <c r="AC13" s="359">
        <v>3701</v>
      </c>
      <c r="AD13" s="360"/>
      <c r="AE13" s="360"/>
      <c r="AF13" s="360"/>
      <c r="AG13" s="361"/>
      <c r="AH13" s="359">
        <v>4165</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6263</v>
      </c>
      <c r="BO13" s="407"/>
      <c r="BP13" s="407"/>
      <c r="BQ13" s="407"/>
      <c r="BR13" s="407"/>
      <c r="BS13" s="407"/>
      <c r="BT13" s="407"/>
      <c r="BU13" s="408"/>
      <c r="BV13" s="406">
        <v>648321</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9.1</v>
      </c>
      <c r="CU13" s="404"/>
      <c r="CV13" s="404"/>
      <c r="CW13" s="404"/>
      <c r="CX13" s="404"/>
      <c r="CY13" s="404"/>
      <c r="CZ13" s="404"/>
      <c r="DA13" s="405"/>
      <c r="DB13" s="403">
        <v>9.1999999999999993</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47103</v>
      </c>
      <c r="S14" s="494"/>
      <c r="T14" s="494"/>
      <c r="U14" s="494"/>
      <c r="V14" s="495"/>
      <c r="W14" s="497"/>
      <c r="X14" s="395"/>
      <c r="Y14" s="395"/>
      <c r="Z14" s="395"/>
      <c r="AA14" s="395"/>
      <c r="AB14" s="396"/>
      <c r="AC14" s="486">
        <v>16.2</v>
      </c>
      <c r="AD14" s="487"/>
      <c r="AE14" s="487"/>
      <c r="AF14" s="487"/>
      <c r="AG14" s="488"/>
      <c r="AH14" s="486">
        <v>17.7</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1.2</v>
      </c>
      <c r="CU14" s="504"/>
      <c r="CV14" s="504"/>
      <c r="CW14" s="504"/>
      <c r="CX14" s="504"/>
      <c r="CY14" s="504"/>
      <c r="CZ14" s="504"/>
      <c r="DA14" s="505"/>
      <c r="DB14" s="503">
        <v>6.5</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130</v>
      </c>
      <c r="N15" s="491"/>
      <c r="O15" s="491"/>
      <c r="P15" s="491"/>
      <c r="Q15" s="492"/>
      <c r="R15" s="493">
        <v>46125</v>
      </c>
      <c r="S15" s="494"/>
      <c r="T15" s="494"/>
      <c r="U15" s="494"/>
      <c r="V15" s="495"/>
      <c r="W15" s="496" t="s">
        <v>137</v>
      </c>
      <c r="X15" s="392"/>
      <c r="Y15" s="392"/>
      <c r="Z15" s="392"/>
      <c r="AA15" s="392"/>
      <c r="AB15" s="393"/>
      <c r="AC15" s="359">
        <v>6487</v>
      </c>
      <c r="AD15" s="360"/>
      <c r="AE15" s="360"/>
      <c r="AF15" s="360"/>
      <c r="AG15" s="361"/>
      <c r="AH15" s="359">
        <v>6222</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6237203</v>
      </c>
      <c r="BO15" s="436"/>
      <c r="BP15" s="436"/>
      <c r="BQ15" s="436"/>
      <c r="BR15" s="436"/>
      <c r="BS15" s="436"/>
      <c r="BT15" s="436"/>
      <c r="BU15" s="437"/>
      <c r="BV15" s="435">
        <v>5915823</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28.4</v>
      </c>
      <c r="AD16" s="487"/>
      <c r="AE16" s="487"/>
      <c r="AF16" s="487"/>
      <c r="AG16" s="488"/>
      <c r="AH16" s="486">
        <v>26.5</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13602616</v>
      </c>
      <c r="BO16" s="407"/>
      <c r="BP16" s="407"/>
      <c r="BQ16" s="407"/>
      <c r="BR16" s="407"/>
      <c r="BS16" s="407"/>
      <c r="BT16" s="407"/>
      <c r="BU16" s="408"/>
      <c r="BV16" s="406">
        <v>13570289</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12656</v>
      </c>
      <c r="AD17" s="360"/>
      <c r="AE17" s="360"/>
      <c r="AF17" s="360"/>
      <c r="AG17" s="361"/>
      <c r="AH17" s="359">
        <v>13126</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7861812</v>
      </c>
      <c r="BO17" s="407"/>
      <c r="BP17" s="407"/>
      <c r="BQ17" s="407"/>
      <c r="BR17" s="407"/>
      <c r="BS17" s="407"/>
      <c r="BT17" s="407"/>
      <c r="BU17" s="408"/>
      <c r="BV17" s="406">
        <v>7435974</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276.85000000000002</v>
      </c>
      <c r="M18" s="459"/>
      <c r="N18" s="459"/>
      <c r="O18" s="459"/>
      <c r="P18" s="459"/>
      <c r="Q18" s="459"/>
      <c r="R18" s="460"/>
      <c r="S18" s="460"/>
      <c r="T18" s="460"/>
      <c r="U18" s="460"/>
      <c r="V18" s="461"/>
      <c r="W18" s="477"/>
      <c r="X18" s="478"/>
      <c r="Y18" s="478"/>
      <c r="Z18" s="478"/>
      <c r="AA18" s="478"/>
      <c r="AB18" s="502"/>
      <c r="AC18" s="376">
        <v>55.4</v>
      </c>
      <c r="AD18" s="377"/>
      <c r="AE18" s="377"/>
      <c r="AF18" s="377"/>
      <c r="AG18" s="462"/>
      <c r="AH18" s="376">
        <v>55.8</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13753680</v>
      </c>
      <c r="BO18" s="407"/>
      <c r="BP18" s="407"/>
      <c r="BQ18" s="407"/>
      <c r="BR18" s="407"/>
      <c r="BS18" s="407"/>
      <c r="BT18" s="407"/>
      <c r="BU18" s="408"/>
      <c r="BV18" s="406">
        <v>13848585</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168</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18560146</v>
      </c>
      <c r="BO19" s="407"/>
      <c r="BP19" s="407"/>
      <c r="BQ19" s="407"/>
      <c r="BR19" s="407"/>
      <c r="BS19" s="407"/>
      <c r="BT19" s="407"/>
      <c r="BU19" s="408"/>
      <c r="BV19" s="406">
        <v>19100870</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17593</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28646063</v>
      </c>
      <c r="BO22" s="436"/>
      <c r="BP22" s="436"/>
      <c r="BQ22" s="436"/>
      <c r="BR22" s="436"/>
      <c r="BS22" s="436"/>
      <c r="BT22" s="436"/>
      <c r="BU22" s="437"/>
      <c r="BV22" s="435">
        <v>30277163</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15247350</v>
      </c>
      <c r="BO23" s="407"/>
      <c r="BP23" s="407"/>
      <c r="BQ23" s="407"/>
      <c r="BR23" s="407"/>
      <c r="BS23" s="407"/>
      <c r="BT23" s="407"/>
      <c r="BU23" s="408"/>
      <c r="BV23" s="406">
        <v>15111846</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7970</v>
      </c>
      <c r="R24" s="360"/>
      <c r="S24" s="360"/>
      <c r="T24" s="360"/>
      <c r="U24" s="360"/>
      <c r="V24" s="361"/>
      <c r="W24" s="449"/>
      <c r="X24" s="386"/>
      <c r="Y24" s="387"/>
      <c r="Z24" s="362" t="s">
        <v>162</v>
      </c>
      <c r="AA24" s="363"/>
      <c r="AB24" s="363"/>
      <c r="AC24" s="363"/>
      <c r="AD24" s="363"/>
      <c r="AE24" s="363"/>
      <c r="AF24" s="363"/>
      <c r="AG24" s="364"/>
      <c r="AH24" s="359">
        <v>413</v>
      </c>
      <c r="AI24" s="360"/>
      <c r="AJ24" s="360"/>
      <c r="AK24" s="360"/>
      <c r="AL24" s="361"/>
      <c r="AM24" s="359">
        <v>1254694</v>
      </c>
      <c r="AN24" s="360"/>
      <c r="AO24" s="360"/>
      <c r="AP24" s="360"/>
      <c r="AQ24" s="360"/>
      <c r="AR24" s="361"/>
      <c r="AS24" s="359">
        <v>3038</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20871218</v>
      </c>
      <c r="BO24" s="407"/>
      <c r="BP24" s="407"/>
      <c r="BQ24" s="407"/>
      <c r="BR24" s="407"/>
      <c r="BS24" s="407"/>
      <c r="BT24" s="407"/>
      <c r="BU24" s="408"/>
      <c r="BV24" s="406">
        <v>21800351</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6250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7022389</v>
      </c>
      <c r="BO25" s="436"/>
      <c r="BP25" s="436"/>
      <c r="BQ25" s="436"/>
      <c r="BR25" s="436"/>
      <c r="BS25" s="436"/>
      <c r="BT25" s="436"/>
      <c r="BU25" s="437"/>
      <c r="BV25" s="435">
        <v>11565836</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5570</v>
      </c>
      <c r="R26" s="360"/>
      <c r="S26" s="360"/>
      <c r="T26" s="360"/>
      <c r="U26" s="360"/>
      <c r="V26" s="361"/>
      <c r="W26" s="449"/>
      <c r="X26" s="386"/>
      <c r="Y26" s="387"/>
      <c r="Z26" s="362" t="s">
        <v>168</v>
      </c>
      <c r="AA26" s="417"/>
      <c r="AB26" s="417"/>
      <c r="AC26" s="417"/>
      <c r="AD26" s="417"/>
      <c r="AE26" s="417"/>
      <c r="AF26" s="417"/>
      <c r="AG26" s="418"/>
      <c r="AH26" s="359">
        <v>29</v>
      </c>
      <c r="AI26" s="360"/>
      <c r="AJ26" s="360"/>
      <c r="AK26" s="360"/>
      <c r="AL26" s="361"/>
      <c r="AM26" s="359">
        <v>92162</v>
      </c>
      <c r="AN26" s="360"/>
      <c r="AO26" s="360"/>
      <c r="AP26" s="360"/>
      <c r="AQ26" s="360"/>
      <c r="AR26" s="361"/>
      <c r="AS26" s="359">
        <v>3178</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3940</v>
      </c>
      <c r="R27" s="360"/>
      <c r="S27" s="360"/>
      <c r="T27" s="360"/>
      <c r="U27" s="360"/>
      <c r="V27" s="361"/>
      <c r="W27" s="449"/>
      <c r="X27" s="386"/>
      <c r="Y27" s="387"/>
      <c r="Z27" s="362" t="s">
        <v>171</v>
      </c>
      <c r="AA27" s="363"/>
      <c r="AB27" s="363"/>
      <c r="AC27" s="363"/>
      <c r="AD27" s="363"/>
      <c r="AE27" s="363"/>
      <c r="AF27" s="363"/>
      <c r="AG27" s="364"/>
      <c r="AH27" s="359" t="s">
        <v>122</v>
      </c>
      <c r="AI27" s="360"/>
      <c r="AJ27" s="360"/>
      <c r="AK27" s="360"/>
      <c r="AL27" s="361"/>
      <c r="AM27" s="359" t="s">
        <v>122</v>
      </c>
      <c r="AN27" s="360"/>
      <c r="AO27" s="360"/>
      <c r="AP27" s="360"/>
      <c r="AQ27" s="360"/>
      <c r="AR27" s="361"/>
      <c r="AS27" s="359" t="s">
        <v>122</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300674</v>
      </c>
      <c r="BO27" s="441"/>
      <c r="BP27" s="441"/>
      <c r="BQ27" s="441"/>
      <c r="BR27" s="441"/>
      <c r="BS27" s="441"/>
      <c r="BT27" s="441"/>
      <c r="BU27" s="442"/>
      <c r="BV27" s="440">
        <v>300607</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3580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7266319</v>
      </c>
      <c r="BO28" s="436"/>
      <c r="BP28" s="436"/>
      <c r="BQ28" s="436"/>
      <c r="BR28" s="436"/>
      <c r="BS28" s="436"/>
      <c r="BT28" s="436"/>
      <c r="BU28" s="437"/>
      <c r="BV28" s="435">
        <v>6887650</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18</v>
      </c>
      <c r="M29" s="360"/>
      <c r="N29" s="360"/>
      <c r="O29" s="360"/>
      <c r="P29" s="361"/>
      <c r="Q29" s="359">
        <v>3390</v>
      </c>
      <c r="R29" s="360"/>
      <c r="S29" s="360"/>
      <c r="T29" s="360"/>
      <c r="U29" s="360"/>
      <c r="V29" s="361"/>
      <c r="W29" s="450"/>
      <c r="X29" s="451"/>
      <c r="Y29" s="452"/>
      <c r="Z29" s="362" t="s">
        <v>177</v>
      </c>
      <c r="AA29" s="363"/>
      <c r="AB29" s="363"/>
      <c r="AC29" s="363"/>
      <c r="AD29" s="363"/>
      <c r="AE29" s="363"/>
      <c r="AF29" s="363"/>
      <c r="AG29" s="364"/>
      <c r="AH29" s="359">
        <v>413</v>
      </c>
      <c r="AI29" s="360"/>
      <c r="AJ29" s="360"/>
      <c r="AK29" s="360"/>
      <c r="AL29" s="361"/>
      <c r="AM29" s="359">
        <v>1254694</v>
      </c>
      <c r="AN29" s="360"/>
      <c r="AO29" s="360"/>
      <c r="AP29" s="360"/>
      <c r="AQ29" s="360"/>
      <c r="AR29" s="361"/>
      <c r="AS29" s="359">
        <v>3038</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906406</v>
      </c>
      <c r="BO29" s="407"/>
      <c r="BP29" s="407"/>
      <c r="BQ29" s="407"/>
      <c r="BR29" s="407"/>
      <c r="BS29" s="407"/>
      <c r="BT29" s="407"/>
      <c r="BU29" s="408"/>
      <c r="BV29" s="406">
        <v>1041509</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95.5</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3866558</v>
      </c>
      <c r="BO30" s="441"/>
      <c r="BP30" s="441"/>
      <c r="BQ30" s="441"/>
      <c r="BR30" s="441"/>
      <c r="BS30" s="441"/>
      <c r="BT30" s="441"/>
      <c r="BU30" s="442"/>
      <c r="BV30" s="440">
        <v>4031800</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熊本県市町村総合事務組合</v>
      </c>
      <c r="BZ34" s="355"/>
      <c r="CA34" s="355"/>
      <c r="CB34" s="355"/>
      <c r="CC34" s="355"/>
      <c r="CD34" s="355"/>
      <c r="CE34" s="355"/>
      <c r="CF34" s="355"/>
      <c r="CG34" s="355"/>
      <c r="CH34" s="355"/>
      <c r="CI34" s="355"/>
      <c r="CJ34" s="355"/>
      <c r="CK34" s="355"/>
      <c r="CL34" s="355"/>
      <c r="CM34" s="355"/>
      <c r="CN34" s="175"/>
      <c r="CO34" s="354">
        <f>IF(CQ34="","",MAX(C34:D43,U34:V43,AM34:AN43,BE34:BF43,BW34:BX43)+1)</f>
        <v>12</v>
      </c>
      <c r="CP34" s="354"/>
      <c r="CQ34" s="355" t="str">
        <f>IF('各会計、関係団体の財政状況及び健全化判断比率'!BS7="","",'各会計、関係団体の財政状況及び健全化判断比率'!BS7)</f>
        <v>菊池市土地開発公社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後期高齢者医療事業特別会計</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菊池養生園保健組合</v>
      </c>
      <c r="BZ35" s="355"/>
      <c r="CA35" s="355"/>
      <c r="CB35" s="355"/>
      <c r="CC35" s="355"/>
      <c r="CD35" s="355"/>
      <c r="CE35" s="355"/>
      <c r="CF35" s="355"/>
      <c r="CG35" s="355"/>
      <c r="CH35" s="355"/>
      <c r="CI35" s="355"/>
      <c r="CJ35" s="355"/>
      <c r="CK35" s="355"/>
      <c r="CL35" s="355"/>
      <c r="CM35" s="355"/>
      <c r="CN35" s="175"/>
      <c r="CO35" s="354">
        <f t="shared" ref="CO35:CO43" si="3">IF(CQ35="","",CO34+1)</f>
        <v>13</v>
      </c>
      <c r="CP35" s="354"/>
      <c r="CQ35" s="355" t="str">
        <f>IF('各会計、関係団体の財政状況及び健全化判断比率'!BS8="","",'各会計、関係団体の財政状況及び健全化判断比率'!BS8)</f>
        <v>きくち観光物産館</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介護保険事業特別会計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菊池広域連合</v>
      </c>
      <c r="BZ36" s="355"/>
      <c r="CA36" s="355"/>
      <c r="CB36" s="355"/>
      <c r="CC36" s="355"/>
      <c r="CD36" s="355"/>
      <c r="CE36" s="355"/>
      <c r="CF36" s="355"/>
      <c r="CG36" s="355"/>
      <c r="CH36" s="355"/>
      <c r="CI36" s="355"/>
      <c r="CJ36" s="355"/>
      <c r="CK36" s="355"/>
      <c r="CL36" s="355"/>
      <c r="CM36" s="355"/>
      <c r="CN36" s="175"/>
      <c r="CO36" s="354">
        <f t="shared" si="3"/>
        <v>14</v>
      </c>
      <c r="CP36" s="354"/>
      <c r="CQ36" s="355" t="str">
        <f>IF('各会計、関係団体の財政状況及び健全化判断比率'!BS9="","",'各会計、関係団体の財政状況及び健全化判断比率'!BS9)</f>
        <v>ファームきくち</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熊本県後期高齢者医療広域連合
（一般会計）</v>
      </c>
      <c r="BZ37" s="355"/>
      <c r="CA37" s="355"/>
      <c r="CB37" s="355"/>
      <c r="CC37" s="355"/>
      <c r="CD37" s="355"/>
      <c r="CE37" s="355"/>
      <c r="CF37" s="355"/>
      <c r="CG37" s="355"/>
      <c r="CH37" s="355"/>
      <c r="CI37" s="355"/>
      <c r="CJ37" s="355"/>
      <c r="CK37" s="355"/>
      <c r="CL37" s="355"/>
      <c r="CM37" s="355"/>
      <c r="CN37" s="175"/>
      <c r="CO37" s="354">
        <f t="shared" si="3"/>
        <v>15</v>
      </c>
      <c r="CP37" s="354"/>
      <c r="CQ37" s="355" t="str">
        <f>IF('各会計、関係団体の財政状況及び健全化判断比率'!BS10="","",'各会計、関係団体の財政状況及び健全化判断比率'!BS10)</f>
        <v>七城町振興公社</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熊本県後期高齢者医療広域連合
（後期高齢者医療特別会計）</v>
      </c>
      <c r="BZ38" s="355"/>
      <c r="CA38" s="355"/>
      <c r="CB38" s="355"/>
      <c r="CC38" s="355"/>
      <c r="CD38" s="355"/>
      <c r="CE38" s="355"/>
      <c r="CF38" s="355"/>
      <c r="CG38" s="355"/>
      <c r="CH38" s="355"/>
      <c r="CI38" s="355"/>
      <c r="CJ38" s="355"/>
      <c r="CK38" s="355"/>
      <c r="CL38" s="355"/>
      <c r="CM38" s="355"/>
      <c r="CN38" s="175"/>
      <c r="CO38" s="354">
        <f t="shared" si="3"/>
        <v>16</v>
      </c>
      <c r="CP38" s="354"/>
      <c r="CQ38" s="355" t="str">
        <f>IF('各会計、関係団体の財政状況及び健全化判断比率'!BS11="","",'各会計、関係団体の財政状況及び健全化判断比率'!BS11)</f>
        <v>七城町特産品センター</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f t="shared" si="3"/>
        <v>17</v>
      </c>
      <c r="CP39" s="354"/>
      <c r="CQ39" s="355" t="str">
        <f>IF('各会計、関係団体の財政状況及び健全化判断比率'!BS12="","",'各会計、関係団体の財政状況及び健全化判断比率'!BS12)</f>
        <v>七城町銘柄米センター</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f t="shared" si="3"/>
        <v>18</v>
      </c>
      <c r="CP40" s="354"/>
      <c r="CQ40" s="355" t="str">
        <f>IF('各会計、関係団体の財政状況及び健全化判断比率'!BS13="","",'各会計、関係団体の財政状況及び健全化判断比率'!BS13)</f>
        <v>旭志村ふれあいセンター</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f t="shared" si="3"/>
        <v>19</v>
      </c>
      <c r="CP41" s="354"/>
      <c r="CQ41" s="355" t="str">
        <f>IF('各会計、関係団体の財政状況及び健全化判断比率'!BS14="","",'各会計、関係団体の財政状況及び健全化判断比率'!BS14)</f>
        <v>有朋の里泗水</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V5mygSAEEdr2Q4jKTEK2IpbYG9jjZxD9QncVCD+nG1Kn3LTSbOma+/0F0ujlBJZbKBZjXDFqTMHTo2R3Gd9MlQ==" saltValue="Ijf3sPa8DPP76y/jqZJLU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6048408</v>
      </c>
      <c r="S5" s="664"/>
      <c r="T5" s="664"/>
      <c r="U5" s="664"/>
      <c r="V5" s="664"/>
      <c r="W5" s="664"/>
      <c r="X5" s="664"/>
      <c r="Y5" s="689"/>
      <c r="Z5" s="702">
        <v>21.2</v>
      </c>
      <c r="AA5" s="702"/>
      <c r="AB5" s="702"/>
      <c r="AC5" s="702"/>
      <c r="AD5" s="703">
        <v>6048408</v>
      </c>
      <c r="AE5" s="703"/>
      <c r="AF5" s="703"/>
      <c r="AG5" s="703"/>
      <c r="AH5" s="703"/>
      <c r="AI5" s="703"/>
      <c r="AJ5" s="703"/>
      <c r="AK5" s="703"/>
      <c r="AL5" s="690">
        <v>39.9</v>
      </c>
      <c r="AM5" s="672"/>
      <c r="AN5" s="672"/>
      <c r="AO5" s="691"/>
      <c r="AP5" s="666" t="s">
        <v>216</v>
      </c>
      <c r="AQ5" s="667"/>
      <c r="AR5" s="667"/>
      <c r="AS5" s="667"/>
      <c r="AT5" s="667"/>
      <c r="AU5" s="667"/>
      <c r="AV5" s="667"/>
      <c r="AW5" s="667"/>
      <c r="AX5" s="667"/>
      <c r="AY5" s="667"/>
      <c r="AZ5" s="667"/>
      <c r="BA5" s="667"/>
      <c r="BB5" s="667"/>
      <c r="BC5" s="667"/>
      <c r="BD5" s="667"/>
      <c r="BE5" s="667"/>
      <c r="BF5" s="668"/>
      <c r="BG5" s="608">
        <v>6038612</v>
      </c>
      <c r="BH5" s="609"/>
      <c r="BI5" s="609"/>
      <c r="BJ5" s="609"/>
      <c r="BK5" s="609"/>
      <c r="BL5" s="609"/>
      <c r="BM5" s="609"/>
      <c r="BN5" s="610"/>
      <c r="BO5" s="646">
        <v>99.8</v>
      </c>
      <c r="BP5" s="646"/>
      <c r="BQ5" s="646"/>
      <c r="BR5" s="646"/>
      <c r="BS5" s="647">
        <v>99385</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315322</v>
      </c>
      <c r="S6" s="609"/>
      <c r="T6" s="609"/>
      <c r="U6" s="609"/>
      <c r="V6" s="609"/>
      <c r="W6" s="609"/>
      <c r="X6" s="609"/>
      <c r="Y6" s="610"/>
      <c r="Z6" s="646">
        <v>1.1000000000000001</v>
      </c>
      <c r="AA6" s="646"/>
      <c r="AB6" s="646"/>
      <c r="AC6" s="646"/>
      <c r="AD6" s="647">
        <v>315322</v>
      </c>
      <c r="AE6" s="647"/>
      <c r="AF6" s="647"/>
      <c r="AG6" s="647"/>
      <c r="AH6" s="647"/>
      <c r="AI6" s="647"/>
      <c r="AJ6" s="647"/>
      <c r="AK6" s="647"/>
      <c r="AL6" s="611">
        <v>2.1</v>
      </c>
      <c r="AM6" s="612"/>
      <c r="AN6" s="612"/>
      <c r="AO6" s="648"/>
      <c r="AP6" s="605" t="s">
        <v>221</v>
      </c>
      <c r="AQ6" s="606"/>
      <c r="AR6" s="606"/>
      <c r="AS6" s="606"/>
      <c r="AT6" s="606"/>
      <c r="AU6" s="606"/>
      <c r="AV6" s="606"/>
      <c r="AW6" s="606"/>
      <c r="AX6" s="606"/>
      <c r="AY6" s="606"/>
      <c r="AZ6" s="606"/>
      <c r="BA6" s="606"/>
      <c r="BB6" s="606"/>
      <c r="BC6" s="606"/>
      <c r="BD6" s="606"/>
      <c r="BE6" s="606"/>
      <c r="BF6" s="607"/>
      <c r="BG6" s="608">
        <v>6038612</v>
      </c>
      <c r="BH6" s="609"/>
      <c r="BI6" s="609"/>
      <c r="BJ6" s="609"/>
      <c r="BK6" s="609"/>
      <c r="BL6" s="609"/>
      <c r="BM6" s="609"/>
      <c r="BN6" s="610"/>
      <c r="BO6" s="646">
        <v>99.8</v>
      </c>
      <c r="BP6" s="646"/>
      <c r="BQ6" s="646"/>
      <c r="BR6" s="646"/>
      <c r="BS6" s="647">
        <v>99385</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197095</v>
      </c>
      <c r="CS6" s="609"/>
      <c r="CT6" s="609"/>
      <c r="CU6" s="609"/>
      <c r="CV6" s="609"/>
      <c r="CW6" s="609"/>
      <c r="CX6" s="609"/>
      <c r="CY6" s="610"/>
      <c r="CZ6" s="690">
        <v>0.7</v>
      </c>
      <c r="DA6" s="672"/>
      <c r="DB6" s="672"/>
      <c r="DC6" s="692"/>
      <c r="DD6" s="614" t="s">
        <v>122</v>
      </c>
      <c r="DE6" s="609"/>
      <c r="DF6" s="609"/>
      <c r="DG6" s="609"/>
      <c r="DH6" s="609"/>
      <c r="DI6" s="609"/>
      <c r="DJ6" s="609"/>
      <c r="DK6" s="609"/>
      <c r="DL6" s="609"/>
      <c r="DM6" s="609"/>
      <c r="DN6" s="609"/>
      <c r="DO6" s="609"/>
      <c r="DP6" s="610"/>
      <c r="DQ6" s="614">
        <v>197094</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1028</v>
      </c>
      <c r="S7" s="609"/>
      <c r="T7" s="609"/>
      <c r="U7" s="609"/>
      <c r="V7" s="609"/>
      <c r="W7" s="609"/>
      <c r="X7" s="609"/>
      <c r="Y7" s="610"/>
      <c r="Z7" s="646">
        <v>0</v>
      </c>
      <c r="AA7" s="646"/>
      <c r="AB7" s="646"/>
      <c r="AC7" s="646"/>
      <c r="AD7" s="647">
        <v>1028</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2261943</v>
      </c>
      <c r="BH7" s="609"/>
      <c r="BI7" s="609"/>
      <c r="BJ7" s="609"/>
      <c r="BK7" s="609"/>
      <c r="BL7" s="609"/>
      <c r="BM7" s="609"/>
      <c r="BN7" s="610"/>
      <c r="BO7" s="646">
        <v>37.4</v>
      </c>
      <c r="BP7" s="646"/>
      <c r="BQ7" s="646"/>
      <c r="BR7" s="646"/>
      <c r="BS7" s="647">
        <v>99385</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3220583</v>
      </c>
      <c r="CS7" s="609"/>
      <c r="CT7" s="609"/>
      <c r="CU7" s="609"/>
      <c r="CV7" s="609"/>
      <c r="CW7" s="609"/>
      <c r="CX7" s="609"/>
      <c r="CY7" s="610"/>
      <c r="CZ7" s="646">
        <v>11.6</v>
      </c>
      <c r="DA7" s="646"/>
      <c r="DB7" s="646"/>
      <c r="DC7" s="646"/>
      <c r="DD7" s="614">
        <v>26089</v>
      </c>
      <c r="DE7" s="609"/>
      <c r="DF7" s="609"/>
      <c r="DG7" s="609"/>
      <c r="DH7" s="609"/>
      <c r="DI7" s="609"/>
      <c r="DJ7" s="609"/>
      <c r="DK7" s="609"/>
      <c r="DL7" s="609"/>
      <c r="DM7" s="609"/>
      <c r="DN7" s="609"/>
      <c r="DO7" s="609"/>
      <c r="DP7" s="610"/>
      <c r="DQ7" s="614">
        <v>2296364</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15623</v>
      </c>
      <c r="S8" s="609"/>
      <c r="T8" s="609"/>
      <c r="U8" s="609"/>
      <c r="V8" s="609"/>
      <c r="W8" s="609"/>
      <c r="X8" s="609"/>
      <c r="Y8" s="610"/>
      <c r="Z8" s="646">
        <v>0.1</v>
      </c>
      <c r="AA8" s="646"/>
      <c r="AB8" s="646"/>
      <c r="AC8" s="646"/>
      <c r="AD8" s="647">
        <v>15623</v>
      </c>
      <c r="AE8" s="647"/>
      <c r="AF8" s="647"/>
      <c r="AG8" s="647"/>
      <c r="AH8" s="647"/>
      <c r="AI8" s="647"/>
      <c r="AJ8" s="647"/>
      <c r="AK8" s="647"/>
      <c r="AL8" s="611">
        <v>0.1</v>
      </c>
      <c r="AM8" s="612"/>
      <c r="AN8" s="612"/>
      <c r="AO8" s="648"/>
      <c r="AP8" s="605" t="s">
        <v>227</v>
      </c>
      <c r="AQ8" s="606"/>
      <c r="AR8" s="606"/>
      <c r="AS8" s="606"/>
      <c r="AT8" s="606"/>
      <c r="AU8" s="606"/>
      <c r="AV8" s="606"/>
      <c r="AW8" s="606"/>
      <c r="AX8" s="606"/>
      <c r="AY8" s="606"/>
      <c r="AZ8" s="606"/>
      <c r="BA8" s="606"/>
      <c r="BB8" s="606"/>
      <c r="BC8" s="606"/>
      <c r="BD8" s="606"/>
      <c r="BE8" s="606"/>
      <c r="BF8" s="607"/>
      <c r="BG8" s="608">
        <v>73020</v>
      </c>
      <c r="BH8" s="609"/>
      <c r="BI8" s="609"/>
      <c r="BJ8" s="609"/>
      <c r="BK8" s="609"/>
      <c r="BL8" s="609"/>
      <c r="BM8" s="609"/>
      <c r="BN8" s="610"/>
      <c r="BO8" s="646">
        <v>1.2</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11522559</v>
      </c>
      <c r="CS8" s="609"/>
      <c r="CT8" s="609"/>
      <c r="CU8" s="609"/>
      <c r="CV8" s="609"/>
      <c r="CW8" s="609"/>
      <c r="CX8" s="609"/>
      <c r="CY8" s="610"/>
      <c r="CZ8" s="646">
        <v>41.5</v>
      </c>
      <c r="DA8" s="646"/>
      <c r="DB8" s="646"/>
      <c r="DC8" s="646"/>
      <c r="DD8" s="614">
        <v>442147</v>
      </c>
      <c r="DE8" s="609"/>
      <c r="DF8" s="609"/>
      <c r="DG8" s="609"/>
      <c r="DH8" s="609"/>
      <c r="DI8" s="609"/>
      <c r="DJ8" s="609"/>
      <c r="DK8" s="609"/>
      <c r="DL8" s="609"/>
      <c r="DM8" s="609"/>
      <c r="DN8" s="609"/>
      <c r="DO8" s="609"/>
      <c r="DP8" s="610"/>
      <c r="DQ8" s="614">
        <v>5894926</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16028</v>
      </c>
      <c r="S9" s="609"/>
      <c r="T9" s="609"/>
      <c r="U9" s="609"/>
      <c r="V9" s="609"/>
      <c r="W9" s="609"/>
      <c r="X9" s="609"/>
      <c r="Y9" s="610"/>
      <c r="Z9" s="646">
        <v>0.1</v>
      </c>
      <c r="AA9" s="646"/>
      <c r="AB9" s="646"/>
      <c r="AC9" s="646"/>
      <c r="AD9" s="647">
        <v>16028</v>
      </c>
      <c r="AE9" s="647"/>
      <c r="AF9" s="647"/>
      <c r="AG9" s="647"/>
      <c r="AH9" s="647"/>
      <c r="AI9" s="647"/>
      <c r="AJ9" s="647"/>
      <c r="AK9" s="647"/>
      <c r="AL9" s="611">
        <v>0.1</v>
      </c>
      <c r="AM9" s="612"/>
      <c r="AN9" s="612"/>
      <c r="AO9" s="648"/>
      <c r="AP9" s="605" t="s">
        <v>230</v>
      </c>
      <c r="AQ9" s="606"/>
      <c r="AR9" s="606"/>
      <c r="AS9" s="606"/>
      <c r="AT9" s="606"/>
      <c r="AU9" s="606"/>
      <c r="AV9" s="606"/>
      <c r="AW9" s="606"/>
      <c r="AX9" s="606"/>
      <c r="AY9" s="606"/>
      <c r="AZ9" s="606"/>
      <c r="BA9" s="606"/>
      <c r="BB9" s="606"/>
      <c r="BC9" s="606"/>
      <c r="BD9" s="606"/>
      <c r="BE9" s="606"/>
      <c r="BF9" s="607"/>
      <c r="BG9" s="608">
        <v>1665510</v>
      </c>
      <c r="BH9" s="609"/>
      <c r="BI9" s="609"/>
      <c r="BJ9" s="609"/>
      <c r="BK9" s="609"/>
      <c r="BL9" s="609"/>
      <c r="BM9" s="609"/>
      <c r="BN9" s="610"/>
      <c r="BO9" s="646">
        <v>27.5</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1435753</v>
      </c>
      <c r="CS9" s="609"/>
      <c r="CT9" s="609"/>
      <c r="CU9" s="609"/>
      <c r="CV9" s="609"/>
      <c r="CW9" s="609"/>
      <c r="CX9" s="609"/>
      <c r="CY9" s="610"/>
      <c r="CZ9" s="646">
        <v>5.2</v>
      </c>
      <c r="DA9" s="646"/>
      <c r="DB9" s="646"/>
      <c r="DC9" s="646"/>
      <c r="DD9" s="614">
        <v>6934</v>
      </c>
      <c r="DE9" s="609"/>
      <c r="DF9" s="609"/>
      <c r="DG9" s="609"/>
      <c r="DH9" s="609"/>
      <c r="DI9" s="609"/>
      <c r="DJ9" s="609"/>
      <c r="DK9" s="609"/>
      <c r="DL9" s="609"/>
      <c r="DM9" s="609"/>
      <c r="DN9" s="609"/>
      <c r="DO9" s="609"/>
      <c r="DP9" s="610"/>
      <c r="DQ9" s="614">
        <v>1208528</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164102</v>
      </c>
      <c r="BH10" s="609"/>
      <c r="BI10" s="609"/>
      <c r="BJ10" s="609"/>
      <c r="BK10" s="609"/>
      <c r="BL10" s="609"/>
      <c r="BM10" s="609"/>
      <c r="BN10" s="610"/>
      <c r="BO10" s="646">
        <v>2.7</v>
      </c>
      <c r="BP10" s="646"/>
      <c r="BQ10" s="646"/>
      <c r="BR10" s="646"/>
      <c r="BS10" s="647">
        <v>28012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t="s">
        <v>122</v>
      </c>
      <c r="CS10" s="609"/>
      <c r="CT10" s="609"/>
      <c r="CU10" s="609"/>
      <c r="CV10" s="609"/>
      <c r="CW10" s="609"/>
      <c r="CX10" s="609"/>
      <c r="CY10" s="610"/>
      <c r="CZ10" s="646" t="s">
        <v>122</v>
      </c>
      <c r="DA10" s="646"/>
      <c r="DB10" s="646"/>
      <c r="DC10" s="646"/>
      <c r="DD10" s="614" t="s">
        <v>122</v>
      </c>
      <c r="DE10" s="609"/>
      <c r="DF10" s="609"/>
      <c r="DG10" s="609"/>
      <c r="DH10" s="609"/>
      <c r="DI10" s="609"/>
      <c r="DJ10" s="609"/>
      <c r="DK10" s="609"/>
      <c r="DL10" s="609"/>
      <c r="DM10" s="609"/>
      <c r="DN10" s="609"/>
      <c r="DO10" s="609"/>
      <c r="DP10" s="610"/>
      <c r="DQ10" s="614" t="s">
        <v>122</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1199786</v>
      </c>
      <c r="S11" s="609"/>
      <c r="T11" s="609"/>
      <c r="U11" s="609"/>
      <c r="V11" s="609"/>
      <c r="W11" s="609"/>
      <c r="X11" s="609"/>
      <c r="Y11" s="610"/>
      <c r="Z11" s="611">
        <v>4.2</v>
      </c>
      <c r="AA11" s="612"/>
      <c r="AB11" s="612"/>
      <c r="AC11" s="613"/>
      <c r="AD11" s="614">
        <v>1199786</v>
      </c>
      <c r="AE11" s="609"/>
      <c r="AF11" s="609"/>
      <c r="AG11" s="609"/>
      <c r="AH11" s="609"/>
      <c r="AI11" s="609"/>
      <c r="AJ11" s="609"/>
      <c r="AK11" s="610"/>
      <c r="AL11" s="611">
        <v>7.9</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359311</v>
      </c>
      <c r="BH11" s="609"/>
      <c r="BI11" s="609"/>
      <c r="BJ11" s="609"/>
      <c r="BK11" s="609"/>
      <c r="BL11" s="609"/>
      <c r="BM11" s="609"/>
      <c r="BN11" s="610"/>
      <c r="BO11" s="646">
        <v>5.9</v>
      </c>
      <c r="BP11" s="646"/>
      <c r="BQ11" s="646"/>
      <c r="BR11" s="646"/>
      <c r="BS11" s="647">
        <v>71373</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1953439</v>
      </c>
      <c r="CS11" s="609"/>
      <c r="CT11" s="609"/>
      <c r="CU11" s="609"/>
      <c r="CV11" s="609"/>
      <c r="CW11" s="609"/>
      <c r="CX11" s="609"/>
      <c r="CY11" s="610"/>
      <c r="CZ11" s="646">
        <v>7</v>
      </c>
      <c r="DA11" s="646"/>
      <c r="DB11" s="646"/>
      <c r="DC11" s="646"/>
      <c r="DD11" s="614">
        <v>334136</v>
      </c>
      <c r="DE11" s="609"/>
      <c r="DF11" s="609"/>
      <c r="DG11" s="609"/>
      <c r="DH11" s="609"/>
      <c r="DI11" s="609"/>
      <c r="DJ11" s="609"/>
      <c r="DK11" s="609"/>
      <c r="DL11" s="609"/>
      <c r="DM11" s="609"/>
      <c r="DN11" s="609"/>
      <c r="DO11" s="609"/>
      <c r="DP11" s="610"/>
      <c r="DQ11" s="614">
        <v>1003697</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v>32549</v>
      </c>
      <c r="S12" s="609"/>
      <c r="T12" s="609"/>
      <c r="U12" s="609"/>
      <c r="V12" s="609"/>
      <c r="W12" s="609"/>
      <c r="X12" s="609"/>
      <c r="Y12" s="610"/>
      <c r="Z12" s="646">
        <v>0.1</v>
      </c>
      <c r="AA12" s="646"/>
      <c r="AB12" s="646"/>
      <c r="AC12" s="646"/>
      <c r="AD12" s="647">
        <v>32549</v>
      </c>
      <c r="AE12" s="647"/>
      <c r="AF12" s="647"/>
      <c r="AG12" s="647"/>
      <c r="AH12" s="647"/>
      <c r="AI12" s="647"/>
      <c r="AJ12" s="647"/>
      <c r="AK12" s="647"/>
      <c r="AL12" s="611">
        <v>0.2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3151918</v>
      </c>
      <c r="BH12" s="609"/>
      <c r="BI12" s="609"/>
      <c r="BJ12" s="609"/>
      <c r="BK12" s="609"/>
      <c r="BL12" s="609"/>
      <c r="BM12" s="609"/>
      <c r="BN12" s="610"/>
      <c r="BO12" s="646">
        <v>52.1</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439704</v>
      </c>
      <c r="CS12" s="609"/>
      <c r="CT12" s="609"/>
      <c r="CU12" s="609"/>
      <c r="CV12" s="609"/>
      <c r="CW12" s="609"/>
      <c r="CX12" s="609"/>
      <c r="CY12" s="610"/>
      <c r="CZ12" s="646">
        <v>1.6</v>
      </c>
      <c r="DA12" s="646"/>
      <c r="DB12" s="646"/>
      <c r="DC12" s="646"/>
      <c r="DD12" s="614">
        <v>129278</v>
      </c>
      <c r="DE12" s="609"/>
      <c r="DF12" s="609"/>
      <c r="DG12" s="609"/>
      <c r="DH12" s="609"/>
      <c r="DI12" s="609"/>
      <c r="DJ12" s="609"/>
      <c r="DK12" s="609"/>
      <c r="DL12" s="609"/>
      <c r="DM12" s="609"/>
      <c r="DN12" s="609"/>
      <c r="DO12" s="609"/>
      <c r="DP12" s="610"/>
      <c r="DQ12" s="614">
        <v>265520</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3043591</v>
      </c>
      <c r="BH13" s="609"/>
      <c r="BI13" s="609"/>
      <c r="BJ13" s="609"/>
      <c r="BK13" s="609"/>
      <c r="BL13" s="609"/>
      <c r="BM13" s="609"/>
      <c r="BN13" s="610"/>
      <c r="BO13" s="646">
        <v>50.3</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2053301</v>
      </c>
      <c r="CS13" s="609"/>
      <c r="CT13" s="609"/>
      <c r="CU13" s="609"/>
      <c r="CV13" s="609"/>
      <c r="CW13" s="609"/>
      <c r="CX13" s="609"/>
      <c r="CY13" s="610"/>
      <c r="CZ13" s="646">
        <v>7.4</v>
      </c>
      <c r="DA13" s="646"/>
      <c r="DB13" s="646"/>
      <c r="DC13" s="646"/>
      <c r="DD13" s="614">
        <v>1058920</v>
      </c>
      <c r="DE13" s="609"/>
      <c r="DF13" s="609"/>
      <c r="DG13" s="609"/>
      <c r="DH13" s="609"/>
      <c r="DI13" s="609"/>
      <c r="DJ13" s="609"/>
      <c r="DK13" s="609"/>
      <c r="DL13" s="609"/>
      <c r="DM13" s="609"/>
      <c r="DN13" s="609"/>
      <c r="DO13" s="609"/>
      <c r="DP13" s="610"/>
      <c r="DQ13" s="614">
        <v>1128638</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1717</v>
      </c>
      <c r="S14" s="609"/>
      <c r="T14" s="609"/>
      <c r="U14" s="609"/>
      <c r="V14" s="609"/>
      <c r="W14" s="609"/>
      <c r="X14" s="609"/>
      <c r="Y14" s="610"/>
      <c r="Z14" s="646">
        <v>0</v>
      </c>
      <c r="AA14" s="646"/>
      <c r="AB14" s="646"/>
      <c r="AC14" s="646"/>
      <c r="AD14" s="647">
        <v>1717</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222752</v>
      </c>
      <c r="BH14" s="609"/>
      <c r="BI14" s="609"/>
      <c r="BJ14" s="609"/>
      <c r="BK14" s="609"/>
      <c r="BL14" s="609"/>
      <c r="BM14" s="609"/>
      <c r="BN14" s="610"/>
      <c r="BO14" s="646">
        <v>3.7</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913821</v>
      </c>
      <c r="CS14" s="609"/>
      <c r="CT14" s="609"/>
      <c r="CU14" s="609"/>
      <c r="CV14" s="609"/>
      <c r="CW14" s="609"/>
      <c r="CX14" s="609"/>
      <c r="CY14" s="610"/>
      <c r="CZ14" s="646">
        <v>3.3</v>
      </c>
      <c r="DA14" s="646"/>
      <c r="DB14" s="646"/>
      <c r="DC14" s="646"/>
      <c r="DD14" s="614">
        <v>153685</v>
      </c>
      <c r="DE14" s="609"/>
      <c r="DF14" s="609"/>
      <c r="DG14" s="609"/>
      <c r="DH14" s="609"/>
      <c r="DI14" s="609"/>
      <c r="DJ14" s="609"/>
      <c r="DK14" s="609"/>
      <c r="DL14" s="609"/>
      <c r="DM14" s="609"/>
      <c r="DN14" s="609"/>
      <c r="DO14" s="609"/>
      <c r="DP14" s="610"/>
      <c r="DQ14" s="614">
        <v>733170</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401999</v>
      </c>
      <c r="BH15" s="609"/>
      <c r="BI15" s="609"/>
      <c r="BJ15" s="609"/>
      <c r="BK15" s="609"/>
      <c r="BL15" s="609"/>
      <c r="BM15" s="609"/>
      <c r="BN15" s="610"/>
      <c r="BO15" s="646">
        <v>6.6</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2638838</v>
      </c>
      <c r="CS15" s="609"/>
      <c r="CT15" s="609"/>
      <c r="CU15" s="609"/>
      <c r="CV15" s="609"/>
      <c r="CW15" s="609"/>
      <c r="CX15" s="609"/>
      <c r="CY15" s="610"/>
      <c r="CZ15" s="646">
        <v>9.5</v>
      </c>
      <c r="DA15" s="646"/>
      <c r="DB15" s="646"/>
      <c r="DC15" s="646"/>
      <c r="DD15" s="614">
        <v>553668</v>
      </c>
      <c r="DE15" s="609"/>
      <c r="DF15" s="609"/>
      <c r="DG15" s="609"/>
      <c r="DH15" s="609"/>
      <c r="DI15" s="609"/>
      <c r="DJ15" s="609"/>
      <c r="DK15" s="609"/>
      <c r="DL15" s="609"/>
      <c r="DM15" s="609"/>
      <c r="DN15" s="609"/>
      <c r="DO15" s="609"/>
      <c r="DP15" s="610"/>
      <c r="DQ15" s="614">
        <v>1847993</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28590</v>
      </c>
      <c r="S16" s="609"/>
      <c r="T16" s="609"/>
      <c r="U16" s="609"/>
      <c r="V16" s="609"/>
      <c r="W16" s="609"/>
      <c r="X16" s="609"/>
      <c r="Y16" s="610"/>
      <c r="Z16" s="646">
        <v>0.1</v>
      </c>
      <c r="AA16" s="646"/>
      <c r="AB16" s="646"/>
      <c r="AC16" s="646"/>
      <c r="AD16" s="647">
        <v>28590</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v>91871</v>
      </c>
      <c r="CS16" s="609"/>
      <c r="CT16" s="609"/>
      <c r="CU16" s="609"/>
      <c r="CV16" s="609"/>
      <c r="CW16" s="609"/>
      <c r="CX16" s="609"/>
      <c r="CY16" s="610"/>
      <c r="CZ16" s="646">
        <v>0.3</v>
      </c>
      <c r="DA16" s="646"/>
      <c r="DB16" s="646"/>
      <c r="DC16" s="646"/>
      <c r="DD16" s="614" t="s">
        <v>122</v>
      </c>
      <c r="DE16" s="609"/>
      <c r="DF16" s="609"/>
      <c r="DG16" s="609"/>
      <c r="DH16" s="609"/>
      <c r="DI16" s="609"/>
      <c r="DJ16" s="609"/>
      <c r="DK16" s="609"/>
      <c r="DL16" s="609"/>
      <c r="DM16" s="609"/>
      <c r="DN16" s="609"/>
      <c r="DO16" s="609"/>
      <c r="DP16" s="610"/>
      <c r="DQ16" s="614">
        <v>19499</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106978</v>
      </c>
      <c r="S17" s="609"/>
      <c r="T17" s="609"/>
      <c r="U17" s="609"/>
      <c r="V17" s="609"/>
      <c r="W17" s="609"/>
      <c r="X17" s="609"/>
      <c r="Y17" s="610"/>
      <c r="Z17" s="646">
        <v>0.4</v>
      </c>
      <c r="AA17" s="646"/>
      <c r="AB17" s="646"/>
      <c r="AC17" s="646"/>
      <c r="AD17" s="647">
        <v>106978</v>
      </c>
      <c r="AE17" s="647"/>
      <c r="AF17" s="647"/>
      <c r="AG17" s="647"/>
      <c r="AH17" s="647"/>
      <c r="AI17" s="647"/>
      <c r="AJ17" s="647"/>
      <c r="AK17" s="647"/>
      <c r="AL17" s="611">
        <v>0.7</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3278859</v>
      </c>
      <c r="CS17" s="609"/>
      <c r="CT17" s="609"/>
      <c r="CU17" s="609"/>
      <c r="CV17" s="609"/>
      <c r="CW17" s="609"/>
      <c r="CX17" s="609"/>
      <c r="CY17" s="610"/>
      <c r="CZ17" s="646">
        <v>11.8</v>
      </c>
      <c r="DA17" s="646"/>
      <c r="DB17" s="646"/>
      <c r="DC17" s="646"/>
      <c r="DD17" s="614" t="s">
        <v>122</v>
      </c>
      <c r="DE17" s="609"/>
      <c r="DF17" s="609"/>
      <c r="DG17" s="609"/>
      <c r="DH17" s="609"/>
      <c r="DI17" s="609"/>
      <c r="DJ17" s="609"/>
      <c r="DK17" s="609"/>
      <c r="DL17" s="609"/>
      <c r="DM17" s="609"/>
      <c r="DN17" s="609"/>
      <c r="DO17" s="609"/>
      <c r="DP17" s="610"/>
      <c r="DQ17" s="614">
        <v>3179470</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44278</v>
      </c>
      <c r="S18" s="609"/>
      <c r="T18" s="609"/>
      <c r="U18" s="609"/>
      <c r="V18" s="609"/>
      <c r="W18" s="609"/>
      <c r="X18" s="609"/>
      <c r="Y18" s="610"/>
      <c r="Z18" s="646">
        <v>0.2</v>
      </c>
      <c r="AA18" s="646"/>
      <c r="AB18" s="646"/>
      <c r="AC18" s="646"/>
      <c r="AD18" s="647">
        <v>44278</v>
      </c>
      <c r="AE18" s="647"/>
      <c r="AF18" s="647"/>
      <c r="AG18" s="647"/>
      <c r="AH18" s="647"/>
      <c r="AI18" s="647"/>
      <c r="AJ18" s="647"/>
      <c r="AK18" s="647"/>
      <c r="AL18" s="611">
        <v>0.3</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41861</v>
      </c>
      <c r="S19" s="609"/>
      <c r="T19" s="609"/>
      <c r="U19" s="609"/>
      <c r="V19" s="609"/>
      <c r="W19" s="609"/>
      <c r="X19" s="609"/>
      <c r="Y19" s="610"/>
      <c r="Z19" s="646">
        <v>0.1</v>
      </c>
      <c r="AA19" s="646"/>
      <c r="AB19" s="646"/>
      <c r="AC19" s="646"/>
      <c r="AD19" s="647">
        <v>41861</v>
      </c>
      <c r="AE19" s="647"/>
      <c r="AF19" s="647"/>
      <c r="AG19" s="647"/>
      <c r="AH19" s="647"/>
      <c r="AI19" s="647"/>
      <c r="AJ19" s="647"/>
      <c r="AK19" s="647"/>
      <c r="AL19" s="611">
        <v>0.3</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9796</v>
      </c>
      <c r="BH19" s="609"/>
      <c r="BI19" s="609"/>
      <c r="BJ19" s="609"/>
      <c r="BK19" s="609"/>
      <c r="BL19" s="609"/>
      <c r="BM19" s="609"/>
      <c r="BN19" s="610"/>
      <c r="BO19" s="646">
        <v>0.2</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262</v>
      </c>
      <c r="C20" s="676"/>
      <c r="D20" s="676"/>
      <c r="E20" s="676"/>
      <c r="F20" s="676"/>
      <c r="G20" s="676"/>
      <c r="H20" s="676"/>
      <c r="I20" s="676"/>
      <c r="J20" s="676"/>
      <c r="K20" s="676"/>
      <c r="L20" s="676"/>
      <c r="M20" s="676"/>
      <c r="N20" s="676"/>
      <c r="O20" s="676"/>
      <c r="P20" s="676"/>
      <c r="Q20" s="677"/>
      <c r="R20" s="608">
        <v>2417</v>
      </c>
      <c r="S20" s="609"/>
      <c r="T20" s="609"/>
      <c r="U20" s="609"/>
      <c r="V20" s="609"/>
      <c r="W20" s="609"/>
      <c r="X20" s="609"/>
      <c r="Y20" s="610"/>
      <c r="Z20" s="646">
        <v>0</v>
      </c>
      <c r="AA20" s="646"/>
      <c r="AB20" s="646"/>
      <c r="AC20" s="646"/>
      <c r="AD20" s="647">
        <v>2417</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9796</v>
      </c>
      <c r="BH20" s="609"/>
      <c r="BI20" s="609"/>
      <c r="BJ20" s="609"/>
      <c r="BK20" s="609"/>
      <c r="BL20" s="609"/>
      <c r="BM20" s="609"/>
      <c r="BN20" s="610"/>
      <c r="BO20" s="646">
        <v>0.2</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27745823</v>
      </c>
      <c r="CS20" s="609"/>
      <c r="CT20" s="609"/>
      <c r="CU20" s="609"/>
      <c r="CV20" s="609"/>
      <c r="CW20" s="609"/>
      <c r="CX20" s="609"/>
      <c r="CY20" s="610"/>
      <c r="CZ20" s="646">
        <v>100</v>
      </c>
      <c r="DA20" s="646"/>
      <c r="DB20" s="646"/>
      <c r="DC20" s="646"/>
      <c r="DD20" s="614">
        <v>2704857</v>
      </c>
      <c r="DE20" s="609"/>
      <c r="DF20" s="609"/>
      <c r="DG20" s="609"/>
      <c r="DH20" s="609"/>
      <c r="DI20" s="609"/>
      <c r="DJ20" s="609"/>
      <c r="DK20" s="609"/>
      <c r="DL20" s="609"/>
      <c r="DM20" s="609"/>
      <c r="DN20" s="609"/>
      <c r="DO20" s="609"/>
      <c r="DP20" s="610"/>
      <c r="DQ20" s="614">
        <v>17774899</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8534756</v>
      </c>
      <c r="S21" s="609"/>
      <c r="T21" s="609"/>
      <c r="U21" s="609"/>
      <c r="V21" s="609"/>
      <c r="W21" s="609"/>
      <c r="X21" s="609"/>
      <c r="Y21" s="610"/>
      <c r="Z21" s="646">
        <v>29.9</v>
      </c>
      <c r="AA21" s="646"/>
      <c r="AB21" s="646"/>
      <c r="AC21" s="646"/>
      <c r="AD21" s="647">
        <v>7350509</v>
      </c>
      <c r="AE21" s="647"/>
      <c r="AF21" s="647"/>
      <c r="AG21" s="647"/>
      <c r="AH21" s="647"/>
      <c r="AI21" s="647"/>
      <c r="AJ21" s="647"/>
      <c r="AK21" s="647"/>
      <c r="AL21" s="611">
        <v>48.5</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v>9796</v>
      </c>
      <c r="BH21" s="609"/>
      <c r="BI21" s="609"/>
      <c r="BJ21" s="609"/>
      <c r="BK21" s="609"/>
      <c r="BL21" s="609"/>
      <c r="BM21" s="609"/>
      <c r="BN21" s="610"/>
      <c r="BO21" s="646">
        <v>0.2</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7350509</v>
      </c>
      <c r="S22" s="609"/>
      <c r="T22" s="609"/>
      <c r="U22" s="609"/>
      <c r="V22" s="609"/>
      <c r="W22" s="609"/>
      <c r="X22" s="609"/>
      <c r="Y22" s="610"/>
      <c r="Z22" s="646">
        <v>25.8</v>
      </c>
      <c r="AA22" s="646"/>
      <c r="AB22" s="646"/>
      <c r="AC22" s="646"/>
      <c r="AD22" s="647">
        <v>7350509</v>
      </c>
      <c r="AE22" s="647"/>
      <c r="AF22" s="647"/>
      <c r="AG22" s="647"/>
      <c r="AH22" s="647"/>
      <c r="AI22" s="647"/>
      <c r="AJ22" s="647"/>
      <c r="AK22" s="647"/>
      <c r="AL22" s="611">
        <v>48.5</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1184247</v>
      </c>
      <c r="S23" s="609"/>
      <c r="T23" s="609"/>
      <c r="U23" s="609"/>
      <c r="V23" s="609"/>
      <c r="W23" s="609"/>
      <c r="X23" s="609"/>
      <c r="Y23" s="610"/>
      <c r="Z23" s="646">
        <v>4.2</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14214249</v>
      </c>
      <c r="CS24" s="664"/>
      <c r="CT24" s="664"/>
      <c r="CU24" s="664"/>
      <c r="CV24" s="664"/>
      <c r="CW24" s="664"/>
      <c r="CX24" s="664"/>
      <c r="CY24" s="689"/>
      <c r="CZ24" s="690">
        <v>51.2</v>
      </c>
      <c r="DA24" s="672"/>
      <c r="DB24" s="672"/>
      <c r="DC24" s="692"/>
      <c r="DD24" s="688">
        <v>9121126</v>
      </c>
      <c r="DE24" s="664"/>
      <c r="DF24" s="664"/>
      <c r="DG24" s="664"/>
      <c r="DH24" s="664"/>
      <c r="DI24" s="664"/>
      <c r="DJ24" s="664"/>
      <c r="DK24" s="689"/>
      <c r="DL24" s="688">
        <v>8407493</v>
      </c>
      <c r="DM24" s="664"/>
      <c r="DN24" s="664"/>
      <c r="DO24" s="664"/>
      <c r="DP24" s="664"/>
      <c r="DQ24" s="664"/>
      <c r="DR24" s="664"/>
      <c r="DS24" s="664"/>
      <c r="DT24" s="664"/>
      <c r="DU24" s="664"/>
      <c r="DV24" s="689"/>
      <c r="DW24" s="690">
        <v>55.1</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16345063</v>
      </c>
      <c r="S25" s="609"/>
      <c r="T25" s="609"/>
      <c r="U25" s="609"/>
      <c r="V25" s="609"/>
      <c r="W25" s="609"/>
      <c r="X25" s="609"/>
      <c r="Y25" s="610"/>
      <c r="Z25" s="646">
        <v>57.3</v>
      </c>
      <c r="AA25" s="646"/>
      <c r="AB25" s="646"/>
      <c r="AC25" s="646"/>
      <c r="AD25" s="647">
        <v>15160816</v>
      </c>
      <c r="AE25" s="647"/>
      <c r="AF25" s="647"/>
      <c r="AG25" s="647"/>
      <c r="AH25" s="647"/>
      <c r="AI25" s="647"/>
      <c r="AJ25" s="647"/>
      <c r="AK25" s="647"/>
      <c r="AL25" s="611">
        <v>100</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3622632</v>
      </c>
      <c r="CS25" s="621"/>
      <c r="CT25" s="621"/>
      <c r="CU25" s="621"/>
      <c r="CV25" s="621"/>
      <c r="CW25" s="621"/>
      <c r="CX25" s="621"/>
      <c r="CY25" s="622"/>
      <c r="CZ25" s="611">
        <v>13.1</v>
      </c>
      <c r="DA25" s="623"/>
      <c r="DB25" s="623"/>
      <c r="DC25" s="624"/>
      <c r="DD25" s="614">
        <v>3274766</v>
      </c>
      <c r="DE25" s="621"/>
      <c r="DF25" s="621"/>
      <c r="DG25" s="621"/>
      <c r="DH25" s="621"/>
      <c r="DI25" s="621"/>
      <c r="DJ25" s="621"/>
      <c r="DK25" s="622"/>
      <c r="DL25" s="614">
        <v>3178693</v>
      </c>
      <c r="DM25" s="621"/>
      <c r="DN25" s="621"/>
      <c r="DO25" s="621"/>
      <c r="DP25" s="621"/>
      <c r="DQ25" s="621"/>
      <c r="DR25" s="621"/>
      <c r="DS25" s="621"/>
      <c r="DT25" s="621"/>
      <c r="DU25" s="621"/>
      <c r="DV25" s="622"/>
      <c r="DW25" s="611">
        <v>20.8</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4220</v>
      </c>
      <c r="S26" s="609"/>
      <c r="T26" s="609"/>
      <c r="U26" s="609"/>
      <c r="V26" s="609"/>
      <c r="W26" s="609"/>
      <c r="X26" s="609"/>
      <c r="Y26" s="610"/>
      <c r="Z26" s="646">
        <v>0</v>
      </c>
      <c r="AA26" s="646"/>
      <c r="AB26" s="646"/>
      <c r="AC26" s="646"/>
      <c r="AD26" s="647">
        <v>4220</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2161458</v>
      </c>
      <c r="CS26" s="609"/>
      <c r="CT26" s="609"/>
      <c r="CU26" s="609"/>
      <c r="CV26" s="609"/>
      <c r="CW26" s="609"/>
      <c r="CX26" s="609"/>
      <c r="CY26" s="610"/>
      <c r="CZ26" s="611">
        <v>7.8</v>
      </c>
      <c r="DA26" s="623"/>
      <c r="DB26" s="623"/>
      <c r="DC26" s="624"/>
      <c r="DD26" s="614">
        <v>2006836</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159237</v>
      </c>
      <c r="S27" s="609"/>
      <c r="T27" s="609"/>
      <c r="U27" s="609"/>
      <c r="V27" s="609"/>
      <c r="W27" s="609"/>
      <c r="X27" s="609"/>
      <c r="Y27" s="610"/>
      <c r="Z27" s="646">
        <v>0.6</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6048408</v>
      </c>
      <c r="BH27" s="609"/>
      <c r="BI27" s="609"/>
      <c r="BJ27" s="609"/>
      <c r="BK27" s="609"/>
      <c r="BL27" s="609"/>
      <c r="BM27" s="609"/>
      <c r="BN27" s="610"/>
      <c r="BO27" s="646">
        <v>100</v>
      </c>
      <c r="BP27" s="646"/>
      <c r="BQ27" s="646"/>
      <c r="BR27" s="646"/>
      <c r="BS27" s="647">
        <v>99385</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7312758</v>
      </c>
      <c r="CS27" s="621"/>
      <c r="CT27" s="621"/>
      <c r="CU27" s="621"/>
      <c r="CV27" s="621"/>
      <c r="CW27" s="621"/>
      <c r="CX27" s="621"/>
      <c r="CY27" s="622"/>
      <c r="CZ27" s="611">
        <v>26.4</v>
      </c>
      <c r="DA27" s="623"/>
      <c r="DB27" s="623"/>
      <c r="DC27" s="624"/>
      <c r="DD27" s="614">
        <v>2666890</v>
      </c>
      <c r="DE27" s="621"/>
      <c r="DF27" s="621"/>
      <c r="DG27" s="621"/>
      <c r="DH27" s="621"/>
      <c r="DI27" s="621"/>
      <c r="DJ27" s="621"/>
      <c r="DK27" s="622"/>
      <c r="DL27" s="614">
        <v>2049330</v>
      </c>
      <c r="DM27" s="621"/>
      <c r="DN27" s="621"/>
      <c r="DO27" s="621"/>
      <c r="DP27" s="621"/>
      <c r="DQ27" s="621"/>
      <c r="DR27" s="621"/>
      <c r="DS27" s="621"/>
      <c r="DT27" s="621"/>
      <c r="DU27" s="621"/>
      <c r="DV27" s="622"/>
      <c r="DW27" s="611">
        <v>13.4</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295887</v>
      </c>
      <c r="S28" s="609"/>
      <c r="T28" s="609"/>
      <c r="U28" s="609"/>
      <c r="V28" s="609"/>
      <c r="W28" s="609"/>
      <c r="X28" s="609"/>
      <c r="Y28" s="610"/>
      <c r="Z28" s="646">
        <v>1</v>
      </c>
      <c r="AA28" s="646"/>
      <c r="AB28" s="646"/>
      <c r="AC28" s="646"/>
      <c r="AD28" s="647" t="s">
        <v>122</v>
      </c>
      <c r="AE28" s="647"/>
      <c r="AF28" s="647"/>
      <c r="AG28" s="647"/>
      <c r="AH28" s="647"/>
      <c r="AI28" s="647"/>
      <c r="AJ28" s="647"/>
      <c r="AK28" s="647"/>
      <c r="AL28" s="611" t="s">
        <v>122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3278859</v>
      </c>
      <c r="CS28" s="609"/>
      <c r="CT28" s="609"/>
      <c r="CU28" s="609"/>
      <c r="CV28" s="609"/>
      <c r="CW28" s="609"/>
      <c r="CX28" s="609"/>
      <c r="CY28" s="610"/>
      <c r="CZ28" s="611">
        <v>11.8</v>
      </c>
      <c r="DA28" s="623"/>
      <c r="DB28" s="623"/>
      <c r="DC28" s="624"/>
      <c r="DD28" s="614">
        <v>3179470</v>
      </c>
      <c r="DE28" s="609"/>
      <c r="DF28" s="609"/>
      <c r="DG28" s="609"/>
      <c r="DH28" s="609"/>
      <c r="DI28" s="609"/>
      <c r="DJ28" s="609"/>
      <c r="DK28" s="610"/>
      <c r="DL28" s="614">
        <v>3179470</v>
      </c>
      <c r="DM28" s="609"/>
      <c r="DN28" s="609"/>
      <c r="DO28" s="609"/>
      <c r="DP28" s="609"/>
      <c r="DQ28" s="609"/>
      <c r="DR28" s="609"/>
      <c r="DS28" s="609"/>
      <c r="DT28" s="609"/>
      <c r="DU28" s="609"/>
      <c r="DV28" s="610"/>
      <c r="DW28" s="611">
        <v>20.8</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65974</v>
      </c>
      <c r="S29" s="609"/>
      <c r="T29" s="609"/>
      <c r="U29" s="609"/>
      <c r="V29" s="609"/>
      <c r="W29" s="609"/>
      <c r="X29" s="609"/>
      <c r="Y29" s="610"/>
      <c r="Z29" s="646">
        <v>0.2</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3278853</v>
      </c>
      <c r="CS29" s="621"/>
      <c r="CT29" s="621"/>
      <c r="CU29" s="621"/>
      <c r="CV29" s="621"/>
      <c r="CW29" s="621"/>
      <c r="CX29" s="621"/>
      <c r="CY29" s="622"/>
      <c r="CZ29" s="611">
        <v>11.8</v>
      </c>
      <c r="DA29" s="623"/>
      <c r="DB29" s="623"/>
      <c r="DC29" s="624"/>
      <c r="DD29" s="614">
        <v>3179464</v>
      </c>
      <c r="DE29" s="621"/>
      <c r="DF29" s="621"/>
      <c r="DG29" s="621"/>
      <c r="DH29" s="621"/>
      <c r="DI29" s="621"/>
      <c r="DJ29" s="621"/>
      <c r="DK29" s="622"/>
      <c r="DL29" s="614">
        <v>3179464</v>
      </c>
      <c r="DM29" s="621"/>
      <c r="DN29" s="621"/>
      <c r="DO29" s="621"/>
      <c r="DP29" s="621"/>
      <c r="DQ29" s="621"/>
      <c r="DR29" s="621"/>
      <c r="DS29" s="621"/>
      <c r="DT29" s="621"/>
      <c r="DU29" s="621"/>
      <c r="DV29" s="622"/>
      <c r="DW29" s="611">
        <v>20.8</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5080473</v>
      </c>
      <c r="S30" s="609"/>
      <c r="T30" s="609"/>
      <c r="U30" s="609"/>
      <c r="V30" s="609"/>
      <c r="W30" s="609"/>
      <c r="X30" s="609"/>
      <c r="Y30" s="610"/>
      <c r="Z30" s="646">
        <v>17.8</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3181799</v>
      </c>
      <c r="CS30" s="609"/>
      <c r="CT30" s="609"/>
      <c r="CU30" s="609"/>
      <c r="CV30" s="609"/>
      <c r="CW30" s="609"/>
      <c r="CX30" s="609"/>
      <c r="CY30" s="610"/>
      <c r="CZ30" s="611">
        <v>11.5</v>
      </c>
      <c r="DA30" s="623"/>
      <c r="DB30" s="623"/>
      <c r="DC30" s="624"/>
      <c r="DD30" s="614">
        <v>3090247</v>
      </c>
      <c r="DE30" s="609"/>
      <c r="DF30" s="609"/>
      <c r="DG30" s="609"/>
      <c r="DH30" s="609"/>
      <c r="DI30" s="609"/>
      <c r="DJ30" s="609"/>
      <c r="DK30" s="610"/>
      <c r="DL30" s="614">
        <v>3090247</v>
      </c>
      <c r="DM30" s="609"/>
      <c r="DN30" s="609"/>
      <c r="DO30" s="609"/>
      <c r="DP30" s="609"/>
      <c r="DQ30" s="609"/>
      <c r="DR30" s="609"/>
      <c r="DS30" s="609"/>
      <c r="DT30" s="609"/>
      <c r="DU30" s="609"/>
      <c r="DV30" s="610"/>
      <c r="DW30" s="611">
        <v>20.3</v>
      </c>
      <c r="DX30" s="623"/>
      <c r="DY30" s="623"/>
      <c r="DZ30" s="623"/>
      <c r="EA30" s="623"/>
      <c r="EB30" s="623"/>
      <c r="EC30" s="635"/>
    </row>
    <row r="31" spans="2:133" ht="11.25" customHeight="1" x14ac:dyDescent="0.2">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99.3</v>
      </c>
      <c r="BH31" s="671"/>
      <c r="BI31" s="671"/>
      <c r="BJ31" s="671"/>
      <c r="BK31" s="671"/>
      <c r="BL31" s="671"/>
      <c r="BM31" s="672">
        <v>95.8</v>
      </c>
      <c r="BN31" s="671"/>
      <c r="BO31" s="671"/>
      <c r="BP31" s="671"/>
      <c r="BQ31" s="673"/>
      <c r="BR31" s="670">
        <v>99.3</v>
      </c>
      <c r="BS31" s="671"/>
      <c r="BT31" s="671"/>
      <c r="BU31" s="671"/>
      <c r="BV31" s="671"/>
      <c r="BW31" s="671"/>
      <c r="BX31" s="672">
        <v>95.7</v>
      </c>
      <c r="BY31" s="671"/>
      <c r="BZ31" s="671"/>
      <c r="CA31" s="671"/>
      <c r="CB31" s="673"/>
      <c r="CD31" s="629"/>
      <c r="CE31" s="630"/>
      <c r="CF31" s="605" t="s">
        <v>300</v>
      </c>
      <c r="CG31" s="606"/>
      <c r="CH31" s="606"/>
      <c r="CI31" s="606"/>
      <c r="CJ31" s="606"/>
      <c r="CK31" s="606"/>
      <c r="CL31" s="606"/>
      <c r="CM31" s="606"/>
      <c r="CN31" s="606"/>
      <c r="CO31" s="606"/>
      <c r="CP31" s="606"/>
      <c r="CQ31" s="607"/>
      <c r="CR31" s="608">
        <v>97054</v>
      </c>
      <c r="CS31" s="621"/>
      <c r="CT31" s="621"/>
      <c r="CU31" s="621"/>
      <c r="CV31" s="621"/>
      <c r="CW31" s="621"/>
      <c r="CX31" s="621"/>
      <c r="CY31" s="622"/>
      <c r="CZ31" s="611">
        <v>0.3</v>
      </c>
      <c r="DA31" s="623"/>
      <c r="DB31" s="623"/>
      <c r="DC31" s="624"/>
      <c r="DD31" s="614">
        <v>89217</v>
      </c>
      <c r="DE31" s="621"/>
      <c r="DF31" s="621"/>
      <c r="DG31" s="621"/>
      <c r="DH31" s="621"/>
      <c r="DI31" s="621"/>
      <c r="DJ31" s="621"/>
      <c r="DK31" s="622"/>
      <c r="DL31" s="614">
        <v>89217</v>
      </c>
      <c r="DM31" s="621"/>
      <c r="DN31" s="621"/>
      <c r="DO31" s="621"/>
      <c r="DP31" s="621"/>
      <c r="DQ31" s="621"/>
      <c r="DR31" s="621"/>
      <c r="DS31" s="621"/>
      <c r="DT31" s="621"/>
      <c r="DU31" s="621"/>
      <c r="DV31" s="622"/>
      <c r="DW31" s="611">
        <v>0.6</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2817185</v>
      </c>
      <c r="S32" s="609"/>
      <c r="T32" s="609"/>
      <c r="U32" s="609"/>
      <c r="V32" s="609"/>
      <c r="W32" s="609"/>
      <c r="X32" s="609"/>
      <c r="Y32" s="610"/>
      <c r="Z32" s="646">
        <v>9.9</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302</v>
      </c>
      <c r="AX32" s="605" t="s">
        <v>303</v>
      </c>
      <c r="AY32" s="606"/>
      <c r="AZ32" s="606"/>
      <c r="BA32" s="606"/>
      <c r="BB32" s="606"/>
      <c r="BC32" s="606"/>
      <c r="BD32" s="606"/>
      <c r="BE32" s="606"/>
      <c r="BF32" s="607"/>
      <c r="BG32" s="674">
        <v>99</v>
      </c>
      <c r="BH32" s="621"/>
      <c r="BI32" s="621"/>
      <c r="BJ32" s="621"/>
      <c r="BK32" s="621"/>
      <c r="BL32" s="621"/>
      <c r="BM32" s="612">
        <v>95.9</v>
      </c>
      <c r="BN32" s="621"/>
      <c r="BO32" s="621"/>
      <c r="BP32" s="621"/>
      <c r="BQ32" s="644"/>
      <c r="BR32" s="674">
        <v>99.3</v>
      </c>
      <c r="BS32" s="621"/>
      <c r="BT32" s="621"/>
      <c r="BU32" s="621"/>
      <c r="BV32" s="621"/>
      <c r="BW32" s="621"/>
      <c r="BX32" s="612">
        <v>96.3</v>
      </c>
      <c r="BY32" s="621"/>
      <c r="BZ32" s="621"/>
      <c r="CA32" s="621"/>
      <c r="CB32" s="644"/>
      <c r="CD32" s="631"/>
      <c r="CE32" s="632"/>
      <c r="CF32" s="605" t="s">
        <v>304</v>
      </c>
      <c r="CG32" s="606"/>
      <c r="CH32" s="606"/>
      <c r="CI32" s="606"/>
      <c r="CJ32" s="606"/>
      <c r="CK32" s="606"/>
      <c r="CL32" s="606"/>
      <c r="CM32" s="606"/>
      <c r="CN32" s="606"/>
      <c r="CO32" s="606"/>
      <c r="CP32" s="606"/>
      <c r="CQ32" s="607"/>
      <c r="CR32" s="608">
        <v>6</v>
      </c>
      <c r="CS32" s="609"/>
      <c r="CT32" s="609"/>
      <c r="CU32" s="609"/>
      <c r="CV32" s="609"/>
      <c r="CW32" s="609"/>
      <c r="CX32" s="609"/>
      <c r="CY32" s="610"/>
      <c r="CZ32" s="611">
        <v>0</v>
      </c>
      <c r="DA32" s="623"/>
      <c r="DB32" s="623"/>
      <c r="DC32" s="624"/>
      <c r="DD32" s="614">
        <v>6</v>
      </c>
      <c r="DE32" s="609"/>
      <c r="DF32" s="609"/>
      <c r="DG32" s="609"/>
      <c r="DH32" s="609"/>
      <c r="DI32" s="609"/>
      <c r="DJ32" s="609"/>
      <c r="DK32" s="610"/>
      <c r="DL32" s="614">
        <v>6</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50305</v>
      </c>
      <c r="S33" s="609"/>
      <c r="T33" s="609"/>
      <c r="U33" s="609"/>
      <c r="V33" s="609"/>
      <c r="W33" s="609"/>
      <c r="X33" s="609"/>
      <c r="Y33" s="610"/>
      <c r="Z33" s="646">
        <v>0.2</v>
      </c>
      <c r="AA33" s="646"/>
      <c r="AB33" s="646"/>
      <c r="AC33" s="646"/>
      <c r="AD33" s="647" t="s">
        <v>122</v>
      </c>
      <c r="AE33" s="647"/>
      <c r="AF33" s="647"/>
      <c r="AG33" s="647"/>
      <c r="AH33" s="647"/>
      <c r="AI33" s="647"/>
      <c r="AJ33" s="647"/>
      <c r="AK33" s="647"/>
      <c r="AL33" s="611" t="s">
        <v>122</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99.4</v>
      </c>
      <c r="BH33" s="593"/>
      <c r="BI33" s="593"/>
      <c r="BJ33" s="593"/>
      <c r="BK33" s="593"/>
      <c r="BL33" s="593"/>
      <c r="BM33" s="639">
        <v>95.1</v>
      </c>
      <c r="BN33" s="593"/>
      <c r="BO33" s="593"/>
      <c r="BP33" s="593"/>
      <c r="BQ33" s="656"/>
      <c r="BR33" s="669">
        <v>99.3</v>
      </c>
      <c r="BS33" s="593"/>
      <c r="BT33" s="593"/>
      <c r="BU33" s="593"/>
      <c r="BV33" s="593"/>
      <c r="BW33" s="593"/>
      <c r="BX33" s="639">
        <v>94.6</v>
      </c>
      <c r="BY33" s="593"/>
      <c r="BZ33" s="593"/>
      <c r="CA33" s="593"/>
      <c r="CB33" s="656"/>
      <c r="CD33" s="605" t="s">
        <v>307</v>
      </c>
      <c r="CE33" s="606"/>
      <c r="CF33" s="606"/>
      <c r="CG33" s="606"/>
      <c r="CH33" s="606"/>
      <c r="CI33" s="606"/>
      <c r="CJ33" s="606"/>
      <c r="CK33" s="606"/>
      <c r="CL33" s="606"/>
      <c r="CM33" s="606"/>
      <c r="CN33" s="606"/>
      <c r="CO33" s="606"/>
      <c r="CP33" s="606"/>
      <c r="CQ33" s="607"/>
      <c r="CR33" s="608">
        <v>10734846</v>
      </c>
      <c r="CS33" s="621"/>
      <c r="CT33" s="621"/>
      <c r="CU33" s="621"/>
      <c r="CV33" s="621"/>
      <c r="CW33" s="621"/>
      <c r="CX33" s="621"/>
      <c r="CY33" s="622"/>
      <c r="CZ33" s="611">
        <v>38.700000000000003</v>
      </c>
      <c r="DA33" s="623"/>
      <c r="DB33" s="623"/>
      <c r="DC33" s="624"/>
      <c r="DD33" s="614">
        <v>7756060</v>
      </c>
      <c r="DE33" s="621"/>
      <c r="DF33" s="621"/>
      <c r="DG33" s="621"/>
      <c r="DH33" s="621"/>
      <c r="DI33" s="621"/>
      <c r="DJ33" s="621"/>
      <c r="DK33" s="622"/>
      <c r="DL33" s="614">
        <v>5346187</v>
      </c>
      <c r="DM33" s="621"/>
      <c r="DN33" s="621"/>
      <c r="DO33" s="621"/>
      <c r="DP33" s="621"/>
      <c r="DQ33" s="621"/>
      <c r="DR33" s="621"/>
      <c r="DS33" s="621"/>
      <c r="DT33" s="621"/>
      <c r="DU33" s="621"/>
      <c r="DV33" s="622"/>
      <c r="DW33" s="611">
        <v>35.1</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394836</v>
      </c>
      <c r="S34" s="609"/>
      <c r="T34" s="609"/>
      <c r="U34" s="609"/>
      <c r="V34" s="609"/>
      <c r="W34" s="609"/>
      <c r="X34" s="609"/>
      <c r="Y34" s="610"/>
      <c r="Z34" s="646">
        <v>1.4</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3465062</v>
      </c>
      <c r="CS34" s="609"/>
      <c r="CT34" s="609"/>
      <c r="CU34" s="609"/>
      <c r="CV34" s="609"/>
      <c r="CW34" s="609"/>
      <c r="CX34" s="609"/>
      <c r="CY34" s="610"/>
      <c r="CZ34" s="611">
        <v>12.5</v>
      </c>
      <c r="DA34" s="623"/>
      <c r="DB34" s="623"/>
      <c r="DC34" s="624"/>
      <c r="DD34" s="614">
        <v>2238785</v>
      </c>
      <c r="DE34" s="609"/>
      <c r="DF34" s="609"/>
      <c r="DG34" s="609"/>
      <c r="DH34" s="609"/>
      <c r="DI34" s="609"/>
      <c r="DJ34" s="609"/>
      <c r="DK34" s="610"/>
      <c r="DL34" s="614">
        <v>1948075</v>
      </c>
      <c r="DM34" s="609"/>
      <c r="DN34" s="609"/>
      <c r="DO34" s="609"/>
      <c r="DP34" s="609"/>
      <c r="DQ34" s="609"/>
      <c r="DR34" s="609"/>
      <c r="DS34" s="609"/>
      <c r="DT34" s="609"/>
      <c r="DU34" s="609"/>
      <c r="DV34" s="610"/>
      <c r="DW34" s="611">
        <v>12.8</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699216</v>
      </c>
      <c r="S35" s="609"/>
      <c r="T35" s="609"/>
      <c r="U35" s="609"/>
      <c r="V35" s="609"/>
      <c r="W35" s="609"/>
      <c r="X35" s="609"/>
      <c r="Y35" s="610"/>
      <c r="Z35" s="646">
        <v>2.5</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111403</v>
      </c>
      <c r="CS35" s="621"/>
      <c r="CT35" s="621"/>
      <c r="CU35" s="621"/>
      <c r="CV35" s="621"/>
      <c r="CW35" s="621"/>
      <c r="CX35" s="621"/>
      <c r="CY35" s="622"/>
      <c r="CZ35" s="611">
        <v>0.4</v>
      </c>
      <c r="DA35" s="623"/>
      <c r="DB35" s="623"/>
      <c r="DC35" s="624"/>
      <c r="DD35" s="614">
        <v>103937</v>
      </c>
      <c r="DE35" s="621"/>
      <c r="DF35" s="621"/>
      <c r="DG35" s="621"/>
      <c r="DH35" s="621"/>
      <c r="DI35" s="621"/>
      <c r="DJ35" s="621"/>
      <c r="DK35" s="622"/>
      <c r="DL35" s="614">
        <v>33048</v>
      </c>
      <c r="DM35" s="621"/>
      <c r="DN35" s="621"/>
      <c r="DO35" s="621"/>
      <c r="DP35" s="621"/>
      <c r="DQ35" s="621"/>
      <c r="DR35" s="621"/>
      <c r="DS35" s="621"/>
      <c r="DT35" s="621"/>
      <c r="DU35" s="621"/>
      <c r="DV35" s="622"/>
      <c r="DW35" s="611">
        <v>0.2</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778935</v>
      </c>
      <c r="S36" s="609"/>
      <c r="T36" s="609"/>
      <c r="U36" s="609"/>
      <c r="V36" s="609"/>
      <c r="W36" s="609"/>
      <c r="X36" s="609"/>
      <c r="Y36" s="610"/>
      <c r="Z36" s="646">
        <v>2.7</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3324179</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3838</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3783555</v>
      </c>
      <c r="CS36" s="609"/>
      <c r="CT36" s="609"/>
      <c r="CU36" s="609"/>
      <c r="CV36" s="609"/>
      <c r="CW36" s="609"/>
      <c r="CX36" s="609"/>
      <c r="CY36" s="610"/>
      <c r="CZ36" s="611">
        <v>13.6</v>
      </c>
      <c r="DA36" s="623"/>
      <c r="DB36" s="623"/>
      <c r="DC36" s="624"/>
      <c r="DD36" s="614">
        <v>2835819</v>
      </c>
      <c r="DE36" s="609"/>
      <c r="DF36" s="609"/>
      <c r="DG36" s="609"/>
      <c r="DH36" s="609"/>
      <c r="DI36" s="609"/>
      <c r="DJ36" s="609"/>
      <c r="DK36" s="610"/>
      <c r="DL36" s="614">
        <v>1747457</v>
      </c>
      <c r="DM36" s="609"/>
      <c r="DN36" s="609"/>
      <c r="DO36" s="609"/>
      <c r="DP36" s="609"/>
      <c r="DQ36" s="609"/>
      <c r="DR36" s="609"/>
      <c r="DS36" s="609"/>
      <c r="DT36" s="609"/>
      <c r="DU36" s="609"/>
      <c r="DV36" s="610"/>
      <c r="DW36" s="611">
        <v>11.5</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289039</v>
      </c>
      <c r="S37" s="609"/>
      <c r="T37" s="609"/>
      <c r="U37" s="609"/>
      <c r="V37" s="609"/>
      <c r="W37" s="609"/>
      <c r="X37" s="609"/>
      <c r="Y37" s="610"/>
      <c r="Z37" s="646">
        <v>1</v>
      </c>
      <c r="AA37" s="646"/>
      <c r="AB37" s="646"/>
      <c r="AC37" s="646"/>
      <c r="AD37" s="647">
        <v>150</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798877</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-86637</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1018158</v>
      </c>
      <c r="CS37" s="621"/>
      <c r="CT37" s="621"/>
      <c r="CU37" s="621"/>
      <c r="CV37" s="621"/>
      <c r="CW37" s="621"/>
      <c r="CX37" s="621"/>
      <c r="CY37" s="622"/>
      <c r="CZ37" s="611">
        <v>3.7</v>
      </c>
      <c r="DA37" s="623"/>
      <c r="DB37" s="623"/>
      <c r="DC37" s="624"/>
      <c r="DD37" s="614">
        <v>1016853</v>
      </c>
      <c r="DE37" s="621"/>
      <c r="DF37" s="621"/>
      <c r="DG37" s="621"/>
      <c r="DH37" s="621"/>
      <c r="DI37" s="621"/>
      <c r="DJ37" s="621"/>
      <c r="DK37" s="622"/>
      <c r="DL37" s="614">
        <v>839447</v>
      </c>
      <c r="DM37" s="621"/>
      <c r="DN37" s="621"/>
      <c r="DO37" s="621"/>
      <c r="DP37" s="621"/>
      <c r="DQ37" s="621"/>
      <c r="DR37" s="621"/>
      <c r="DS37" s="621"/>
      <c r="DT37" s="621"/>
      <c r="DU37" s="621"/>
      <c r="DV37" s="622"/>
      <c r="DW37" s="611">
        <v>5.5</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1550700</v>
      </c>
      <c r="S38" s="609"/>
      <c r="T38" s="609"/>
      <c r="U38" s="609"/>
      <c r="V38" s="609"/>
      <c r="W38" s="609"/>
      <c r="X38" s="609"/>
      <c r="Y38" s="610"/>
      <c r="Z38" s="646">
        <v>5.4</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66718</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6578</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2458584</v>
      </c>
      <c r="CS38" s="609"/>
      <c r="CT38" s="609"/>
      <c r="CU38" s="609"/>
      <c r="CV38" s="609"/>
      <c r="CW38" s="609"/>
      <c r="CX38" s="609"/>
      <c r="CY38" s="610"/>
      <c r="CZ38" s="611">
        <v>8.9</v>
      </c>
      <c r="DA38" s="623"/>
      <c r="DB38" s="623"/>
      <c r="DC38" s="624"/>
      <c r="DD38" s="614">
        <v>1982182</v>
      </c>
      <c r="DE38" s="609"/>
      <c r="DF38" s="609"/>
      <c r="DG38" s="609"/>
      <c r="DH38" s="609"/>
      <c r="DI38" s="609"/>
      <c r="DJ38" s="609"/>
      <c r="DK38" s="610"/>
      <c r="DL38" s="614">
        <v>1617607</v>
      </c>
      <c r="DM38" s="609"/>
      <c r="DN38" s="609"/>
      <c r="DO38" s="609"/>
      <c r="DP38" s="609"/>
      <c r="DQ38" s="609"/>
      <c r="DR38" s="609"/>
      <c r="DS38" s="609"/>
      <c r="DT38" s="609"/>
      <c r="DU38" s="609"/>
      <c r="DV38" s="610"/>
      <c r="DW38" s="611">
        <v>10.6</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10921</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729029</v>
      </c>
      <c r="CS39" s="621"/>
      <c r="CT39" s="621"/>
      <c r="CU39" s="621"/>
      <c r="CV39" s="621"/>
      <c r="CW39" s="621"/>
      <c r="CX39" s="621"/>
      <c r="CY39" s="622"/>
      <c r="CZ39" s="611">
        <v>2.6</v>
      </c>
      <c r="DA39" s="623"/>
      <c r="DB39" s="623"/>
      <c r="DC39" s="624"/>
      <c r="DD39" s="614">
        <v>439758</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87000</v>
      </c>
      <c r="S40" s="609"/>
      <c r="T40" s="609"/>
      <c r="U40" s="609"/>
      <c r="V40" s="609"/>
      <c r="W40" s="609"/>
      <c r="X40" s="609"/>
      <c r="Y40" s="610"/>
      <c r="Z40" s="646">
        <v>0.3</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98</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187213</v>
      </c>
      <c r="CS40" s="609"/>
      <c r="CT40" s="609"/>
      <c r="CU40" s="609"/>
      <c r="CV40" s="609"/>
      <c r="CW40" s="609"/>
      <c r="CX40" s="609"/>
      <c r="CY40" s="610"/>
      <c r="CZ40" s="611">
        <v>0.7</v>
      </c>
      <c r="DA40" s="623"/>
      <c r="DB40" s="623"/>
      <c r="DC40" s="624"/>
      <c r="DD40" s="614">
        <v>155579</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28531070</v>
      </c>
      <c r="S41" s="633"/>
      <c r="T41" s="633"/>
      <c r="U41" s="633"/>
      <c r="V41" s="633"/>
      <c r="W41" s="633"/>
      <c r="X41" s="633"/>
      <c r="Y41" s="636"/>
      <c r="Z41" s="637">
        <v>100</v>
      </c>
      <c r="AA41" s="637"/>
      <c r="AB41" s="637"/>
      <c r="AC41" s="637"/>
      <c r="AD41" s="638">
        <v>15165186</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553896</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1904688</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412</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2796728</v>
      </c>
      <c r="CS42" s="621"/>
      <c r="CT42" s="621"/>
      <c r="CU42" s="621"/>
      <c r="CV42" s="621"/>
      <c r="CW42" s="621"/>
      <c r="CX42" s="621"/>
      <c r="CY42" s="622"/>
      <c r="CZ42" s="611">
        <v>10.1</v>
      </c>
      <c r="DA42" s="623"/>
      <c r="DB42" s="623"/>
      <c r="DC42" s="624"/>
      <c r="DD42" s="614">
        <v>897713</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223104</v>
      </c>
      <c r="CS43" s="621"/>
      <c r="CT43" s="621"/>
      <c r="CU43" s="621"/>
      <c r="CV43" s="621"/>
      <c r="CW43" s="621"/>
      <c r="CX43" s="621"/>
      <c r="CY43" s="622"/>
      <c r="CZ43" s="611">
        <v>0.8</v>
      </c>
      <c r="DA43" s="623"/>
      <c r="DB43" s="623"/>
      <c r="DC43" s="624"/>
      <c r="DD43" s="614">
        <v>223104</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2704857</v>
      </c>
      <c r="CS44" s="609"/>
      <c r="CT44" s="609"/>
      <c r="CU44" s="609"/>
      <c r="CV44" s="609"/>
      <c r="CW44" s="609"/>
      <c r="CX44" s="609"/>
      <c r="CY44" s="610"/>
      <c r="CZ44" s="611">
        <v>9.6999999999999993</v>
      </c>
      <c r="DA44" s="612"/>
      <c r="DB44" s="612"/>
      <c r="DC44" s="613"/>
      <c r="DD44" s="614">
        <v>878214</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1024582</v>
      </c>
      <c r="CS45" s="621"/>
      <c r="CT45" s="621"/>
      <c r="CU45" s="621"/>
      <c r="CV45" s="621"/>
      <c r="CW45" s="621"/>
      <c r="CX45" s="621"/>
      <c r="CY45" s="622"/>
      <c r="CZ45" s="611">
        <v>3.7</v>
      </c>
      <c r="DA45" s="623"/>
      <c r="DB45" s="623"/>
      <c r="DC45" s="624"/>
      <c r="DD45" s="614">
        <v>290412</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1561190</v>
      </c>
      <c r="CS46" s="609"/>
      <c r="CT46" s="609"/>
      <c r="CU46" s="609"/>
      <c r="CV46" s="609"/>
      <c r="CW46" s="609"/>
      <c r="CX46" s="609"/>
      <c r="CY46" s="610"/>
      <c r="CZ46" s="611">
        <v>5.6</v>
      </c>
      <c r="DA46" s="612"/>
      <c r="DB46" s="612"/>
      <c r="DC46" s="613"/>
      <c r="DD46" s="614">
        <v>564617</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v>91871</v>
      </c>
      <c r="CS47" s="621"/>
      <c r="CT47" s="621"/>
      <c r="CU47" s="621"/>
      <c r="CV47" s="621"/>
      <c r="CW47" s="621"/>
      <c r="CX47" s="621"/>
      <c r="CY47" s="622"/>
      <c r="CZ47" s="611">
        <v>0.3</v>
      </c>
      <c r="DA47" s="623"/>
      <c r="DB47" s="623"/>
      <c r="DC47" s="624"/>
      <c r="DD47" s="614">
        <v>19499</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27745823</v>
      </c>
      <c r="CS49" s="593"/>
      <c r="CT49" s="593"/>
      <c r="CU49" s="593"/>
      <c r="CV49" s="593"/>
      <c r="CW49" s="593"/>
      <c r="CX49" s="593"/>
      <c r="CY49" s="594"/>
      <c r="CZ49" s="595">
        <v>100</v>
      </c>
      <c r="DA49" s="596"/>
      <c r="DB49" s="596"/>
      <c r="DC49" s="597"/>
      <c r="DD49" s="598">
        <v>17774899</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4M15SMvsGwIrKpgfOLcPQX/CdaC2NEefiaIVBFXiAG2KV402doZPftIAj+YyFHSZenXs8Fc9GvmHEYw70Ti1WA==" saltValue="OnezgweSLIryjJOnrRAy+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5"/>
  <sheetViews>
    <sheetView topLeftCell="A51" zoomScale="70" zoomScaleNormal="25"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8" t="s">
        <v>352</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9" t="s">
        <v>353</v>
      </c>
      <c r="DK2" s="1080"/>
      <c r="DL2" s="1080"/>
      <c r="DM2" s="1080"/>
      <c r="DN2" s="1080"/>
      <c r="DO2" s="1081"/>
      <c r="DP2" s="222"/>
      <c r="DQ2" s="1079" t="s">
        <v>354</v>
      </c>
      <c r="DR2" s="1080"/>
      <c r="DS2" s="1080"/>
      <c r="DT2" s="1080"/>
      <c r="DU2" s="1080"/>
      <c r="DV2" s="1080"/>
      <c r="DW2" s="1080"/>
      <c r="DX2" s="1080"/>
      <c r="DY2" s="1080"/>
      <c r="DZ2" s="108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7" t="s">
        <v>355</v>
      </c>
      <c r="B4" s="1047"/>
      <c r="C4" s="1047"/>
      <c r="D4" s="1047"/>
      <c r="E4" s="1047"/>
      <c r="F4" s="1047"/>
      <c r="G4" s="1047"/>
      <c r="H4" s="1047"/>
      <c r="I4" s="1047"/>
      <c r="J4" s="1047"/>
      <c r="K4" s="1047"/>
      <c r="L4" s="1047"/>
      <c r="M4" s="1047"/>
      <c r="N4" s="1047"/>
      <c r="O4" s="1047"/>
      <c r="P4" s="1047"/>
      <c r="Q4" s="1047"/>
      <c r="R4" s="1047"/>
      <c r="S4" s="1047"/>
      <c r="T4" s="1047"/>
      <c r="U4" s="1047"/>
      <c r="V4" s="1047"/>
      <c r="W4" s="1047"/>
      <c r="X4" s="1047"/>
      <c r="Y4" s="1047"/>
      <c r="Z4" s="1047"/>
      <c r="AA4" s="1047"/>
      <c r="AB4" s="1047"/>
      <c r="AC4" s="1047"/>
      <c r="AD4" s="1047"/>
      <c r="AE4" s="1047"/>
      <c r="AF4" s="1047"/>
      <c r="AG4" s="1047"/>
      <c r="AH4" s="1047"/>
      <c r="AI4" s="1047"/>
      <c r="AJ4" s="1047"/>
      <c r="AK4" s="1047"/>
      <c r="AL4" s="1047"/>
      <c r="AM4" s="1047"/>
      <c r="AN4" s="1047"/>
      <c r="AO4" s="1047"/>
      <c r="AP4" s="1047"/>
      <c r="AQ4" s="1047"/>
      <c r="AR4" s="1047"/>
      <c r="AS4" s="1047"/>
      <c r="AT4" s="1047"/>
      <c r="AU4" s="1047"/>
      <c r="AV4" s="1047"/>
      <c r="AW4" s="1047"/>
      <c r="AX4" s="1047"/>
      <c r="AY4" s="1047"/>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3" t="s">
        <v>357</v>
      </c>
      <c r="B5" s="984"/>
      <c r="C5" s="984"/>
      <c r="D5" s="984"/>
      <c r="E5" s="984"/>
      <c r="F5" s="984"/>
      <c r="G5" s="984"/>
      <c r="H5" s="984"/>
      <c r="I5" s="984"/>
      <c r="J5" s="984"/>
      <c r="K5" s="984"/>
      <c r="L5" s="984"/>
      <c r="M5" s="984"/>
      <c r="N5" s="984"/>
      <c r="O5" s="984"/>
      <c r="P5" s="985"/>
      <c r="Q5" s="989" t="s">
        <v>358</v>
      </c>
      <c r="R5" s="990"/>
      <c r="S5" s="990"/>
      <c r="T5" s="990"/>
      <c r="U5" s="991"/>
      <c r="V5" s="989" t="s">
        <v>359</v>
      </c>
      <c r="W5" s="990"/>
      <c r="X5" s="990"/>
      <c r="Y5" s="990"/>
      <c r="Z5" s="991"/>
      <c r="AA5" s="989" t="s">
        <v>360</v>
      </c>
      <c r="AB5" s="990"/>
      <c r="AC5" s="990"/>
      <c r="AD5" s="990"/>
      <c r="AE5" s="990"/>
      <c r="AF5" s="1082" t="s">
        <v>361</v>
      </c>
      <c r="AG5" s="990"/>
      <c r="AH5" s="990"/>
      <c r="AI5" s="990"/>
      <c r="AJ5" s="1003"/>
      <c r="AK5" s="990" t="s">
        <v>362</v>
      </c>
      <c r="AL5" s="990"/>
      <c r="AM5" s="990"/>
      <c r="AN5" s="990"/>
      <c r="AO5" s="991"/>
      <c r="AP5" s="989" t="s">
        <v>363</v>
      </c>
      <c r="AQ5" s="990"/>
      <c r="AR5" s="990"/>
      <c r="AS5" s="990"/>
      <c r="AT5" s="991"/>
      <c r="AU5" s="989" t="s">
        <v>364</v>
      </c>
      <c r="AV5" s="990"/>
      <c r="AW5" s="990"/>
      <c r="AX5" s="990"/>
      <c r="AY5" s="1003"/>
      <c r="AZ5" s="226"/>
      <c r="BA5" s="226"/>
      <c r="BB5" s="226"/>
      <c r="BC5" s="226"/>
      <c r="BD5" s="226"/>
      <c r="BE5" s="227"/>
      <c r="BF5" s="227"/>
      <c r="BG5" s="227"/>
      <c r="BH5" s="227"/>
      <c r="BI5" s="227"/>
      <c r="BJ5" s="227"/>
      <c r="BK5" s="227"/>
      <c r="BL5" s="227"/>
      <c r="BM5" s="227"/>
      <c r="BN5" s="227"/>
      <c r="BO5" s="227"/>
      <c r="BP5" s="227"/>
      <c r="BQ5" s="983" t="s">
        <v>365</v>
      </c>
      <c r="BR5" s="984"/>
      <c r="BS5" s="984"/>
      <c r="BT5" s="984"/>
      <c r="BU5" s="984"/>
      <c r="BV5" s="984"/>
      <c r="BW5" s="984"/>
      <c r="BX5" s="984"/>
      <c r="BY5" s="984"/>
      <c r="BZ5" s="984"/>
      <c r="CA5" s="984"/>
      <c r="CB5" s="984"/>
      <c r="CC5" s="984"/>
      <c r="CD5" s="984"/>
      <c r="CE5" s="984"/>
      <c r="CF5" s="984"/>
      <c r="CG5" s="985"/>
      <c r="CH5" s="989" t="s">
        <v>366</v>
      </c>
      <c r="CI5" s="990"/>
      <c r="CJ5" s="990"/>
      <c r="CK5" s="990"/>
      <c r="CL5" s="991"/>
      <c r="CM5" s="989" t="s">
        <v>367</v>
      </c>
      <c r="CN5" s="990"/>
      <c r="CO5" s="990"/>
      <c r="CP5" s="990"/>
      <c r="CQ5" s="991"/>
      <c r="CR5" s="989" t="s">
        <v>368</v>
      </c>
      <c r="CS5" s="990"/>
      <c r="CT5" s="990"/>
      <c r="CU5" s="990"/>
      <c r="CV5" s="991"/>
      <c r="CW5" s="989" t="s">
        <v>369</v>
      </c>
      <c r="CX5" s="990"/>
      <c r="CY5" s="990"/>
      <c r="CZ5" s="990"/>
      <c r="DA5" s="991"/>
      <c r="DB5" s="989" t="s">
        <v>370</v>
      </c>
      <c r="DC5" s="990"/>
      <c r="DD5" s="990"/>
      <c r="DE5" s="990"/>
      <c r="DF5" s="991"/>
      <c r="DG5" s="1072" t="s">
        <v>371</v>
      </c>
      <c r="DH5" s="1073"/>
      <c r="DI5" s="1073"/>
      <c r="DJ5" s="1073"/>
      <c r="DK5" s="1074"/>
      <c r="DL5" s="1072" t="s">
        <v>372</v>
      </c>
      <c r="DM5" s="1073"/>
      <c r="DN5" s="1073"/>
      <c r="DO5" s="1073"/>
      <c r="DP5" s="1074"/>
      <c r="DQ5" s="989" t="s">
        <v>373</v>
      </c>
      <c r="DR5" s="990"/>
      <c r="DS5" s="990"/>
      <c r="DT5" s="990"/>
      <c r="DU5" s="991"/>
      <c r="DV5" s="989" t="s">
        <v>364</v>
      </c>
      <c r="DW5" s="990"/>
      <c r="DX5" s="990"/>
      <c r="DY5" s="990"/>
      <c r="DZ5" s="1003"/>
      <c r="EA5" s="229"/>
    </row>
    <row r="6" spans="1:131" s="230" customFormat="1" ht="26.25" customHeight="1" thickBot="1" x14ac:dyDescent="0.25">
      <c r="A6" s="986"/>
      <c r="B6" s="987"/>
      <c r="C6" s="987"/>
      <c r="D6" s="987"/>
      <c r="E6" s="987"/>
      <c r="F6" s="987"/>
      <c r="G6" s="987"/>
      <c r="H6" s="987"/>
      <c r="I6" s="987"/>
      <c r="J6" s="987"/>
      <c r="K6" s="987"/>
      <c r="L6" s="987"/>
      <c r="M6" s="987"/>
      <c r="N6" s="987"/>
      <c r="O6" s="987"/>
      <c r="P6" s="988"/>
      <c r="Q6" s="992"/>
      <c r="R6" s="993"/>
      <c r="S6" s="993"/>
      <c r="T6" s="993"/>
      <c r="U6" s="994"/>
      <c r="V6" s="992"/>
      <c r="W6" s="993"/>
      <c r="X6" s="993"/>
      <c r="Y6" s="993"/>
      <c r="Z6" s="994"/>
      <c r="AA6" s="992"/>
      <c r="AB6" s="993"/>
      <c r="AC6" s="993"/>
      <c r="AD6" s="993"/>
      <c r="AE6" s="993"/>
      <c r="AF6" s="1083"/>
      <c r="AG6" s="993"/>
      <c r="AH6" s="993"/>
      <c r="AI6" s="993"/>
      <c r="AJ6" s="1004"/>
      <c r="AK6" s="993"/>
      <c r="AL6" s="993"/>
      <c r="AM6" s="993"/>
      <c r="AN6" s="993"/>
      <c r="AO6" s="994"/>
      <c r="AP6" s="992"/>
      <c r="AQ6" s="993"/>
      <c r="AR6" s="993"/>
      <c r="AS6" s="993"/>
      <c r="AT6" s="994"/>
      <c r="AU6" s="992"/>
      <c r="AV6" s="993"/>
      <c r="AW6" s="993"/>
      <c r="AX6" s="993"/>
      <c r="AY6" s="1004"/>
      <c r="AZ6" s="226"/>
      <c r="BA6" s="226"/>
      <c r="BB6" s="226"/>
      <c r="BC6" s="226"/>
      <c r="BD6" s="226"/>
      <c r="BE6" s="227"/>
      <c r="BF6" s="227"/>
      <c r="BG6" s="227"/>
      <c r="BH6" s="227"/>
      <c r="BI6" s="227"/>
      <c r="BJ6" s="227"/>
      <c r="BK6" s="227"/>
      <c r="BL6" s="227"/>
      <c r="BM6" s="227"/>
      <c r="BN6" s="227"/>
      <c r="BO6" s="227"/>
      <c r="BP6" s="227"/>
      <c r="BQ6" s="986"/>
      <c r="BR6" s="987"/>
      <c r="BS6" s="987"/>
      <c r="BT6" s="987"/>
      <c r="BU6" s="987"/>
      <c r="BV6" s="987"/>
      <c r="BW6" s="987"/>
      <c r="BX6" s="987"/>
      <c r="BY6" s="987"/>
      <c r="BZ6" s="987"/>
      <c r="CA6" s="987"/>
      <c r="CB6" s="987"/>
      <c r="CC6" s="987"/>
      <c r="CD6" s="987"/>
      <c r="CE6" s="987"/>
      <c r="CF6" s="987"/>
      <c r="CG6" s="98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075"/>
      <c r="DH6" s="1076"/>
      <c r="DI6" s="1076"/>
      <c r="DJ6" s="1076"/>
      <c r="DK6" s="1077"/>
      <c r="DL6" s="1075"/>
      <c r="DM6" s="1076"/>
      <c r="DN6" s="1076"/>
      <c r="DO6" s="1076"/>
      <c r="DP6" s="1077"/>
      <c r="DQ6" s="992"/>
      <c r="DR6" s="993"/>
      <c r="DS6" s="993"/>
      <c r="DT6" s="993"/>
      <c r="DU6" s="994"/>
      <c r="DV6" s="992"/>
      <c r="DW6" s="993"/>
      <c r="DX6" s="993"/>
      <c r="DY6" s="993"/>
      <c r="DZ6" s="1004"/>
      <c r="EA6" s="229"/>
    </row>
    <row r="7" spans="1:131" s="230" customFormat="1" ht="26.25" customHeight="1" thickTop="1" x14ac:dyDescent="0.2">
      <c r="A7" s="231">
        <v>1</v>
      </c>
      <c r="B7" s="1035" t="s">
        <v>374</v>
      </c>
      <c r="C7" s="1036"/>
      <c r="D7" s="1036"/>
      <c r="E7" s="1036"/>
      <c r="F7" s="1036"/>
      <c r="G7" s="1036"/>
      <c r="H7" s="1036"/>
      <c r="I7" s="1036"/>
      <c r="J7" s="1036"/>
      <c r="K7" s="1036"/>
      <c r="L7" s="1036"/>
      <c r="M7" s="1036"/>
      <c r="N7" s="1036"/>
      <c r="O7" s="1036"/>
      <c r="P7" s="1037"/>
      <c r="Q7" s="1090">
        <v>28536</v>
      </c>
      <c r="R7" s="1091"/>
      <c r="S7" s="1091"/>
      <c r="T7" s="1091"/>
      <c r="U7" s="1091"/>
      <c r="V7" s="1091">
        <v>27751</v>
      </c>
      <c r="W7" s="1091"/>
      <c r="X7" s="1091"/>
      <c r="Y7" s="1091"/>
      <c r="Z7" s="1091"/>
      <c r="AA7" s="1091">
        <v>785</v>
      </c>
      <c r="AB7" s="1091"/>
      <c r="AC7" s="1091"/>
      <c r="AD7" s="1091"/>
      <c r="AE7" s="1092"/>
      <c r="AF7" s="1093">
        <v>355</v>
      </c>
      <c r="AG7" s="1094"/>
      <c r="AH7" s="1094"/>
      <c r="AI7" s="1094"/>
      <c r="AJ7" s="1095"/>
      <c r="AK7" s="1096">
        <v>699</v>
      </c>
      <c r="AL7" s="1097"/>
      <c r="AM7" s="1097"/>
      <c r="AN7" s="1097"/>
      <c r="AO7" s="1097"/>
      <c r="AP7" s="1097">
        <v>28646</v>
      </c>
      <c r="AQ7" s="1097"/>
      <c r="AR7" s="1097"/>
      <c r="AS7" s="1097"/>
      <c r="AT7" s="1097"/>
      <c r="AU7" s="1098"/>
      <c r="AV7" s="1098"/>
      <c r="AW7" s="1098"/>
      <c r="AX7" s="1098"/>
      <c r="AY7" s="1099"/>
      <c r="AZ7" s="226"/>
      <c r="BA7" s="226"/>
      <c r="BB7" s="226"/>
      <c r="BC7" s="226"/>
      <c r="BD7" s="226"/>
      <c r="BE7" s="227"/>
      <c r="BF7" s="227"/>
      <c r="BG7" s="227"/>
      <c r="BH7" s="227"/>
      <c r="BI7" s="227"/>
      <c r="BJ7" s="227"/>
      <c r="BK7" s="227"/>
      <c r="BL7" s="227"/>
      <c r="BM7" s="227"/>
      <c r="BN7" s="227"/>
      <c r="BO7" s="227"/>
      <c r="BP7" s="227"/>
      <c r="BQ7" s="231">
        <v>1</v>
      </c>
      <c r="BR7" s="232"/>
      <c r="BS7" s="1087" t="s">
        <v>545</v>
      </c>
      <c r="BT7" s="1088"/>
      <c r="BU7" s="1088"/>
      <c r="BV7" s="1088"/>
      <c r="BW7" s="1088"/>
      <c r="BX7" s="1088"/>
      <c r="BY7" s="1088"/>
      <c r="BZ7" s="1088"/>
      <c r="CA7" s="1088"/>
      <c r="CB7" s="1088"/>
      <c r="CC7" s="1088"/>
      <c r="CD7" s="1088"/>
      <c r="CE7" s="1088"/>
      <c r="CF7" s="1088"/>
      <c r="CG7" s="1100"/>
      <c r="CH7" s="1084">
        <v>3</v>
      </c>
      <c r="CI7" s="1085"/>
      <c r="CJ7" s="1085"/>
      <c r="CK7" s="1085"/>
      <c r="CL7" s="1086"/>
      <c r="CM7" s="1084">
        <v>95</v>
      </c>
      <c r="CN7" s="1085"/>
      <c r="CO7" s="1085"/>
      <c r="CP7" s="1085"/>
      <c r="CQ7" s="1086"/>
      <c r="CR7" s="1084">
        <v>1</v>
      </c>
      <c r="CS7" s="1085"/>
      <c r="CT7" s="1085"/>
      <c r="CU7" s="1085"/>
      <c r="CV7" s="1086"/>
      <c r="CW7" s="1084" t="s">
        <v>544</v>
      </c>
      <c r="CX7" s="1085"/>
      <c r="CY7" s="1085"/>
      <c r="CZ7" s="1085"/>
      <c r="DA7" s="1086"/>
      <c r="DB7" s="1084" t="s">
        <v>544</v>
      </c>
      <c r="DC7" s="1085"/>
      <c r="DD7" s="1085"/>
      <c r="DE7" s="1085"/>
      <c r="DF7" s="1086"/>
      <c r="DG7" s="1084" t="s">
        <v>544</v>
      </c>
      <c r="DH7" s="1085"/>
      <c r="DI7" s="1085"/>
      <c r="DJ7" s="1085"/>
      <c r="DK7" s="1086"/>
      <c r="DL7" s="1084" t="s">
        <v>544</v>
      </c>
      <c r="DM7" s="1085"/>
      <c r="DN7" s="1085"/>
      <c r="DO7" s="1085"/>
      <c r="DP7" s="1086"/>
      <c r="DQ7" s="1084" t="s">
        <v>544</v>
      </c>
      <c r="DR7" s="1085"/>
      <c r="DS7" s="1085"/>
      <c r="DT7" s="1085"/>
      <c r="DU7" s="1086"/>
      <c r="DV7" s="1087"/>
      <c r="DW7" s="1088"/>
      <c r="DX7" s="1088"/>
      <c r="DY7" s="1088"/>
      <c r="DZ7" s="1089"/>
      <c r="EA7" s="229"/>
    </row>
    <row r="8" spans="1:131" s="230" customFormat="1" ht="26.25" customHeight="1" x14ac:dyDescent="0.2">
      <c r="A8" s="233">
        <v>2</v>
      </c>
      <c r="B8" s="1018"/>
      <c r="C8" s="1019"/>
      <c r="D8" s="1019"/>
      <c r="E8" s="1019"/>
      <c r="F8" s="1019"/>
      <c r="G8" s="1019"/>
      <c r="H8" s="1019"/>
      <c r="I8" s="1019"/>
      <c r="J8" s="1019"/>
      <c r="K8" s="1019"/>
      <c r="L8" s="1019"/>
      <c r="M8" s="1019"/>
      <c r="N8" s="1019"/>
      <c r="O8" s="1019"/>
      <c r="P8" s="1020"/>
      <c r="Q8" s="1026"/>
      <c r="R8" s="1027"/>
      <c r="S8" s="1027"/>
      <c r="T8" s="1027"/>
      <c r="U8" s="1027"/>
      <c r="V8" s="1027"/>
      <c r="W8" s="1027"/>
      <c r="X8" s="1027"/>
      <c r="Y8" s="1027"/>
      <c r="Z8" s="1027"/>
      <c r="AA8" s="1027"/>
      <c r="AB8" s="1027"/>
      <c r="AC8" s="1027"/>
      <c r="AD8" s="1027"/>
      <c r="AE8" s="1028"/>
      <c r="AF8" s="1023"/>
      <c r="AG8" s="1024"/>
      <c r="AH8" s="1024"/>
      <c r="AI8" s="1024"/>
      <c r="AJ8" s="1025"/>
      <c r="AK8" s="1068"/>
      <c r="AL8" s="1069"/>
      <c r="AM8" s="1069"/>
      <c r="AN8" s="1069"/>
      <c r="AO8" s="1069"/>
      <c r="AP8" s="1069"/>
      <c r="AQ8" s="1069"/>
      <c r="AR8" s="1069"/>
      <c r="AS8" s="1069"/>
      <c r="AT8" s="1069"/>
      <c r="AU8" s="1070"/>
      <c r="AV8" s="1070"/>
      <c r="AW8" s="1070"/>
      <c r="AX8" s="1070"/>
      <c r="AY8" s="1071"/>
      <c r="AZ8" s="226"/>
      <c r="BA8" s="226"/>
      <c r="BB8" s="226"/>
      <c r="BC8" s="226"/>
      <c r="BD8" s="226"/>
      <c r="BE8" s="227"/>
      <c r="BF8" s="227"/>
      <c r="BG8" s="227"/>
      <c r="BH8" s="227"/>
      <c r="BI8" s="227"/>
      <c r="BJ8" s="227"/>
      <c r="BK8" s="227"/>
      <c r="BL8" s="227"/>
      <c r="BM8" s="227"/>
      <c r="BN8" s="227"/>
      <c r="BO8" s="227"/>
      <c r="BP8" s="227"/>
      <c r="BQ8" s="233">
        <v>2</v>
      </c>
      <c r="BR8" s="234"/>
      <c r="BS8" s="980" t="s">
        <v>551</v>
      </c>
      <c r="BT8" s="981"/>
      <c r="BU8" s="981"/>
      <c r="BV8" s="981"/>
      <c r="BW8" s="981"/>
      <c r="BX8" s="981"/>
      <c r="BY8" s="981"/>
      <c r="BZ8" s="981"/>
      <c r="CA8" s="981"/>
      <c r="CB8" s="981"/>
      <c r="CC8" s="981"/>
      <c r="CD8" s="981"/>
      <c r="CE8" s="981"/>
      <c r="CF8" s="981"/>
      <c r="CG8" s="1002"/>
      <c r="CH8" s="977">
        <v>2</v>
      </c>
      <c r="CI8" s="978"/>
      <c r="CJ8" s="978"/>
      <c r="CK8" s="978"/>
      <c r="CL8" s="979"/>
      <c r="CM8" s="977">
        <v>19</v>
      </c>
      <c r="CN8" s="978"/>
      <c r="CO8" s="978"/>
      <c r="CP8" s="978"/>
      <c r="CQ8" s="979"/>
      <c r="CR8" s="977">
        <v>5</v>
      </c>
      <c r="CS8" s="978"/>
      <c r="CT8" s="978"/>
      <c r="CU8" s="978"/>
      <c r="CV8" s="979"/>
      <c r="CW8" s="977" t="s">
        <v>544</v>
      </c>
      <c r="CX8" s="978"/>
      <c r="CY8" s="978"/>
      <c r="CZ8" s="978"/>
      <c r="DA8" s="979"/>
      <c r="DB8" s="977" t="s">
        <v>544</v>
      </c>
      <c r="DC8" s="978"/>
      <c r="DD8" s="978"/>
      <c r="DE8" s="978"/>
      <c r="DF8" s="979"/>
      <c r="DG8" s="977" t="s">
        <v>544</v>
      </c>
      <c r="DH8" s="978"/>
      <c r="DI8" s="978"/>
      <c r="DJ8" s="978"/>
      <c r="DK8" s="979"/>
      <c r="DL8" s="977" t="s">
        <v>544</v>
      </c>
      <c r="DM8" s="978"/>
      <c r="DN8" s="978"/>
      <c r="DO8" s="978"/>
      <c r="DP8" s="979"/>
      <c r="DQ8" s="977" t="s">
        <v>544</v>
      </c>
      <c r="DR8" s="978"/>
      <c r="DS8" s="978"/>
      <c r="DT8" s="978"/>
      <c r="DU8" s="979"/>
      <c r="DV8" s="980"/>
      <c r="DW8" s="981"/>
      <c r="DX8" s="981"/>
      <c r="DY8" s="981"/>
      <c r="DZ8" s="982"/>
      <c r="EA8" s="229"/>
    </row>
    <row r="9" spans="1:131" s="230" customFormat="1" ht="26.25" customHeight="1" x14ac:dyDescent="0.2">
      <c r="A9" s="233">
        <v>3</v>
      </c>
      <c r="B9" s="1018"/>
      <c r="C9" s="1019"/>
      <c r="D9" s="1019"/>
      <c r="E9" s="1019"/>
      <c r="F9" s="1019"/>
      <c r="G9" s="1019"/>
      <c r="H9" s="1019"/>
      <c r="I9" s="1019"/>
      <c r="J9" s="1019"/>
      <c r="K9" s="1019"/>
      <c r="L9" s="1019"/>
      <c r="M9" s="1019"/>
      <c r="N9" s="1019"/>
      <c r="O9" s="1019"/>
      <c r="P9" s="1020"/>
      <c r="Q9" s="1026"/>
      <c r="R9" s="1027"/>
      <c r="S9" s="1027"/>
      <c r="T9" s="1027"/>
      <c r="U9" s="1027"/>
      <c r="V9" s="1027"/>
      <c r="W9" s="1027"/>
      <c r="X9" s="1027"/>
      <c r="Y9" s="1027"/>
      <c r="Z9" s="1027"/>
      <c r="AA9" s="1027"/>
      <c r="AB9" s="1027"/>
      <c r="AC9" s="1027"/>
      <c r="AD9" s="1027"/>
      <c r="AE9" s="1028"/>
      <c r="AF9" s="1023"/>
      <c r="AG9" s="1024"/>
      <c r="AH9" s="1024"/>
      <c r="AI9" s="1024"/>
      <c r="AJ9" s="1025"/>
      <c r="AK9" s="1068"/>
      <c r="AL9" s="1069"/>
      <c r="AM9" s="1069"/>
      <c r="AN9" s="1069"/>
      <c r="AO9" s="1069"/>
      <c r="AP9" s="1069"/>
      <c r="AQ9" s="1069"/>
      <c r="AR9" s="1069"/>
      <c r="AS9" s="1069"/>
      <c r="AT9" s="1069"/>
      <c r="AU9" s="1070"/>
      <c r="AV9" s="1070"/>
      <c r="AW9" s="1070"/>
      <c r="AX9" s="1070"/>
      <c r="AY9" s="1071"/>
      <c r="AZ9" s="226"/>
      <c r="BA9" s="226"/>
      <c r="BB9" s="226"/>
      <c r="BC9" s="226"/>
      <c r="BD9" s="226"/>
      <c r="BE9" s="227"/>
      <c r="BF9" s="227"/>
      <c r="BG9" s="227"/>
      <c r="BH9" s="227"/>
      <c r="BI9" s="227"/>
      <c r="BJ9" s="227"/>
      <c r="BK9" s="227"/>
      <c r="BL9" s="227"/>
      <c r="BM9" s="227"/>
      <c r="BN9" s="227"/>
      <c r="BO9" s="227"/>
      <c r="BP9" s="227"/>
      <c r="BQ9" s="233">
        <v>3</v>
      </c>
      <c r="BR9" s="234"/>
      <c r="BS9" s="980" t="s">
        <v>546</v>
      </c>
      <c r="BT9" s="981"/>
      <c r="BU9" s="981"/>
      <c r="BV9" s="981"/>
      <c r="BW9" s="981"/>
      <c r="BX9" s="981"/>
      <c r="BY9" s="981"/>
      <c r="BZ9" s="981"/>
      <c r="CA9" s="981"/>
      <c r="CB9" s="981"/>
      <c r="CC9" s="981"/>
      <c r="CD9" s="981"/>
      <c r="CE9" s="981"/>
      <c r="CF9" s="981"/>
      <c r="CG9" s="1002"/>
      <c r="CH9" s="977">
        <v>0</v>
      </c>
      <c r="CI9" s="978"/>
      <c r="CJ9" s="978"/>
      <c r="CK9" s="978"/>
      <c r="CL9" s="979"/>
      <c r="CM9" s="977">
        <v>81</v>
      </c>
      <c r="CN9" s="978"/>
      <c r="CO9" s="978"/>
      <c r="CP9" s="978"/>
      <c r="CQ9" s="979"/>
      <c r="CR9" s="977">
        <v>50</v>
      </c>
      <c r="CS9" s="978"/>
      <c r="CT9" s="978"/>
      <c r="CU9" s="978"/>
      <c r="CV9" s="979"/>
      <c r="CW9" s="977" t="s">
        <v>544</v>
      </c>
      <c r="CX9" s="978"/>
      <c r="CY9" s="978"/>
      <c r="CZ9" s="978"/>
      <c r="DA9" s="979"/>
      <c r="DB9" s="977" t="s">
        <v>544</v>
      </c>
      <c r="DC9" s="978"/>
      <c r="DD9" s="978"/>
      <c r="DE9" s="978"/>
      <c r="DF9" s="979"/>
      <c r="DG9" s="977" t="s">
        <v>544</v>
      </c>
      <c r="DH9" s="978"/>
      <c r="DI9" s="978"/>
      <c r="DJ9" s="978"/>
      <c r="DK9" s="979"/>
      <c r="DL9" s="977" t="s">
        <v>544</v>
      </c>
      <c r="DM9" s="978"/>
      <c r="DN9" s="978"/>
      <c r="DO9" s="978"/>
      <c r="DP9" s="979"/>
      <c r="DQ9" s="977" t="s">
        <v>544</v>
      </c>
      <c r="DR9" s="978"/>
      <c r="DS9" s="978"/>
      <c r="DT9" s="978"/>
      <c r="DU9" s="979"/>
      <c r="DV9" s="980"/>
      <c r="DW9" s="981"/>
      <c r="DX9" s="981"/>
      <c r="DY9" s="981"/>
      <c r="DZ9" s="982"/>
      <c r="EA9" s="229"/>
    </row>
    <row r="10" spans="1:131" s="230" customFormat="1" ht="26.25" customHeight="1" x14ac:dyDescent="0.2">
      <c r="A10" s="233">
        <v>4</v>
      </c>
      <c r="B10" s="1018"/>
      <c r="C10" s="1019"/>
      <c r="D10" s="1019"/>
      <c r="E10" s="1019"/>
      <c r="F10" s="1019"/>
      <c r="G10" s="1019"/>
      <c r="H10" s="1019"/>
      <c r="I10" s="1019"/>
      <c r="J10" s="1019"/>
      <c r="K10" s="1019"/>
      <c r="L10" s="1019"/>
      <c r="M10" s="1019"/>
      <c r="N10" s="1019"/>
      <c r="O10" s="1019"/>
      <c r="P10" s="1020"/>
      <c r="Q10" s="1026"/>
      <c r="R10" s="1027"/>
      <c r="S10" s="1027"/>
      <c r="T10" s="1027"/>
      <c r="U10" s="1027"/>
      <c r="V10" s="1027"/>
      <c r="W10" s="1027"/>
      <c r="X10" s="1027"/>
      <c r="Y10" s="1027"/>
      <c r="Z10" s="1027"/>
      <c r="AA10" s="1027"/>
      <c r="AB10" s="1027"/>
      <c r="AC10" s="1027"/>
      <c r="AD10" s="1027"/>
      <c r="AE10" s="1028"/>
      <c r="AF10" s="1023"/>
      <c r="AG10" s="1024"/>
      <c r="AH10" s="1024"/>
      <c r="AI10" s="1024"/>
      <c r="AJ10" s="1025"/>
      <c r="AK10" s="1068"/>
      <c r="AL10" s="1069"/>
      <c r="AM10" s="1069"/>
      <c r="AN10" s="1069"/>
      <c r="AO10" s="1069"/>
      <c r="AP10" s="1069"/>
      <c r="AQ10" s="1069"/>
      <c r="AR10" s="1069"/>
      <c r="AS10" s="1069"/>
      <c r="AT10" s="1069"/>
      <c r="AU10" s="1070"/>
      <c r="AV10" s="1070"/>
      <c r="AW10" s="1070"/>
      <c r="AX10" s="1070"/>
      <c r="AY10" s="1071"/>
      <c r="AZ10" s="226"/>
      <c r="BA10" s="226"/>
      <c r="BB10" s="226"/>
      <c r="BC10" s="226"/>
      <c r="BD10" s="226"/>
      <c r="BE10" s="227"/>
      <c r="BF10" s="227"/>
      <c r="BG10" s="227"/>
      <c r="BH10" s="227"/>
      <c r="BI10" s="227"/>
      <c r="BJ10" s="227"/>
      <c r="BK10" s="227"/>
      <c r="BL10" s="227"/>
      <c r="BM10" s="227"/>
      <c r="BN10" s="227"/>
      <c r="BO10" s="227"/>
      <c r="BP10" s="227"/>
      <c r="BQ10" s="233">
        <v>4</v>
      </c>
      <c r="BR10" s="234"/>
      <c r="BS10" s="980" t="s">
        <v>547</v>
      </c>
      <c r="BT10" s="981"/>
      <c r="BU10" s="981"/>
      <c r="BV10" s="981"/>
      <c r="BW10" s="981"/>
      <c r="BX10" s="981"/>
      <c r="BY10" s="981"/>
      <c r="BZ10" s="981"/>
      <c r="CA10" s="981"/>
      <c r="CB10" s="981"/>
      <c r="CC10" s="981"/>
      <c r="CD10" s="981"/>
      <c r="CE10" s="981"/>
      <c r="CF10" s="981"/>
      <c r="CG10" s="1002"/>
      <c r="CH10" s="977">
        <v>5</v>
      </c>
      <c r="CI10" s="978"/>
      <c r="CJ10" s="978"/>
      <c r="CK10" s="978"/>
      <c r="CL10" s="979"/>
      <c r="CM10" s="977">
        <v>62</v>
      </c>
      <c r="CN10" s="978"/>
      <c r="CO10" s="978"/>
      <c r="CP10" s="978"/>
      <c r="CQ10" s="979"/>
      <c r="CR10" s="977">
        <v>68</v>
      </c>
      <c r="CS10" s="978"/>
      <c r="CT10" s="978"/>
      <c r="CU10" s="978"/>
      <c r="CV10" s="979"/>
      <c r="CW10" s="977" t="s">
        <v>544</v>
      </c>
      <c r="CX10" s="978"/>
      <c r="CY10" s="978"/>
      <c r="CZ10" s="978"/>
      <c r="DA10" s="979"/>
      <c r="DB10" s="977" t="s">
        <v>544</v>
      </c>
      <c r="DC10" s="978"/>
      <c r="DD10" s="978"/>
      <c r="DE10" s="978"/>
      <c r="DF10" s="979"/>
      <c r="DG10" s="977" t="s">
        <v>544</v>
      </c>
      <c r="DH10" s="978"/>
      <c r="DI10" s="978"/>
      <c r="DJ10" s="978"/>
      <c r="DK10" s="979"/>
      <c r="DL10" s="977" t="s">
        <v>544</v>
      </c>
      <c r="DM10" s="978"/>
      <c r="DN10" s="978"/>
      <c r="DO10" s="978"/>
      <c r="DP10" s="979"/>
      <c r="DQ10" s="977" t="s">
        <v>544</v>
      </c>
      <c r="DR10" s="978"/>
      <c r="DS10" s="978"/>
      <c r="DT10" s="978"/>
      <c r="DU10" s="979"/>
      <c r="DV10" s="980"/>
      <c r="DW10" s="981"/>
      <c r="DX10" s="981"/>
      <c r="DY10" s="981"/>
      <c r="DZ10" s="982"/>
      <c r="EA10" s="229"/>
    </row>
    <row r="11" spans="1:131" s="230" customFormat="1" ht="26.25" customHeight="1" x14ac:dyDescent="0.2">
      <c r="A11" s="233">
        <v>5</v>
      </c>
      <c r="B11" s="1018"/>
      <c r="C11" s="1019"/>
      <c r="D11" s="1019"/>
      <c r="E11" s="1019"/>
      <c r="F11" s="1019"/>
      <c r="G11" s="1019"/>
      <c r="H11" s="1019"/>
      <c r="I11" s="1019"/>
      <c r="J11" s="1019"/>
      <c r="K11" s="1019"/>
      <c r="L11" s="1019"/>
      <c r="M11" s="1019"/>
      <c r="N11" s="1019"/>
      <c r="O11" s="1019"/>
      <c r="P11" s="1020"/>
      <c r="Q11" s="1026"/>
      <c r="R11" s="1027"/>
      <c r="S11" s="1027"/>
      <c r="T11" s="1027"/>
      <c r="U11" s="1027"/>
      <c r="V11" s="1027"/>
      <c r="W11" s="1027"/>
      <c r="X11" s="1027"/>
      <c r="Y11" s="1027"/>
      <c r="Z11" s="1027"/>
      <c r="AA11" s="1027"/>
      <c r="AB11" s="1027"/>
      <c r="AC11" s="1027"/>
      <c r="AD11" s="1027"/>
      <c r="AE11" s="1028"/>
      <c r="AF11" s="1023"/>
      <c r="AG11" s="1024"/>
      <c r="AH11" s="1024"/>
      <c r="AI11" s="1024"/>
      <c r="AJ11" s="1025"/>
      <c r="AK11" s="1068"/>
      <c r="AL11" s="1069"/>
      <c r="AM11" s="1069"/>
      <c r="AN11" s="1069"/>
      <c r="AO11" s="1069"/>
      <c r="AP11" s="1069"/>
      <c r="AQ11" s="1069"/>
      <c r="AR11" s="1069"/>
      <c r="AS11" s="1069"/>
      <c r="AT11" s="1069"/>
      <c r="AU11" s="1070"/>
      <c r="AV11" s="1070"/>
      <c r="AW11" s="1070"/>
      <c r="AX11" s="1070"/>
      <c r="AY11" s="1071"/>
      <c r="AZ11" s="226"/>
      <c r="BA11" s="226"/>
      <c r="BB11" s="226"/>
      <c r="BC11" s="226"/>
      <c r="BD11" s="226"/>
      <c r="BE11" s="227"/>
      <c r="BF11" s="227"/>
      <c r="BG11" s="227"/>
      <c r="BH11" s="227"/>
      <c r="BI11" s="227"/>
      <c r="BJ11" s="227"/>
      <c r="BK11" s="227"/>
      <c r="BL11" s="227"/>
      <c r="BM11" s="227"/>
      <c r="BN11" s="227"/>
      <c r="BO11" s="227"/>
      <c r="BP11" s="227"/>
      <c r="BQ11" s="233">
        <v>5</v>
      </c>
      <c r="BR11" s="234"/>
      <c r="BS11" s="980" t="s">
        <v>548</v>
      </c>
      <c r="BT11" s="981"/>
      <c r="BU11" s="981"/>
      <c r="BV11" s="981"/>
      <c r="BW11" s="981"/>
      <c r="BX11" s="981"/>
      <c r="BY11" s="981"/>
      <c r="BZ11" s="981"/>
      <c r="CA11" s="981"/>
      <c r="CB11" s="981"/>
      <c r="CC11" s="981"/>
      <c r="CD11" s="981"/>
      <c r="CE11" s="981"/>
      <c r="CF11" s="981"/>
      <c r="CG11" s="1002"/>
      <c r="CH11" s="977">
        <v>10</v>
      </c>
      <c r="CI11" s="978"/>
      <c r="CJ11" s="978"/>
      <c r="CK11" s="978"/>
      <c r="CL11" s="979"/>
      <c r="CM11" s="977">
        <v>169</v>
      </c>
      <c r="CN11" s="978"/>
      <c r="CO11" s="978"/>
      <c r="CP11" s="978"/>
      <c r="CQ11" s="979"/>
      <c r="CR11" s="977">
        <v>65</v>
      </c>
      <c r="CS11" s="978"/>
      <c r="CT11" s="978"/>
      <c r="CU11" s="978"/>
      <c r="CV11" s="979"/>
      <c r="CW11" s="977" t="s">
        <v>544</v>
      </c>
      <c r="CX11" s="978"/>
      <c r="CY11" s="978"/>
      <c r="CZ11" s="978"/>
      <c r="DA11" s="979"/>
      <c r="DB11" s="977" t="s">
        <v>544</v>
      </c>
      <c r="DC11" s="978"/>
      <c r="DD11" s="978"/>
      <c r="DE11" s="978"/>
      <c r="DF11" s="979"/>
      <c r="DG11" s="977" t="s">
        <v>544</v>
      </c>
      <c r="DH11" s="978"/>
      <c r="DI11" s="978"/>
      <c r="DJ11" s="978"/>
      <c r="DK11" s="979"/>
      <c r="DL11" s="977" t="s">
        <v>544</v>
      </c>
      <c r="DM11" s="978"/>
      <c r="DN11" s="978"/>
      <c r="DO11" s="978"/>
      <c r="DP11" s="979"/>
      <c r="DQ11" s="977" t="s">
        <v>544</v>
      </c>
      <c r="DR11" s="978"/>
      <c r="DS11" s="978"/>
      <c r="DT11" s="978"/>
      <c r="DU11" s="979"/>
      <c r="DV11" s="980"/>
      <c r="DW11" s="981"/>
      <c r="DX11" s="981"/>
      <c r="DY11" s="981"/>
      <c r="DZ11" s="982"/>
      <c r="EA11" s="229"/>
    </row>
    <row r="12" spans="1:131" s="230" customFormat="1" ht="26.25" customHeight="1" x14ac:dyDescent="0.2">
      <c r="A12" s="233">
        <v>6</v>
      </c>
      <c r="B12" s="1018"/>
      <c r="C12" s="1019"/>
      <c r="D12" s="1019"/>
      <c r="E12" s="1019"/>
      <c r="F12" s="1019"/>
      <c r="G12" s="1019"/>
      <c r="H12" s="1019"/>
      <c r="I12" s="1019"/>
      <c r="J12" s="1019"/>
      <c r="K12" s="1019"/>
      <c r="L12" s="1019"/>
      <c r="M12" s="1019"/>
      <c r="N12" s="1019"/>
      <c r="O12" s="1019"/>
      <c r="P12" s="1020"/>
      <c r="Q12" s="1026"/>
      <c r="R12" s="1027"/>
      <c r="S12" s="1027"/>
      <c r="T12" s="1027"/>
      <c r="U12" s="1027"/>
      <c r="V12" s="1027"/>
      <c r="W12" s="1027"/>
      <c r="X12" s="1027"/>
      <c r="Y12" s="1027"/>
      <c r="Z12" s="1027"/>
      <c r="AA12" s="1027"/>
      <c r="AB12" s="1027"/>
      <c r="AC12" s="1027"/>
      <c r="AD12" s="1027"/>
      <c r="AE12" s="1028"/>
      <c r="AF12" s="1023"/>
      <c r="AG12" s="1024"/>
      <c r="AH12" s="1024"/>
      <c r="AI12" s="1024"/>
      <c r="AJ12" s="1025"/>
      <c r="AK12" s="1068"/>
      <c r="AL12" s="1069"/>
      <c r="AM12" s="1069"/>
      <c r="AN12" s="1069"/>
      <c r="AO12" s="1069"/>
      <c r="AP12" s="1069"/>
      <c r="AQ12" s="1069"/>
      <c r="AR12" s="1069"/>
      <c r="AS12" s="1069"/>
      <c r="AT12" s="1069"/>
      <c r="AU12" s="1070"/>
      <c r="AV12" s="1070"/>
      <c r="AW12" s="1070"/>
      <c r="AX12" s="1070"/>
      <c r="AY12" s="1071"/>
      <c r="AZ12" s="226"/>
      <c r="BA12" s="226"/>
      <c r="BB12" s="226"/>
      <c r="BC12" s="226"/>
      <c r="BD12" s="226"/>
      <c r="BE12" s="227"/>
      <c r="BF12" s="227"/>
      <c r="BG12" s="227"/>
      <c r="BH12" s="227"/>
      <c r="BI12" s="227"/>
      <c r="BJ12" s="227"/>
      <c r="BK12" s="227"/>
      <c r="BL12" s="227"/>
      <c r="BM12" s="227"/>
      <c r="BN12" s="227"/>
      <c r="BO12" s="227"/>
      <c r="BP12" s="227"/>
      <c r="BQ12" s="233">
        <v>6</v>
      </c>
      <c r="BR12" s="234"/>
      <c r="BS12" s="980" t="s">
        <v>557</v>
      </c>
      <c r="BT12" s="981"/>
      <c r="BU12" s="981"/>
      <c r="BV12" s="981"/>
      <c r="BW12" s="981"/>
      <c r="BX12" s="981"/>
      <c r="BY12" s="981"/>
      <c r="BZ12" s="981"/>
      <c r="CA12" s="981"/>
      <c r="CB12" s="981"/>
      <c r="CC12" s="981"/>
      <c r="CD12" s="981"/>
      <c r="CE12" s="981"/>
      <c r="CF12" s="981"/>
      <c r="CG12" s="1002"/>
      <c r="CH12" s="977">
        <v>3</v>
      </c>
      <c r="CI12" s="978"/>
      <c r="CJ12" s="978"/>
      <c r="CK12" s="978"/>
      <c r="CL12" s="979"/>
      <c r="CM12" s="977">
        <v>113</v>
      </c>
      <c r="CN12" s="978"/>
      <c r="CO12" s="978"/>
      <c r="CP12" s="978"/>
      <c r="CQ12" s="979"/>
      <c r="CR12" s="977">
        <v>80</v>
      </c>
      <c r="CS12" s="978"/>
      <c r="CT12" s="978"/>
      <c r="CU12" s="978"/>
      <c r="CV12" s="979"/>
      <c r="CW12" s="977" t="s">
        <v>544</v>
      </c>
      <c r="CX12" s="978"/>
      <c r="CY12" s="978"/>
      <c r="CZ12" s="978"/>
      <c r="DA12" s="979"/>
      <c r="DB12" s="977" t="s">
        <v>544</v>
      </c>
      <c r="DC12" s="978"/>
      <c r="DD12" s="978"/>
      <c r="DE12" s="978"/>
      <c r="DF12" s="979"/>
      <c r="DG12" s="977" t="s">
        <v>544</v>
      </c>
      <c r="DH12" s="978"/>
      <c r="DI12" s="978"/>
      <c r="DJ12" s="978"/>
      <c r="DK12" s="979"/>
      <c r="DL12" s="977" t="s">
        <v>544</v>
      </c>
      <c r="DM12" s="978"/>
      <c r="DN12" s="978"/>
      <c r="DO12" s="978"/>
      <c r="DP12" s="979"/>
      <c r="DQ12" s="977" t="s">
        <v>544</v>
      </c>
      <c r="DR12" s="978"/>
      <c r="DS12" s="978"/>
      <c r="DT12" s="978"/>
      <c r="DU12" s="979"/>
      <c r="DV12" s="980"/>
      <c r="DW12" s="981"/>
      <c r="DX12" s="981"/>
      <c r="DY12" s="981"/>
      <c r="DZ12" s="982"/>
      <c r="EA12" s="229"/>
    </row>
    <row r="13" spans="1:131" s="230" customFormat="1" ht="26.25" customHeight="1" x14ac:dyDescent="0.2">
      <c r="A13" s="233">
        <v>7</v>
      </c>
      <c r="B13" s="1018"/>
      <c r="C13" s="1019"/>
      <c r="D13" s="1019"/>
      <c r="E13" s="1019"/>
      <c r="F13" s="1019"/>
      <c r="G13" s="1019"/>
      <c r="H13" s="1019"/>
      <c r="I13" s="1019"/>
      <c r="J13" s="1019"/>
      <c r="K13" s="1019"/>
      <c r="L13" s="1019"/>
      <c r="M13" s="1019"/>
      <c r="N13" s="1019"/>
      <c r="O13" s="1019"/>
      <c r="P13" s="1020"/>
      <c r="Q13" s="1026"/>
      <c r="R13" s="1027"/>
      <c r="S13" s="1027"/>
      <c r="T13" s="1027"/>
      <c r="U13" s="1027"/>
      <c r="V13" s="1027"/>
      <c r="W13" s="1027"/>
      <c r="X13" s="1027"/>
      <c r="Y13" s="1027"/>
      <c r="Z13" s="1027"/>
      <c r="AA13" s="1027"/>
      <c r="AB13" s="1027"/>
      <c r="AC13" s="1027"/>
      <c r="AD13" s="1027"/>
      <c r="AE13" s="1028"/>
      <c r="AF13" s="1023"/>
      <c r="AG13" s="1024"/>
      <c r="AH13" s="1024"/>
      <c r="AI13" s="1024"/>
      <c r="AJ13" s="1025"/>
      <c r="AK13" s="1068"/>
      <c r="AL13" s="1069"/>
      <c r="AM13" s="1069"/>
      <c r="AN13" s="1069"/>
      <c r="AO13" s="1069"/>
      <c r="AP13" s="1069"/>
      <c r="AQ13" s="1069"/>
      <c r="AR13" s="1069"/>
      <c r="AS13" s="1069"/>
      <c r="AT13" s="1069"/>
      <c r="AU13" s="1070"/>
      <c r="AV13" s="1070"/>
      <c r="AW13" s="1070"/>
      <c r="AX13" s="1070"/>
      <c r="AY13" s="1071"/>
      <c r="AZ13" s="226"/>
      <c r="BA13" s="226"/>
      <c r="BB13" s="226"/>
      <c r="BC13" s="226"/>
      <c r="BD13" s="226"/>
      <c r="BE13" s="227"/>
      <c r="BF13" s="227"/>
      <c r="BG13" s="227"/>
      <c r="BH13" s="227"/>
      <c r="BI13" s="227"/>
      <c r="BJ13" s="227"/>
      <c r="BK13" s="227"/>
      <c r="BL13" s="227"/>
      <c r="BM13" s="227"/>
      <c r="BN13" s="227"/>
      <c r="BO13" s="227"/>
      <c r="BP13" s="227"/>
      <c r="BQ13" s="233">
        <v>7</v>
      </c>
      <c r="BR13" s="234"/>
      <c r="BS13" s="980" t="s">
        <v>549</v>
      </c>
      <c r="BT13" s="981"/>
      <c r="BU13" s="981"/>
      <c r="BV13" s="981"/>
      <c r="BW13" s="981"/>
      <c r="BX13" s="981"/>
      <c r="BY13" s="981"/>
      <c r="BZ13" s="981"/>
      <c r="CA13" s="981"/>
      <c r="CB13" s="981"/>
      <c r="CC13" s="981"/>
      <c r="CD13" s="981"/>
      <c r="CE13" s="981"/>
      <c r="CF13" s="981"/>
      <c r="CG13" s="1002"/>
      <c r="CH13" s="977">
        <v>1</v>
      </c>
      <c r="CI13" s="978"/>
      <c r="CJ13" s="978"/>
      <c r="CK13" s="978"/>
      <c r="CL13" s="979"/>
      <c r="CM13" s="977">
        <v>77</v>
      </c>
      <c r="CN13" s="978"/>
      <c r="CO13" s="978"/>
      <c r="CP13" s="978"/>
      <c r="CQ13" s="979"/>
      <c r="CR13" s="977">
        <v>15</v>
      </c>
      <c r="CS13" s="978"/>
      <c r="CT13" s="978"/>
      <c r="CU13" s="978"/>
      <c r="CV13" s="979"/>
      <c r="CW13" s="977" t="s">
        <v>544</v>
      </c>
      <c r="CX13" s="978"/>
      <c r="CY13" s="978"/>
      <c r="CZ13" s="978"/>
      <c r="DA13" s="979"/>
      <c r="DB13" s="977" t="s">
        <v>544</v>
      </c>
      <c r="DC13" s="978"/>
      <c r="DD13" s="978"/>
      <c r="DE13" s="978"/>
      <c r="DF13" s="979"/>
      <c r="DG13" s="977" t="s">
        <v>544</v>
      </c>
      <c r="DH13" s="978"/>
      <c r="DI13" s="978"/>
      <c r="DJ13" s="978"/>
      <c r="DK13" s="979"/>
      <c r="DL13" s="977" t="s">
        <v>544</v>
      </c>
      <c r="DM13" s="978"/>
      <c r="DN13" s="978"/>
      <c r="DO13" s="978"/>
      <c r="DP13" s="979"/>
      <c r="DQ13" s="977" t="s">
        <v>544</v>
      </c>
      <c r="DR13" s="978"/>
      <c r="DS13" s="978"/>
      <c r="DT13" s="978"/>
      <c r="DU13" s="979"/>
      <c r="DV13" s="980"/>
      <c r="DW13" s="981"/>
      <c r="DX13" s="981"/>
      <c r="DY13" s="981"/>
      <c r="DZ13" s="982"/>
      <c r="EA13" s="229"/>
    </row>
    <row r="14" spans="1:131" s="230" customFormat="1" ht="26.25" customHeight="1" x14ac:dyDescent="0.2">
      <c r="A14" s="233">
        <v>8</v>
      </c>
      <c r="B14" s="1018"/>
      <c r="C14" s="1019"/>
      <c r="D14" s="1019"/>
      <c r="E14" s="1019"/>
      <c r="F14" s="1019"/>
      <c r="G14" s="1019"/>
      <c r="H14" s="1019"/>
      <c r="I14" s="1019"/>
      <c r="J14" s="1019"/>
      <c r="K14" s="1019"/>
      <c r="L14" s="1019"/>
      <c r="M14" s="1019"/>
      <c r="N14" s="1019"/>
      <c r="O14" s="1019"/>
      <c r="P14" s="1020"/>
      <c r="Q14" s="1026"/>
      <c r="R14" s="1027"/>
      <c r="S14" s="1027"/>
      <c r="T14" s="1027"/>
      <c r="U14" s="1027"/>
      <c r="V14" s="1027"/>
      <c r="W14" s="1027"/>
      <c r="X14" s="1027"/>
      <c r="Y14" s="1027"/>
      <c r="Z14" s="1027"/>
      <c r="AA14" s="1027"/>
      <c r="AB14" s="1027"/>
      <c r="AC14" s="1027"/>
      <c r="AD14" s="1027"/>
      <c r="AE14" s="1028"/>
      <c r="AF14" s="1023"/>
      <c r="AG14" s="1024"/>
      <c r="AH14" s="1024"/>
      <c r="AI14" s="1024"/>
      <c r="AJ14" s="1025"/>
      <c r="AK14" s="1068"/>
      <c r="AL14" s="1069"/>
      <c r="AM14" s="1069"/>
      <c r="AN14" s="1069"/>
      <c r="AO14" s="1069"/>
      <c r="AP14" s="1069"/>
      <c r="AQ14" s="1069"/>
      <c r="AR14" s="1069"/>
      <c r="AS14" s="1069"/>
      <c r="AT14" s="1069"/>
      <c r="AU14" s="1070"/>
      <c r="AV14" s="1070"/>
      <c r="AW14" s="1070"/>
      <c r="AX14" s="1070"/>
      <c r="AY14" s="1071"/>
      <c r="AZ14" s="226"/>
      <c r="BA14" s="226"/>
      <c r="BB14" s="226"/>
      <c r="BC14" s="226"/>
      <c r="BD14" s="226"/>
      <c r="BE14" s="227"/>
      <c r="BF14" s="227"/>
      <c r="BG14" s="227"/>
      <c r="BH14" s="227"/>
      <c r="BI14" s="227"/>
      <c r="BJ14" s="227"/>
      <c r="BK14" s="227"/>
      <c r="BL14" s="227"/>
      <c r="BM14" s="227"/>
      <c r="BN14" s="227"/>
      <c r="BO14" s="227"/>
      <c r="BP14" s="227"/>
      <c r="BQ14" s="233">
        <v>8</v>
      </c>
      <c r="BR14" s="234"/>
      <c r="BS14" s="980" t="s">
        <v>550</v>
      </c>
      <c r="BT14" s="981"/>
      <c r="BU14" s="981"/>
      <c r="BV14" s="981"/>
      <c r="BW14" s="981"/>
      <c r="BX14" s="981"/>
      <c r="BY14" s="981"/>
      <c r="BZ14" s="981"/>
      <c r="CA14" s="981"/>
      <c r="CB14" s="981"/>
      <c r="CC14" s="981"/>
      <c r="CD14" s="981"/>
      <c r="CE14" s="981"/>
      <c r="CF14" s="981"/>
      <c r="CG14" s="1002"/>
      <c r="CH14" s="977">
        <v>3</v>
      </c>
      <c r="CI14" s="978"/>
      <c r="CJ14" s="978"/>
      <c r="CK14" s="978"/>
      <c r="CL14" s="979"/>
      <c r="CM14" s="977">
        <v>80</v>
      </c>
      <c r="CN14" s="978"/>
      <c r="CO14" s="978"/>
      <c r="CP14" s="978"/>
      <c r="CQ14" s="979"/>
      <c r="CR14" s="977">
        <v>8</v>
      </c>
      <c r="CS14" s="978"/>
      <c r="CT14" s="978"/>
      <c r="CU14" s="978"/>
      <c r="CV14" s="979"/>
      <c r="CW14" s="977" t="s">
        <v>544</v>
      </c>
      <c r="CX14" s="978"/>
      <c r="CY14" s="978"/>
      <c r="CZ14" s="978"/>
      <c r="DA14" s="979"/>
      <c r="DB14" s="977" t="s">
        <v>544</v>
      </c>
      <c r="DC14" s="978"/>
      <c r="DD14" s="978"/>
      <c r="DE14" s="978"/>
      <c r="DF14" s="979"/>
      <c r="DG14" s="977" t="s">
        <v>544</v>
      </c>
      <c r="DH14" s="978"/>
      <c r="DI14" s="978"/>
      <c r="DJ14" s="978"/>
      <c r="DK14" s="979"/>
      <c r="DL14" s="977" t="s">
        <v>544</v>
      </c>
      <c r="DM14" s="978"/>
      <c r="DN14" s="978"/>
      <c r="DO14" s="978"/>
      <c r="DP14" s="979"/>
      <c r="DQ14" s="977" t="s">
        <v>544</v>
      </c>
      <c r="DR14" s="978"/>
      <c r="DS14" s="978"/>
      <c r="DT14" s="978"/>
      <c r="DU14" s="979"/>
      <c r="DV14" s="980"/>
      <c r="DW14" s="981"/>
      <c r="DX14" s="981"/>
      <c r="DY14" s="981"/>
      <c r="DZ14" s="982"/>
      <c r="EA14" s="229"/>
    </row>
    <row r="15" spans="1:131" s="230" customFormat="1" ht="26.25" customHeight="1" x14ac:dyDescent="0.2">
      <c r="A15" s="233">
        <v>9</v>
      </c>
      <c r="B15" s="1018"/>
      <c r="C15" s="1019"/>
      <c r="D15" s="1019"/>
      <c r="E15" s="1019"/>
      <c r="F15" s="1019"/>
      <c r="G15" s="1019"/>
      <c r="H15" s="1019"/>
      <c r="I15" s="1019"/>
      <c r="J15" s="1019"/>
      <c r="K15" s="1019"/>
      <c r="L15" s="1019"/>
      <c r="M15" s="1019"/>
      <c r="N15" s="1019"/>
      <c r="O15" s="1019"/>
      <c r="P15" s="1020"/>
      <c r="Q15" s="1026"/>
      <c r="R15" s="1027"/>
      <c r="S15" s="1027"/>
      <c r="T15" s="1027"/>
      <c r="U15" s="1027"/>
      <c r="V15" s="1027"/>
      <c r="W15" s="1027"/>
      <c r="X15" s="1027"/>
      <c r="Y15" s="1027"/>
      <c r="Z15" s="1027"/>
      <c r="AA15" s="1027"/>
      <c r="AB15" s="1027"/>
      <c r="AC15" s="1027"/>
      <c r="AD15" s="1027"/>
      <c r="AE15" s="1028"/>
      <c r="AF15" s="1023"/>
      <c r="AG15" s="1024"/>
      <c r="AH15" s="1024"/>
      <c r="AI15" s="1024"/>
      <c r="AJ15" s="1025"/>
      <c r="AK15" s="1068"/>
      <c r="AL15" s="1069"/>
      <c r="AM15" s="1069"/>
      <c r="AN15" s="1069"/>
      <c r="AO15" s="1069"/>
      <c r="AP15" s="1069"/>
      <c r="AQ15" s="1069"/>
      <c r="AR15" s="1069"/>
      <c r="AS15" s="1069"/>
      <c r="AT15" s="1069"/>
      <c r="AU15" s="1070"/>
      <c r="AV15" s="1070"/>
      <c r="AW15" s="1070"/>
      <c r="AX15" s="1070"/>
      <c r="AY15" s="1071"/>
      <c r="AZ15" s="226"/>
      <c r="BA15" s="226"/>
      <c r="BB15" s="226"/>
      <c r="BC15" s="226"/>
      <c r="BD15" s="226"/>
      <c r="BE15" s="227"/>
      <c r="BF15" s="227"/>
      <c r="BG15" s="227"/>
      <c r="BH15" s="227"/>
      <c r="BI15" s="227"/>
      <c r="BJ15" s="227"/>
      <c r="BK15" s="227"/>
      <c r="BL15" s="227"/>
      <c r="BM15" s="227"/>
      <c r="BN15" s="227"/>
      <c r="BO15" s="227"/>
      <c r="BP15" s="227"/>
      <c r="BQ15" s="233">
        <v>9</v>
      </c>
      <c r="BR15" s="234"/>
      <c r="BS15" s="980"/>
      <c r="BT15" s="981"/>
      <c r="BU15" s="981"/>
      <c r="BV15" s="981"/>
      <c r="BW15" s="981"/>
      <c r="BX15" s="981"/>
      <c r="BY15" s="981"/>
      <c r="BZ15" s="981"/>
      <c r="CA15" s="981"/>
      <c r="CB15" s="981"/>
      <c r="CC15" s="981"/>
      <c r="CD15" s="981"/>
      <c r="CE15" s="981"/>
      <c r="CF15" s="981"/>
      <c r="CG15" s="1002"/>
      <c r="CH15" s="977"/>
      <c r="CI15" s="978"/>
      <c r="CJ15" s="978"/>
      <c r="CK15" s="978"/>
      <c r="CL15" s="979"/>
      <c r="CM15" s="977"/>
      <c r="CN15" s="978"/>
      <c r="CO15" s="978"/>
      <c r="CP15" s="978"/>
      <c r="CQ15" s="979"/>
      <c r="CR15" s="977"/>
      <c r="CS15" s="978"/>
      <c r="CT15" s="978"/>
      <c r="CU15" s="978"/>
      <c r="CV15" s="979"/>
      <c r="CW15" s="977"/>
      <c r="CX15" s="978"/>
      <c r="CY15" s="978"/>
      <c r="CZ15" s="978"/>
      <c r="DA15" s="979"/>
      <c r="DB15" s="977"/>
      <c r="DC15" s="978"/>
      <c r="DD15" s="978"/>
      <c r="DE15" s="978"/>
      <c r="DF15" s="979"/>
      <c r="DG15" s="977"/>
      <c r="DH15" s="978"/>
      <c r="DI15" s="978"/>
      <c r="DJ15" s="978"/>
      <c r="DK15" s="979"/>
      <c r="DL15" s="977"/>
      <c r="DM15" s="978"/>
      <c r="DN15" s="978"/>
      <c r="DO15" s="978"/>
      <c r="DP15" s="979"/>
      <c r="DQ15" s="977"/>
      <c r="DR15" s="978"/>
      <c r="DS15" s="978"/>
      <c r="DT15" s="978"/>
      <c r="DU15" s="979"/>
      <c r="DV15" s="980"/>
      <c r="DW15" s="981"/>
      <c r="DX15" s="981"/>
      <c r="DY15" s="981"/>
      <c r="DZ15" s="982"/>
      <c r="EA15" s="229"/>
    </row>
    <row r="16" spans="1:131" s="230" customFormat="1" ht="26.25" customHeight="1" x14ac:dyDescent="0.2">
      <c r="A16" s="233">
        <v>10</v>
      </c>
      <c r="B16" s="1018"/>
      <c r="C16" s="1019"/>
      <c r="D16" s="1019"/>
      <c r="E16" s="1019"/>
      <c r="F16" s="1019"/>
      <c r="G16" s="1019"/>
      <c r="H16" s="1019"/>
      <c r="I16" s="1019"/>
      <c r="J16" s="1019"/>
      <c r="K16" s="1019"/>
      <c r="L16" s="1019"/>
      <c r="M16" s="1019"/>
      <c r="N16" s="1019"/>
      <c r="O16" s="1019"/>
      <c r="P16" s="1020"/>
      <c r="Q16" s="1026"/>
      <c r="R16" s="1027"/>
      <c r="S16" s="1027"/>
      <c r="T16" s="1027"/>
      <c r="U16" s="1027"/>
      <c r="V16" s="1027"/>
      <c r="W16" s="1027"/>
      <c r="X16" s="1027"/>
      <c r="Y16" s="1027"/>
      <c r="Z16" s="1027"/>
      <c r="AA16" s="1027"/>
      <c r="AB16" s="1027"/>
      <c r="AC16" s="1027"/>
      <c r="AD16" s="1027"/>
      <c r="AE16" s="1028"/>
      <c r="AF16" s="1023"/>
      <c r="AG16" s="1024"/>
      <c r="AH16" s="1024"/>
      <c r="AI16" s="1024"/>
      <c r="AJ16" s="1025"/>
      <c r="AK16" s="1068"/>
      <c r="AL16" s="1069"/>
      <c r="AM16" s="1069"/>
      <c r="AN16" s="1069"/>
      <c r="AO16" s="1069"/>
      <c r="AP16" s="1069"/>
      <c r="AQ16" s="1069"/>
      <c r="AR16" s="1069"/>
      <c r="AS16" s="1069"/>
      <c r="AT16" s="1069"/>
      <c r="AU16" s="1070"/>
      <c r="AV16" s="1070"/>
      <c r="AW16" s="1070"/>
      <c r="AX16" s="1070"/>
      <c r="AY16" s="1071"/>
      <c r="AZ16" s="226"/>
      <c r="BA16" s="226"/>
      <c r="BB16" s="226"/>
      <c r="BC16" s="226"/>
      <c r="BD16" s="226"/>
      <c r="BE16" s="227"/>
      <c r="BF16" s="227"/>
      <c r="BG16" s="227"/>
      <c r="BH16" s="227"/>
      <c r="BI16" s="227"/>
      <c r="BJ16" s="227"/>
      <c r="BK16" s="227"/>
      <c r="BL16" s="227"/>
      <c r="BM16" s="227"/>
      <c r="BN16" s="227"/>
      <c r="BO16" s="227"/>
      <c r="BP16" s="227"/>
      <c r="BQ16" s="233">
        <v>10</v>
      </c>
      <c r="BR16" s="234"/>
      <c r="BS16" s="980"/>
      <c r="BT16" s="981"/>
      <c r="BU16" s="981"/>
      <c r="BV16" s="981"/>
      <c r="BW16" s="981"/>
      <c r="BX16" s="981"/>
      <c r="BY16" s="981"/>
      <c r="BZ16" s="981"/>
      <c r="CA16" s="981"/>
      <c r="CB16" s="981"/>
      <c r="CC16" s="981"/>
      <c r="CD16" s="981"/>
      <c r="CE16" s="981"/>
      <c r="CF16" s="981"/>
      <c r="CG16" s="1002"/>
      <c r="CH16" s="977"/>
      <c r="CI16" s="978"/>
      <c r="CJ16" s="978"/>
      <c r="CK16" s="978"/>
      <c r="CL16" s="979"/>
      <c r="CM16" s="977"/>
      <c r="CN16" s="978"/>
      <c r="CO16" s="978"/>
      <c r="CP16" s="978"/>
      <c r="CQ16" s="979"/>
      <c r="CR16" s="977"/>
      <c r="CS16" s="978"/>
      <c r="CT16" s="978"/>
      <c r="CU16" s="978"/>
      <c r="CV16" s="979"/>
      <c r="CW16" s="977"/>
      <c r="CX16" s="978"/>
      <c r="CY16" s="978"/>
      <c r="CZ16" s="978"/>
      <c r="DA16" s="979"/>
      <c r="DB16" s="977"/>
      <c r="DC16" s="978"/>
      <c r="DD16" s="978"/>
      <c r="DE16" s="978"/>
      <c r="DF16" s="979"/>
      <c r="DG16" s="977"/>
      <c r="DH16" s="978"/>
      <c r="DI16" s="978"/>
      <c r="DJ16" s="978"/>
      <c r="DK16" s="979"/>
      <c r="DL16" s="977"/>
      <c r="DM16" s="978"/>
      <c r="DN16" s="978"/>
      <c r="DO16" s="978"/>
      <c r="DP16" s="979"/>
      <c r="DQ16" s="977"/>
      <c r="DR16" s="978"/>
      <c r="DS16" s="978"/>
      <c r="DT16" s="978"/>
      <c r="DU16" s="979"/>
      <c r="DV16" s="980"/>
      <c r="DW16" s="981"/>
      <c r="DX16" s="981"/>
      <c r="DY16" s="981"/>
      <c r="DZ16" s="982"/>
      <c r="EA16" s="229"/>
    </row>
    <row r="17" spans="1:131" s="230" customFormat="1" ht="26.25" customHeight="1" x14ac:dyDescent="0.2">
      <c r="A17" s="233">
        <v>11</v>
      </c>
      <c r="B17" s="1018"/>
      <c r="C17" s="1019"/>
      <c r="D17" s="1019"/>
      <c r="E17" s="1019"/>
      <c r="F17" s="1019"/>
      <c r="G17" s="1019"/>
      <c r="H17" s="1019"/>
      <c r="I17" s="1019"/>
      <c r="J17" s="1019"/>
      <c r="K17" s="1019"/>
      <c r="L17" s="1019"/>
      <c r="M17" s="1019"/>
      <c r="N17" s="1019"/>
      <c r="O17" s="1019"/>
      <c r="P17" s="1020"/>
      <c r="Q17" s="1026"/>
      <c r="R17" s="1027"/>
      <c r="S17" s="1027"/>
      <c r="T17" s="1027"/>
      <c r="U17" s="1027"/>
      <c r="V17" s="1027"/>
      <c r="W17" s="1027"/>
      <c r="X17" s="1027"/>
      <c r="Y17" s="1027"/>
      <c r="Z17" s="1027"/>
      <c r="AA17" s="1027"/>
      <c r="AB17" s="1027"/>
      <c r="AC17" s="1027"/>
      <c r="AD17" s="1027"/>
      <c r="AE17" s="1028"/>
      <c r="AF17" s="1023"/>
      <c r="AG17" s="1024"/>
      <c r="AH17" s="1024"/>
      <c r="AI17" s="1024"/>
      <c r="AJ17" s="1025"/>
      <c r="AK17" s="1068"/>
      <c r="AL17" s="1069"/>
      <c r="AM17" s="1069"/>
      <c r="AN17" s="1069"/>
      <c r="AO17" s="1069"/>
      <c r="AP17" s="1069"/>
      <c r="AQ17" s="1069"/>
      <c r="AR17" s="1069"/>
      <c r="AS17" s="1069"/>
      <c r="AT17" s="1069"/>
      <c r="AU17" s="1070"/>
      <c r="AV17" s="1070"/>
      <c r="AW17" s="1070"/>
      <c r="AX17" s="1070"/>
      <c r="AY17" s="1071"/>
      <c r="AZ17" s="226"/>
      <c r="BA17" s="226"/>
      <c r="BB17" s="226"/>
      <c r="BC17" s="226"/>
      <c r="BD17" s="226"/>
      <c r="BE17" s="227"/>
      <c r="BF17" s="227"/>
      <c r="BG17" s="227"/>
      <c r="BH17" s="227"/>
      <c r="BI17" s="227"/>
      <c r="BJ17" s="227"/>
      <c r="BK17" s="227"/>
      <c r="BL17" s="227"/>
      <c r="BM17" s="227"/>
      <c r="BN17" s="227"/>
      <c r="BO17" s="227"/>
      <c r="BP17" s="227"/>
      <c r="BQ17" s="233">
        <v>11</v>
      </c>
      <c r="BR17" s="234"/>
      <c r="BS17" s="980"/>
      <c r="BT17" s="981"/>
      <c r="BU17" s="981"/>
      <c r="BV17" s="981"/>
      <c r="BW17" s="981"/>
      <c r="BX17" s="981"/>
      <c r="BY17" s="981"/>
      <c r="BZ17" s="981"/>
      <c r="CA17" s="981"/>
      <c r="CB17" s="981"/>
      <c r="CC17" s="981"/>
      <c r="CD17" s="981"/>
      <c r="CE17" s="981"/>
      <c r="CF17" s="981"/>
      <c r="CG17" s="1002"/>
      <c r="CH17" s="977"/>
      <c r="CI17" s="978"/>
      <c r="CJ17" s="978"/>
      <c r="CK17" s="978"/>
      <c r="CL17" s="979"/>
      <c r="CM17" s="977"/>
      <c r="CN17" s="978"/>
      <c r="CO17" s="978"/>
      <c r="CP17" s="978"/>
      <c r="CQ17" s="979"/>
      <c r="CR17" s="977"/>
      <c r="CS17" s="978"/>
      <c r="CT17" s="978"/>
      <c r="CU17" s="978"/>
      <c r="CV17" s="979"/>
      <c r="CW17" s="977"/>
      <c r="CX17" s="978"/>
      <c r="CY17" s="978"/>
      <c r="CZ17" s="978"/>
      <c r="DA17" s="979"/>
      <c r="DB17" s="977"/>
      <c r="DC17" s="978"/>
      <c r="DD17" s="978"/>
      <c r="DE17" s="978"/>
      <c r="DF17" s="979"/>
      <c r="DG17" s="977"/>
      <c r="DH17" s="978"/>
      <c r="DI17" s="978"/>
      <c r="DJ17" s="978"/>
      <c r="DK17" s="979"/>
      <c r="DL17" s="977"/>
      <c r="DM17" s="978"/>
      <c r="DN17" s="978"/>
      <c r="DO17" s="978"/>
      <c r="DP17" s="979"/>
      <c r="DQ17" s="977"/>
      <c r="DR17" s="978"/>
      <c r="DS17" s="978"/>
      <c r="DT17" s="978"/>
      <c r="DU17" s="979"/>
      <c r="DV17" s="980"/>
      <c r="DW17" s="981"/>
      <c r="DX17" s="981"/>
      <c r="DY17" s="981"/>
      <c r="DZ17" s="982"/>
      <c r="EA17" s="229"/>
    </row>
    <row r="18" spans="1:131" s="230" customFormat="1" ht="26.25" customHeight="1" x14ac:dyDescent="0.2">
      <c r="A18" s="233">
        <v>12</v>
      </c>
      <c r="B18" s="1018"/>
      <c r="C18" s="1019"/>
      <c r="D18" s="1019"/>
      <c r="E18" s="1019"/>
      <c r="F18" s="1019"/>
      <c r="G18" s="1019"/>
      <c r="H18" s="1019"/>
      <c r="I18" s="1019"/>
      <c r="J18" s="1019"/>
      <c r="K18" s="1019"/>
      <c r="L18" s="1019"/>
      <c r="M18" s="1019"/>
      <c r="N18" s="1019"/>
      <c r="O18" s="1019"/>
      <c r="P18" s="1020"/>
      <c r="Q18" s="1026"/>
      <c r="R18" s="1027"/>
      <c r="S18" s="1027"/>
      <c r="T18" s="1027"/>
      <c r="U18" s="1027"/>
      <c r="V18" s="1027"/>
      <c r="W18" s="1027"/>
      <c r="X18" s="1027"/>
      <c r="Y18" s="1027"/>
      <c r="Z18" s="1027"/>
      <c r="AA18" s="1027"/>
      <c r="AB18" s="1027"/>
      <c r="AC18" s="1027"/>
      <c r="AD18" s="1027"/>
      <c r="AE18" s="1028"/>
      <c r="AF18" s="1023"/>
      <c r="AG18" s="1024"/>
      <c r="AH18" s="1024"/>
      <c r="AI18" s="1024"/>
      <c r="AJ18" s="1025"/>
      <c r="AK18" s="1068"/>
      <c r="AL18" s="1069"/>
      <c r="AM18" s="1069"/>
      <c r="AN18" s="1069"/>
      <c r="AO18" s="1069"/>
      <c r="AP18" s="1069"/>
      <c r="AQ18" s="1069"/>
      <c r="AR18" s="1069"/>
      <c r="AS18" s="1069"/>
      <c r="AT18" s="1069"/>
      <c r="AU18" s="1070"/>
      <c r="AV18" s="1070"/>
      <c r="AW18" s="1070"/>
      <c r="AX18" s="1070"/>
      <c r="AY18" s="1071"/>
      <c r="AZ18" s="226"/>
      <c r="BA18" s="226"/>
      <c r="BB18" s="226"/>
      <c r="BC18" s="226"/>
      <c r="BD18" s="226"/>
      <c r="BE18" s="227"/>
      <c r="BF18" s="227"/>
      <c r="BG18" s="227"/>
      <c r="BH18" s="227"/>
      <c r="BI18" s="227"/>
      <c r="BJ18" s="227"/>
      <c r="BK18" s="227"/>
      <c r="BL18" s="227"/>
      <c r="BM18" s="227"/>
      <c r="BN18" s="227"/>
      <c r="BO18" s="227"/>
      <c r="BP18" s="227"/>
      <c r="BQ18" s="233">
        <v>12</v>
      </c>
      <c r="BR18" s="234"/>
      <c r="BS18" s="980"/>
      <c r="BT18" s="981"/>
      <c r="BU18" s="981"/>
      <c r="BV18" s="981"/>
      <c r="BW18" s="981"/>
      <c r="BX18" s="981"/>
      <c r="BY18" s="981"/>
      <c r="BZ18" s="981"/>
      <c r="CA18" s="981"/>
      <c r="CB18" s="981"/>
      <c r="CC18" s="981"/>
      <c r="CD18" s="981"/>
      <c r="CE18" s="981"/>
      <c r="CF18" s="981"/>
      <c r="CG18" s="1002"/>
      <c r="CH18" s="977"/>
      <c r="CI18" s="978"/>
      <c r="CJ18" s="978"/>
      <c r="CK18" s="978"/>
      <c r="CL18" s="979"/>
      <c r="CM18" s="977"/>
      <c r="CN18" s="978"/>
      <c r="CO18" s="978"/>
      <c r="CP18" s="978"/>
      <c r="CQ18" s="979"/>
      <c r="CR18" s="977"/>
      <c r="CS18" s="978"/>
      <c r="CT18" s="978"/>
      <c r="CU18" s="978"/>
      <c r="CV18" s="979"/>
      <c r="CW18" s="977"/>
      <c r="CX18" s="978"/>
      <c r="CY18" s="978"/>
      <c r="CZ18" s="978"/>
      <c r="DA18" s="979"/>
      <c r="DB18" s="977"/>
      <c r="DC18" s="978"/>
      <c r="DD18" s="978"/>
      <c r="DE18" s="978"/>
      <c r="DF18" s="979"/>
      <c r="DG18" s="977"/>
      <c r="DH18" s="978"/>
      <c r="DI18" s="978"/>
      <c r="DJ18" s="978"/>
      <c r="DK18" s="979"/>
      <c r="DL18" s="977"/>
      <c r="DM18" s="978"/>
      <c r="DN18" s="978"/>
      <c r="DO18" s="978"/>
      <c r="DP18" s="979"/>
      <c r="DQ18" s="977"/>
      <c r="DR18" s="978"/>
      <c r="DS18" s="978"/>
      <c r="DT18" s="978"/>
      <c r="DU18" s="979"/>
      <c r="DV18" s="980"/>
      <c r="DW18" s="981"/>
      <c r="DX18" s="981"/>
      <c r="DY18" s="981"/>
      <c r="DZ18" s="982"/>
      <c r="EA18" s="229"/>
    </row>
    <row r="19" spans="1:131" s="230" customFormat="1" ht="26.25" customHeight="1" x14ac:dyDescent="0.2">
      <c r="A19" s="233">
        <v>13</v>
      </c>
      <c r="B19" s="1018"/>
      <c r="C19" s="1019"/>
      <c r="D19" s="1019"/>
      <c r="E19" s="1019"/>
      <c r="F19" s="1019"/>
      <c r="G19" s="1019"/>
      <c r="H19" s="1019"/>
      <c r="I19" s="1019"/>
      <c r="J19" s="1019"/>
      <c r="K19" s="1019"/>
      <c r="L19" s="1019"/>
      <c r="M19" s="1019"/>
      <c r="N19" s="1019"/>
      <c r="O19" s="1019"/>
      <c r="P19" s="1020"/>
      <c r="Q19" s="1026"/>
      <c r="R19" s="1027"/>
      <c r="S19" s="1027"/>
      <c r="T19" s="1027"/>
      <c r="U19" s="1027"/>
      <c r="V19" s="1027"/>
      <c r="W19" s="1027"/>
      <c r="X19" s="1027"/>
      <c r="Y19" s="1027"/>
      <c r="Z19" s="1027"/>
      <c r="AA19" s="1027"/>
      <c r="AB19" s="1027"/>
      <c r="AC19" s="1027"/>
      <c r="AD19" s="1027"/>
      <c r="AE19" s="1028"/>
      <c r="AF19" s="1023"/>
      <c r="AG19" s="1024"/>
      <c r="AH19" s="1024"/>
      <c r="AI19" s="1024"/>
      <c r="AJ19" s="1025"/>
      <c r="AK19" s="1068"/>
      <c r="AL19" s="1069"/>
      <c r="AM19" s="1069"/>
      <c r="AN19" s="1069"/>
      <c r="AO19" s="1069"/>
      <c r="AP19" s="1069"/>
      <c r="AQ19" s="1069"/>
      <c r="AR19" s="1069"/>
      <c r="AS19" s="1069"/>
      <c r="AT19" s="1069"/>
      <c r="AU19" s="1070"/>
      <c r="AV19" s="1070"/>
      <c r="AW19" s="1070"/>
      <c r="AX19" s="1070"/>
      <c r="AY19" s="1071"/>
      <c r="AZ19" s="226"/>
      <c r="BA19" s="226"/>
      <c r="BB19" s="226"/>
      <c r="BC19" s="226"/>
      <c r="BD19" s="226"/>
      <c r="BE19" s="227"/>
      <c r="BF19" s="227"/>
      <c r="BG19" s="227"/>
      <c r="BH19" s="227"/>
      <c r="BI19" s="227"/>
      <c r="BJ19" s="227"/>
      <c r="BK19" s="227"/>
      <c r="BL19" s="227"/>
      <c r="BM19" s="227"/>
      <c r="BN19" s="227"/>
      <c r="BO19" s="227"/>
      <c r="BP19" s="227"/>
      <c r="BQ19" s="233">
        <v>13</v>
      </c>
      <c r="BR19" s="234"/>
      <c r="BS19" s="980"/>
      <c r="BT19" s="981"/>
      <c r="BU19" s="981"/>
      <c r="BV19" s="981"/>
      <c r="BW19" s="981"/>
      <c r="BX19" s="981"/>
      <c r="BY19" s="981"/>
      <c r="BZ19" s="981"/>
      <c r="CA19" s="981"/>
      <c r="CB19" s="981"/>
      <c r="CC19" s="981"/>
      <c r="CD19" s="981"/>
      <c r="CE19" s="981"/>
      <c r="CF19" s="981"/>
      <c r="CG19" s="1002"/>
      <c r="CH19" s="977"/>
      <c r="CI19" s="978"/>
      <c r="CJ19" s="978"/>
      <c r="CK19" s="978"/>
      <c r="CL19" s="979"/>
      <c r="CM19" s="977"/>
      <c r="CN19" s="978"/>
      <c r="CO19" s="978"/>
      <c r="CP19" s="978"/>
      <c r="CQ19" s="979"/>
      <c r="CR19" s="977"/>
      <c r="CS19" s="978"/>
      <c r="CT19" s="978"/>
      <c r="CU19" s="978"/>
      <c r="CV19" s="979"/>
      <c r="CW19" s="977"/>
      <c r="CX19" s="978"/>
      <c r="CY19" s="978"/>
      <c r="CZ19" s="978"/>
      <c r="DA19" s="979"/>
      <c r="DB19" s="977"/>
      <c r="DC19" s="978"/>
      <c r="DD19" s="978"/>
      <c r="DE19" s="978"/>
      <c r="DF19" s="979"/>
      <c r="DG19" s="977"/>
      <c r="DH19" s="978"/>
      <c r="DI19" s="978"/>
      <c r="DJ19" s="978"/>
      <c r="DK19" s="979"/>
      <c r="DL19" s="977"/>
      <c r="DM19" s="978"/>
      <c r="DN19" s="978"/>
      <c r="DO19" s="978"/>
      <c r="DP19" s="979"/>
      <c r="DQ19" s="977"/>
      <c r="DR19" s="978"/>
      <c r="DS19" s="978"/>
      <c r="DT19" s="978"/>
      <c r="DU19" s="979"/>
      <c r="DV19" s="980"/>
      <c r="DW19" s="981"/>
      <c r="DX19" s="981"/>
      <c r="DY19" s="981"/>
      <c r="DZ19" s="982"/>
      <c r="EA19" s="229"/>
    </row>
    <row r="20" spans="1:131" s="230" customFormat="1" ht="26.25" customHeight="1" x14ac:dyDescent="0.2">
      <c r="A20" s="233">
        <v>14</v>
      </c>
      <c r="B20" s="1018"/>
      <c r="C20" s="1019"/>
      <c r="D20" s="1019"/>
      <c r="E20" s="1019"/>
      <c r="F20" s="1019"/>
      <c r="G20" s="1019"/>
      <c r="H20" s="1019"/>
      <c r="I20" s="1019"/>
      <c r="J20" s="1019"/>
      <c r="K20" s="1019"/>
      <c r="L20" s="1019"/>
      <c r="M20" s="1019"/>
      <c r="N20" s="1019"/>
      <c r="O20" s="1019"/>
      <c r="P20" s="1020"/>
      <c r="Q20" s="1026"/>
      <c r="R20" s="1027"/>
      <c r="S20" s="1027"/>
      <c r="T20" s="1027"/>
      <c r="U20" s="1027"/>
      <c r="V20" s="1027"/>
      <c r="W20" s="1027"/>
      <c r="X20" s="1027"/>
      <c r="Y20" s="1027"/>
      <c r="Z20" s="1027"/>
      <c r="AA20" s="1027"/>
      <c r="AB20" s="1027"/>
      <c r="AC20" s="1027"/>
      <c r="AD20" s="1027"/>
      <c r="AE20" s="1028"/>
      <c r="AF20" s="1023"/>
      <c r="AG20" s="1024"/>
      <c r="AH20" s="1024"/>
      <c r="AI20" s="1024"/>
      <c r="AJ20" s="1025"/>
      <c r="AK20" s="1068"/>
      <c r="AL20" s="1069"/>
      <c r="AM20" s="1069"/>
      <c r="AN20" s="1069"/>
      <c r="AO20" s="1069"/>
      <c r="AP20" s="1069"/>
      <c r="AQ20" s="1069"/>
      <c r="AR20" s="1069"/>
      <c r="AS20" s="1069"/>
      <c r="AT20" s="1069"/>
      <c r="AU20" s="1070"/>
      <c r="AV20" s="1070"/>
      <c r="AW20" s="1070"/>
      <c r="AX20" s="1070"/>
      <c r="AY20" s="1071"/>
      <c r="AZ20" s="226"/>
      <c r="BA20" s="226"/>
      <c r="BB20" s="226"/>
      <c r="BC20" s="226"/>
      <c r="BD20" s="226"/>
      <c r="BE20" s="227"/>
      <c r="BF20" s="227"/>
      <c r="BG20" s="227"/>
      <c r="BH20" s="227"/>
      <c r="BI20" s="227"/>
      <c r="BJ20" s="227"/>
      <c r="BK20" s="227"/>
      <c r="BL20" s="227"/>
      <c r="BM20" s="227"/>
      <c r="BN20" s="227"/>
      <c r="BO20" s="227"/>
      <c r="BP20" s="227"/>
      <c r="BQ20" s="233">
        <v>14</v>
      </c>
      <c r="BR20" s="234"/>
      <c r="BS20" s="980"/>
      <c r="BT20" s="981"/>
      <c r="BU20" s="981"/>
      <c r="BV20" s="981"/>
      <c r="BW20" s="981"/>
      <c r="BX20" s="981"/>
      <c r="BY20" s="981"/>
      <c r="BZ20" s="981"/>
      <c r="CA20" s="981"/>
      <c r="CB20" s="981"/>
      <c r="CC20" s="981"/>
      <c r="CD20" s="981"/>
      <c r="CE20" s="981"/>
      <c r="CF20" s="981"/>
      <c r="CG20" s="1002"/>
      <c r="CH20" s="977"/>
      <c r="CI20" s="978"/>
      <c r="CJ20" s="978"/>
      <c r="CK20" s="978"/>
      <c r="CL20" s="979"/>
      <c r="CM20" s="977"/>
      <c r="CN20" s="978"/>
      <c r="CO20" s="978"/>
      <c r="CP20" s="978"/>
      <c r="CQ20" s="979"/>
      <c r="CR20" s="977"/>
      <c r="CS20" s="978"/>
      <c r="CT20" s="978"/>
      <c r="CU20" s="978"/>
      <c r="CV20" s="979"/>
      <c r="CW20" s="977"/>
      <c r="CX20" s="978"/>
      <c r="CY20" s="978"/>
      <c r="CZ20" s="978"/>
      <c r="DA20" s="979"/>
      <c r="DB20" s="977"/>
      <c r="DC20" s="978"/>
      <c r="DD20" s="978"/>
      <c r="DE20" s="978"/>
      <c r="DF20" s="979"/>
      <c r="DG20" s="977"/>
      <c r="DH20" s="978"/>
      <c r="DI20" s="978"/>
      <c r="DJ20" s="978"/>
      <c r="DK20" s="979"/>
      <c r="DL20" s="977"/>
      <c r="DM20" s="978"/>
      <c r="DN20" s="978"/>
      <c r="DO20" s="978"/>
      <c r="DP20" s="979"/>
      <c r="DQ20" s="977"/>
      <c r="DR20" s="978"/>
      <c r="DS20" s="978"/>
      <c r="DT20" s="978"/>
      <c r="DU20" s="979"/>
      <c r="DV20" s="980"/>
      <c r="DW20" s="981"/>
      <c r="DX20" s="981"/>
      <c r="DY20" s="981"/>
      <c r="DZ20" s="982"/>
      <c r="EA20" s="229"/>
    </row>
    <row r="21" spans="1:131" s="230" customFormat="1" ht="26.25" customHeight="1" thickBot="1" x14ac:dyDescent="0.25">
      <c r="A21" s="233">
        <v>15</v>
      </c>
      <c r="B21" s="1018"/>
      <c r="C21" s="1019"/>
      <c r="D21" s="1019"/>
      <c r="E21" s="1019"/>
      <c r="F21" s="1019"/>
      <c r="G21" s="1019"/>
      <c r="H21" s="1019"/>
      <c r="I21" s="1019"/>
      <c r="J21" s="1019"/>
      <c r="K21" s="1019"/>
      <c r="L21" s="1019"/>
      <c r="M21" s="1019"/>
      <c r="N21" s="1019"/>
      <c r="O21" s="1019"/>
      <c r="P21" s="1020"/>
      <c r="Q21" s="1026"/>
      <c r="R21" s="1027"/>
      <c r="S21" s="1027"/>
      <c r="T21" s="1027"/>
      <c r="U21" s="1027"/>
      <c r="V21" s="1027"/>
      <c r="W21" s="1027"/>
      <c r="X21" s="1027"/>
      <c r="Y21" s="1027"/>
      <c r="Z21" s="1027"/>
      <c r="AA21" s="1027"/>
      <c r="AB21" s="1027"/>
      <c r="AC21" s="1027"/>
      <c r="AD21" s="1027"/>
      <c r="AE21" s="1028"/>
      <c r="AF21" s="1023"/>
      <c r="AG21" s="1024"/>
      <c r="AH21" s="1024"/>
      <c r="AI21" s="1024"/>
      <c r="AJ21" s="1025"/>
      <c r="AK21" s="1068"/>
      <c r="AL21" s="1069"/>
      <c r="AM21" s="1069"/>
      <c r="AN21" s="1069"/>
      <c r="AO21" s="1069"/>
      <c r="AP21" s="1069"/>
      <c r="AQ21" s="1069"/>
      <c r="AR21" s="1069"/>
      <c r="AS21" s="1069"/>
      <c r="AT21" s="1069"/>
      <c r="AU21" s="1070"/>
      <c r="AV21" s="1070"/>
      <c r="AW21" s="1070"/>
      <c r="AX21" s="1070"/>
      <c r="AY21" s="1071"/>
      <c r="AZ21" s="226"/>
      <c r="BA21" s="226"/>
      <c r="BB21" s="226"/>
      <c r="BC21" s="226"/>
      <c r="BD21" s="226"/>
      <c r="BE21" s="227"/>
      <c r="BF21" s="227"/>
      <c r="BG21" s="227"/>
      <c r="BH21" s="227"/>
      <c r="BI21" s="227"/>
      <c r="BJ21" s="227"/>
      <c r="BK21" s="227"/>
      <c r="BL21" s="227"/>
      <c r="BM21" s="227"/>
      <c r="BN21" s="227"/>
      <c r="BO21" s="227"/>
      <c r="BP21" s="227"/>
      <c r="BQ21" s="233">
        <v>15</v>
      </c>
      <c r="BR21" s="234"/>
      <c r="BS21" s="980"/>
      <c r="BT21" s="981"/>
      <c r="BU21" s="981"/>
      <c r="BV21" s="981"/>
      <c r="BW21" s="981"/>
      <c r="BX21" s="981"/>
      <c r="BY21" s="981"/>
      <c r="BZ21" s="981"/>
      <c r="CA21" s="981"/>
      <c r="CB21" s="981"/>
      <c r="CC21" s="981"/>
      <c r="CD21" s="981"/>
      <c r="CE21" s="981"/>
      <c r="CF21" s="981"/>
      <c r="CG21" s="1002"/>
      <c r="CH21" s="977"/>
      <c r="CI21" s="978"/>
      <c r="CJ21" s="978"/>
      <c r="CK21" s="978"/>
      <c r="CL21" s="979"/>
      <c r="CM21" s="977"/>
      <c r="CN21" s="978"/>
      <c r="CO21" s="978"/>
      <c r="CP21" s="978"/>
      <c r="CQ21" s="979"/>
      <c r="CR21" s="977"/>
      <c r="CS21" s="978"/>
      <c r="CT21" s="978"/>
      <c r="CU21" s="978"/>
      <c r="CV21" s="979"/>
      <c r="CW21" s="977"/>
      <c r="CX21" s="978"/>
      <c r="CY21" s="978"/>
      <c r="CZ21" s="978"/>
      <c r="DA21" s="979"/>
      <c r="DB21" s="977"/>
      <c r="DC21" s="978"/>
      <c r="DD21" s="978"/>
      <c r="DE21" s="978"/>
      <c r="DF21" s="979"/>
      <c r="DG21" s="977"/>
      <c r="DH21" s="978"/>
      <c r="DI21" s="978"/>
      <c r="DJ21" s="978"/>
      <c r="DK21" s="979"/>
      <c r="DL21" s="977"/>
      <c r="DM21" s="978"/>
      <c r="DN21" s="978"/>
      <c r="DO21" s="978"/>
      <c r="DP21" s="979"/>
      <c r="DQ21" s="977"/>
      <c r="DR21" s="978"/>
      <c r="DS21" s="978"/>
      <c r="DT21" s="978"/>
      <c r="DU21" s="979"/>
      <c r="DV21" s="980"/>
      <c r="DW21" s="981"/>
      <c r="DX21" s="981"/>
      <c r="DY21" s="981"/>
      <c r="DZ21" s="982"/>
      <c r="EA21" s="229"/>
    </row>
    <row r="22" spans="1:131" s="230" customFormat="1" ht="26.25" customHeight="1" x14ac:dyDescent="0.2">
      <c r="A22" s="233">
        <v>16</v>
      </c>
      <c r="B22" s="1018"/>
      <c r="C22" s="1019"/>
      <c r="D22" s="1019"/>
      <c r="E22" s="1019"/>
      <c r="F22" s="1019"/>
      <c r="G22" s="1019"/>
      <c r="H22" s="1019"/>
      <c r="I22" s="1019"/>
      <c r="J22" s="1019"/>
      <c r="K22" s="1019"/>
      <c r="L22" s="1019"/>
      <c r="M22" s="1019"/>
      <c r="N22" s="1019"/>
      <c r="O22" s="1019"/>
      <c r="P22" s="1020"/>
      <c r="Q22" s="1061"/>
      <c r="R22" s="1062"/>
      <c r="S22" s="1062"/>
      <c r="T22" s="1062"/>
      <c r="U22" s="1062"/>
      <c r="V22" s="1062"/>
      <c r="W22" s="1062"/>
      <c r="X22" s="1062"/>
      <c r="Y22" s="1062"/>
      <c r="Z22" s="1062"/>
      <c r="AA22" s="1062"/>
      <c r="AB22" s="1062"/>
      <c r="AC22" s="1062"/>
      <c r="AD22" s="1062"/>
      <c r="AE22" s="1063"/>
      <c r="AF22" s="1023"/>
      <c r="AG22" s="1024"/>
      <c r="AH22" s="1024"/>
      <c r="AI22" s="1024"/>
      <c r="AJ22" s="1025"/>
      <c r="AK22" s="1064"/>
      <c r="AL22" s="1065"/>
      <c r="AM22" s="1065"/>
      <c r="AN22" s="1065"/>
      <c r="AO22" s="1065"/>
      <c r="AP22" s="1065"/>
      <c r="AQ22" s="1065"/>
      <c r="AR22" s="1065"/>
      <c r="AS22" s="1065"/>
      <c r="AT22" s="1065"/>
      <c r="AU22" s="1066"/>
      <c r="AV22" s="1066"/>
      <c r="AW22" s="1066"/>
      <c r="AX22" s="1066"/>
      <c r="AY22" s="1067"/>
      <c r="AZ22" s="1016" t="s">
        <v>375</v>
      </c>
      <c r="BA22" s="1016"/>
      <c r="BB22" s="1016"/>
      <c r="BC22" s="1016"/>
      <c r="BD22" s="1017"/>
      <c r="BE22" s="227"/>
      <c r="BF22" s="227"/>
      <c r="BG22" s="227"/>
      <c r="BH22" s="227"/>
      <c r="BI22" s="227"/>
      <c r="BJ22" s="227"/>
      <c r="BK22" s="227"/>
      <c r="BL22" s="227"/>
      <c r="BM22" s="227"/>
      <c r="BN22" s="227"/>
      <c r="BO22" s="227"/>
      <c r="BP22" s="227"/>
      <c r="BQ22" s="233">
        <v>16</v>
      </c>
      <c r="BR22" s="234"/>
      <c r="BS22" s="980"/>
      <c r="BT22" s="981"/>
      <c r="BU22" s="981"/>
      <c r="BV22" s="981"/>
      <c r="BW22" s="981"/>
      <c r="BX22" s="981"/>
      <c r="BY22" s="981"/>
      <c r="BZ22" s="981"/>
      <c r="CA22" s="981"/>
      <c r="CB22" s="981"/>
      <c r="CC22" s="981"/>
      <c r="CD22" s="981"/>
      <c r="CE22" s="981"/>
      <c r="CF22" s="981"/>
      <c r="CG22" s="1002"/>
      <c r="CH22" s="977"/>
      <c r="CI22" s="978"/>
      <c r="CJ22" s="978"/>
      <c r="CK22" s="978"/>
      <c r="CL22" s="979"/>
      <c r="CM22" s="977"/>
      <c r="CN22" s="978"/>
      <c r="CO22" s="978"/>
      <c r="CP22" s="978"/>
      <c r="CQ22" s="979"/>
      <c r="CR22" s="977"/>
      <c r="CS22" s="978"/>
      <c r="CT22" s="978"/>
      <c r="CU22" s="978"/>
      <c r="CV22" s="979"/>
      <c r="CW22" s="977"/>
      <c r="CX22" s="978"/>
      <c r="CY22" s="978"/>
      <c r="CZ22" s="978"/>
      <c r="DA22" s="979"/>
      <c r="DB22" s="977"/>
      <c r="DC22" s="978"/>
      <c r="DD22" s="978"/>
      <c r="DE22" s="978"/>
      <c r="DF22" s="979"/>
      <c r="DG22" s="977"/>
      <c r="DH22" s="978"/>
      <c r="DI22" s="978"/>
      <c r="DJ22" s="978"/>
      <c r="DK22" s="979"/>
      <c r="DL22" s="977"/>
      <c r="DM22" s="978"/>
      <c r="DN22" s="978"/>
      <c r="DO22" s="978"/>
      <c r="DP22" s="979"/>
      <c r="DQ22" s="977"/>
      <c r="DR22" s="978"/>
      <c r="DS22" s="978"/>
      <c r="DT22" s="978"/>
      <c r="DU22" s="979"/>
      <c r="DV22" s="980"/>
      <c r="DW22" s="981"/>
      <c r="DX22" s="981"/>
      <c r="DY22" s="981"/>
      <c r="DZ22" s="982"/>
      <c r="EA22" s="229"/>
    </row>
    <row r="23" spans="1:131" s="230" customFormat="1" ht="26.25" customHeight="1" thickBot="1" x14ac:dyDescent="0.25">
      <c r="A23" s="235" t="s">
        <v>376</v>
      </c>
      <c r="B23" s="924" t="s">
        <v>377</v>
      </c>
      <c r="C23" s="925"/>
      <c r="D23" s="925"/>
      <c r="E23" s="925"/>
      <c r="F23" s="925"/>
      <c r="G23" s="925"/>
      <c r="H23" s="925"/>
      <c r="I23" s="925"/>
      <c r="J23" s="925"/>
      <c r="K23" s="925"/>
      <c r="L23" s="925"/>
      <c r="M23" s="925"/>
      <c r="N23" s="925"/>
      <c r="O23" s="925"/>
      <c r="P23" s="935"/>
      <c r="Q23" s="1055">
        <v>28536</v>
      </c>
      <c r="R23" s="1049"/>
      <c r="S23" s="1049"/>
      <c r="T23" s="1049"/>
      <c r="U23" s="1049"/>
      <c r="V23" s="1049">
        <v>27751</v>
      </c>
      <c r="W23" s="1049"/>
      <c r="X23" s="1049"/>
      <c r="Y23" s="1049"/>
      <c r="Z23" s="1049"/>
      <c r="AA23" s="1049">
        <v>785</v>
      </c>
      <c r="AB23" s="1049"/>
      <c r="AC23" s="1049"/>
      <c r="AD23" s="1049"/>
      <c r="AE23" s="1056"/>
      <c r="AF23" s="1057">
        <v>355</v>
      </c>
      <c r="AG23" s="1049"/>
      <c r="AH23" s="1049"/>
      <c r="AI23" s="1049"/>
      <c r="AJ23" s="1058"/>
      <c r="AK23" s="1059"/>
      <c r="AL23" s="1060"/>
      <c r="AM23" s="1060"/>
      <c r="AN23" s="1060"/>
      <c r="AO23" s="1060"/>
      <c r="AP23" s="1049">
        <v>28646</v>
      </c>
      <c r="AQ23" s="1049"/>
      <c r="AR23" s="1049"/>
      <c r="AS23" s="1049"/>
      <c r="AT23" s="1049"/>
      <c r="AU23" s="1050"/>
      <c r="AV23" s="1050"/>
      <c r="AW23" s="1050"/>
      <c r="AX23" s="1050"/>
      <c r="AY23" s="1051"/>
      <c r="AZ23" s="1052" t="s">
        <v>122</v>
      </c>
      <c r="BA23" s="1053"/>
      <c r="BB23" s="1053"/>
      <c r="BC23" s="1053"/>
      <c r="BD23" s="1054"/>
      <c r="BE23" s="227"/>
      <c r="BF23" s="227"/>
      <c r="BG23" s="227"/>
      <c r="BH23" s="227"/>
      <c r="BI23" s="227"/>
      <c r="BJ23" s="227"/>
      <c r="BK23" s="227"/>
      <c r="BL23" s="227"/>
      <c r="BM23" s="227"/>
      <c r="BN23" s="227"/>
      <c r="BO23" s="227"/>
      <c r="BP23" s="227"/>
      <c r="BQ23" s="233">
        <v>17</v>
      </c>
      <c r="BR23" s="234"/>
      <c r="BS23" s="980"/>
      <c r="BT23" s="981"/>
      <c r="BU23" s="981"/>
      <c r="BV23" s="981"/>
      <c r="BW23" s="981"/>
      <c r="BX23" s="981"/>
      <c r="BY23" s="981"/>
      <c r="BZ23" s="981"/>
      <c r="CA23" s="981"/>
      <c r="CB23" s="981"/>
      <c r="CC23" s="981"/>
      <c r="CD23" s="981"/>
      <c r="CE23" s="981"/>
      <c r="CF23" s="981"/>
      <c r="CG23" s="1002"/>
      <c r="CH23" s="977"/>
      <c r="CI23" s="978"/>
      <c r="CJ23" s="978"/>
      <c r="CK23" s="978"/>
      <c r="CL23" s="979"/>
      <c r="CM23" s="977"/>
      <c r="CN23" s="978"/>
      <c r="CO23" s="978"/>
      <c r="CP23" s="978"/>
      <c r="CQ23" s="979"/>
      <c r="CR23" s="977"/>
      <c r="CS23" s="978"/>
      <c r="CT23" s="978"/>
      <c r="CU23" s="978"/>
      <c r="CV23" s="979"/>
      <c r="CW23" s="977"/>
      <c r="CX23" s="978"/>
      <c r="CY23" s="978"/>
      <c r="CZ23" s="978"/>
      <c r="DA23" s="979"/>
      <c r="DB23" s="977"/>
      <c r="DC23" s="978"/>
      <c r="DD23" s="978"/>
      <c r="DE23" s="978"/>
      <c r="DF23" s="979"/>
      <c r="DG23" s="977"/>
      <c r="DH23" s="978"/>
      <c r="DI23" s="978"/>
      <c r="DJ23" s="978"/>
      <c r="DK23" s="979"/>
      <c r="DL23" s="977"/>
      <c r="DM23" s="978"/>
      <c r="DN23" s="978"/>
      <c r="DO23" s="978"/>
      <c r="DP23" s="979"/>
      <c r="DQ23" s="977"/>
      <c r="DR23" s="978"/>
      <c r="DS23" s="978"/>
      <c r="DT23" s="978"/>
      <c r="DU23" s="979"/>
      <c r="DV23" s="980"/>
      <c r="DW23" s="981"/>
      <c r="DX23" s="981"/>
      <c r="DY23" s="981"/>
      <c r="DZ23" s="982"/>
      <c r="EA23" s="229"/>
    </row>
    <row r="24" spans="1:131" s="230" customFormat="1" ht="26.25" customHeight="1" x14ac:dyDescent="0.2">
      <c r="A24" s="1048" t="s">
        <v>378</v>
      </c>
      <c r="B24" s="1048"/>
      <c r="C24" s="1048"/>
      <c r="D24" s="1048"/>
      <c r="E24" s="1048"/>
      <c r="F24" s="1048"/>
      <c r="G24" s="1048"/>
      <c r="H24" s="1048"/>
      <c r="I24" s="1048"/>
      <c r="J24" s="1048"/>
      <c r="K24" s="1048"/>
      <c r="L24" s="1048"/>
      <c r="M24" s="1048"/>
      <c r="N24" s="1048"/>
      <c r="O24" s="1048"/>
      <c r="P24" s="1048"/>
      <c r="Q24" s="1048"/>
      <c r="R24" s="1048"/>
      <c r="S24" s="1048"/>
      <c r="T24" s="1048"/>
      <c r="U24" s="1048"/>
      <c r="V24" s="1048"/>
      <c r="W24" s="1048"/>
      <c r="X24" s="1048"/>
      <c r="Y24" s="1048"/>
      <c r="Z24" s="1048"/>
      <c r="AA24" s="1048"/>
      <c r="AB24" s="1048"/>
      <c r="AC24" s="1048"/>
      <c r="AD24" s="1048"/>
      <c r="AE24" s="1048"/>
      <c r="AF24" s="1048"/>
      <c r="AG24" s="1048"/>
      <c r="AH24" s="1048"/>
      <c r="AI24" s="1048"/>
      <c r="AJ24" s="1048"/>
      <c r="AK24" s="1048"/>
      <c r="AL24" s="1048"/>
      <c r="AM24" s="1048"/>
      <c r="AN24" s="1048"/>
      <c r="AO24" s="1048"/>
      <c r="AP24" s="1048"/>
      <c r="AQ24" s="1048"/>
      <c r="AR24" s="1048"/>
      <c r="AS24" s="1048"/>
      <c r="AT24" s="1048"/>
      <c r="AU24" s="1048"/>
      <c r="AV24" s="1048"/>
      <c r="AW24" s="1048"/>
      <c r="AX24" s="1048"/>
      <c r="AY24" s="1048"/>
      <c r="AZ24" s="226"/>
      <c r="BA24" s="226"/>
      <c r="BB24" s="226"/>
      <c r="BC24" s="226"/>
      <c r="BD24" s="226"/>
      <c r="BE24" s="227"/>
      <c r="BF24" s="227"/>
      <c r="BG24" s="227"/>
      <c r="BH24" s="227"/>
      <c r="BI24" s="227"/>
      <c r="BJ24" s="227"/>
      <c r="BK24" s="227"/>
      <c r="BL24" s="227"/>
      <c r="BM24" s="227"/>
      <c r="BN24" s="227"/>
      <c r="BO24" s="227"/>
      <c r="BP24" s="227"/>
      <c r="BQ24" s="233">
        <v>18</v>
      </c>
      <c r="BR24" s="234"/>
      <c r="BS24" s="980"/>
      <c r="BT24" s="981"/>
      <c r="BU24" s="981"/>
      <c r="BV24" s="981"/>
      <c r="BW24" s="981"/>
      <c r="BX24" s="981"/>
      <c r="BY24" s="981"/>
      <c r="BZ24" s="981"/>
      <c r="CA24" s="981"/>
      <c r="CB24" s="981"/>
      <c r="CC24" s="981"/>
      <c r="CD24" s="981"/>
      <c r="CE24" s="981"/>
      <c r="CF24" s="981"/>
      <c r="CG24" s="1002"/>
      <c r="CH24" s="977"/>
      <c r="CI24" s="978"/>
      <c r="CJ24" s="978"/>
      <c r="CK24" s="978"/>
      <c r="CL24" s="979"/>
      <c r="CM24" s="977"/>
      <c r="CN24" s="978"/>
      <c r="CO24" s="978"/>
      <c r="CP24" s="978"/>
      <c r="CQ24" s="979"/>
      <c r="CR24" s="977"/>
      <c r="CS24" s="978"/>
      <c r="CT24" s="978"/>
      <c r="CU24" s="978"/>
      <c r="CV24" s="979"/>
      <c r="CW24" s="977"/>
      <c r="CX24" s="978"/>
      <c r="CY24" s="978"/>
      <c r="CZ24" s="978"/>
      <c r="DA24" s="979"/>
      <c r="DB24" s="977"/>
      <c r="DC24" s="978"/>
      <c r="DD24" s="978"/>
      <c r="DE24" s="978"/>
      <c r="DF24" s="979"/>
      <c r="DG24" s="977"/>
      <c r="DH24" s="978"/>
      <c r="DI24" s="978"/>
      <c r="DJ24" s="978"/>
      <c r="DK24" s="979"/>
      <c r="DL24" s="977"/>
      <c r="DM24" s="978"/>
      <c r="DN24" s="978"/>
      <c r="DO24" s="978"/>
      <c r="DP24" s="979"/>
      <c r="DQ24" s="977"/>
      <c r="DR24" s="978"/>
      <c r="DS24" s="978"/>
      <c r="DT24" s="978"/>
      <c r="DU24" s="979"/>
      <c r="DV24" s="980"/>
      <c r="DW24" s="981"/>
      <c r="DX24" s="981"/>
      <c r="DY24" s="981"/>
      <c r="DZ24" s="982"/>
      <c r="EA24" s="229"/>
    </row>
    <row r="25" spans="1:131" ht="26.25" customHeight="1" thickBot="1" x14ac:dyDescent="0.25">
      <c r="A25" s="1047" t="s">
        <v>379</v>
      </c>
      <c r="B25" s="1047"/>
      <c r="C25" s="1047"/>
      <c r="D25" s="1047"/>
      <c r="E25" s="1047"/>
      <c r="F25" s="1047"/>
      <c r="G25" s="1047"/>
      <c r="H25" s="1047"/>
      <c r="I25" s="1047"/>
      <c r="J25" s="1047"/>
      <c r="K25" s="1047"/>
      <c r="L25" s="1047"/>
      <c r="M25" s="1047"/>
      <c r="N25" s="1047"/>
      <c r="O25" s="1047"/>
      <c r="P25" s="1047"/>
      <c r="Q25" s="1047"/>
      <c r="R25" s="1047"/>
      <c r="S25" s="1047"/>
      <c r="T25" s="1047"/>
      <c r="U25" s="1047"/>
      <c r="V25" s="1047"/>
      <c r="W25" s="1047"/>
      <c r="X25" s="1047"/>
      <c r="Y25" s="1047"/>
      <c r="Z25" s="1047"/>
      <c r="AA25" s="1047"/>
      <c r="AB25" s="1047"/>
      <c r="AC25" s="1047"/>
      <c r="AD25" s="1047"/>
      <c r="AE25" s="1047"/>
      <c r="AF25" s="1047"/>
      <c r="AG25" s="1047"/>
      <c r="AH25" s="1047"/>
      <c r="AI25" s="1047"/>
      <c r="AJ25" s="1047"/>
      <c r="AK25" s="1047"/>
      <c r="AL25" s="1047"/>
      <c r="AM25" s="1047"/>
      <c r="AN25" s="1047"/>
      <c r="AO25" s="1047"/>
      <c r="AP25" s="1047"/>
      <c r="AQ25" s="1047"/>
      <c r="AR25" s="1047"/>
      <c r="AS25" s="1047"/>
      <c r="AT25" s="1047"/>
      <c r="AU25" s="1047"/>
      <c r="AV25" s="1047"/>
      <c r="AW25" s="1047"/>
      <c r="AX25" s="1047"/>
      <c r="AY25" s="1047"/>
      <c r="AZ25" s="1047"/>
      <c r="BA25" s="1047"/>
      <c r="BB25" s="1047"/>
      <c r="BC25" s="1047"/>
      <c r="BD25" s="1047"/>
      <c r="BE25" s="1047"/>
      <c r="BF25" s="1047"/>
      <c r="BG25" s="1047"/>
      <c r="BH25" s="1047"/>
      <c r="BI25" s="1047"/>
      <c r="BJ25" s="226"/>
      <c r="BK25" s="226"/>
      <c r="BL25" s="226"/>
      <c r="BM25" s="226"/>
      <c r="BN25" s="226"/>
      <c r="BO25" s="236"/>
      <c r="BP25" s="236"/>
      <c r="BQ25" s="233">
        <v>19</v>
      </c>
      <c r="BR25" s="234"/>
      <c r="BS25" s="980"/>
      <c r="BT25" s="981"/>
      <c r="BU25" s="981"/>
      <c r="BV25" s="981"/>
      <c r="BW25" s="981"/>
      <c r="BX25" s="981"/>
      <c r="BY25" s="981"/>
      <c r="BZ25" s="981"/>
      <c r="CA25" s="981"/>
      <c r="CB25" s="981"/>
      <c r="CC25" s="981"/>
      <c r="CD25" s="981"/>
      <c r="CE25" s="981"/>
      <c r="CF25" s="981"/>
      <c r="CG25" s="1002"/>
      <c r="CH25" s="977"/>
      <c r="CI25" s="978"/>
      <c r="CJ25" s="978"/>
      <c r="CK25" s="978"/>
      <c r="CL25" s="979"/>
      <c r="CM25" s="977"/>
      <c r="CN25" s="978"/>
      <c r="CO25" s="978"/>
      <c r="CP25" s="978"/>
      <c r="CQ25" s="979"/>
      <c r="CR25" s="977"/>
      <c r="CS25" s="978"/>
      <c r="CT25" s="978"/>
      <c r="CU25" s="978"/>
      <c r="CV25" s="979"/>
      <c r="CW25" s="977"/>
      <c r="CX25" s="978"/>
      <c r="CY25" s="978"/>
      <c r="CZ25" s="978"/>
      <c r="DA25" s="979"/>
      <c r="DB25" s="977"/>
      <c r="DC25" s="978"/>
      <c r="DD25" s="978"/>
      <c r="DE25" s="978"/>
      <c r="DF25" s="979"/>
      <c r="DG25" s="977"/>
      <c r="DH25" s="978"/>
      <c r="DI25" s="978"/>
      <c r="DJ25" s="978"/>
      <c r="DK25" s="979"/>
      <c r="DL25" s="977"/>
      <c r="DM25" s="978"/>
      <c r="DN25" s="978"/>
      <c r="DO25" s="978"/>
      <c r="DP25" s="979"/>
      <c r="DQ25" s="977"/>
      <c r="DR25" s="978"/>
      <c r="DS25" s="978"/>
      <c r="DT25" s="978"/>
      <c r="DU25" s="979"/>
      <c r="DV25" s="980"/>
      <c r="DW25" s="981"/>
      <c r="DX25" s="981"/>
      <c r="DY25" s="981"/>
      <c r="DZ25" s="982"/>
      <c r="EA25" s="224"/>
    </row>
    <row r="26" spans="1:131" ht="26.25" customHeight="1" x14ac:dyDescent="0.2">
      <c r="A26" s="983" t="s">
        <v>357</v>
      </c>
      <c r="B26" s="984"/>
      <c r="C26" s="984"/>
      <c r="D26" s="984"/>
      <c r="E26" s="984"/>
      <c r="F26" s="984"/>
      <c r="G26" s="984"/>
      <c r="H26" s="984"/>
      <c r="I26" s="984"/>
      <c r="J26" s="984"/>
      <c r="K26" s="984"/>
      <c r="L26" s="984"/>
      <c r="M26" s="984"/>
      <c r="N26" s="984"/>
      <c r="O26" s="984"/>
      <c r="P26" s="985"/>
      <c r="Q26" s="989" t="s">
        <v>380</v>
      </c>
      <c r="R26" s="990"/>
      <c r="S26" s="990"/>
      <c r="T26" s="990"/>
      <c r="U26" s="991"/>
      <c r="V26" s="989" t="s">
        <v>381</v>
      </c>
      <c r="W26" s="990"/>
      <c r="X26" s="990"/>
      <c r="Y26" s="990"/>
      <c r="Z26" s="991"/>
      <c r="AA26" s="989" t="s">
        <v>382</v>
      </c>
      <c r="AB26" s="990"/>
      <c r="AC26" s="990"/>
      <c r="AD26" s="990"/>
      <c r="AE26" s="990"/>
      <c r="AF26" s="1043" t="s">
        <v>383</v>
      </c>
      <c r="AG26" s="996"/>
      <c r="AH26" s="996"/>
      <c r="AI26" s="996"/>
      <c r="AJ26" s="1044"/>
      <c r="AK26" s="990" t="s">
        <v>384</v>
      </c>
      <c r="AL26" s="990"/>
      <c r="AM26" s="990"/>
      <c r="AN26" s="990"/>
      <c r="AO26" s="991"/>
      <c r="AP26" s="989" t="s">
        <v>385</v>
      </c>
      <c r="AQ26" s="990"/>
      <c r="AR26" s="990"/>
      <c r="AS26" s="990"/>
      <c r="AT26" s="991"/>
      <c r="AU26" s="989" t="s">
        <v>386</v>
      </c>
      <c r="AV26" s="990"/>
      <c r="AW26" s="990"/>
      <c r="AX26" s="990"/>
      <c r="AY26" s="991"/>
      <c r="AZ26" s="989" t="s">
        <v>387</v>
      </c>
      <c r="BA26" s="990"/>
      <c r="BB26" s="990"/>
      <c r="BC26" s="990"/>
      <c r="BD26" s="991"/>
      <c r="BE26" s="989" t="s">
        <v>364</v>
      </c>
      <c r="BF26" s="990"/>
      <c r="BG26" s="990"/>
      <c r="BH26" s="990"/>
      <c r="BI26" s="1003"/>
      <c r="BJ26" s="226"/>
      <c r="BK26" s="226"/>
      <c r="BL26" s="226"/>
      <c r="BM26" s="226"/>
      <c r="BN26" s="226"/>
      <c r="BO26" s="236"/>
      <c r="BP26" s="236"/>
      <c r="BQ26" s="233">
        <v>20</v>
      </c>
      <c r="BR26" s="234"/>
      <c r="BS26" s="980"/>
      <c r="BT26" s="981"/>
      <c r="BU26" s="981"/>
      <c r="BV26" s="981"/>
      <c r="BW26" s="981"/>
      <c r="BX26" s="981"/>
      <c r="BY26" s="981"/>
      <c r="BZ26" s="981"/>
      <c r="CA26" s="981"/>
      <c r="CB26" s="981"/>
      <c r="CC26" s="981"/>
      <c r="CD26" s="981"/>
      <c r="CE26" s="981"/>
      <c r="CF26" s="981"/>
      <c r="CG26" s="1002"/>
      <c r="CH26" s="977"/>
      <c r="CI26" s="978"/>
      <c r="CJ26" s="978"/>
      <c r="CK26" s="978"/>
      <c r="CL26" s="979"/>
      <c r="CM26" s="977"/>
      <c r="CN26" s="978"/>
      <c r="CO26" s="978"/>
      <c r="CP26" s="978"/>
      <c r="CQ26" s="979"/>
      <c r="CR26" s="977"/>
      <c r="CS26" s="978"/>
      <c r="CT26" s="978"/>
      <c r="CU26" s="978"/>
      <c r="CV26" s="979"/>
      <c r="CW26" s="977"/>
      <c r="CX26" s="978"/>
      <c r="CY26" s="978"/>
      <c r="CZ26" s="978"/>
      <c r="DA26" s="979"/>
      <c r="DB26" s="977"/>
      <c r="DC26" s="978"/>
      <c r="DD26" s="978"/>
      <c r="DE26" s="978"/>
      <c r="DF26" s="979"/>
      <c r="DG26" s="977"/>
      <c r="DH26" s="978"/>
      <c r="DI26" s="978"/>
      <c r="DJ26" s="978"/>
      <c r="DK26" s="979"/>
      <c r="DL26" s="977"/>
      <c r="DM26" s="978"/>
      <c r="DN26" s="978"/>
      <c r="DO26" s="978"/>
      <c r="DP26" s="979"/>
      <c r="DQ26" s="977"/>
      <c r="DR26" s="978"/>
      <c r="DS26" s="978"/>
      <c r="DT26" s="978"/>
      <c r="DU26" s="979"/>
      <c r="DV26" s="980"/>
      <c r="DW26" s="981"/>
      <c r="DX26" s="981"/>
      <c r="DY26" s="981"/>
      <c r="DZ26" s="982"/>
      <c r="EA26" s="224"/>
    </row>
    <row r="27" spans="1:131" ht="26.25" customHeight="1" thickBot="1" x14ac:dyDescent="0.25">
      <c r="A27" s="986"/>
      <c r="B27" s="987"/>
      <c r="C27" s="987"/>
      <c r="D27" s="987"/>
      <c r="E27" s="987"/>
      <c r="F27" s="987"/>
      <c r="G27" s="987"/>
      <c r="H27" s="987"/>
      <c r="I27" s="987"/>
      <c r="J27" s="987"/>
      <c r="K27" s="987"/>
      <c r="L27" s="987"/>
      <c r="M27" s="987"/>
      <c r="N27" s="987"/>
      <c r="O27" s="987"/>
      <c r="P27" s="988"/>
      <c r="Q27" s="992"/>
      <c r="R27" s="993"/>
      <c r="S27" s="993"/>
      <c r="T27" s="993"/>
      <c r="U27" s="994"/>
      <c r="V27" s="992"/>
      <c r="W27" s="993"/>
      <c r="X27" s="993"/>
      <c r="Y27" s="993"/>
      <c r="Z27" s="994"/>
      <c r="AA27" s="992"/>
      <c r="AB27" s="993"/>
      <c r="AC27" s="993"/>
      <c r="AD27" s="993"/>
      <c r="AE27" s="993"/>
      <c r="AF27" s="1045"/>
      <c r="AG27" s="999"/>
      <c r="AH27" s="999"/>
      <c r="AI27" s="999"/>
      <c r="AJ27" s="1046"/>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1004"/>
      <c r="BJ27" s="226"/>
      <c r="BK27" s="226"/>
      <c r="BL27" s="226"/>
      <c r="BM27" s="226"/>
      <c r="BN27" s="226"/>
      <c r="BO27" s="236"/>
      <c r="BP27" s="236"/>
      <c r="BQ27" s="233">
        <v>21</v>
      </c>
      <c r="BR27" s="234"/>
      <c r="BS27" s="980"/>
      <c r="BT27" s="981"/>
      <c r="BU27" s="981"/>
      <c r="BV27" s="981"/>
      <c r="BW27" s="981"/>
      <c r="BX27" s="981"/>
      <c r="BY27" s="981"/>
      <c r="BZ27" s="981"/>
      <c r="CA27" s="981"/>
      <c r="CB27" s="981"/>
      <c r="CC27" s="981"/>
      <c r="CD27" s="981"/>
      <c r="CE27" s="981"/>
      <c r="CF27" s="981"/>
      <c r="CG27" s="1002"/>
      <c r="CH27" s="977"/>
      <c r="CI27" s="978"/>
      <c r="CJ27" s="978"/>
      <c r="CK27" s="978"/>
      <c r="CL27" s="979"/>
      <c r="CM27" s="977"/>
      <c r="CN27" s="978"/>
      <c r="CO27" s="978"/>
      <c r="CP27" s="978"/>
      <c r="CQ27" s="979"/>
      <c r="CR27" s="977"/>
      <c r="CS27" s="978"/>
      <c r="CT27" s="978"/>
      <c r="CU27" s="978"/>
      <c r="CV27" s="979"/>
      <c r="CW27" s="977"/>
      <c r="CX27" s="978"/>
      <c r="CY27" s="978"/>
      <c r="CZ27" s="978"/>
      <c r="DA27" s="979"/>
      <c r="DB27" s="977"/>
      <c r="DC27" s="978"/>
      <c r="DD27" s="978"/>
      <c r="DE27" s="978"/>
      <c r="DF27" s="979"/>
      <c r="DG27" s="977"/>
      <c r="DH27" s="978"/>
      <c r="DI27" s="978"/>
      <c r="DJ27" s="978"/>
      <c r="DK27" s="979"/>
      <c r="DL27" s="977"/>
      <c r="DM27" s="978"/>
      <c r="DN27" s="978"/>
      <c r="DO27" s="978"/>
      <c r="DP27" s="979"/>
      <c r="DQ27" s="977"/>
      <c r="DR27" s="978"/>
      <c r="DS27" s="978"/>
      <c r="DT27" s="978"/>
      <c r="DU27" s="979"/>
      <c r="DV27" s="980"/>
      <c r="DW27" s="981"/>
      <c r="DX27" s="981"/>
      <c r="DY27" s="981"/>
      <c r="DZ27" s="982"/>
      <c r="EA27" s="224"/>
    </row>
    <row r="28" spans="1:131" ht="26.25" customHeight="1" thickTop="1" x14ac:dyDescent="0.2">
      <c r="A28" s="237">
        <v>1</v>
      </c>
      <c r="B28" s="1035" t="s">
        <v>388</v>
      </c>
      <c r="C28" s="1036"/>
      <c r="D28" s="1036"/>
      <c r="E28" s="1036"/>
      <c r="F28" s="1036"/>
      <c r="G28" s="1036"/>
      <c r="H28" s="1036"/>
      <c r="I28" s="1036"/>
      <c r="J28" s="1036"/>
      <c r="K28" s="1036"/>
      <c r="L28" s="1036"/>
      <c r="M28" s="1036"/>
      <c r="N28" s="1036"/>
      <c r="O28" s="1036"/>
      <c r="P28" s="1037"/>
      <c r="Q28" s="1038">
        <v>6336</v>
      </c>
      <c r="R28" s="1039"/>
      <c r="S28" s="1039"/>
      <c r="T28" s="1039"/>
      <c r="U28" s="1039"/>
      <c r="V28" s="1039">
        <v>6332</v>
      </c>
      <c r="W28" s="1039"/>
      <c r="X28" s="1039"/>
      <c r="Y28" s="1039"/>
      <c r="Z28" s="1039"/>
      <c r="AA28" s="1039">
        <v>4</v>
      </c>
      <c r="AB28" s="1039"/>
      <c r="AC28" s="1039"/>
      <c r="AD28" s="1039"/>
      <c r="AE28" s="1040"/>
      <c r="AF28" s="1041">
        <v>4</v>
      </c>
      <c r="AG28" s="1039"/>
      <c r="AH28" s="1039"/>
      <c r="AI28" s="1039"/>
      <c r="AJ28" s="1042"/>
      <c r="AK28" s="1030">
        <v>644</v>
      </c>
      <c r="AL28" s="1031"/>
      <c r="AM28" s="1031"/>
      <c r="AN28" s="1031"/>
      <c r="AO28" s="1031"/>
      <c r="AP28" s="1031" t="s">
        <v>544</v>
      </c>
      <c r="AQ28" s="1031"/>
      <c r="AR28" s="1031"/>
      <c r="AS28" s="1031"/>
      <c r="AT28" s="1031"/>
      <c r="AU28" s="1031" t="s">
        <v>544</v>
      </c>
      <c r="AV28" s="1031"/>
      <c r="AW28" s="1031"/>
      <c r="AX28" s="1031"/>
      <c r="AY28" s="1031"/>
      <c r="AZ28" s="1032" t="s">
        <v>544</v>
      </c>
      <c r="BA28" s="1032"/>
      <c r="BB28" s="1032"/>
      <c r="BC28" s="1032"/>
      <c r="BD28" s="1032"/>
      <c r="BE28" s="1033"/>
      <c r="BF28" s="1033"/>
      <c r="BG28" s="1033"/>
      <c r="BH28" s="1033"/>
      <c r="BI28" s="1034"/>
      <c r="BJ28" s="226"/>
      <c r="BK28" s="226"/>
      <c r="BL28" s="226"/>
      <c r="BM28" s="226"/>
      <c r="BN28" s="226"/>
      <c r="BO28" s="236"/>
      <c r="BP28" s="236"/>
      <c r="BQ28" s="233">
        <v>22</v>
      </c>
      <c r="BR28" s="234"/>
      <c r="BS28" s="980"/>
      <c r="BT28" s="981"/>
      <c r="BU28" s="981"/>
      <c r="BV28" s="981"/>
      <c r="BW28" s="981"/>
      <c r="BX28" s="981"/>
      <c r="BY28" s="981"/>
      <c r="BZ28" s="981"/>
      <c r="CA28" s="981"/>
      <c r="CB28" s="981"/>
      <c r="CC28" s="981"/>
      <c r="CD28" s="981"/>
      <c r="CE28" s="981"/>
      <c r="CF28" s="981"/>
      <c r="CG28" s="1002"/>
      <c r="CH28" s="977"/>
      <c r="CI28" s="978"/>
      <c r="CJ28" s="978"/>
      <c r="CK28" s="978"/>
      <c r="CL28" s="979"/>
      <c r="CM28" s="977"/>
      <c r="CN28" s="978"/>
      <c r="CO28" s="978"/>
      <c r="CP28" s="978"/>
      <c r="CQ28" s="979"/>
      <c r="CR28" s="977"/>
      <c r="CS28" s="978"/>
      <c r="CT28" s="978"/>
      <c r="CU28" s="978"/>
      <c r="CV28" s="979"/>
      <c r="CW28" s="977"/>
      <c r="CX28" s="978"/>
      <c r="CY28" s="978"/>
      <c r="CZ28" s="978"/>
      <c r="DA28" s="979"/>
      <c r="DB28" s="977"/>
      <c r="DC28" s="978"/>
      <c r="DD28" s="978"/>
      <c r="DE28" s="978"/>
      <c r="DF28" s="979"/>
      <c r="DG28" s="977"/>
      <c r="DH28" s="978"/>
      <c r="DI28" s="978"/>
      <c r="DJ28" s="978"/>
      <c r="DK28" s="979"/>
      <c r="DL28" s="977"/>
      <c r="DM28" s="978"/>
      <c r="DN28" s="978"/>
      <c r="DO28" s="978"/>
      <c r="DP28" s="979"/>
      <c r="DQ28" s="977"/>
      <c r="DR28" s="978"/>
      <c r="DS28" s="978"/>
      <c r="DT28" s="978"/>
      <c r="DU28" s="979"/>
      <c r="DV28" s="980"/>
      <c r="DW28" s="981"/>
      <c r="DX28" s="981"/>
      <c r="DY28" s="981"/>
      <c r="DZ28" s="982"/>
      <c r="EA28" s="224"/>
    </row>
    <row r="29" spans="1:131" ht="26.25" customHeight="1" x14ac:dyDescent="0.2">
      <c r="A29" s="237">
        <v>2</v>
      </c>
      <c r="B29" s="1018" t="s">
        <v>389</v>
      </c>
      <c r="C29" s="1019"/>
      <c r="D29" s="1019"/>
      <c r="E29" s="1019"/>
      <c r="F29" s="1019"/>
      <c r="G29" s="1019"/>
      <c r="H29" s="1019"/>
      <c r="I29" s="1019"/>
      <c r="J29" s="1019"/>
      <c r="K29" s="1019"/>
      <c r="L29" s="1019"/>
      <c r="M29" s="1019"/>
      <c r="N29" s="1019"/>
      <c r="O29" s="1019"/>
      <c r="P29" s="1020"/>
      <c r="Q29" s="1026">
        <v>726</v>
      </c>
      <c r="R29" s="1027"/>
      <c r="S29" s="1027"/>
      <c r="T29" s="1027"/>
      <c r="U29" s="1027"/>
      <c r="V29" s="1027">
        <v>726</v>
      </c>
      <c r="W29" s="1027"/>
      <c r="X29" s="1027"/>
      <c r="Y29" s="1027"/>
      <c r="Z29" s="1027"/>
      <c r="AA29" s="1027">
        <v>0</v>
      </c>
      <c r="AB29" s="1027"/>
      <c r="AC29" s="1027"/>
      <c r="AD29" s="1027"/>
      <c r="AE29" s="1028"/>
      <c r="AF29" s="1023">
        <v>0</v>
      </c>
      <c r="AG29" s="1024"/>
      <c r="AH29" s="1024"/>
      <c r="AI29" s="1024"/>
      <c r="AJ29" s="1025"/>
      <c r="AK29" s="967">
        <v>975</v>
      </c>
      <c r="AL29" s="958"/>
      <c r="AM29" s="958"/>
      <c r="AN29" s="958"/>
      <c r="AO29" s="958"/>
      <c r="AP29" s="958" t="s">
        <v>544</v>
      </c>
      <c r="AQ29" s="958"/>
      <c r="AR29" s="958"/>
      <c r="AS29" s="958"/>
      <c r="AT29" s="958"/>
      <c r="AU29" s="958" t="s">
        <v>544</v>
      </c>
      <c r="AV29" s="958"/>
      <c r="AW29" s="958"/>
      <c r="AX29" s="958"/>
      <c r="AY29" s="958"/>
      <c r="AZ29" s="1029" t="s">
        <v>544</v>
      </c>
      <c r="BA29" s="1029"/>
      <c r="BB29" s="1029"/>
      <c r="BC29" s="1029"/>
      <c r="BD29" s="1029"/>
      <c r="BE29" s="959"/>
      <c r="BF29" s="959"/>
      <c r="BG29" s="959"/>
      <c r="BH29" s="959"/>
      <c r="BI29" s="960"/>
      <c r="BJ29" s="226"/>
      <c r="BK29" s="226"/>
      <c r="BL29" s="226"/>
      <c r="BM29" s="226"/>
      <c r="BN29" s="226"/>
      <c r="BO29" s="236"/>
      <c r="BP29" s="236"/>
      <c r="BQ29" s="233">
        <v>23</v>
      </c>
      <c r="BR29" s="234"/>
      <c r="BS29" s="980"/>
      <c r="BT29" s="981"/>
      <c r="BU29" s="981"/>
      <c r="BV29" s="981"/>
      <c r="BW29" s="981"/>
      <c r="BX29" s="981"/>
      <c r="BY29" s="981"/>
      <c r="BZ29" s="981"/>
      <c r="CA29" s="981"/>
      <c r="CB29" s="981"/>
      <c r="CC29" s="981"/>
      <c r="CD29" s="981"/>
      <c r="CE29" s="981"/>
      <c r="CF29" s="981"/>
      <c r="CG29" s="1002"/>
      <c r="CH29" s="977"/>
      <c r="CI29" s="978"/>
      <c r="CJ29" s="978"/>
      <c r="CK29" s="978"/>
      <c r="CL29" s="979"/>
      <c r="CM29" s="977"/>
      <c r="CN29" s="978"/>
      <c r="CO29" s="978"/>
      <c r="CP29" s="978"/>
      <c r="CQ29" s="979"/>
      <c r="CR29" s="977"/>
      <c r="CS29" s="978"/>
      <c r="CT29" s="978"/>
      <c r="CU29" s="978"/>
      <c r="CV29" s="979"/>
      <c r="CW29" s="977"/>
      <c r="CX29" s="978"/>
      <c r="CY29" s="978"/>
      <c r="CZ29" s="978"/>
      <c r="DA29" s="979"/>
      <c r="DB29" s="977"/>
      <c r="DC29" s="978"/>
      <c r="DD29" s="978"/>
      <c r="DE29" s="978"/>
      <c r="DF29" s="979"/>
      <c r="DG29" s="977"/>
      <c r="DH29" s="978"/>
      <c r="DI29" s="978"/>
      <c r="DJ29" s="978"/>
      <c r="DK29" s="979"/>
      <c r="DL29" s="977"/>
      <c r="DM29" s="978"/>
      <c r="DN29" s="978"/>
      <c r="DO29" s="978"/>
      <c r="DP29" s="979"/>
      <c r="DQ29" s="977"/>
      <c r="DR29" s="978"/>
      <c r="DS29" s="978"/>
      <c r="DT29" s="978"/>
      <c r="DU29" s="979"/>
      <c r="DV29" s="980"/>
      <c r="DW29" s="981"/>
      <c r="DX29" s="981"/>
      <c r="DY29" s="981"/>
      <c r="DZ29" s="982"/>
      <c r="EA29" s="224"/>
    </row>
    <row r="30" spans="1:131" ht="26.25" customHeight="1" x14ac:dyDescent="0.2">
      <c r="A30" s="237">
        <v>3</v>
      </c>
      <c r="B30" s="1018" t="s">
        <v>390</v>
      </c>
      <c r="C30" s="1019"/>
      <c r="D30" s="1019"/>
      <c r="E30" s="1019"/>
      <c r="F30" s="1019"/>
      <c r="G30" s="1019"/>
      <c r="H30" s="1019"/>
      <c r="I30" s="1019"/>
      <c r="J30" s="1019"/>
      <c r="K30" s="1019"/>
      <c r="L30" s="1019"/>
      <c r="M30" s="1019"/>
      <c r="N30" s="1019"/>
      <c r="O30" s="1019"/>
      <c r="P30" s="1020"/>
      <c r="Q30" s="1026">
        <v>6069</v>
      </c>
      <c r="R30" s="1027"/>
      <c r="S30" s="1027"/>
      <c r="T30" s="1027"/>
      <c r="U30" s="1027"/>
      <c r="V30" s="1027">
        <v>5945</v>
      </c>
      <c r="W30" s="1027"/>
      <c r="X30" s="1027"/>
      <c r="Y30" s="1027"/>
      <c r="Z30" s="1027"/>
      <c r="AA30" s="1027">
        <v>124</v>
      </c>
      <c r="AB30" s="1027"/>
      <c r="AC30" s="1027"/>
      <c r="AD30" s="1027"/>
      <c r="AE30" s="1028"/>
      <c r="AF30" s="1023">
        <v>124</v>
      </c>
      <c r="AG30" s="1024"/>
      <c r="AH30" s="1024"/>
      <c r="AI30" s="1024"/>
      <c r="AJ30" s="1025"/>
      <c r="AK30" s="967">
        <v>928</v>
      </c>
      <c r="AL30" s="958"/>
      <c r="AM30" s="958"/>
      <c r="AN30" s="958"/>
      <c r="AO30" s="958"/>
      <c r="AP30" s="958" t="s">
        <v>544</v>
      </c>
      <c r="AQ30" s="958"/>
      <c r="AR30" s="958"/>
      <c r="AS30" s="958"/>
      <c r="AT30" s="958"/>
      <c r="AU30" s="958" t="s">
        <v>544</v>
      </c>
      <c r="AV30" s="958"/>
      <c r="AW30" s="958"/>
      <c r="AX30" s="958"/>
      <c r="AY30" s="958"/>
      <c r="AZ30" s="1029" t="s">
        <v>544</v>
      </c>
      <c r="BA30" s="1029"/>
      <c r="BB30" s="1029"/>
      <c r="BC30" s="1029"/>
      <c r="BD30" s="1029"/>
      <c r="BE30" s="959"/>
      <c r="BF30" s="959"/>
      <c r="BG30" s="959"/>
      <c r="BH30" s="959"/>
      <c r="BI30" s="960"/>
      <c r="BJ30" s="226"/>
      <c r="BK30" s="226"/>
      <c r="BL30" s="226"/>
      <c r="BM30" s="226"/>
      <c r="BN30" s="226"/>
      <c r="BO30" s="236"/>
      <c r="BP30" s="236"/>
      <c r="BQ30" s="233">
        <v>24</v>
      </c>
      <c r="BR30" s="234"/>
      <c r="BS30" s="980"/>
      <c r="BT30" s="981"/>
      <c r="BU30" s="981"/>
      <c r="BV30" s="981"/>
      <c r="BW30" s="981"/>
      <c r="BX30" s="981"/>
      <c r="BY30" s="981"/>
      <c r="BZ30" s="981"/>
      <c r="CA30" s="981"/>
      <c r="CB30" s="981"/>
      <c r="CC30" s="981"/>
      <c r="CD30" s="981"/>
      <c r="CE30" s="981"/>
      <c r="CF30" s="981"/>
      <c r="CG30" s="1002"/>
      <c r="CH30" s="977"/>
      <c r="CI30" s="978"/>
      <c r="CJ30" s="978"/>
      <c r="CK30" s="978"/>
      <c r="CL30" s="979"/>
      <c r="CM30" s="977"/>
      <c r="CN30" s="978"/>
      <c r="CO30" s="978"/>
      <c r="CP30" s="978"/>
      <c r="CQ30" s="979"/>
      <c r="CR30" s="977"/>
      <c r="CS30" s="978"/>
      <c r="CT30" s="978"/>
      <c r="CU30" s="978"/>
      <c r="CV30" s="979"/>
      <c r="CW30" s="977"/>
      <c r="CX30" s="978"/>
      <c r="CY30" s="978"/>
      <c r="CZ30" s="978"/>
      <c r="DA30" s="979"/>
      <c r="DB30" s="977"/>
      <c r="DC30" s="978"/>
      <c r="DD30" s="978"/>
      <c r="DE30" s="978"/>
      <c r="DF30" s="979"/>
      <c r="DG30" s="977"/>
      <c r="DH30" s="978"/>
      <c r="DI30" s="978"/>
      <c r="DJ30" s="978"/>
      <c r="DK30" s="979"/>
      <c r="DL30" s="977"/>
      <c r="DM30" s="978"/>
      <c r="DN30" s="978"/>
      <c r="DO30" s="978"/>
      <c r="DP30" s="979"/>
      <c r="DQ30" s="977"/>
      <c r="DR30" s="978"/>
      <c r="DS30" s="978"/>
      <c r="DT30" s="978"/>
      <c r="DU30" s="979"/>
      <c r="DV30" s="980"/>
      <c r="DW30" s="981"/>
      <c r="DX30" s="981"/>
      <c r="DY30" s="981"/>
      <c r="DZ30" s="982"/>
      <c r="EA30" s="224"/>
    </row>
    <row r="31" spans="1:131" ht="26.25" customHeight="1" x14ac:dyDescent="0.2">
      <c r="A31" s="237">
        <v>4</v>
      </c>
      <c r="B31" s="1018" t="s">
        <v>391</v>
      </c>
      <c r="C31" s="1019"/>
      <c r="D31" s="1019"/>
      <c r="E31" s="1019"/>
      <c r="F31" s="1019"/>
      <c r="G31" s="1019"/>
      <c r="H31" s="1019"/>
      <c r="I31" s="1019"/>
      <c r="J31" s="1019"/>
      <c r="K31" s="1019"/>
      <c r="L31" s="1019"/>
      <c r="M31" s="1019"/>
      <c r="N31" s="1019"/>
      <c r="O31" s="1019"/>
      <c r="P31" s="1020"/>
      <c r="Q31" s="1026">
        <v>614110</v>
      </c>
      <c r="R31" s="1027"/>
      <c r="S31" s="1027"/>
      <c r="T31" s="1027"/>
      <c r="U31" s="1027"/>
      <c r="V31" s="1027">
        <v>526656</v>
      </c>
      <c r="W31" s="1027"/>
      <c r="X31" s="1027"/>
      <c r="Y31" s="1027"/>
      <c r="Z31" s="1027"/>
      <c r="AA31" s="1027">
        <v>87454</v>
      </c>
      <c r="AB31" s="1027"/>
      <c r="AC31" s="1027"/>
      <c r="AD31" s="1027"/>
      <c r="AE31" s="1028"/>
      <c r="AF31" s="1023">
        <v>618</v>
      </c>
      <c r="AG31" s="1024"/>
      <c r="AH31" s="1024"/>
      <c r="AI31" s="1024"/>
      <c r="AJ31" s="1025"/>
      <c r="AK31" s="967">
        <v>67</v>
      </c>
      <c r="AL31" s="958"/>
      <c r="AM31" s="958"/>
      <c r="AN31" s="958"/>
      <c r="AO31" s="958"/>
      <c r="AP31" s="958">
        <v>3008</v>
      </c>
      <c r="AQ31" s="958"/>
      <c r="AR31" s="958"/>
      <c r="AS31" s="958"/>
      <c r="AT31" s="958"/>
      <c r="AU31" s="958">
        <v>665</v>
      </c>
      <c r="AV31" s="958"/>
      <c r="AW31" s="958"/>
      <c r="AX31" s="958"/>
      <c r="AY31" s="958"/>
      <c r="AZ31" s="1029" t="s">
        <v>544</v>
      </c>
      <c r="BA31" s="1029"/>
      <c r="BB31" s="1029"/>
      <c r="BC31" s="1029"/>
      <c r="BD31" s="1029"/>
      <c r="BE31" s="959" t="s">
        <v>392</v>
      </c>
      <c r="BF31" s="959"/>
      <c r="BG31" s="959"/>
      <c r="BH31" s="959"/>
      <c r="BI31" s="960"/>
      <c r="BJ31" s="226"/>
      <c r="BK31" s="226"/>
      <c r="BL31" s="226"/>
      <c r="BM31" s="226"/>
      <c r="BN31" s="226"/>
      <c r="BO31" s="236"/>
      <c r="BP31" s="236"/>
      <c r="BQ31" s="233">
        <v>25</v>
      </c>
      <c r="BR31" s="234"/>
      <c r="BS31" s="980"/>
      <c r="BT31" s="981"/>
      <c r="BU31" s="981"/>
      <c r="BV31" s="981"/>
      <c r="BW31" s="981"/>
      <c r="BX31" s="981"/>
      <c r="BY31" s="981"/>
      <c r="BZ31" s="981"/>
      <c r="CA31" s="981"/>
      <c r="CB31" s="981"/>
      <c r="CC31" s="981"/>
      <c r="CD31" s="981"/>
      <c r="CE31" s="981"/>
      <c r="CF31" s="981"/>
      <c r="CG31" s="1002"/>
      <c r="CH31" s="977"/>
      <c r="CI31" s="978"/>
      <c r="CJ31" s="978"/>
      <c r="CK31" s="978"/>
      <c r="CL31" s="979"/>
      <c r="CM31" s="977"/>
      <c r="CN31" s="978"/>
      <c r="CO31" s="978"/>
      <c r="CP31" s="978"/>
      <c r="CQ31" s="979"/>
      <c r="CR31" s="977"/>
      <c r="CS31" s="978"/>
      <c r="CT31" s="978"/>
      <c r="CU31" s="978"/>
      <c r="CV31" s="979"/>
      <c r="CW31" s="977"/>
      <c r="CX31" s="978"/>
      <c r="CY31" s="978"/>
      <c r="CZ31" s="978"/>
      <c r="DA31" s="979"/>
      <c r="DB31" s="977"/>
      <c r="DC31" s="978"/>
      <c r="DD31" s="978"/>
      <c r="DE31" s="978"/>
      <c r="DF31" s="979"/>
      <c r="DG31" s="977"/>
      <c r="DH31" s="978"/>
      <c r="DI31" s="978"/>
      <c r="DJ31" s="978"/>
      <c r="DK31" s="979"/>
      <c r="DL31" s="977"/>
      <c r="DM31" s="978"/>
      <c r="DN31" s="978"/>
      <c r="DO31" s="978"/>
      <c r="DP31" s="979"/>
      <c r="DQ31" s="977"/>
      <c r="DR31" s="978"/>
      <c r="DS31" s="978"/>
      <c r="DT31" s="978"/>
      <c r="DU31" s="979"/>
      <c r="DV31" s="980"/>
      <c r="DW31" s="981"/>
      <c r="DX31" s="981"/>
      <c r="DY31" s="981"/>
      <c r="DZ31" s="982"/>
      <c r="EA31" s="224"/>
    </row>
    <row r="32" spans="1:131" ht="26.25" customHeight="1" x14ac:dyDescent="0.2">
      <c r="A32" s="237">
        <v>5</v>
      </c>
      <c r="B32" s="1018" t="s">
        <v>393</v>
      </c>
      <c r="C32" s="1019"/>
      <c r="D32" s="1019"/>
      <c r="E32" s="1019"/>
      <c r="F32" s="1019"/>
      <c r="G32" s="1019"/>
      <c r="H32" s="1019"/>
      <c r="I32" s="1019"/>
      <c r="J32" s="1019"/>
      <c r="K32" s="1019"/>
      <c r="L32" s="1019"/>
      <c r="M32" s="1019"/>
      <c r="N32" s="1019"/>
      <c r="O32" s="1019"/>
      <c r="P32" s="1020"/>
      <c r="Q32" s="1026">
        <v>1693275</v>
      </c>
      <c r="R32" s="1027"/>
      <c r="S32" s="1027"/>
      <c r="T32" s="1027"/>
      <c r="U32" s="1027"/>
      <c r="V32" s="1027">
        <v>1629442</v>
      </c>
      <c r="W32" s="1027"/>
      <c r="X32" s="1027"/>
      <c r="Y32" s="1027"/>
      <c r="Z32" s="1027"/>
      <c r="AA32" s="1027">
        <v>63833</v>
      </c>
      <c r="AB32" s="1027"/>
      <c r="AC32" s="1027"/>
      <c r="AD32" s="1027"/>
      <c r="AE32" s="1028"/>
      <c r="AF32" s="1023">
        <v>430</v>
      </c>
      <c r="AG32" s="1024"/>
      <c r="AH32" s="1024"/>
      <c r="AI32" s="1024"/>
      <c r="AJ32" s="1025"/>
      <c r="AK32" s="967">
        <v>799</v>
      </c>
      <c r="AL32" s="958"/>
      <c r="AM32" s="958"/>
      <c r="AN32" s="958"/>
      <c r="AO32" s="958"/>
      <c r="AP32" s="958">
        <v>7750</v>
      </c>
      <c r="AQ32" s="958"/>
      <c r="AR32" s="958"/>
      <c r="AS32" s="958"/>
      <c r="AT32" s="958"/>
      <c r="AU32" s="958">
        <v>5007</v>
      </c>
      <c r="AV32" s="958"/>
      <c r="AW32" s="958"/>
      <c r="AX32" s="958"/>
      <c r="AY32" s="958"/>
      <c r="AZ32" s="1029" t="s">
        <v>544</v>
      </c>
      <c r="BA32" s="1029"/>
      <c r="BB32" s="1029"/>
      <c r="BC32" s="1029"/>
      <c r="BD32" s="1029"/>
      <c r="BE32" s="959" t="s">
        <v>392</v>
      </c>
      <c r="BF32" s="959"/>
      <c r="BG32" s="959"/>
      <c r="BH32" s="959"/>
      <c r="BI32" s="960"/>
      <c r="BJ32" s="226"/>
      <c r="BK32" s="226"/>
      <c r="BL32" s="226"/>
      <c r="BM32" s="226"/>
      <c r="BN32" s="226"/>
      <c r="BO32" s="236"/>
      <c r="BP32" s="236"/>
      <c r="BQ32" s="233">
        <v>26</v>
      </c>
      <c r="BR32" s="234"/>
      <c r="BS32" s="980"/>
      <c r="BT32" s="981"/>
      <c r="BU32" s="981"/>
      <c r="BV32" s="981"/>
      <c r="BW32" s="981"/>
      <c r="BX32" s="981"/>
      <c r="BY32" s="981"/>
      <c r="BZ32" s="981"/>
      <c r="CA32" s="981"/>
      <c r="CB32" s="981"/>
      <c r="CC32" s="981"/>
      <c r="CD32" s="981"/>
      <c r="CE32" s="981"/>
      <c r="CF32" s="981"/>
      <c r="CG32" s="1002"/>
      <c r="CH32" s="977"/>
      <c r="CI32" s="978"/>
      <c r="CJ32" s="978"/>
      <c r="CK32" s="978"/>
      <c r="CL32" s="979"/>
      <c r="CM32" s="977"/>
      <c r="CN32" s="978"/>
      <c r="CO32" s="978"/>
      <c r="CP32" s="978"/>
      <c r="CQ32" s="979"/>
      <c r="CR32" s="977"/>
      <c r="CS32" s="978"/>
      <c r="CT32" s="978"/>
      <c r="CU32" s="978"/>
      <c r="CV32" s="979"/>
      <c r="CW32" s="977"/>
      <c r="CX32" s="978"/>
      <c r="CY32" s="978"/>
      <c r="CZ32" s="978"/>
      <c r="DA32" s="979"/>
      <c r="DB32" s="977"/>
      <c r="DC32" s="978"/>
      <c r="DD32" s="978"/>
      <c r="DE32" s="978"/>
      <c r="DF32" s="979"/>
      <c r="DG32" s="977"/>
      <c r="DH32" s="978"/>
      <c r="DI32" s="978"/>
      <c r="DJ32" s="978"/>
      <c r="DK32" s="979"/>
      <c r="DL32" s="977"/>
      <c r="DM32" s="978"/>
      <c r="DN32" s="978"/>
      <c r="DO32" s="978"/>
      <c r="DP32" s="979"/>
      <c r="DQ32" s="977"/>
      <c r="DR32" s="978"/>
      <c r="DS32" s="978"/>
      <c r="DT32" s="978"/>
      <c r="DU32" s="979"/>
      <c r="DV32" s="980"/>
      <c r="DW32" s="981"/>
      <c r="DX32" s="981"/>
      <c r="DY32" s="981"/>
      <c r="DZ32" s="982"/>
      <c r="EA32" s="224"/>
    </row>
    <row r="33" spans="1:131" ht="26.25" customHeight="1" x14ac:dyDescent="0.2">
      <c r="A33" s="237">
        <v>6</v>
      </c>
      <c r="B33" s="1018"/>
      <c r="C33" s="1019"/>
      <c r="D33" s="1019"/>
      <c r="E33" s="1019"/>
      <c r="F33" s="1019"/>
      <c r="G33" s="1019"/>
      <c r="H33" s="1019"/>
      <c r="I33" s="1019"/>
      <c r="J33" s="1019"/>
      <c r="K33" s="1019"/>
      <c r="L33" s="1019"/>
      <c r="M33" s="1019"/>
      <c r="N33" s="1019"/>
      <c r="O33" s="1019"/>
      <c r="P33" s="1020"/>
      <c r="Q33" s="1026"/>
      <c r="R33" s="1027"/>
      <c r="S33" s="1027"/>
      <c r="T33" s="1027"/>
      <c r="U33" s="1027"/>
      <c r="V33" s="1027"/>
      <c r="W33" s="1027"/>
      <c r="X33" s="1027"/>
      <c r="Y33" s="1027"/>
      <c r="Z33" s="1027"/>
      <c r="AA33" s="1027"/>
      <c r="AB33" s="1027"/>
      <c r="AC33" s="1027"/>
      <c r="AD33" s="1027"/>
      <c r="AE33" s="1028"/>
      <c r="AF33" s="1023"/>
      <c r="AG33" s="1024"/>
      <c r="AH33" s="1024"/>
      <c r="AI33" s="1024"/>
      <c r="AJ33" s="1025"/>
      <c r="AK33" s="967"/>
      <c r="AL33" s="958"/>
      <c r="AM33" s="958"/>
      <c r="AN33" s="958"/>
      <c r="AO33" s="958"/>
      <c r="AP33" s="958"/>
      <c r="AQ33" s="958"/>
      <c r="AR33" s="958"/>
      <c r="AS33" s="958"/>
      <c r="AT33" s="958"/>
      <c r="AU33" s="958"/>
      <c r="AV33" s="958"/>
      <c r="AW33" s="958"/>
      <c r="AX33" s="958"/>
      <c r="AY33" s="958"/>
      <c r="AZ33" s="1029"/>
      <c r="BA33" s="1029"/>
      <c r="BB33" s="1029"/>
      <c r="BC33" s="1029"/>
      <c r="BD33" s="1029"/>
      <c r="BE33" s="959"/>
      <c r="BF33" s="959"/>
      <c r="BG33" s="959"/>
      <c r="BH33" s="959"/>
      <c r="BI33" s="960"/>
      <c r="BJ33" s="226"/>
      <c r="BK33" s="226"/>
      <c r="BL33" s="226"/>
      <c r="BM33" s="226"/>
      <c r="BN33" s="226"/>
      <c r="BO33" s="236"/>
      <c r="BP33" s="236"/>
      <c r="BQ33" s="233">
        <v>27</v>
      </c>
      <c r="BR33" s="234"/>
      <c r="BS33" s="980"/>
      <c r="BT33" s="981"/>
      <c r="BU33" s="981"/>
      <c r="BV33" s="981"/>
      <c r="BW33" s="981"/>
      <c r="BX33" s="981"/>
      <c r="BY33" s="981"/>
      <c r="BZ33" s="981"/>
      <c r="CA33" s="981"/>
      <c r="CB33" s="981"/>
      <c r="CC33" s="981"/>
      <c r="CD33" s="981"/>
      <c r="CE33" s="981"/>
      <c r="CF33" s="981"/>
      <c r="CG33" s="1002"/>
      <c r="CH33" s="977"/>
      <c r="CI33" s="978"/>
      <c r="CJ33" s="978"/>
      <c r="CK33" s="978"/>
      <c r="CL33" s="979"/>
      <c r="CM33" s="977"/>
      <c r="CN33" s="978"/>
      <c r="CO33" s="978"/>
      <c r="CP33" s="978"/>
      <c r="CQ33" s="979"/>
      <c r="CR33" s="977"/>
      <c r="CS33" s="978"/>
      <c r="CT33" s="978"/>
      <c r="CU33" s="978"/>
      <c r="CV33" s="979"/>
      <c r="CW33" s="977"/>
      <c r="CX33" s="978"/>
      <c r="CY33" s="978"/>
      <c r="CZ33" s="978"/>
      <c r="DA33" s="979"/>
      <c r="DB33" s="977"/>
      <c r="DC33" s="978"/>
      <c r="DD33" s="978"/>
      <c r="DE33" s="978"/>
      <c r="DF33" s="979"/>
      <c r="DG33" s="977"/>
      <c r="DH33" s="978"/>
      <c r="DI33" s="978"/>
      <c r="DJ33" s="978"/>
      <c r="DK33" s="979"/>
      <c r="DL33" s="977"/>
      <c r="DM33" s="978"/>
      <c r="DN33" s="978"/>
      <c r="DO33" s="978"/>
      <c r="DP33" s="979"/>
      <c r="DQ33" s="977"/>
      <c r="DR33" s="978"/>
      <c r="DS33" s="978"/>
      <c r="DT33" s="978"/>
      <c r="DU33" s="979"/>
      <c r="DV33" s="980"/>
      <c r="DW33" s="981"/>
      <c r="DX33" s="981"/>
      <c r="DY33" s="981"/>
      <c r="DZ33" s="982"/>
      <c r="EA33" s="224"/>
    </row>
    <row r="34" spans="1:131" ht="26.25" customHeight="1" x14ac:dyDescent="0.2">
      <c r="A34" s="237">
        <v>7</v>
      </c>
      <c r="B34" s="1018"/>
      <c r="C34" s="1019"/>
      <c r="D34" s="1019"/>
      <c r="E34" s="1019"/>
      <c r="F34" s="1019"/>
      <c r="G34" s="1019"/>
      <c r="H34" s="1019"/>
      <c r="I34" s="1019"/>
      <c r="J34" s="1019"/>
      <c r="K34" s="1019"/>
      <c r="L34" s="1019"/>
      <c r="M34" s="1019"/>
      <c r="N34" s="1019"/>
      <c r="O34" s="1019"/>
      <c r="P34" s="1020"/>
      <c r="Q34" s="1026"/>
      <c r="R34" s="1027"/>
      <c r="S34" s="1027"/>
      <c r="T34" s="1027"/>
      <c r="U34" s="1027"/>
      <c r="V34" s="1027"/>
      <c r="W34" s="1027"/>
      <c r="X34" s="1027"/>
      <c r="Y34" s="1027"/>
      <c r="Z34" s="1027"/>
      <c r="AA34" s="1027"/>
      <c r="AB34" s="1027"/>
      <c r="AC34" s="1027"/>
      <c r="AD34" s="1027"/>
      <c r="AE34" s="1028"/>
      <c r="AF34" s="1023"/>
      <c r="AG34" s="1024"/>
      <c r="AH34" s="1024"/>
      <c r="AI34" s="1024"/>
      <c r="AJ34" s="1025"/>
      <c r="AK34" s="967"/>
      <c r="AL34" s="958"/>
      <c r="AM34" s="958"/>
      <c r="AN34" s="958"/>
      <c r="AO34" s="958"/>
      <c r="AP34" s="958"/>
      <c r="AQ34" s="958"/>
      <c r="AR34" s="958"/>
      <c r="AS34" s="958"/>
      <c r="AT34" s="958"/>
      <c r="AU34" s="958"/>
      <c r="AV34" s="958"/>
      <c r="AW34" s="958"/>
      <c r="AX34" s="958"/>
      <c r="AY34" s="958"/>
      <c r="AZ34" s="1029"/>
      <c r="BA34" s="1029"/>
      <c r="BB34" s="1029"/>
      <c r="BC34" s="1029"/>
      <c r="BD34" s="1029"/>
      <c r="BE34" s="959"/>
      <c r="BF34" s="959"/>
      <c r="BG34" s="959"/>
      <c r="BH34" s="959"/>
      <c r="BI34" s="960"/>
      <c r="BJ34" s="226"/>
      <c r="BK34" s="226"/>
      <c r="BL34" s="226"/>
      <c r="BM34" s="226"/>
      <c r="BN34" s="226"/>
      <c r="BO34" s="236"/>
      <c r="BP34" s="236"/>
      <c r="BQ34" s="233">
        <v>28</v>
      </c>
      <c r="BR34" s="234"/>
      <c r="BS34" s="980"/>
      <c r="BT34" s="981"/>
      <c r="BU34" s="981"/>
      <c r="BV34" s="981"/>
      <c r="BW34" s="981"/>
      <c r="BX34" s="981"/>
      <c r="BY34" s="981"/>
      <c r="BZ34" s="981"/>
      <c r="CA34" s="981"/>
      <c r="CB34" s="981"/>
      <c r="CC34" s="981"/>
      <c r="CD34" s="981"/>
      <c r="CE34" s="981"/>
      <c r="CF34" s="981"/>
      <c r="CG34" s="1002"/>
      <c r="CH34" s="977"/>
      <c r="CI34" s="978"/>
      <c r="CJ34" s="978"/>
      <c r="CK34" s="978"/>
      <c r="CL34" s="979"/>
      <c r="CM34" s="977"/>
      <c r="CN34" s="978"/>
      <c r="CO34" s="978"/>
      <c r="CP34" s="978"/>
      <c r="CQ34" s="979"/>
      <c r="CR34" s="977"/>
      <c r="CS34" s="978"/>
      <c r="CT34" s="978"/>
      <c r="CU34" s="978"/>
      <c r="CV34" s="979"/>
      <c r="CW34" s="977"/>
      <c r="CX34" s="978"/>
      <c r="CY34" s="978"/>
      <c r="CZ34" s="978"/>
      <c r="DA34" s="979"/>
      <c r="DB34" s="977"/>
      <c r="DC34" s="978"/>
      <c r="DD34" s="978"/>
      <c r="DE34" s="978"/>
      <c r="DF34" s="979"/>
      <c r="DG34" s="977"/>
      <c r="DH34" s="978"/>
      <c r="DI34" s="978"/>
      <c r="DJ34" s="978"/>
      <c r="DK34" s="979"/>
      <c r="DL34" s="977"/>
      <c r="DM34" s="978"/>
      <c r="DN34" s="978"/>
      <c r="DO34" s="978"/>
      <c r="DP34" s="979"/>
      <c r="DQ34" s="977"/>
      <c r="DR34" s="978"/>
      <c r="DS34" s="978"/>
      <c r="DT34" s="978"/>
      <c r="DU34" s="979"/>
      <c r="DV34" s="980"/>
      <c r="DW34" s="981"/>
      <c r="DX34" s="981"/>
      <c r="DY34" s="981"/>
      <c r="DZ34" s="982"/>
      <c r="EA34" s="224"/>
    </row>
    <row r="35" spans="1:131" ht="26.25" customHeight="1" x14ac:dyDescent="0.2">
      <c r="A35" s="237">
        <v>8</v>
      </c>
      <c r="B35" s="1018"/>
      <c r="C35" s="1019"/>
      <c r="D35" s="1019"/>
      <c r="E35" s="1019"/>
      <c r="F35" s="1019"/>
      <c r="G35" s="1019"/>
      <c r="H35" s="1019"/>
      <c r="I35" s="1019"/>
      <c r="J35" s="1019"/>
      <c r="K35" s="1019"/>
      <c r="L35" s="1019"/>
      <c r="M35" s="1019"/>
      <c r="N35" s="1019"/>
      <c r="O35" s="1019"/>
      <c r="P35" s="1020"/>
      <c r="Q35" s="1026"/>
      <c r="R35" s="1027"/>
      <c r="S35" s="1027"/>
      <c r="T35" s="1027"/>
      <c r="U35" s="1027"/>
      <c r="V35" s="1027"/>
      <c r="W35" s="1027"/>
      <c r="X35" s="1027"/>
      <c r="Y35" s="1027"/>
      <c r="Z35" s="1027"/>
      <c r="AA35" s="1027"/>
      <c r="AB35" s="1027"/>
      <c r="AC35" s="1027"/>
      <c r="AD35" s="1027"/>
      <c r="AE35" s="1028"/>
      <c r="AF35" s="1023"/>
      <c r="AG35" s="1024"/>
      <c r="AH35" s="1024"/>
      <c r="AI35" s="1024"/>
      <c r="AJ35" s="1025"/>
      <c r="AK35" s="967"/>
      <c r="AL35" s="958"/>
      <c r="AM35" s="958"/>
      <c r="AN35" s="958"/>
      <c r="AO35" s="958"/>
      <c r="AP35" s="958"/>
      <c r="AQ35" s="958"/>
      <c r="AR35" s="958"/>
      <c r="AS35" s="958"/>
      <c r="AT35" s="958"/>
      <c r="AU35" s="958"/>
      <c r="AV35" s="958"/>
      <c r="AW35" s="958"/>
      <c r="AX35" s="958"/>
      <c r="AY35" s="958"/>
      <c r="AZ35" s="1029"/>
      <c r="BA35" s="1029"/>
      <c r="BB35" s="1029"/>
      <c r="BC35" s="1029"/>
      <c r="BD35" s="1029"/>
      <c r="BE35" s="959"/>
      <c r="BF35" s="959"/>
      <c r="BG35" s="959"/>
      <c r="BH35" s="959"/>
      <c r="BI35" s="960"/>
      <c r="BJ35" s="226"/>
      <c r="BK35" s="226"/>
      <c r="BL35" s="226"/>
      <c r="BM35" s="226"/>
      <c r="BN35" s="226"/>
      <c r="BO35" s="236"/>
      <c r="BP35" s="236"/>
      <c r="BQ35" s="233">
        <v>29</v>
      </c>
      <c r="BR35" s="234"/>
      <c r="BS35" s="980"/>
      <c r="BT35" s="981"/>
      <c r="BU35" s="981"/>
      <c r="BV35" s="981"/>
      <c r="BW35" s="981"/>
      <c r="BX35" s="981"/>
      <c r="BY35" s="981"/>
      <c r="BZ35" s="981"/>
      <c r="CA35" s="981"/>
      <c r="CB35" s="981"/>
      <c r="CC35" s="981"/>
      <c r="CD35" s="981"/>
      <c r="CE35" s="981"/>
      <c r="CF35" s="981"/>
      <c r="CG35" s="1002"/>
      <c r="CH35" s="977"/>
      <c r="CI35" s="978"/>
      <c r="CJ35" s="978"/>
      <c r="CK35" s="978"/>
      <c r="CL35" s="979"/>
      <c r="CM35" s="977"/>
      <c r="CN35" s="978"/>
      <c r="CO35" s="978"/>
      <c r="CP35" s="978"/>
      <c r="CQ35" s="979"/>
      <c r="CR35" s="977"/>
      <c r="CS35" s="978"/>
      <c r="CT35" s="978"/>
      <c r="CU35" s="978"/>
      <c r="CV35" s="979"/>
      <c r="CW35" s="977"/>
      <c r="CX35" s="978"/>
      <c r="CY35" s="978"/>
      <c r="CZ35" s="978"/>
      <c r="DA35" s="979"/>
      <c r="DB35" s="977"/>
      <c r="DC35" s="978"/>
      <c r="DD35" s="978"/>
      <c r="DE35" s="978"/>
      <c r="DF35" s="979"/>
      <c r="DG35" s="977"/>
      <c r="DH35" s="978"/>
      <c r="DI35" s="978"/>
      <c r="DJ35" s="978"/>
      <c r="DK35" s="979"/>
      <c r="DL35" s="977"/>
      <c r="DM35" s="978"/>
      <c r="DN35" s="978"/>
      <c r="DO35" s="978"/>
      <c r="DP35" s="979"/>
      <c r="DQ35" s="977"/>
      <c r="DR35" s="978"/>
      <c r="DS35" s="978"/>
      <c r="DT35" s="978"/>
      <c r="DU35" s="979"/>
      <c r="DV35" s="980"/>
      <c r="DW35" s="981"/>
      <c r="DX35" s="981"/>
      <c r="DY35" s="981"/>
      <c r="DZ35" s="982"/>
      <c r="EA35" s="224"/>
    </row>
    <row r="36" spans="1:131" ht="26.25" customHeight="1" x14ac:dyDescent="0.2">
      <c r="A36" s="237">
        <v>9</v>
      </c>
      <c r="B36" s="1018"/>
      <c r="C36" s="1019"/>
      <c r="D36" s="1019"/>
      <c r="E36" s="1019"/>
      <c r="F36" s="1019"/>
      <c r="G36" s="1019"/>
      <c r="H36" s="1019"/>
      <c r="I36" s="1019"/>
      <c r="J36" s="1019"/>
      <c r="K36" s="1019"/>
      <c r="L36" s="1019"/>
      <c r="M36" s="1019"/>
      <c r="N36" s="1019"/>
      <c r="O36" s="1019"/>
      <c r="P36" s="1020"/>
      <c r="Q36" s="1026"/>
      <c r="R36" s="1027"/>
      <c r="S36" s="1027"/>
      <c r="T36" s="1027"/>
      <c r="U36" s="1027"/>
      <c r="V36" s="1027"/>
      <c r="W36" s="1027"/>
      <c r="X36" s="1027"/>
      <c r="Y36" s="1027"/>
      <c r="Z36" s="1027"/>
      <c r="AA36" s="1027"/>
      <c r="AB36" s="1027"/>
      <c r="AC36" s="1027"/>
      <c r="AD36" s="1027"/>
      <c r="AE36" s="1028"/>
      <c r="AF36" s="1023"/>
      <c r="AG36" s="1024"/>
      <c r="AH36" s="1024"/>
      <c r="AI36" s="1024"/>
      <c r="AJ36" s="1025"/>
      <c r="AK36" s="967"/>
      <c r="AL36" s="958"/>
      <c r="AM36" s="958"/>
      <c r="AN36" s="958"/>
      <c r="AO36" s="958"/>
      <c r="AP36" s="958"/>
      <c r="AQ36" s="958"/>
      <c r="AR36" s="958"/>
      <c r="AS36" s="958"/>
      <c r="AT36" s="958"/>
      <c r="AU36" s="958"/>
      <c r="AV36" s="958"/>
      <c r="AW36" s="958"/>
      <c r="AX36" s="958"/>
      <c r="AY36" s="958"/>
      <c r="AZ36" s="1029"/>
      <c r="BA36" s="1029"/>
      <c r="BB36" s="1029"/>
      <c r="BC36" s="1029"/>
      <c r="BD36" s="1029"/>
      <c r="BE36" s="959"/>
      <c r="BF36" s="959"/>
      <c r="BG36" s="959"/>
      <c r="BH36" s="959"/>
      <c r="BI36" s="960"/>
      <c r="BJ36" s="226"/>
      <c r="BK36" s="226"/>
      <c r="BL36" s="226"/>
      <c r="BM36" s="226"/>
      <c r="BN36" s="226"/>
      <c r="BO36" s="236"/>
      <c r="BP36" s="236"/>
      <c r="BQ36" s="233">
        <v>30</v>
      </c>
      <c r="BR36" s="234"/>
      <c r="BS36" s="980"/>
      <c r="BT36" s="981"/>
      <c r="BU36" s="981"/>
      <c r="BV36" s="981"/>
      <c r="BW36" s="981"/>
      <c r="BX36" s="981"/>
      <c r="BY36" s="981"/>
      <c r="BZ36" s="981"/>
      <c r="CA36" s="981"/>
      <c r="CB36" s="981"/>
      <c r="CC36" s="981"/>
      <c r="CD36" s="981"/>
      <c r="CE36" s="981"/>
      <c r="CF36" s="981"/>
      <c r="CG36" s="1002"/>
      <c r="CH36" s="977"/>
      <c r="CI36" s="978"/>
      <c r="CJ36" s="978"/>
      <c r="CK36" s="978"/>
      <c r="CL36" s="979"/>
      <c r="CM36" s="977"/>
      <c r="CN36" s="978"/>
      <c r="CO36" s="978"/>
      <c r="CP36" s="978"/>
      <c r="CQ36" s="979"/>
      <c r="CR36" s="977"/>
      <c r="CS36" s="978"/>
      <c r="CT36" s="978"/>
      <c r="CU36" s="978"/>
      <c r="CV36" s="979"/>
      <c r="CW36" s="977"/>
      <c r="CX36" s="978"/>
      <c r="CY36" s="978"/>
      <c r="CZ36" s="978"/>
      <c r="DA36" s="979"/>
      <c r="DB36" s="977"/>
      <c r="DC36" s="978"/>
      <c r="DD36" s="978"/>
      <c r="DE36" s="978"/>
      <c r="DF36" s="979"/>
      <c r="DG36" s="977"/>
      <c r="DH36" s="978"/>
      <c r="DI36" s="978"/>
      <c r="DJ36" s="978"/>
      <c r="DK36" s="979"/>
      <c r="DL36" s="977"/>
      <c r="DM36" s="978"/>
      <c r="DN36" s="978"/>
      <c r="DO36" s="978"/>
      <c r="DP36" s="979"/>
      <c r="DQ36" s="977"/>
      <c r="DR36" s="978"/>
      <c r="DS36" s="978"/>
      <c r="DT36" s="978"/>
      <c r="DU36" s="979"/>
      <c r="DV36" s="980"/>
      <c r="DW36" s="981"/>
      <c r="DX36" s="981"/>
      <c r="DY36" s="981"/>
      <c r="DZ36" s="982"/>
      <c r="EA36" s="224"/>
    </row>
    <row r="37" spans="1:131" ht="26.25" customHeight="1" x14ac:dyDescent="0.2">
      <c r="A37" s="237">
        <v>10</v>
      </c>
      <c r="B37" s="1018"/>
      <c r="C37" s="1019"/>
      <c r="D37" s="1019"/>
      <c r="E37" s="1019"/>
      <c r="F37" s="1019"/>
      <c r="G37" s="1019"/>
      <c r="H37" s="1019"/>
      <c r="I37" s="1019"/>
      <c r="J37" s="1019"/>
      <c r="K37" s="1019"/>
      <c r="L37" s="1019"/>
      <c r="M37" s="1019"/>
      <c r="N37" s="1019"/>
      <c r="O37" s="1019"/>
      <c r="P37" s="1020"/>
      <c r="Q37" s="1026"/>
      <c r="R37" s="1027"/>
      <c r="S37" s="1027"/>
      <c r="T37" s="1027"/>
      <c r="U37" s="1027"/>
      <c r="V37" s="1027"/>
      <c r="W37" s="1027"/>
      <c r="X37" s="1027"/>
      <c r="Y37" s="1027"/>
      <c r="Z37" s="1027"/>
      <c r="AA37" s="1027"/>
      <c r="AB37" s="1027"/>
      <c r="AC37" s="1027"/>
      <c r="AD37" s="1027"/>
      <c r="AE37" s="1028"/>
      <c r="AF37" s="1023"/>
      <c r="AG37" s="1024"/>
      <c r="AH37" s="1024"/>
      <c r="AI37" s="1024"/>
      <c r="AJ37" s="1025"/>
      <c r="AK37" s="967"/>
      <c r="AL37" s="958"/>
      <c r="AM37" s="958"/>
      <c r="AN37" s="958"/>
      <c r="AO37" s="958"/>
      <c r="AP37" s="958"/>
      <c r="AQ37" s="958"/>
      <c r="AR37" s="958"/>
      <c r="AS37" s="958"/>
      <c r="AT37" s="958"/>
      <c r="AU37" s="958"/>
      <c r="AV37" s="958"/>
      <c r="AW37" s="958"/>
      <c r="AX37" s="958"/>
      <c r="AY37" s="958"/>
      <c r="AZ37" s="1029"/>
      <c r="BA37" s="1029"/>
      <c r="BB37" s="1029"/>
      <c r="BC37" s="1029"/>
      <c r="BD37" s="1029"/>
      <c r="BE37" s="959"/>
      <c r="BF37" s="959"/>
      <c r="BG37" s="959"/>
      <c r="BH37" s="959"/>
      <c r="BI37" s="960"/>
      <c r="BJ37" s="226"/>
      <c r="BK37" s="226"/>
      <c r="BL37" s="226"/>
      <c r="BM37" s="226"/>
      <c r="BN37" s="226"/>
      <c r="BO37" s="236"/>
      <c r="BP37" s="236"/>
      <c r="BQ37" s="233">
        <v>31</v>
      </c>
      <c r="BR37" s="234"/>
      <c r="BS37" s="980"/>
      <c r="BT37" s="981"/>
      <c r="BU37" s="981"/>
      <c r="BV37" s="981"/>
      <c r="BW37" s="981"/>
      <c r="BX37" s="981"/>
      <c r="BY37" s="981"/>
      <c r="BZ37" s="981"/>
      <c r="CA37" s="981"/>
      <c r="CB37" s="981"/>
      <c r="CC37" s="981"/>
      <c r="CD37" s="981"/>
      <c r="CE37" s="981"/>
      <c r="CF37" s="981"/>
      <c r="CG37" s="1002"/>
      <c r="CH37" s="977"/>
      <c r="CI37" s="978"/>
      <c r="CJ37" s="978"/>
      <c r="CK37" s="978"/>
      <c r="CL37" s="979"/>
      <c r="CM37" s="977"/>
      <c r="CN37" s="978"/>
      <c r="CO37" s="978"/>
      <c r="CP37" s="978"/>
      <c r="CQ37" s="979"/>
      <c r="CR37" s="977"/>
      <c r="CS37" s="978"/>
      <c r="CT37" s="978"/>
      <c r="CU37" s="978"/>
      <c r="CV37" s="979"/>
      <c r="CW37" s="977"/>
      <c r="CX37" s="978"/>
      <c r="CY37" s="978"/>
      <c r="CZ37" s="978"/>
      <c r="DA37" s="979"/>
      <c r="DB37" s="977"/>
      <c r="DC37" s="978"/>
      <c r="DD37" s="978"/>
      <c r="DE37" s="978"/>
      <c r="DF37" s="979"/>
      <c r="DG37" s="977"/>
      <c r="DH37" s="978"/>
      <c r="DI37" s="978"/>
      <c r="DJ37" s="978"/>
      <c r="DK37" s="979"/>
      <c r="DL37" s="977"/>
      <c r="DM37" s="978"/>
      <c r="DN37" s="978"/>
      <c r="DO37" s="978"/>
      <c r="DP37" s="979"/>
      <c r="DQ37" s="977"/>
      <c r="DR37" s="978"/>
      <c r="DS37" s="978"/>
      <c r="DT37" s="978"/>
      <c r="DU37" s="979"/>
      <c r="DV37" s="980"/>
      <c r="DW37" s="981"/>
      <c r="DX37" s="981"/>
      <c r="DY37" s="981"/>
      <c r="DZ37" s="982"/>
      <c r="EA37" s="224"/>
    </row>
    <row r="38" spans="1:131" ht="26.25" customHeight="1" x14ac:dyDescent="0.2">
      <c r="A38" s="237">
        <v>11</v>
      </c>
      <c r="B38" s="1018"/>
      <c r="C38" s="1019"/>
      <c r="D38" s="1019"/>
      <c r="E38" s="1019"/>
      <c r="F38" s="1019"/>
      <c r="G38" s="1019"/>
      <c r="H38" s="1019"/>
      <c r="I38" s="1019"/>
      <c r="J38" s="1019"/>
      <c r="K38" s="1019"/>
      <c r="L38" s="1019"/>
      <c r="M38" s="1019"/>
      <c r="N38" s="1019"/>
      <c r="O38" s="1019"/>
      <c r="P38" s="1020"/>
      <c r="Q38" s="1026"/>
      <c r="R38" s="1027"/>
      <c r="S38" s="1027"/>
      <c r="T38" s="1027"/>
      <c r="U38" s="1027"/>
      <c r="V38" s="1027"/>
      <c r="W38" s="1027"/>
      <c r="X38" s="1027"/>
      <c r="Y38" s="1027"/>
      <c r="Z38" s="1027"/>
      <c r="AA38" s="1027"/>
      <c r="AB38" s="1027"/>
      <c r="AC38" s="1027"/>
      <c r="AD38" s="1027"/>
      <c r="AE38" s="1028"/>
      <c r="AF38" s="1023"/>
      <c r="AG38" s="1024"/>
      <c r="AH38" s="1024"/>
      <c r="AI38" s="1024"/>
      <c r="AJ38" s="1025"/>
      <c r="AK38" s="967"/>
      <c r="AL38" s="958"/>
      <c r="AM38" s="958"/>
      <c r="AN38" s="958"/>
      <c r="AO38" s="958"/>
      <c r="AP38" s="958"/>
      <c r="AQ38" s="958"/>
      <c r="AR38" s="958"/>
      <c r="AS38" s="958"/>
      <c r="AT38" s="958"/>
      <c r="AU38" s="958"/>
      <c r="AV38" s="958"/>
      <c r="AW38" s="958"/>
      <c r="AX38" s="958"/>
      <c r="AY38" s="958"/>
      <c r="AZ38" s="1029"/>
      <c r="BA38" s="1029"/>
      <c r="BB38" s="1029"/>
      <c r="BC38" s="1029"/>
      <c r="BD38" s="1029"/>
      <c r="BE38" s="959"/>
      <c r="BF38" s="959"/>
      <c r="BG38" s="959"/>
      <c r="BH38" s="959"/>
      <c r="BI38" s="960"/>
      <c r="BJ38" s="226"/>
      <c r="BK38" s="226"/>
      <c r="BL38" s="226"/>
      <c r="BM38" s="226"/>
      <c r="BN38" s="226"/>
      <c r="BO38" s="236"/>
      <c r="BP38" s="236"/>
      <c r="BQ38" s="233">
        <v>32</v>
      </c>
      <c r="BR38" s="234"/>
      <c r="BS38" s="980"/>
      <c r="BT38" s="981"/>
      <c r="BU38" s="981"/>
      <c r="BV38" s="981"/>
      <c r="BW38" s="981"/>
      <c r="BX38" s="981"/>
      <c r="BY38" s="981"/>
      <c r="BZ38" s="981"/>
      <c r="CA38" s="981"/>
      <c r="CB38" s="981"/>
      <c r="CC38" s="981"/>
      <c r="CD38" s="981"/>
      <c r="CE38" s="981"/>
      <c r="CF38" s="981"/>
      <c r="CG38" s="1002"/>
      <c r="CH38" s="977"/>
      <c r="CI38" s="978"/>
      <c r="CJ38" s="978"/>
      <c r="CK38" s="978"/>
      <c r="CL38" s="979"/>
      <c r="CM38" s="977"/>
      <c r="CN38" s="978"/>
      <c r="CO38" s="978"/>
      <c r="CP38" s="978"/>
      <c r="CQ38" s="979"/>
      <c r="CR38" s="977"/>
      <c r="CS38" s="978"/>
      <c r="CT38" s="978"/>
      <c r="CU38" s="978"/>
      <c r="CV38" s="979"/>
      <c r="CW38" s="977"/>
      <c r="CX38" s="978"/>
      <c r="CY38" s="978"/>
      <c r="CZ38" s="978"/>
      <c r="DA38" s="979"/>
      <c r="DB38" s="977"/>
      <c r="DC38" s="978"/>
      <c r="DD38" s="978"/>
      <c r="DE38" s="978"/>
      <c r="DF38" s="979"/>
      <c r="DG38" s="977"/>
      <c r="DH38" s="978"/>
      <c r="DI38" s="978"/>
      <c r="DJ38" s="978"/>
      <c r="DK38" s="979"/>
      <c r="DL38" s="977"/>
      <c r="DM38" s="978"/>
      <c r="DN38" s="978"/>
      <c r="DO38" s="978"/>
      <c r="DP38" s="979"/>
      <c r="DQ38" s="977"/>
      <c r="DR38" s="978"/>
      <c r="DS38" s="978"/>
      <c r="DT38" s="978"/>
      <c r="DU38" s="979"/>
      <c r="DV38" s="980"/>
      <c r="DW38" s="981"/>
      <c r="DX38" s="981"/>
      <c r="DY38" s="981"/>
      <c r="DZ38" s="982"/>
      <c r="EA38" s="224"/>
    </row>
    <row r="39" spans="1:131" ht="26.25" customHeight="1" x14ac:dyDescent="0.2">
      <c r="A39" s="237">
        <v>12</v>
      </c>
      <c r="B39" s="1018"/>
      <c r="C39" s="1019"/>
      <c r="D39" s="1019"/>
      <c r="E39" s="1019"/>
      <c r="F39" s="1019"/>
      <c r="G39" s="1019"/>
      <c r="H39" s="1019"/>
      <c r="I39" s="1019"/>
      <c r="J39" s="1019"/>
      <c r="K39" s="1019"/>
      <c r="L39" s="1019"/>
      <c r="M39" s="1019"/>
      <c r="N39" s="1019"/>
      <c r="O39" s="1019"/>
      <c r="P39" s="1020"/>
      <c r="Q39" s="1026"/>
      <c r="R39" s="1027"/>
      <c r="S39" s="1027"/>
      <c r="T39" s="1027"/>
      <c r="U39" s="1027"/>
      <c r="V39" s="1027"/>
      <c r="W39" s="1027"/>
      <c r="X39" s="1027"/>
      <c r="Y39" s="1027"/>
      <c r="Z39" s="1027"/>
      <c r="AA39" s="1027"/>
      <c r="AB39" s="1027"/>
      <c r="AC39" s="1027"/>
      <c r="AD39" s="1027"/>
      <c r="AE39" s="1028"/>
      <c r="AF39" s="1023"/>
      <c r="AG39" s="1024"/>
      <c r="AH39" s="1024"/>
      <c r="AI39" s="1024"/>
      <c r="AJ39" s="1025"/>
      <c r="AK39" s="967"/>
      <c r="AL39" s="958"/>
      <c r="AM39" s="958"/>
      <c r="AN39" s="958"/>
      <c r="AO39" s="958"/>
      <c r="AP39" s="958"/>
      <c r="AQ39" s="958"/>
      <c r="AR39" s="958"/>
      <c r="AS39" s="958"/>
      <c r="AT39" s="958"/>
      <c r="AU39" s="958"/>
      <c r="AV39" s="958"/>
      <c r="AW39" s="958"/>
      <c r="AX39" s="958"/>
      <c r="AY39" s="958"/>
      <c r="AZ39" s="1029"/>
      <c r="BA39" s="1029"/>
      <c r="BB39" s="1029"/>
      <c r="BC39" s="1029"/>
      <c r="BD39" s="1029"/>
      <c r="BE39" s="959"/>
      <c r="BF39" s="959"/>
      <c r="BG39" s="959"/>
      <c r="BH39" s="959"/>
      <c r="BI39" s="960"/>
      <c r="BJ39" s="226"/>
      <c r="BK39" s="226"/>
      <c r="BL39" s="226"/>
      <c r="BM39" s="226"/>
      <c r="BN39" s="226"/>
      <c r="BO39" s="236"/>
      <c r="BP39" s="236"/>
      <c r="BQ39" s="233">
        <v>33</v>
      </c>
      <c r="BR39" s="234"/>
      <c r="BS39" s="980"/>
      <c r="BT39" s="981"/>
      <c r="BU39" s="981"/>
      <c r="BV39" s="981"/>
      <c r="BW39" s="981"/>
      <c r="BX39" s="981"/>
      <c r="BY39" s="981"/>
      <c r="BZ39" s="981"/>
      <c r="CA39" s="981"/>
      <c r="CB39" s="981"/>
      <c r="CC39" s="981"/>
      <c r="CD39" s="981"/>
      <c r="CE39" s="981"/>
      <c r="CF39" s="981"/>
      <c r="CG39" s="1002"/>
      <c r="CH39" s="977"/>
      <c r="CI39" s="978"/>
      <c r="CJ39" s="978"/>
      <c r="CK39" s="978"/>
      <c r="CL39" s="979"/>
      <c r="CM39" s="977"/>
      <c r="CN39" s="978"/>
      <c r="CO39" s="978"/>
      <c r="CP39" s="978"/>
      <c r="CQ39" s="979"/>
      <c r="CR39" s="977"/>
      <c r="CS39" s="978"/>
      <c r="CT39" s="978"/>
      <c r="CU39" s="978"/>
      <c r="CV39" s="979"/>
      <c r="CW39" s="977"/>
      <c r="CX39" s="978"/>
      <c r="CY39" s="978"/>
      <c r="CZ39" s="978"/>
      <c r="DA39" s="979"/>
      <c r="DB39" s="977"/>
      <c r="DC39" s="978"/>
      <c r="DD39" s="978"/>
      <c r="DE39" s="978"/>
      <c r="DF39" s="979"/>
      <c r="DG39" s="977"/>
      <c r="DH39" s="978"/>
      <c r="DI39" s="978"/>
      <c r="DJ39" s="978"/>
      <c r="DK39" s="979"/>
      <c r="DL39" s="977"/>
      <c r="DM39" s="978"/>
      <c r="DN39" s="978"/>
      <c r="DO39" s="978"/>
      <c r="DP39" s="979"/>
      <c r="DQ39" s="977"/>
      <c r="DR39" s="978"/>
      <c r="DS39" s="978"/>
      <c r="DT39" s="978"/>
      <c r="DU39" s="979"/>
      <c r="DV39" s="980"/>
      <c r="DW39" s="981"/>
      <c r="DX39" s="981"/>
      <c r="DY39" s="981"/>
      <c r="DZ39" s="982"/>
      <c r="EA39" s="224"/>
    </row>
    <row r="40" spans="1:131" ht="26.25" customHeight="1" x14ac:dyDescent="0.2">
      <c r="A40" s="233">
        <v>13</v>
      </c>
      <c r="B40" s="1018"/>
      <c r="C40" s="1019"/>
      <c r="D40" s="1019"/>
      <c r="E40" s="1019"/>
      <c r="F40" s="1019"/>
      <c r="G40" s="1019"/>
      <c r="H40" s="1019"/>
      <c r="I40" s="1019"/>
      <c r="J40" s="1019"/>
      <c r="K40" s="1019"/>
      <c r="L40" s="1019"/>
      <c r="M40" s="1019"/>
      <c r="N40" s="1019"/>
      <c r="O40" s="1019"/>
      <c r="P40" s="1020"/>
      <c r="Q40" s="1026"/>
      <c r="R40" s="1027"/>
      <c r="S40" s="1027"/>
      <c r="T40" s="1027"/>
      <c r="U40" s="1027"/>
      <c r="V40" s="1027"/>
      <c r="W40" s="1027"/>
      <c r="X40" s="1027"/>
      <c r="Y40" s="1027"/>
      <c r="Z40" s="1027"/>
      <c r="AA40" s="1027"/>
      <c r="AB40" s="1027"/>
      <c r="AC40" s="1027"/>
      <c r="AD40" s="1027"/>
      <c r="AE40" s="1028"/>
      <c r="AF40" s="1023"/>
      <c r="AG40" s="1024"/>
      <c r="AH40" s="1024"/>
      <c r="AI40" s="1024"/>
      <c r="AJ40" s="1025"/>
      <c r="AK40" s="967"/>
      <c r="AL40" s="958"/>
      <c r="AM40" s="958"/>
      <c r="AN40" s="958"/>
      <c r="AO40" s="958"/>
      <c r="AP40" s="958"/>
      <c r="AQ40" s="958"/>
      <c r="AR40" s="958"/>
      <c r="AS40" s="958"/>
      <c r="AT40" s="958"/>
      <c r="AU40" s="958"/>
      <c r="AV40" s="958"/>
      <c r="AW40" s="958"/>
      <c r="AX40" s="958"/>
      <c r="AY40" s="958"/>
      <c r="AZ40" s="1029"/>
      <c r="BA40" s="1029"/>
      <c r="BB40" s="1029"/>
      <c r="BC40" s="1029"/>
      <c r="BD40" s="1029"/>
      <c r="BE40" s="959"/>
      <c r="BF40" s="959"/>
      <c r="BG40" s="959"/>
      <c r="BH40" s="959"/>
      <c r="BI40" s="960"/>
      <c r="BJ40" s="226"/>
      <c r="BK40" s="226"/>
      <c r="BL40" s="226"/>
      <c r="BM40" s="226"/>
      <c r="BN40" s="226"/>
      <c r="BO40" s="236"/>
      <c r="BP40" s="236"/>
      <c r="BQ40" s="233">
        <v>34</v>
      </c>
      <c r="BR40" s="234"/>
      <c r="BS40" s="980"/>
      <c r="BT40" s="981"/>
      <c r="BU40" s="981"/>
      <c r="BV40" s="981"/>
      <c r="BW40" s="981"/>
      <c r="BX40" s="981"/>
      <c r="BY40" s="981"/>
      <c r="BZ40" s="981"/>
      <c r="CA40" s="981"/>
      <c r="CB40" s="981"/>
      <c r="CC40" s="981"/>
      <c r="CD40" s="981"/>
      <c r="CE40" s="981"/>
      <c r="CF40" s="981"/>
      <c r="CG40" s="1002"/>
      <c r="CH40" s="977"/>
      <c r="CI40" s="978"/>
      <c r="CJ40" s="978"/>
      <c r="CK40" s="978"/>
      <c r="CL40" s="979"/>
      <c r="CM40" s="977"/>
      <c r="CN40" s="978"/>
      <c r="CO40" s="978"/>
      <c r="CP40" s="978"/>
      <c r="CQ40" s="979"/>
      <c r="CR40" s="977"/>
      <c r="CS40" s="978"/>
      <c r="CT40" s="978"/>
      <c r="CU40" s="978"/>
      <c r="CV40" s="979"/>
      <c r="CW40" s="977"/>
      <c r="CX40" s="978"/>
      <c r="CY40" s="978"/>
      <c r="CZ40" s="978"/>
      <c r="DA40" s="979"/>
      <c r="DB40" s="977"/>
      <c r="DC40" s="978"/>
      <c r="DD40" s="978"/>
      <c r="DE40" s="978"/>
      <c r="DF40" s="979"/>
      <c r="DG40" s="977"/>
      <c r="DH40" s="978"/>
      <c r="DI40" s="978"/>
      <c r="DJ40" s="978"/>
      <c r="DK40" s="979"/>
      <c r="DL40" s="977"/>
      <c r="DM40" s="978"/>
      <c r="DN40" s="978"/>
      <c r="DO40" s="978"/>
      <c r="DP40" s="979"/>
      <c r="DQ40" s="977"/>
      <c r="DR40" s="978"/>
      <c r="DS40" s="978"/>
      <c r="DT40" s="978"/>
      <c r="DU40" s="979"/>
      <c r="DV40" s="980"/>
      <c r="DW40" s="981"/>
      <c r="DX40" s="981"/>
      <c r="DY40" s="981"/>
      <c r="DZ40" s="982"/>
      <c r="EA40" s="224"/>
    </row>
    <row r="41" spans="1:131" ht="26.25" customHeight="1" x14ac:dyDescent="0.2">
      <c r="A41" s="233">
        <v>14</v>
      </c>
      <c r="B41" s="1018"/>
      <c r="C41" s="1019"/>
      <c r="D41" s="1019"/>
      <c r="E41" s="1019"/>
      <c r="F41" s="1019"/>
      <c r="G41" s="1019"/>
      <c r="H41" s="1019"/>
      <c r="I41" s="1019"/>
      <c r="J41" s="1019"/>
      <c r="K41" s="1019"/>
      <c r="L41" s="1019"/>
      <c r="M41" s="1019"/>
      <c r="N41" s="1019"/>
      <c r="O41" s="1019"/>
      <c r="P41" s="1020"/>
      <c r="Q41" s="1026"/>
      <c r="R41" s="1027"/>
      <c r="S41" s="1027"/>
      <c r="T41" s="1027"/>
      <c r="U41" s="1027"/>
      <c r="V41" s="1027"/>
      <c r="W41" s="1027"/>
      <c r="X41" s="1027"/>
      <c r="Y41" s="1027"/>
      <c r="Z41" s="1027"/>
      <c r="AA41" s="1027"/>
      <c r="AB41" s="1027"/>
      <c r="AC41" s="1027"/>
      <c r="AD41" s="1027"/>
      <c r="AE41" s="1028"/>
      <c r="AF41" s="1023"/>
      <c r="AG41" s="1024"/>
      <c r="AH41" s="1024"/>
      <c r="AI41" s="1024"/>
      <c r="AJ41" s="1025"/>
      <c r="AK41" s="967"/>
      <c r="AL41" s="958"/>
      <c r="AM41" s="958"/>
      <c r="AN41" s="958"/>
      <c r="AO41" s="958"/>
      <c r="AP41" s="958"/>
      <c r="AQ41" s="958"/>
      <c r="AR41" s="958"/>
      <c r="AS41" s="958"/>
      <c r="AT41" s="958"/>
      <c r="AU41" s="958"/>
      <c r="AV41" s="958"/>
      <c r="AW41" s="958"/>
      <c r="AX41" s="958"/>
      <c r="AY41" s="958"/>
      <c r="AZ41" s="1029"/>
      <c r="BA41" s="1029"/>
      <c r="BB41" s="1029"/>
      <c r="BC41" s="1029"/>
      <c r="BD41" s="1029"/>
      <c r="BE41" s="959"/>
      <c r="BF41" s="959"/>
      <c r="BG41" s="959"/>
      <c r="BH41" s="959"/>
      <c r="BI41" s="960"/>
      <c r="BJ41" s="226"/>
      <c r="BK41" s="226"/>
      <c r="BL41" s="226"/>
      <c r="BM41" s="226"/>
      <c r="BN41" s="226"/>
      <c r="BO41" s="236"/>
      <c r="BP41" s="236"/>
      <c r="BQ41" s="233">
        <v>35</v>
      </c>
      <c r="BR41" s="234"/>
      <c r="BS41" s="980"/>
      <c r="BT41" s="981"/>
      <c r="BU41" s="981"/>
      <c r="BV41" s="981"/>
      <c r="BW41" s="981"/>
      <c r="BX41" s="981"/>
      <c r="BY41" s="981"/>
      <c r="BZ41" s="981"/>
      <c r="CA41" s="981"/>
      <c r="CB41" s="981"/>
      <c r="CC41" s="981"/>
      <c r="CD41" s="981"/>
      <c r="CE41" s="981"/>
      <c r="CF41" s="981"/>
      <c r="CG41" s="1002"/>
      <c r="CH41" s="977"/>
      <c r="CI41" s="978"/>
      <c r="CJ41" s="978"/>
      <c r="CK41" s="978"/>
      <c r="CL41" s="979"/>
      <c r="CM41" s="977"/>
      <c r="CN41" s="978"/>
      <c r="CO41" s="978"/>
      <c r="CP41" s="978"/>
      <c r="CQ41" s="979"/>
      <c r="CR41" s="977"/>
      <c r="CS41" s="978"/>
      <c r="CT41" s="978"/>
      <c r="CU41" s="978"/>
      <c r="CV41" s="979"/>
      <c r="CW41" s="977"/>
      <c r="CX41" s="978"/>
      <c r="CY41" s="978"/>
      <c r="CZ41" s="978"/>
      <c r="DA41" s="979"/>
      <c r="DB41" s="977"/>
      <c r="DC41" s="978"/>
      <c r="DD41" s="978"/>
      <c r="DE41" s="978"/>
      <c r="DF41" s="979"/>
      <c r="DG41" s="977"/>
      <c r="DH41" s="978"/>
      <c r="DI41" s="978"/>
      <c r="DJ41" s="978"/>
      <c r="DK41" s="979"/>
      <c r="DL41" s="977"/>
      <c r="DM41" s="978"/>
      <c r="DN41" s="978"/>
      <c r="DO41" s="978"/>
      <c r="DP41" s="979"/>
      <c r="DQ41" s="977"/>
      <c r="DR41" s="978"/>
      <c r="DS41" s="978"/>
      <c r="DT41" s="978"/>
      <c r="DU41" s="979"/>
      <c r="DV41" s="980"/>
      <c r="DW41" s="981"/>
      <c r="DX41" s="981"/>
      <c r="DY41" s="981"/>
      <c r="DZ41" s="982"/>
      <c r="EA41" s="224"/>
    </row>
    <row r="42" spans="1:131" ht="26.25" customHeight="1" x14ac:dyDescent="0.2">
      <c r="A42" s="233">
        <v>15</v>
      </c>
      <c r="B42" s="1018"/>
      <c r="C42" s="1019"/>
      <c r="D42" s="1019"/>
      <c r="E42" s="1019"/>
      <c r="F42" s="1019"/>
      <c r="G42" s="1019"/>
      <c r="H42" s="1019"/>
      <c r="I42" s="1019"/>
      <c r="J42" s="1019"/>
      <c r="K42" s="1019"/>
      <c r="L42" s="1019"/>
      <c r="M42" s="1019"/>
      <c r="N42" s="1019"/>
      <c r="O42" s="1019"/>
      <c r="P42" s="1020"/>
      <c r="Q42" s="1026"/>
      <c r="R42" s="1027"/>
      <c r="S42" s="1027"/>
      <c r="T42" s="1027"/>
      <c r="U42" s="1027"/>
      <c r="V42" s="1027"/>
      <c r="W42" s="1027"/>
      <c r="X42" s="1027"/>
      <c r="Y42" s="1027"/>
      <c r="Z42" s="1027"/>
      <c r="AA42" s="1027"/>
      <c r="AB42" s="1027"/>
      <c r="AC42" s="1027"/>
      <c r="AD42" s="1027"/>
      <c r="AE42" s="1028"/>
      <c r="AF42" s="1023"/>
      <c r="AG42" s="1024"/>
      <c r="AH42" s="1024"/>
      <c r="AI42" s="1024"/>
      <c r="AJ42" s="1025"/>
      <c r="AK42" s="967"/>
      <c r="AL42" s="958"/>
      <c r="AM42" s="958"/>
      <c r="AN42" s="958"/>
      <c r="AO42" s="958"/>
      <c r="AP42" s="958"/>
      <c r="AQ42" s="958"/>
      <c r="AR42" s="958"/>
      <c r="AS42" s="958"/>
      <c r="AT42" s="958"/>
      <c r="AU42" s="958"/>
      <c r="AV42" s="958"/>
      <c r="AW42" s="958"/>
      <c r="AX42" s="958"/>
      <c r="AY42" s="958"/>
      <c r="AZ42" s="1029"/>
      <c r="BA42" s="1029"/>
      <c r="BB42" s="1029"/>
      <c r="BC42" s="1029"/>
      <c r="BD42" s="1029"/>
      <c r="BE42" s="959"/>
      <c r="BF42" s="959"/>
      <c r="BG42" s="959"/>
      <c r="BH42" s="959"/>
      <c r="BI42" s="960"/>
      <c r="BJ42" s="226"/>
      <c r="BK42" s="226"/>
      <c r="BL42" s="226"/>
      <c r="BM42" s="226"/>
      <c r="BN42" s="226"/>
      <c r="BO42" s="236"/>
      <c r="BP42" s="236"/>
      <c r="BQ42" s="233">
        <v>36</v>
      </c>
      <c r="BR42" s="234"/>
      <c r="BS42" s="980"/>
      <c r="BT42" s="981"/>
      <c r="BU42" s="981"/>
      <c r="BV42" s="981"/>
      <c r="BW42" s="981"/>
      <c r="BX42" s="981"/>
      <c r="BY42" s="981"/>
      <c r="BZ42" s="981"/>
      <c r="CA42" s="981"/>
      <c r="CB42" s="981"/>
      <c r="CC42" s="981"/>
      <c r="CD42" s="981"/>
      <c r="CE42" s="981"/>
      <c r="CF42" s="981"/>
      <c r="CG42" s="1002"/>
      <c r="CH42" s="977"/>
      <c r="CI42" s="978"/>
      <c r="CJ42" s="978"/>
      <c r="CK42" s="978"/>
      <c r="CL42" s="979"/>
      <c r="CM42" s="977"/>
      <c r="CN42" s="978"/>
      <c r="CO42" s="978"/>
      <c r="CP42" s="978"/>
      <c r="CQ42" s="979"/>
      <c r="CR42" s="977"/>
      <c r="CS42" s="978"/>
      <c r="CT42" s="978"/>
      <c r="CU42" s="978"/>
      <c r="CV42" s="979"/>
      <c r="CW42" s="977"/>
      <c r="CX42" s="978"/>
      <c r="CY42" s="978"/>
      <c r="CZ42" s="978"/>
      <c r="DA42" s="979"/>
      <c r="DB42" s="977"/>
      <c r="DC42" s="978"/>
      <c r="DD42" s="978"/>
      <c r="DE42" s="978"/>
      <c r="DF42" s="979"/>
      <c r="DG42" s="977"/>
      <c r="DH42" s="978"/>
      <c r="DI42" s="978"/>
      <c r="DJ42" s="978"/>
      <c r="DK42" s="979"/>
      <c r="DL42" s="977"/>
      <c r="DM42" s="978"/>
      <c r="DN42" s="978"/>
      <c r="DO42" s="978"/>
      <c r="DP42" s="979"/>
      <c r="DQ42" s="977"/>
      <c r="DR42" s="978"/>
      <c r="DS42" s="978"/>
      <c r="DT42" s="978"/>
      <c r="DU42" s="979"/>
      <c r="DV42" s="980"/>
      <c r="DW42" s="981"/>
      <c r="DX42" s="981"/>
      <c r="DY42" s="981"/>
      <c r="DZ42" s="982"/>
      <c r="EA42" s="224"/>
    </row>
    <row r="43" spans="1:131" ht="26.25" customHeight="1" x14ac:dyDescent="0.2">
      <c r="A43" s="233">
        <v>16</v>
      </c>
      <c r="B43" s="1018"/>
      <c r="C43" s="1019"/>
      <c r="D43" s="1019"/>
      <c r="E43" s="1019"/>
      <c r="F43" s="1019"/>
      <c r="G43" s="1019"/>
      <c r="H43" s="1019"/>
      <c r="I43" s="1019"/>
      <c r="J43" s="1019"/>
      <c r="K43" s="1019"/>
      <c r="L43" s="1019"/>
      <c r="M43" s="1019"/>
      <c r="N43" s="1019"/>
      <c r="O43" s="1019"/>
      <c r="P43" s="1020"/>
      <c r="Q43" s="1026"/>
      <c r="R43" s="1027"/>
      <c r="S43" s="1027"/>
      <c r="T43" s="1027"/>
      <c r="U43" s="1027"/>
      <c r="V43" s="1027"/>
      <c r="W43" s="1027"/>
      <c r="X43" s="1027"/>
      <c r="Y43" s="1027"/>
      <c r="Z43" s="1027"/>
      <c r="AA43" s="1027"/>
      <c r="AB43" s="1027"/>
      <c r="AC43" s="1027"/>
      <c r="AD43" s="1027"/>
      <c r="AE43" s="1028"/>
      <c r="AF43" s="1023"/>
      <c r="AG43" s="1024"/>
      <c r="AH43" s="1024"/>
      <c r="AI43" s="1024"/>
      <c r="AJ43" s="1025"/>
      <c r="AK43" s="967"/>
      <c r="AL43" s="958"/>
      <c r="AM43" s="958"/>
      <c r="AN43" s="958"/>
      <c r="AO43" s="958"/>
      <c r="AP43" s="958"/>
      <c r="AQ43" s="958"/>
      <c r="AR43" s="958"/>
      <c r="AS43" s="958"/>
      <c r="AT43" s="958"/>
      <c r="AU43" s="958"/>
      <c r="AV43" s="958"/>
      <c r="AW43" s="958"/>
      <c r="AX43" s="958"/>
      <c r="AY43" s="958"/>
      <c r="AZ43" s="1029"/>
      <c r="BA43" s="1029"/>
      <c r="BB43" s="1029"/>
      <c r="BC43" s="1029"/>
      <c r="BD43" s="1029"/>
      <c r="BE43" s="959"/>
      <c r="BF43" s="959"/>
      <c r="BG43" s="959"/>
      <c r="BH43" s="959"/>
      <c r="BI43" s="960"/>
      <c r="BJ43" s="226"/>
      <c r="BK43" s="226"/>
      <c r="BL43" s="226"/>
      <c r="BM43" s="226"/>
      <c r="BN43" s="226"/>
      <c r="BO43" s="236"/>
      <c r="BP43" s="236"/>
      <c r="BQ43" s="233">
        <v>37</v>
      </c>
      <c r="BR43" s="234"/>
      <c r="BS43" s="980"/>
      <c r="BT43" s="981"/>
      <c r="BU43" s="981"/>
      <c r="BV43" s="981"/>
      <c r="BW43" s="981"/>
      <c r="BX43" s="981"/>
      <c r="BY43" s="981"/>
      <c r="BZ43" s="981"/>
      <c r="CA43" s="981"/>
      <c r="CB43" s="981"/>
      <c r="CC43" s="981"/>
      <c r="CD43" s="981"/>
      <c r="CE43" s="981"/>
      <c r="CF43" s="981"/>
      <c r="CG43" s="1002"/>
      <c r="CH43" s="977"/>
      <c r="CI43" s="978"/>
      <c r="CJ43" s="978"/>
      <c r="CK43" s="978"/>
      <c r="CL43" s="979"/>
      <c r="CM43" s="977"/>
      <c r="CN43" s="978"/>
      <c r="CO43" s="978"/>
      <c r="CP43" s="978"/>
      <c r="CQ43" s="979"/>
      <c r="CR43" s="977"/>
      <c r="CS43" s="978"/>
      <c r="CT43" s="978"/>
      <c r="CU43" s="978"/>
      <c r="CV43" s="979"/>
      <c r="CW43" s="977"/>
      <c r="CX43" s="978"/>
      <c r="CY43" s="978"/>
      <c r="CZ43" s="978"/>
      <c r="DA43" s="979"/>
      <c r="DB43" s="977"/>
      <c r="DC43" s="978"/>
      <c r="DD43" s="978"/>
      <c r="DE43" s="978"/>
      <c r="DF43" s="979"/>
      <c r="DG43" s="977"/>
      <c r="DH43" s="978"/>
      <c r="DI43" s="978"/>
      <c r="DJ43" s="978"/>
      <c r="DK43" s="979"/>
      <c r="DL43" s="977"/>
      <c r="DM43" s="978"/>
      <c r="DN43" s="978"/>
      <c r="DO43" s="978"/>
      <c r="DP43" s="979"/>
      <c r="DQ43" s="977"/>
      <c r="DR43" s="978"/>
      <c r="DS43" s="978"/>
      <c r="DT43" s="978"/>
      <c r="DU43" s="979"/>
      <c r="DV43" s="980"/>
      <c r="DW43" s="981"/>
      <c r="DX43" s="981"/>
      <c r="DY43" s="981"/>
      <c r="DZ43" s="982"/>
      <c r="EA43" s="224"/>
    </row>
    <row r="44" spans="1:131" ht="26.25" customHeight="1" x14ac:dyDescent="0.2">
      <c r="A44" s="233">
        <v>17</v>
      </c>
      <c r="B44" s="1018"/>
      <c r="C44" s="1019"/>
      <c r="D44" s="1019"/>
      <c r="E44" s="1019"/>
      <c r="F44" s="1019"/>
      <c r="G44" s="1019"/>
      <c r="H44" s="1019"/>
      <c r="I44" s="1019"/>
      <c r="J44" s="1019"/>
      <c r="K44" s="1019"/>
      <c r="L44" s="1019"/>
      <c r="M44" s="1019"/>
      <c r="N44" s="1019"/>
      <c r="O44" s="1019"/>
      <c r="P44" s="1020"/>
      <c r="Q44" s="1026"/>
      <c r="R44" s="1027"/>
      <c r="S44" s="1027"/>
      <c r="T44" s="1027"/>
      <c r="U44" s="1027"/>
      <c r="V44" s="1027"/>
      <c r="W44" s="1027"/>
      <c r="X44" s="1027"/>
      <c r="Y44" s="1027"/>
      <c r="Z44" s="1027"/>
      <c r="AA44" s="1027"/>
      <c r="AB44" s="1027"/>
      <c r="AC44" s="1027"/>
      <c r="AD44" s="1027"/>
      <c r="AE44" s="1028"/>
      <c r="AF44" s="1023"/>
      <c r="AG44" s="1024"/>
      <c r="AH44" s="1024"/>
      <c r="AI44" s="1024"/>
      <c r="AJ44" s="1025"/>
      <c r="AK44" s="967"/>
      <c r="AL44" s="958"/>
      <c r="AM44" s="958"/>
      <c r="AN44" s="958"/>
      <c r="AO44" s="958"/>
      <c r="AP44" s="958"/>
      <c r="AQ44" s="958"/>
      <c r="AR44" s="958"/>
      <c r="AS44" s="958"/>
      <c r="AT44" s="958"/>
      <c r="AU44" s="958"/>
      <c r="AV44" s="958"/>
      <c r="AW44" s="958"/>
      <c r="AX44" s="958"/>
      <c r="AY44" s="958"/>
      <c r="AZ44" s="1029"/>
      <c r="BA44" s="1029"/>
      <c r="BB44" s="1029"/>
      <c r="BC44" s="1029"/>
      <c r="BD44" s="1029"/>
      <c r="BE44" s="959"/>
      <c r="BF44" s="959"/>
      <c r="BG44" s="959"/>
      <c r="BH44" s="959"/>
      <c r="BI44" s="960"/>
      <c r="BJ44" s="226"/>
      <c r="BK44" s="226"/>
      <c r="BL44" s="226"/>
      <c r="BM44" s="226"/>
      <c r="BN44" s="226"/>
      <c r="BO44" s="236"/>
      <c r="BP44" s="236"/>
      <c r="BQ44" s="233">
        <v>38</v>
      </c>
      <c r="BR44" s="234"/>
      <c r="BS44" s="980"/>
      <c r="BT44" s="981"/>
      <c r="BU44" s="981"/>
      <c r="BV44" s="981"/>
      <c r="BW44" s="981"/>
      <c r="BX44" s="981"/>
      <c r="BY44" s="981"/>
      <c r="BZ44" s="981"/>
      <c r="CA44" s="981"/>
      <c r="CB44" s="981"/>
      <c r="CC44" s="981"/>
      <c r="CD44" s="981"/>
      <c r="CE44" s="981"/>
      <c r="CF44" s="981"/>
      <c r="CG44" s="1002"/>
      <c r="CH44" s="977"/>
      <c r="CI44" s="978"/>
      <c r="CJ44" s="978"/>
      <c r="CK44" s="978"/>
      <c r="CL44" s="979"/>
      <c r="CM44" s="977"/>
      <c r="CN44" s="978"/>
      <c r="CO44" s="978"/>
      <c r="CP44" s="978"/>
      <c r="CQ44" s="979"/>
      <c r="CR44" s="977"/>
      <c r="CS44" s="978"/>
      <c r="CT44" s="978"/>
      <c r="CU44" s="978"/>
      <c r="CV44" s="979"/>
      <c r="CW44" s="977"/>
      <c r="CX44" s="978"/>
      <c r="CY44" s="978"/>
      <c r="CZ44" s="978"/>
      <c r="DA44" s="979"/>
      <c r="DB44" s="977"/>
      <c r="DC44" s="978"/>
      <c r="DD44" s="978"/>
      <c r="DE44" s="978"/>
      <c r="DF44" s="979"/>
      <c r="DG44" s="977"/>
      <c r="DH44" s="978"/>
      <c r="DI44" s="978"/>
      <c r="DJ44" s="978"/>
      <c r="DK44" s="979"/>
      <c r="DL44" s="977"/>
      <c r="DM44" s="978"/>
      <c r="DN44" s="978"/>
      <c r="DO44" s="978"/>
      <c r="DP44" s="979"/>
      <c r="DQ44" s="977"/>
      <c r="DR44" s="978"/>
      <c r="DS44" s="978"/>
      <c r="DT44" s="978"/>
      <c r="DU44" s="979"/>
      <c r="DV44" s="980"/>
      <c r="DW44" s="981"/>
      <c r="DX44" s="981"/>
      <c r="DY44" s="981"/>
      <c r="DZ44" s="982"/>
      <c r="EA44" s="224"/>
    </row>
    <row r="45" spans="1:131" ht="26.25" customHeight="1" x14ac:dyDescent="0.2">
      <c r="A45" s="233">
        <v>18</v>
      </c>
      <c r="B45" s="1018"/>
      <c r="C45" s="1019"/>
      <c r="D45" s="1019"/>
      <c r="E45" s="1019"/>
      <c r="F45" s="1019"/>
      <c r="G45" s="1019"/>
      <c r="H45" s="1019"/>
      <c r="I45" s="1019"/>
      <c r="J45" s="1019"/>
      <c r="K45" s="1019"/>
      <c r="L45" s="1019"/>
      <c r="M45" s="1019"/>
      <c r="N45" s="1019"/>
      <c r="O45" s="1019"/>
      <c r="P45" s="1020"/>
      <c r="Q45" s="1026"/>
      <c r="R45" s="1027"/>
      <c r="S45" s="1027"/>
      <c r="T45" s="1027"/>
      <c r="U45" s="1027"/>
      <c r="V45" s="1027"/>
      <c r="W45" s="1027"/>
      <c r="X45" s="1027"/>
      <c r="Y45" s="1027"/>
      <c r="Z45" s="1027"/>
      <c r="AA45" s="1027"/>
      <c r="AB45" s="1027"/>
      <c r="AC45" s="1027"/>
      <c r="AD45" s="1027"/>
      <c r="AE45" s="1028"/>
      <c r="AF45" s="1023"/>
      <c r="AG45" s="1024"/>
      <c r="AH45" s="1024"/>
      <c r="AI45" s="1024"/>
      <c r="AJ45" s="1025"/>
      <c r="AK45" s="967"/>
      <c r="AL45" s="958"/>
      <c r="AM45" s="958"/>
      <c r="AN45" s="958"/>
      <c r="AO45" s="958"/>
      <c r="AP45" s="958"/>
      <c r="AQ45" s="958"/>
      <c r="AR45" s="958"/>
      <c r="AS45" s="958"/>
      <c r="AT45" s="958"/>
      <c r="AU45" s="958"/>
      <c r="AV45" s="958"/>
      <c r="AW45" s="958"/>
      <c r="AX45" s="958"/>
      <c r="AY45" s="958"/>
      <c r="AZ45" s="1029"/>
      <c r="BA45" s="1029"/>
      <c r="BB45" s="1029"/>
      <c r="BC45" s="1029"/>
      <c r="BD45" s="1029"/>
      <c r="BE45" s="959"/>
      <c r="BF45" s="959"/>
      <c r="BG45" s="959"/>
      <c r="BH45" s="959"/>
      <c r="BI45" s="960"/>
      <c r="BJ45" s="226"/>
      <c r="BK45" s="226"/>
      <c r="BL45" s="226"/>
      <c r="BM45" s="226"/>
      <c r="BN45" s="226"/>
      <c r="BO45" s="236"/>
      <c r="BP45" s="236"/>
      <c r="BQ45" s="233">
        <v>39</v>
      </c>
      <c r="BR45" s="234"/>
      <c r="BS45" s="980"/>
      <c r="BT45" s="981"/>
      <c r="BU45" s="981"/>
      <c r="BV45" s="981"/>
      <c r="BW45" s="981"/>
      <c r="BX45" s="981"/>
      <c r="BY45" s="981"/>
      <c r="BZ45" s="981"/>
      <c r="CA45" s="981"/>
      <c r="CB45" s="981"/>
      <c r="CC45" s="981"/>
      <c r="CD45" s="981"/>
      <c r="CE45" s="981"/>
      <c r="CF45" s="981"/>
      <c r="CG45" s="1002"/>
      <c r="CH45" s="977"/>
      <c r="CI45" s="978"/>
      <c r="CJ45" s="978"/>
      <c r="CK45" s="978"/>
      <c r="CL45" s="979"/>
      <c r="CM45" s="977"/>
      <c r="CN45" s="978"/>
      <c r="CO45" s="978"/>
      <c r="CP45" s="978"/>
      <c r="CQ45" s="979"/>
      <c r="CR45" s="977"/>
      <c r="CS45" s="978"/>
      <c r="CT45" s="978"/>
      <c r="CU45" s="978"/>
      <c r="CV45" s="979"/>
      <c r="CW45" s="977"/>
      <c r="CX45" s="978"/>
      <c r="CY45" s="978"/>
      <c r="CZ45" s="978"/>
      <c r="DA45" s="979"/>
      <c r="DB45" s="977"/>
      <c r="DC45" s="978"/>
      <c r="DD45" s="978"/>
      <c r="DE45" s="978"/>
      <c r="DF45" s="979"/>
      <c r="DG45" s="977"/>
      <c r="DH45" s="978"/>
      <c r="DI45" s="978"/>
      <c r="DJ45" s="978"/>
      <c r="DK45" s="979"/>
      <c r="DL45" s="977"/>
      <c r="DM45" s="978"/>
      <c r="DN45" s="978"/>
      <c r="DO45" s="978"/>
      <c r="DP45" s="979"/>
      <c r="DQ45" s="977"/>
      <c r="DR45" s="978"/>
      <c r="DS45" s="978"/>
      <c r="DT45" s="978"/>
      <c r="DU45" s="979"/>
      <c r="DV45" s="980"/>
      <c r="DW45" s="981"/>
      <c r="DX45" s="981"/>
      <c r="DY45" s="981"/>
      <c r="DZ45" s="982"/>
      <c r="EA45" s="224"/>
    </row>
    <row r="46" spans="1:131" ht="26.25" customHeight="1" x14ac:dyDescent="0.2">
      <c r="A46" s="233">
        <v>19</v>
      </c>
      <c r="B46" s="1018"/>
      <c r="C46" s="1019"/>
      <c r="D46" s="1019"/>
      <c r="E46" s="1019"/>
      <c r="F46" s="1019"/>
      <c r="G46" s="1019"/>
      <c r="H46" s="1019"/>
      <c r="I46" s="1019"/>
      <c r="J46" s="1019"/>
      <c r="K46" s="1019"/>
      <c r="L46" s="1019"/>
      <c r="M46" s="1019"/>
      <c r="N46" s="1019"/>
      <c r="O46" s="1019"/>
      <c r="P46" s="1020"/>
      <c r="Q46" s="1026"/>
      <c r="R46" s="1027"/>
      <c r="S46" s="1027"/>
      <c r="T46" s="1027"/>
      <c r="U46" s="1027"/>
      <c r="V46" s="1027"/>
      <c r="W46" s="1027"/>
      <c r="X46" s="1027"/>
      <c r="Y46" s="1027"/>
      <c r="Z46" s="1027"/>
      <c r="AA46" s="1027"/>
      <c r="AB46" s="1027"/>
      <c r="AC46" s="1027"/>
      <c r="AD46" s="1027"/>
      <c r="AE46" s="1028"/>
      <c r="AF46" s="1023"/>
      <c r="AG46" s="1024"/>
      <c r="AH46" s="1024"/>
      <c r="AI46" s="1024"/>
      <c r="AJ46" s="1025"/>
      <c r="AK46" s="967"/>
      <c r="AL46" s="958"/>
      <c r="AM46" s="958"/>
      <c r="AN46" s="958"/>
      <c r="AO46" s="958"/>
      <c r="AP46" s="958"/>
      <c r="AQ46" s="958"/>
      <c r="AR46" s="958"/>
      <c r="AS46" s="958"/>
      <c r="AT46" s="958"/>
      <c r="AU46" s="958"/>
      <c r="AV46" s="958"/>
      <c r="AW46" s="958"/>
      <c r="AX46" s="958"/>
      <c r="AY46" s="958"/>
      <c r="AZ46" s="1029"/>
      <c r="BA46" s="1029"/>
      <c r="BB46" s="1029"/>
      <c r="BC46" s="1029"/>
      <c r="BD46" s="1029"/>
      <c r="BE46" s="959"/>
      <c r="BF46" s="959"/>
      <c r="BG46" s="959"/>
      <c r="BH46" s="959"/>
      <c r="BI46" s="960"/>
      <c r="BJ46" s="226"/>
      <c r="BK46" s="226"/>
      <c r="BL46" s="226"/>
      <c r="BM46" s="226"/>
      <c r="BN46" s="226"/>
      <c r="BO46" s="236"/>
      <c r="BP46" s="236"/>
      <c r="BQ46" s="233">
        <v>40</v>
      </c>
      <c r="BR46" s="234"/>
      <c r="BS46" s="980"/>
      <c r="BT46" s="981"/>
      <c r="BU46" s="981"/>
      <c r="BV46" s="981"/>
      <c r="BW46" s="981"/>
      <c r="BX46" s="981"/>
      <c r="BY46" s="981"/>
      <c r="BZ46" s="981"/>
      <c r="CA46" s="981"/>
      <c r="CB46" s="981"/>
      <c r="CC46" s="981"/>
      <c r="CD46" s="981"/>
      <c r="CE46" s="981"/>
      <c r="CF46" s="981"/>
      <c r="CG46" s="1002"/>
      <c r="CH46" s="977"/>
      <c r="CI46" s="978"/>
      <c r="CJ46" s="978"/>
      <c r="CK46" s="978"/>
      <c r="CL46" s="979"/>
      <c r="CM46" s="977"/>
      <c r="CN46" s="978"/>
      <c r="CO46" s="978"/>
      <c r="CP46" s="978"/>
      <c r="CQ46" s="979"/>
      <c r="CR46" s="977"/>
      <c r="CS46" s="978"/>
      <c r="CT46" s="978"/>
      <c r="CU46" s="978"/>
      <c r="CV46" s="979"/>
      <c r="CW46" s="977"/>
      <c r="CX46" s="978"/>
      <c r="CY46" s="978"/>
      <c r="CZ46" s="978"/>
      <c r="DA46" s="979"/>
      <c r="DB46" s="977"/>
      <c r="DC46" s="978"/>
      <c r="DD46" s="978"/>
      <c r="DE46" s="978"/>
      <c r="DF46" s="979"/>
      <c r="DG46" s="977"/>
      <c r="DH46" s="978"/>
      <c r="DI46" s="978"/>
      <c r="DJ46" s="978"/>
      <c r="DK46" s="979"/>
      <c r="DL46" s="977"/>
      <c r="DM46" s="978"/>
      <c r="DN46" s="978"/>
      <c r="DO46" s="978"/>
      <c r="DP46" s="979"/>
      <c r="DQ46" s="977"/>
      <c r="DR46" s="978"/>
      <c r="DS46" s="978"/>
      <c r="DT46" s="978"/>
      <c r="DU46" s="979"/>
      <c r="DV46" s="980"/>
      <c r="DW46" s="981"/>
      <c r="DX46" s="981"/>
      <c r="DY46" s="981"/>
      <c r="DZ46" s="982"/>
      <c r="EA46" s="224"/>
    </row>
    <row r="47" spans="1:131" ht="26.25" customHeight="1" x14ac:dyDescent="0.2">
      <c r="A47" s="233">
        <v>20</v>
      </c>
      <c r="B47" s="1018"/>
      <c r="C47" s="1019"/>
      <c r="D47" s="1019"/>
      <c r="E47" s="1019"/>
      <c r="F47" s="1019"/>
      <c r="G47" s="1019"/>
      <c r="H47" s="1019"/>
      <c r="I47" s="1019"/>
      <c r="J47" s="1019"/>
      <c r="K47" s="1019"/>
      <c r="L47" s="1019"/>
      <c r="M47" s="1019"/>
      <c r="N47" s="1019"/>
      <c r="O47" s="1019"/>
      <c r="P47" s="1020"/>
      <c r="Q47" s="1026"/>
      <c r="R47" s="1027"/>
      <c r="S47" s="1027"/>
      <c r="T47" s="1027"/>
      <c r="U47" s="1027"/>
      <c r="V47" s="1027"/>
      <c r="W47" s="1027"/>
      <c r="X47" s="1027"/>
      <c r="Y47" s="1027"/>
      <c r="Z47" s="1027"/>
      <c r="AA47" s="1027"/>
      <c r="AB47" s="1027"/>
      <c r="AC47" s="1027"/>
      <c r="AD47" s="1027"/>
      <c r="AE47" s="1028"/>
      <c r="AF47" s="1023"/>
      <c r="AG47" s="1024"/>
      <c r="AH47" s="1024"/>
      <c r="AI47" s="1024"/>
      <c r="AJ47" s="1025"/>
      <c r="AK47" s="967"/>
      <c r="AL47" s="958"/>
      <c r="AM47" s="958"/>
      <c r="AN47" s="958"/>
      <c r="AO47" s="958"/>
      <c r="AP47" s="958"/>
      <c r="AQ47" s="958"/>
      <c r="AR47" s="958"/>
      <c r="AS47" s="958"/>
      <c r="AT47" s="958"/>
      <c r="AU47" s="958"/>
      <c r="AV47" s="958"/>
      <c r="AW47" s="958"/>
      <c r="AX47" s="958"/>
      <c r="AY47" s="958"/>
      <c r="AZ47" s="1029"/>
      <c r="BA47" s="1029"/>
      <c r="BB47" s="1029"/>
      <c r="BC47" s="1029"/>
      <c r="BD47" s="1029"/>
      <c r="BE47" s="959"/>
      <c r="BF47" s="959"/>
      <c r="BG47" s="959"/>
      <c r="BH47" s="959"/>
      <c r="BI47" s="960"/>
      <c r="BJ47" s="226"/>
      <c r="BK47" s="226"/>
      <c r="BL47" s="226"/>
      <c r="BM47" s="226"/>
      <c r="BN47" s="226"/>
      <c r="BO47" s="236"/>
      <c r="BP47" s="236"/>
      <c r="BQ47" s="233">
        <v>41</v>
      </c>
      <c r="BR47" s="234"/>
      <c r="BS47" s="980"/>
      <c r="BT47" s="981"/>
      <c r="BU47" s="981"/>
      <c r="BV47" s="981"/>
      <c r="BW47" s="981"/>
      <c r="BX47" s="981"/>
      <c r="BY47" s="981"/>
      <c r="BZ47" s="981"/>
      <c r="CA47" s="981"/>
      <c r="CB47" s="981"/>
      <c r="CC47" s="981"/>
      <c r="CD47" s="981"/>
      <c r="CE47" s="981"/>
      <c r="CF47" s="981"/>
      <c r="CG47" s="1002"/>
      <c r="CH47" s="977"/>
      <c r="CI47" s="978"/>
      <c r="CJ47" s="978"/>
      <c r="CK47" s="978"/>
      <c r="CL47" s="979"/>
      <c r="CM47" s="977"/>
      <c r="CN47" s="978"/>
      <c r="CO47" s="978"/>
      <c r="CP47" s="978"/>
      <c r="CQ47" s="979"/>
      <c r="CR47" s="977"/>
      <c r="CS47" s="978"/>
      <c r="CT47" s="978"/>
      <c r="CU47" s="978"/>
      <c r="CV47" s="979"/>
      <c r="CW47" s="977"/>
      <c r="CX47" s="978"/>
      <c r="CY47" s="978"/>
      <c r="CZ47" s="978"/>
      <c r="DA47" s="979"/>
      <c r="DB47" s="977"/>
      <c r="DC47" s="978"/>
      <c r="DD47" s="978"/>
      <c r="DE47" s="978"/>
      <c r="DF47" s="979"/>
      <c r="DG47" s="977"/>
      <c r="DH47" s="978"/>
      <c r="DI47" s="978"/>
      <c r="DJ47" s="978"/>
      <c r="DK47" s="979"/>
      <c r="DL47" s="977"/>
      <c r="DM47" s="978"/>
      <c r="DN47" s="978"/>
      <c r="DO47" s="978"/>
      <c r="DP47" s="979"/>
      <c r="DQ47" s="977"/>
      <c r="DR47" s="978"/>
      <c r="DS47" s="978"/>
      <c r="DT47" s="978"/>
      <c r="DU47" s="979"/>
      <c r="DV47" s="980"/>
      <c r="DW47" s="981"/>
      <c r="DX47" s="981"/>
      <c r="DY47" s="981"/>
      <c r="DZ47" s="982"/>
      <c r="EA47" s="224"/>
    </row>
    <row r="48" spans="1:131" ht="26.25" customHeight="1" x14ac:dyDescent="0.2">
      <c r="A48" s="233">
        <v>21</v>
      </c>
      <c r="B48" s="1018"/>
      <c r="C48" s="1019"/>
      <c r="D48" s="1019"/>
      <c r="E48" s="1019"/>
      <c r="F48" s="1019"/>
      <c r="G48" s="1019"/>
      <c r="H48" s="1019"/>
      <c r="I48" s="1019"/>
      <c r="J48" s="1019"/>
      <c r="K48" s="1019"/>
      <c r="L48" s="1019"/>
      <c r="M48" s="1019"/>
      <c r="N48" s="1019"/>
      <c r="O48" s="1019"/>
      <c r="P48" s="1020"/>
      <c r="Q48" s="1026"/>
      <c r="R48" s="1027"/>
      <c r="S48" s="1027"/>
      <c r="T48" s="1027"/>
      <c r="U48" s="1027"/>
      <c r="V48" s="1027"/>
      <c r="W48" s="1027"/>
      <c r="X48" s="1027"/>
      <c r="Y48" s="1027"/>
      <c r="Z48" s="1027"/>
      <c r="AA48" s="1027"/>
      <c r="AB48" s="1027"/>
      <c r="AC48" s="1027"/>
      <c r="AD48" s="1027"/>
      <c r="AE48" s="1028"/>
      <c r="AF48" s="1023"/>
      <c r="AG48" s="1024"/>
      <c r="AH48" s="1024"/>
      <c r="AI48" s="1024"/>
      <c r="AJ48" s="1025"/>
      <c r="AK48" s="967"/>
      <c r="AL48" s="958"/>
      <c r="AM48" s="958"/>
      <c r="AN48" s="958"/>
      <c r="AO48" s="958"/>
      <c r="AP48" s="958"/>
      <c r="AQ48" s="958"/>
      <c r="AR48" s="958"/>
      <c r="AS48" s="958"/>
      <c r="AT48" s="958"/>
      <c r="AU48" s="958"/>
      <c r="AV48" s="958"/>
      <c r="AW48" s="958"/>
      <c r="AX48" s="958"/>
      <c r="AY48" s="958"/>
      <c r="AZ48" s="1029"/>
      <c r="BA48" s="1029"/>
      <c r="BB48" s="1029"/>
      <c r="BC48" s="1029"/>
      <c r="BD48" s="1029"/>
      <c r="BE48" s="959"/>
      <c r="BF48" s="959"/>
      <c r="BG48" s="959"/>
      <c r="BH48" s="959"/>
      <c r="BI48" s="960"/>
      <c r="BJ48" s="226"/>
      <c r="BK48" s="226"/>
      <c r="BL48" s="226"/>
      <c r="BM48" s="226"/>
      <c r="BN48" s="226"/>
      <c r="BO48" s="236"/>
      <c r="BP48" s="236"/>
      <c r="BQ48" s="233">
        <v>42</v>
      </c>
      <c r="BR48" s="234"/>
      <c r="BS48" s="980"/>
      <c r="BT48" s="981"/>
      <c r="BU48" s="981"/>
      <c r="BV48" s="981"/>
      <c r="BW48" s="981"/>
      <c r="BX48" s="981"/>
      <c r="BY48" s="981"/>
      <c r="BZ48" s="981"/>
      <c r="CA48" s="981"/>
      <c r="CB48" s="981"/>
      <c r="CC48" s="981"/>
      <c r="CD48" s="981"/>
      <c r="CE48" s="981"/>
      <c r="CF48" s="981"/>
      <c r="CG48" s="1002"/>
      <c r="CH48" s="977"/>
      <c r="CI48" s="978"/>
      <c r="CJ48" s="978"/>
      <c r="CK48" s="978"/>
      <c r="CL48" s="979"/>
      <c r="CM48" s="977"/>
      <c r="CN48" s="978"/>
      <c r="CO48" s="978"/>
      <c r="CP48" s="978"/>
      <c r="CQ48" s="979"/>
      <c r="CR48" s="977"/>
      <c r="CS48" s="978"/>
      <c r="CT48" s="978"/>
      <c r="CU48" s="978"/>
      <c r="CV48" s="979"/>
      <c r="CW48" s="977"/>
      <c r="CX48" s="978"/>
      <c r="CY48" s="978"/>
      <c r="CZ48" s="978"/>
      <c r="DA48" s="979"/>
      <c r="DB48" s="977"/>
      <c r="DC48" s="978"/>
      <c r="DD48" s="978"/>
      <c r="DE48" s="978"/>
      <c r="DF48" s="979"/>
      <c r="DG48" s="977"/>
      <c r="DH48" s="978"/>
      <c r="DI48" s="978"/>
      <c r="DJ48" s="978"/>
      <c r="DK48" s="979"/>
      <c r="DL48" s="977"/>
      <c r="DM48" s="978"/>
      <c r="DN48" s="978"/>
      <c r="DO48" s="978"/>
      <c r="DP48" s="979"/>
      <c r="DQ48" s="977"/>
      <c r="DR48" s="978"/>
      <c r="DS48" s="978"/>
      <c r="DT48" s="978"/>
      <c r="DU48" s="979"/>
      <c r="DV48" s="980"/>
      <c r="DW48" s="981"/>
      <c r="DX48" s="981"/>
      <c r="DY48" s="981"/>
      <c r="DZ48" s="982"/>
      <c r="EA48" s="224"/>
    </row>
    <row r="49" spans="1:131" ht="26.25" customHeight="1" x14ac:dyDescent="0.2">
      <c r="A49" s="233">
        <v>22</v>
      </c>
      <c r="B49" s="1018"/>
      <c r="C49" s="1019"/>
      <c r="D49" s="1019"/>
      <c r="E49" s="1019"/>
      <c r="F49" s="1019"/>
      <c r="G49" s="1019"/>
      <c r="H49" s="1019"/>
      <c r="I49" s="1019"/>
      <c r="J49" s="1019"/>
      <c r="K49" s="1019"/>
      <c r="L49" s="1019"/>
      <c r="M49" s="1019"/>
      <c r="N49" s="1019"/>
      <c r="O49" s="1019"/>
      <c r="P49" s="1020"/>
      <c r="Q49" s="1026"/>
      <c r="R49" s="1027"/>
      <c r="S49" s="1027"/>
      <c r="T49" s="1027"/>
      <c r="U49" s="1027"/>
      <c r="V49" s="1027"/>
      <c r="W49" s="1027"/>
      <c r="X49" s="1027"/>
      <c r="Y49" s="1027"/>
      <c r="Z49" s="1027"/>
      <c r="AA49" s="1027"/>
      <c r="AB49" s="1027"/>
      <c r="AC49" s="1027"/>
      <c r="AD49" s="1027"/>
      <c r="AE49" s="1028"/>
      <c r="AF49" s="1023"/>
      <c r="AG49" s="1024"/>
      <c r="AH49" s="1024"/>
      <c r="AI49" s="1024"/>
      <c r="AJ49" s="1025"/>
      <c r="AK49" s="967"/>
      <c r="AL49" s="958"/>
      <c r="AM49" s="958"/>
      <c r="AN49" s="958"/>
      <c r="AO49" s="958"/>
      <c r="AP49" s="958"/>
      <c r="AQ49" s="958"/>
      <c r="AR49" s="958"/>
      <c r="AS49" s="958"/>
      <c r="AT49" s="958"/>
      <c r="AU49" s="958"/>
      <c r="AV49" s="958"/>
      <c r="AW49" s="958"/>
      <c r="AX49" s="958"/>
      <c r="AY49" s="958"/>
      <c r="AZ49" s="1029"/>
      <c r="BA49" s="1029"/>
      <c r="BB49" s="1029"/>
      <c r="BC49" s="1029"/>
      <c r="BD49" s="1029"/>
      <c r="BE49" s="959"/>
      <c r="BF49" s="959"/>
      <c r="BG49" s="959"/>
      <c r="BH49" s="959"/>
      <c r="BI49" s="960"/>
      <c r="BJ49" s="226"/>
      <c r="BK49" s="226"/>
      <c r="BL49" s="226"/>
      <c r="BM49" s="226"/>
      <c r="BN49" s="226"/>
      <c r="BO49" s="236"/>
      <c r="BP49" s="236"/>
      <c r="BQ49" s="233">
        <v>43</v>
      </c>
      <c r="BR49" s="234"/>
      <c r="BS49" s="980"/>
      <c r="BT49" s="981"/>
      <c r="BU49" s="981"/>
      <c r="BV49" s="981"/>
      <c r="BW49" s="981"/>
      <c r="BX49" s="981"/>
      <c r="BY49" s="981"/>
      <c r="BZ49" s="981"/>
      <c r="CA49" s="981"/>
      <c r="CB49" s="981"/>
      <c r="CC49" s="981"/>
      <c r="CD49" s="981"/>
      <c r="CE49" s="981"/>
      <c r="CF49" s="981"/>
      <c r="CG49" s="1002"/>
      <c r="CH49" s="977"/>
      <c r="CI49" s="978"/>
      <c r="CJ49" s="978"/>
      <c r="CK49" s="978"/>
      <c r="CL49" s="979"/>
      <c r="CM49" s="977"/>
      <c r="CN49" s="978"/>
      <c r="CO49" s="978"/>
      <c r="CP49" s="978"/>
      <c r="CQ49" s="979"/>
      <c r="CR49" s="977"/>
      <c r="CS49" s="978"/>
      <c r="CT49" s="978"/>
      <c r="CU49" s="978"/>
      <c r="CV49" s="979"/>
      <c r="CW49" s="977"/>
      <c r="CX49" s="978"/>
      <c r="CY49" s="978"/>
      <c r="CZ49" s="978"/>
      <c r="DA49" s="979"/>
      <c r="DB49" s="977"/>
      <c r="DC49" s="978"/>
      <c r="DD49" s="978"/>
      <c r="DE49" s="978"/>
      <c r="DF49" s="979"/>
      <c r="DG49" s="977"/>
      <c r="DH49" s="978"/>
      <c r="DI49" s="978"/>
      <c r="DJ49" s="978"/>
      <c r="DK49" s="979"/>
      <c r="DL49" s="977"/>
      <c r="DM49" s="978"/>
      <c r="DN49" s="978"/>
      <c r="DO49" s="978"/>
      <c r="DP49" s="979"/>
      <c r="DQ49" s="977"/>
      <c r="DR49" s="978"/>
      <c r="DS49" s="978"/>
      <c r="DT49" s="978"/>
      <c r="DU49" s="979"/>
      <c r="DV49" s="980"/>
      <c r="DW49" s="981"/>
      <c r="DX49" s="981"/>
      <c r="DY49" s="981"/>
      <c r="DZ49" s="982"/>
      <c r="EA49" s="224"/>
    </row>
    <row r="50" spans="1:131" ht="26.25" customHeight="1" x14ac:dyDescent="0.2">
      <c r="A50" s="233">
        <v>23</v>
      </c>
      <c r="B50" s="1018"/>
      <c r="C50" s="1019"/>
      <c r="D50" s="1019"/>
      <c r="E50" s="1019"/>
      <c r="F50" s="1019"/>
      <c r="G50" s="1019"/>
      <c r="H50" s="1019"/>
      <c r="I50" s="1019"/>
      <c r="J50" s="1019"/>
      <c r="K50" s="1019"/>
      <c r="L50" s="1019"/>
      <c r="M50" s="1019"/>
      <c r="N50" s="1019"/>
      <c r="O50" s="1019"/>
      <c r="P50" s="1020"/>
      <c r="Q50" s="1021"/>
      <c r="R50" s="1013"/>
      <c r="S50" s="1013"/>
      <c r="T50" s="1013"/>
      <c r="U50" s="1013"/>
      <c r="V50" s="1013"/>
      <c r="W50" s="1013"/>
      <c r="X50" s="1013"/>
      <c r="Y50" s="1013"/>
      <c r="Z50" s="1013"/>
      <c r="AA50" s="1013"/>
      <c r="AB50" s="1013"/>
      <c r="AC50" s="1013"/>
      <c r="AD50" s="1013"/>
      <c r="AE50" s="1022"/>
      <c r="AF50" s="1023"/>
      <c r="AG50" s="1024"/>
      <c r="AH50" s="1024"/>
      <c r="AI50" s="1024"/>
      <c r="AJ50" s="1025"/>
      <c r="AK50" s="1012"/>
      <c r="AL50" s="1013"/>
      <c r="AM50" s="1013"/>
      <c r="AN50" s="1013"/>
      <c r="AO50" s="1013"/>
      <c r="AP50" s="1013"/>
      <c r="AQ50" s="1013"/>
      <c r="AR50" s="1013"/>
      <c r="AS50" s="1013"/>
      <c r="AT50" s="1013"/>
      <c r="AU50" s="1013"/>
      <c r="AV50" s="1013"/>
      <c r="AW50" s="1013"/>
      <c r="AX50" s="1013"/>
      <c r="AY50" s="1013"/>
      <c r="AZ50" s="1014"/>
      <c r="BA50" s="1014"/>
      <c r="BB50" s="1014"/>
      <c r="BC50" s="1014"/>
      <c r="BD50" s="1014"/>
      <c r="BE50" s="959"/>
      <c r="BF50" s="959"/>
      <c r="BG50" s="959"/>
      <c r="BH50" s="959"/>
      <c r="BI50" s="960"/>
      <c r="BJ50" s="226"/>
      <c r="BK50" s="226"/>
      <c r="BL50" s="226"/>
      <c r="BM50" s="226"/>
      <c r="BN50" s="226"/>
      <c r="BO50" s="236"/>
      <c r="BP50" s="236"/>
      <c r="BQ50" s="233">
        <v>44</v>
      </c>
      <c r="BR50" s="234"/>
      <c r="BS50" s="980"/>
      <c r="BT50" s="981"/>
      <c r="BU50" s="981"/>
      <c r="BV50" s="981"/>
      <c r="BW50" s="981"/>
      <c r="BX50" s="981"/>
      <c r="BY50" s="981"/>
      <c r="BZ50" s="981"/>
      <c r="CA50" s="981"/>
      <c r="CB50" s="981"/>
      <c r="CC50" s="981"/>
      <c r="CD50" s="981"/>
      <c r="CE50" s="981"/>
      <c r="CF50" s="981"/>
      <c r="CG50" s="1002"/>
      <c r="CH50" s="977"/>
      <c r="CI50" s="978"/>
      <c r="CJ50" s="978"/>
      <c r="CK50" s="978"/>
      <c r="CL50" s="979"/>
      <c r="CM50" s="977"/>
      <c r="CN50" s="978"/>
      <c r="CO50" s="978"/>
      <c r="CP50" s="978"/>
      <c r="CQ50" s="979"/>
      <c r="CR50" s="977"/>
      <c r="CS50" s="978"/>
      <c r="CT50" s="978"/>
      <c r="CU50" s="978"/>
      <c r="CV50" s="979"/>
      <c r="CW50" s="977"/>
      <c r="CX50" s="978"/>
      <c r="CY50" s="978"/>
      <c r="CZ50" s="978"/>
      <c r="DA50" s="979"/>
      <c r="DB50" s="977"/>
      <c r="DC50" s="978"/>
      <c r="DD50" s="978"/>
      <c r="DE50" s="978"/>
      <c r="DF50" s="979"/>
      <c r="DG50" s="977"/>
      <c r="DH50" s="978"/>
      <c r="DI50" s="978"/>
      <c r="DJ50" s="978"/>
      <c r="DK50" s="979"/>
      <c r="DL50" s="977"/>
      <c r="DM50" s="978"/>
      <c r="DN50" s="978"/>
      <c r="DO50" s="978"/>
      <c r="DP50" s="979"/>
      <c r="DQ50" s="977"/>
      <c r="DR50" s="978"/>
      <c r="DS50" s="978"/>
      <c r="DT50" s="978"/>
      <c r="DU50" s="979"/>
      <c r="DV50" s="980"/>
      <c r="DW50" s="981"/>
      <c r="DX50" s="981"/>
      <c r="DY50" s="981"/>
      <c r="DZ50" s="982"/>
      <c r="EA50" s="224"/>
    </row>
    <row r="51" spans="1:131" ht="26.25" customHeight="1" x14ac:dyDescent="0.2">
      <c r="A51" s="233">
        <v>24</v>
      </c>
      <c r="B51" s="1018"/>
      <c r="C51" s="1019"/>
      <c r="D51" s="1019"/>
      <c r="E51" s="1019"/>
      <c r="F51" s="1019"/>
      <c r="G51" s="1019"/>
      <c r="H51" s="1019"/>
      <c r="I51" s="1019"/>
      <c r="J51" s="1019"/>
      <c r="K51" s="1019"/>
      <c r="L51" s="1019"/>
      <c r="M51" s="1019"/>
      <c r="N51" s="1019"/>
      <c r="O51" s="1019"/>
      <c r="P51" s="1020"/>
      <c r="Q51" s="1021"/>
      <c r="R51" s="1013"/>
      <c r="S51" s="1013"/>
      <c r="T51" s="1013"/>
      <c r="U51" s="1013"/>
      <c r="V51" s="1013"/>
      <c r="W51" s="1013"/>
      <c r="X51" s="1013"/>
      <c r="Y51" s="1013"/>
      <c r="Z51" s="1013"/>
      <c r="AA51" s="1013"/>
      <c r="AB51" s="1013"/>
      <c r="AC51" s="1013"/>
      <c r="AD51" s="1013"/>
      <c r="AE51" s="1022"/>
      <c r="AF51" s="1023"/>
      <c r="AG51" s="1024"/>
      <c r="AH51" s="1024"/>
      <c r="AI51" s="1024"/>
      <c r="AJ51" s="1025"/>
      <c r="AK51" s="1012"/>
      <c r="AL51" s="1013"/>
      <c r="AM51" s="1013"/>
      <c r="AN51" s="1013"/>
      <c r="AO51" s="1013"/>
      <c r="AP51" s="1013"/>
      <c r="AQ51" s="1013"/>
      <c r="AR51" s="1013"/>
      <c r="AS51" s="1013"/>
      <c r="AT51" s="1013"/>
      <c r="AU51" s="1013"/>
      <c r="AV51" s="1013"/>
      <c r="AW51" s="1013"/>
      <c r="AX51" s="1013"/>
      <c r="AY51" s="1013"/>
      <c r="AZ51" s="1014"/>
      <c r="BA51" s="1014"/>
      <c r="BB51" s="1014"/>
      <c r="BC51" s="1014"/>
      <c r="BD51" s="1014"/>
      <c r="BE51" s="959"/>
      <c r="BF51" s="959"/>
      <c r="BG51" s="959"/>
      <c r="BH51" s="959"/>
      <c r="BI51" s="960"/>
      <c r="BJ51" s="226"/>
      <c r="BK51" s="226"/>
      <c r="BL51" s="226"/>
      <c r="BM51" s="226"/>
      <c r="BN51" s="226"/>
      <c r="BO51" s="236"/>
      <c r="BP51" s="236"/>
      <c r="BQ51" s="233">
        <v>45</v>
      </c>
      <c r="BR51" s="234"/>
      <c r="BS51" s="980"/>
      <c r="BT51" s="981"/>
      <c r="BU51" s="981"/>
      <c r="BV51" s="981"/>
      <c r="BW51" s="981"/>
      <c r="BX51" s="981"/>
      <c r="BY51" s="981"/>
      <c r="BZ51" s="981"/>
      <c r="CA51" s="981"/>
      <c r="CB51" s="981"/>
      <c r="CC51" s="981"/>
      <c r="CD51" s="981"/>
      <c r="CE51" s="981"/>
      <c r="CF51" s="981"/>
      <c r="CG51" s="1002"/>
      <c r="CH51" s="977"/>
      <c r="CI51" s="978"/>
      <c r="CJ51" s="978"/>
      <c r="CK51" s="978"/>
      <c r="CL51" s="979"/>
      <c r="CM51" s="977"/>
      <c r="CN51" s="978"/>
      <c r="CO51" s="978"/>
      <c r="CP51" s="978"/>
      <c r="CQ51" s="979"/>
      <c r="CR51" s="977"/>
      <c r="CS51" s="978"/>
      <c r="CT51" s="978"/>
      <c r="CU51" s="978"/>
      <c r="CV51" s="979"/>
      <c r="CW51" s="977"/>
      <c r="CX51" s="978"/>
      <c r="CY51" s="978"/>
      <c r="CZ51" s="978"/>
      <c r="DA51" s="979"/>
      <c r="DB51" s="977"/>
      <c r="DC51" s="978"/>
      <c r="DD51" s="978"/>
      <c r="DE51" s="978"/>
      <c r="DF51" s="979"/>
      <c r="DG51" s="977"/>
      <c r="DH51" s="978"/>
      <c r="DI51" s="978"/>
      <c r="DJ51" s="978"/>
      <c r="DK51" s="979"/>
      <c r="DL51" s="977"/>
      <c r="DM51" s="978"/>
      <c r="DN51" s="978"/>
      <c r="DO51" s="978"/>
      <c r="DP51" s="979"/>
      <c r="DQ51" s="977"/>
      <c r="DR51" s="978"/>
      <c r="DS51" s="978"/>
      <c r="DT51" s="978"/>
      <c r="DU51" s="979"/>
      <c r="DV51" s="980"/>
      <c r="DW51" s="981"/>
      <c r="DX51" s="981"/>
      <c r="DY51" s="981"/>
      <c r="DZ51" s="982"/>
      <c r="EA51" s="224"/>
    </row>
    <row r="52" spans="1:131" ht="26.25" customHeight="1" x14ac:dyDescent="0.2">
      <c r="A52" s="233">
        <v>25</v>
      </c>
      <c r="B52" s="1018"/>
      <c r="C52" s="1019"/>
      <c r="D52" s="1019"/>
      <c r="E52" s="1019"/>
      <c r="F52" s="1019"/>
      <c r="G52" s="1019"/>
      <c r="H52" s="1019"/>
      <c r="I52" s="1019"/>
      <c r="J52" s="1019"/>
      <c r="K52" s="1019"/>
      <c r="L52" s="1019"/>
      <c r="M52" s="1019"/>
      <c r="N52" s="1019"/>
      <c r="O52" s="1019"/>
      <c r="P52" s="1020"/>
      <c r="Q52" s="1021"/>
      <c r="R52" s="1013"/>
      <c r="S52" s="1013"/>
      <c r="T52" s="1013"/>
      <c r="U52" s="1013"/>
      <c r="V52" s="1013"/>
      <c r="W52" s="1013"/>
      <c r="X52" s="1013"/>
      <c r="Y52" s="1013"/>
      <c r="Z52" s="1013"/>
      <c r="AA52" s="1013"/>
      <c r="AB52" s="1013"/>
      <c r="AC52" s="1013"/>
      <c r="AD52" s="1013"/>
      <c r="AE52" s="1022"/>
      <c r="AF52" s="1023"/>
      <c r="AG52" s="1024"/>
      <c r="AH52" s="1024"/>
      <c r="AI52" s="1024"/>
      <c r="AJ52" s="1025"/>
      <c r="AK52" s="1012"/>
      <c r="AL52" s="1013"/>
      <c r="AM52" s="1013"/>
      <c r="AN52" s="1013"/>
      <c r="AO52" s="1013"/>
      <c r="AP52" s="1013"/>
      <c r="AQ52" s="1013"/>
      <c r="AR52" s="1013"/>
      <c r="AS52" s="1013"/>
      <c r="AT52" s="1013"/>
      <c r="AU52" s="1013"/>
      <c r="AV52" s="1013"/>
      <c r="AW52" s="1013"/>
      <c r="AX52" s="1013"/>
      <c r="AY52" s="1013"/>
      <c r="AZ52" s="1014"/>
      <c r="BA52" s="1014"/>
      <c r="BB52" s="1014"/>
      <c r="BC52" s="1014"/>
      <c r="BD52" s="1014"/>
      <c r="BE52" s="959"/>
      <c r="BF52" s="959"/>
      <c r="BG52" s="959"/>
      <c r="BH52" s="959"/>
      <c r="BI52" s="960"/>
      <c r="BJ52" s="226"/>
      <c r="BK52" s="226"/>
      <c r="BL52" s="226"/>
      <c r="BM52" s="226"/>
      <c r="BN52" s="226"/>
      <c r="BO52" s="236"/>
      <c r="BP52" s="236"/>
      <c r="BQ52" s="233">
        <v>46</v>
      </c>
      <c r="BR52" s="234"/>
      <c r="BS52" s="980"/>
      <c r="BT52" s="981"/>
      <c r="BU52" s="981"/>
      <c r="BV52" s="981"/>
      <c r="BW52" s="981"/>
      <c r="BX52" s="981"/>
      <c r="BY52" s="981"/>
      <c r="BZ52" s="981"/>
      <c r="CA52" s="981"/>
      <c r="CB52" s="981"/>
      <c r="CC52" s="981"/>
      <c r="CD52" s="981"/>
      <c r="CE52" s="981"/>
      <c r="CF52" s="981"/>
      <c r="CG52" s="1002"/>
      <c r="CH52" s="977"/>
      <c r="CI52" s="978"/>
      <c r="CJ52" s="978"/>
      <c r="CK52" s="978"/>
      <c r="CL52" s="979"/>
      <c r="CM52" s="977"/>
      <c r="CN52" s="978"/>
      <c r="CO52" s="978"/>
      <c r="CP52" s="978"/>
      <c r="CQ52" s="979"/>
      <c r="CR52" s="977"/>
      <c r="CS52" s="978"/>
      <c r="CT52" s="978"/>
      <c r="CU52" s="978"/>
      <c r="CV52" s="979"/>
      <c r="CW52" s="977"/>
      <c r="CX52" s="978"/>
      <c r="CY52" s="978"/>
      <c r="CZ52" s="978"/>
      <c r="DA52" s="979"/>
      <c r="DB52" s="977"/>
      <c r="DC52" s="978"/>
      <c r="DD52" s="978"/>
      <c r="DE52" s="978"/>
      <c r="DF52" s="979"/>
      <c r="DG52" s="977"/>
      <c r="DH52" s="978"/>
      <c r="DI52" s="978"/>
      <c r="DJ52" s="978"/>
      <c r="DK52" s="979"/>
      <c r="DL52" s="977"/>
      <c r="DM52" s="978"/>
      <c r="DN52" s="978"/>
      <c r="DO52" s="978"/>
      <c r="DP52" s="979"/>
      <c r="DQ52" s="977"/>
      <c r="DR52" s="978"/>
      <c r="DS52" s="978"/>
      <c r="DT52" s="978"/>
      <c r="DU52" s="979"/>
      <c r="DV52" s="980"/>
      <c r="DW52" s="981"/>
      <c r="DX52" s="981"/>
      <c r="DY52" s="981"/>
      <c r="DZ52" s="982"/>
      <c r="EA52" s="224"/>
    </row>
    <row r="53" spans="1:131" ht="26.25" customHeight="1" x14ac:dyDescent="0.2">
      <c r="A53" s="233">
        <v>26</v>
      </c>
      <c r="B53" s="1018"/>
      <c r="C53" s="1019"/>
      <c r="D53" s="1019"/>
      <c r="E53" s="1019"/>
      <c r="F53" s="1019"/>
      <c r="G53" s="1019"/>
      <c r="H53" s="1019"/>
      <c r="I53" s="1019"/>
      <c r="J53" s="1019"/>
      <c r="K53" s="1019"/>
      <c r="L53" s="1019"/>
      <c r="M53" s="1019"/>
      <c r="N53" s="1019"/>
      <c r="O53" s="1019"/>
      <c r="P53" s="1020"/>
      <c r="Q53" s="1021"/>
      <c r="R53" s="1013"/>
      <c r="S53" s="1013"/>
      <c r="T53" s="1013"/>
      <c r="U53" s="1013"/>
      <c r="V53" s="1013"/>
      <c r="W53" s="1013"/>
      <c r="X53" s="1013"/>
      <c r="Y53" s="1013"/>
      <c r="Z53" s="1013"/>
      <c r="AA53" s="1013"/>
      <c r="AB53" s="1013"/>
      <c r="AC53" s="1013"/>
      <c r="AD53" s="1013"/>
      <c r="AE53" s="1022"/>
      <c r="AF53" s="1023"/>
      <c r="AG53" s="1024"/>
      <c r="AH53" s="1024"/>
      <c r="AI53" s="1024"/>
      <c r="AJ53" s="1025"/>
      <c r="AK53" s="1012"/>
      <c r="AL53" s="1013"/>
      <c r="AM53" s="1013"/>
      <c r="AN53" s="1013"/>
      <c r="AO53" s="1013"/>
      <c r="AP53" s="1013"/>
      <c r="AQ53" s="1013"/>
      <c r="AR53" s="1013"/>
      <c r="AS53" s="1013"/>
      <c r="AT53" s="1013"/>
      <c r="AU53" s="1013"/>
      <c r="AV53" s="1013"/>
      <c r="AW53" s="1013"/>
      <c r="AX53" s="1013"/>
      <c r="AY53" s="1013"/>
      <c r="AZ53" s="1014"/>
      <c r="BA53" s="1014"/>
      <c r="BB53" s="1014"/>
      <c r="BC53" s="1014"/>
      <c r="BD53" s="1014"/>
      <c r="BE53" s="959"/>
      <c r="BF53" s="959"/>
      <c r="BG53" s="959"/>
      <c r="BH53" s="959"/>
      <c r="BI53" s="960"/>
      <c r="BJ53" s="226"/>
      <c r="BK53" s="226"/>
      <c r="BL53" s="226"/>
      <c r="BM53" s="226"/>
      <c r="BN53" s="226"/>
      <c r="BO53" s="236"/>
      <c r="BP53" s="236"/>
      <c r="BQ53" s="233">
        <v>47</v>
      </c>
      <c r="BR53" s="234"/>
      <c r="BS53" s="980"/>
      <c r="BT53" s="981"/>
      <c r="BU53" s="981"/>
      <c r="BV53" s="981"/>
      <c r="BW53" s="981"/>
      <c r="BX53" s="981"/>
      <c r="BY53" s="981"/>
      <c r="BZ53" s="981"/>
      <c r="CA53" s="981"/>
      <c r="CB53" s="981"/>
      <c r="CC53" s="981"/>
      <c r="CD53" s="981"/>
      <c r="CE53" s="981"/>
      <c r="CF53" s="981"/>
      <c r="CG53" s="1002"/>
      <c r="CH53" s="977"/>
      <c r="CI53" s="978"/>
      <c r="CJ53" s="978"/>
      <c r="CK53" s="978"/>
      <c r="CL53" s="979"/>
      <c r="CM53" s="977"/>
      <c r="CN53" s="978"/>
      <c r="CO53" s="978"/>
      <c r="CP53" s="978"/>
      <c r="CQ53" s="979"/>
      <c r="CR53" s="977"/>
      <c r="CS53" s="978"/>
      <c r="CT53" s="978"/>
      <c r="CU53" s="978"/>
      <c r="CV53" s="979"/>
      <c r="CW53" s="977"/>
      <c r="CX53" s="978"/>
      <c r="CY53" s="978"/>
      <c r="CZ53" s="978"/>
      <c r="DA53" s="979"/>
      <c r="DB53" s="977"/>
      <c r="DC53" s="978"/>
      <c r="DD53" s="978"/>
      <c r="DE53" s="978"/>
      <c r="DF53" s="979"/>
      <c r="DG53" s="977"/>
      <c r="DH53" s="978"/>
      <c r="DI53" s="978"/>
      <c r="DJ53" s="978"/>
      <c r="DK53" s="979"/>
      <c r="DL53" s="977"/>
      <c r="DM53" s="978"/>
      <c r="DN53" s="978"/>
      <c r="DO53" s="978"/>
      <c r="DP53" s="979"/>
      <c r="DQ53" s="977"/>
      <c r="DR53" s="978"/>
      <c r="DS53" s="978"/>
      <c r="DT53" s="978"/>
      <c r="DU53" s="979"/>
      <c r="DV53" s="980"/>
      <c r="DW53" s="981"/>
      <c r="DX53" s="981"/>
      <c r="DY53" s="981"/>
      <c r="DZ53" s="982"/>
      <c r="EA53" s="224"/>
    </row>
    <row r="54" spans="1:131" ht="26.25" customHeight="1" x14ac:dyDescent="0.2">
      <c r="A54" s="233">
        <v>27</v>
      </c>
      <c r="B54" s="1018"/>
      <c r="C54" s="1019"/>
      <c r="D54" s="1019"/>
      <c r="E54" s="1019"/>
      <c r="F54" s="1019"/>
      <c r="G54" s="1019"/>
      <c r="H54" s="1019"/>
      <c r="I54" s="1019"/>
      <c r="J54" s="1019"/>
      <c r="K54" s="1019"/>
      <c r="L54" s="1019"/>
      <c r="M54" s="1019"/>
      <c r="N54" s="1019"/>
      <c r="O54" s="1019"/>
      <c r="P54" s="1020"/>
      <c r="Q54" s="1021"/>
      <c r="R54" s="1013"/>
      <c r="S54" s="1013"/>
      <c r="T54" s="1013"/>
      <c r="U54" s="1013"/>
      <c r="V54" s="1013"/>
      <c r="W54" s="1013"/>
      <c r="X54" s="1013"/>
      <c r="Y54" s="1013"/>
      <c r="Z54" s="1013"/>
      <c r="AA54" s="1013"/>
      <c r="AB54" s="1013"/>
      <c r="AC54" s="1013"/>
      <c r="AD54" s="1013"/>
      <c r="AE54" s="1022"/>
      <c r="AF54" s="1023"/>
      <c r="AG54" s="1024"/>
      <c r="AH54" s="1024"/>
      <c r="AI54" s="1024"/>
      <c r="AJ54" s="1025"/>
      <c r="AK54" s="1012"/>
      <c r="AL54" s="1013"/>
      <c r="AM54" s="1013"/>
      <c r="AN54" s="1013"/>
      <c r="AO54" s="1013"/>
      <c r="AP54" s="1013"/>
      <c r="AQ54" s="1013"/>
      <c r="AR54" s="1013"/>
      <c r="AS54" s="1013"/>
      <c r="AT54" s="1013"/>
      <c r="AU54" s="1013"/>
      <c r="AV54" s="1013"/>
      <c r="AW54" s="1013"/>
      <c r="AX54" s="1013"/>
      <c r="AY54" s="1013"/>
      <c r="AZ54" s="1014"/>
      <c r="BA54" s="1014"/>
      <c r="BB54" s="1014"/>
      <c r="BC54" s="1014"/>
      <c r="BD54" s="1014"/>
      <c r="BE54" s="959"/>
      <c r="BF54" s="959"/>
      <c r="BG54" s="959"/>
      <c r="BH54" s="959"/>
      <c r="BI54" s="960"/>
      <c r="BJ54" s="226"/>
      <c r="BK54" s="226"/>
      <c r="BL54" s="226"/>
      <c r="BM54" s="226"/>
      <c r="BN54" s="226"/>
      <c r="BO54" s="236"/>
      <c r="BP54" s="236"/>
      <c r="BQ54" s="233">
        <v>48</v>
      </c>
      <c r="BR54" s="234"/>
      <c r="BS54" s="980"/>
      <c r="BT54" s="981"/>
      <c r="BU54" s="981"/>
      <c r="BV54" s="981"/>
      <c r="BW54" s="981"/>
      <c r="BX54" s="981"/>
      <c r="BY54" s="981"/>
      <c r="BZ54" s="981"/>
      <c r="CA54" s="981"/>
      <c r="CB54" s="981"/>
      <c r="CC54" s="981"/>
      <c r="CD54" s="981"/>
      <c r="CE54" s="981"/>
      <c r="CF54" s="981"/>
      <c r="CG54" s="1002"/>
      <c r="CH54" s="977"/>
      <c r="CI54" s="978"/>
      <c r="CJ54" s="978"/>
      <c r="CK54" s="978"/>
      <c r="CL54" s="979"/>
      <c r="CM54" s="977"/>
      <c r="CN54" s="978"/>
      <c r="CO54" s="978"/>
      <c r="CP54" s="978"/>
      <c r="CQ54" s="979"/>
      <c r="CR54" s="977"/>
      <c r="CS54" s="978"/>
      <c r="CT54" s="978"/>
      <c r="CU54" s="978"/>
      <c r="CV54" s="979"/>
      <c r="CW54" s="977"/>
      <c r="CX54" s="978"/>
      <c r="CY54" s="978"/>
      <c r="CZ54" s="978"/>
      <c r="DA54" s="979"/>
      <c r="DB54" s="977"/>
      <c r="DC54" s="978"/>
      <c r="DD54" s="978"/>
      <c r="DE54" s="978"/>
      <c r="DF54" s="979"/>
      <c r="DG54" s="977"/>
      <c r="DH54" s="978"/>
      <c r="DI54" s="978"/>
      <c r="DJ54" s="978"/>
      <c r="DK54" s="979"/>
      <c r="DL54" s="977"/>
      <c r="DM54" s="978"/>
      <c r="DN54" s="978"/>
      <c r="DO54" s="978"/>
      <c r="DP54" s="979"/>
      <c r="DQ54" s="977"/>
      <c r="DR54" s="978"/>
      <c r="DS54" s="978"/>
      <c r="DT54" s="978"/>
      <c r="DU54" s="979"/>
      <c r="DV54" s="980"/>
      <c r="DW54" s="981"/>
      <c r="DX54" s="981"/>
      <c r="DY54" s="981"/>
      <c r="DZ54" s="982"/>
      <c r="EA54" s="224"/>
    </row>
    <row r="55" spans="1:131" ht="26.25" customHeight="1" x14ac:dyDescent="0.2">
      <c r="A55" s="233">
        <v>28</v>
      </c>
      <c r="B55" s="1018"/>
      <c r="C55" s="1019"/>
      <c r="D55" s="1019"/>
      <c r="E55" s="1019"/>
      <c r="F55" s="1019"/>
      <c r="G55" s="1019"/>
      <c r="H55" s="1019"/>
      <c r="I55" s="1019"/>
      <c r="J55" s="1019"/>
      <c r="K55" s="1019"/>
      <c r="L55" s="1019"/>
      <c r="M55" s="1019"/>
      <c r="N55" s="1019"/>
      <c r="O55" s="1019"/>
      <c r="P55" s="1020"/>
      <c r="Q55" s="1021"/>
      <c r="R55" s="1013"/>
      <c r="S55" s="1013"/>
      <c r="T55" s="1013"/>
      <c r="U55" s="1013"/>
      <c r="V55" s="1013"/>
      <c r="W55" s="1013"/>
      <c r="X55" s="1013"/>
      <c r="Y55" s="1013"/>
      <c r="Z55" s="1013"/>
      <c r="AA55" s="1013"/>
      <c r="AB55" s="1013"/>
      <c r="AC55" s="1013"/>
      <c r="AD55" s="1013"/>
      <c r="AE55" s="1022"/>
      <c r="AF55" s="1023"/>
      <c r="AG55" s="1024"/>
      <c r="AH55" s="1024"/>
      <c r="AI55" s="1024"/>
      <c r="AJ55" s="1025"/>
      <c r="AK55" s="1012"/>
      <c r="AL55" s="1013"/>
      <c r="AM55" s="1013"/>
      <c r="AN55" s="1013"/>
      <c r="AO55" s="1013"/>
      <c r="AP55" s="1013"/>
      <c r="AQ55" s="1013"/>
      <c r="AR55" s="1013"/>
      <c r="AS55" s="1013"/>
      <c r="AT55" s="1013"/>
      <c r="AU55" s="1013"/>
      <c r="AV55" s="1013"/>
      <c r="AW55" s="1013"/>
      <c r="AX55" s="1013"/>
      <c r="AY55" s="1013"/>
      <c r="AZ55" s="1014"/>
      <c r="BA55" s="1014"/>
      <c r="BB55" s="1014"/>
      <c r="BC55" s="1014"/>
      <c r="BD55" s="1014"/>
      <c r="BE55" s="959"/>
      <c r="BF55" s="959"/>
      <c r="BG55" s="959"/>
      <c r="BH55" s="959"/>
      <c r="BI55" s="960"/>
      <c r="BJ55" s="226"/>
      <c r="BK55" s="226"/>
      <c r="BL55" s="226"/>
      <c r="BM55" s="226"/>
      <c r="BN55" s="226"/>
      <c r="BO55" s="236"/>
      <c r="BP55" s="236"/>
      <c r="BQ55" s="233">
        <v>49</v>
      </c>
      <c r="BR55" s="234"/>
      <c r="BS55" s="980"/>
      <c r="BT55" s="981"/>
      <c r="BU55" s="981"/>
      <c r="BV55" s="981"/>
      <c r="BW55" s="981"/>
      <c r="BX55" s="981"/>
      <c r="BY55" s="981"/>
      <c r="BZ55" s="981"/>
      <c r="CA55" s="981"/>
      <c r="CB55" s="981"/>
      <c r="CC55" s="981"/>
      <c r="CD55" s="981"/>
      <c r="CE55" s="981"/>
      <c r="CF55" s="981"/>
      <c r="CG55" s="1002"/>
      <c r="CH55" s="977"/>
      <c r="CI55" s="978"/>
      <c r="CJ55" s="978"/>
      <c r="CK55" s="978"/>
      <c r="CL55" s="979"/>
      <c r="CM55" s="977"/>
      <c r="CN55" s="978"/>
      <c r="CO55" s="978"/>
      <c r="CP55" s="978"/>
      <c r="CQ55" s="979"/>
      <c r="CR55" s="977"/>
      <c r="CS55" s="978"/>
      <c r="CT55" s="978"/>
      <c r="CU55" s="978"/>
      <c r="CV55" s="979"/>
      <c r="CW55" s="977"/>
      <c r="CX55" s="978"/>
      <c r="CY55" s="978"/>
      <c r="CZ55" s="978"/>
      <c r="DA55" s="979"/>
      <c r="DB55" s="977"/>
      <c r="DC55" s="978"/>
      <c r="DD55" s="978"/>
      <c r="DE55" s="978"/>
      <c r="DF55" s="979"/>
      <c r="DG55" s="977"/>
      <c r="DH55" s="978"/>
      <c r="DI55" s="978"/>
      <c r="DJ55" s="978"/>
      <c r="DK55" s="979"/>
      <c r="DL55" s="977"/>
      <c r="DM55" s="978"/>
      <c r="DN55" s="978"/>
      <c r="DO55" s="978"/>
      <c r="DP55" s="979"/>
      <c r="DQ55" s="977"/>
      <c r="DR55" s="978"/>
      <c r="DS55" s="978"/>
      <c r="DT55" s="978"/>
      <c r="DU55" s="979"/>
      <c r="DV55" s="980"/>
      <c r="DW55" s="981"/>
      <c r="DX55" s="981"/>
      <c r="DY55" s="981"/>
      <c r="DZ55" s="982"/>
      <c r="EA55" s="224"/>
    </row>
    <row r="56" spans="1:131" ht="26.25" customHeight="1" x14ac:dyDescent="0.2">
      <c r="A56" s="233">
        <v>29</v>
      </c>
      <c r="B56" s="1018"/>
      <c r="C56" s="1019"/>
      <c r="D56" s="1019"/>
      <c r="E56" s="1019"/>
      <c r="F56" s="1019"/>
      <c r="G56" s="1019"/>
      <c r="H56" s="1019"/>
      <c r="I56" s="1019"/>
      <c r="J56" s="1019"/>
      <c r="K56" s="1019"/>
      <c r="L56" s="1019"/>
      <c r="M56" s="1019"/>
      <c r="N56" s="1019"/>
      <c r="O56" s="1019"/>
      <c r="P56" s="1020"/>
      <c r="Q56" s="1021"/>
      <c r="R56" s="1013"/>
      <c r="S56" s="1013"/>
      <c r="T56" s="1013"/>
      <c r="U56" s="1013"/>
      <c r="V56" s="1013"/>
      <c r="W56" s="1013"/>
      <c r="X56" s="1013"/>
      <c r="Y56" s="1013"/>
      <c r="Z56" s="1013"/>
      <c r="AA56" s="1013"/>
      <c r="AB56" s="1013"/>
      <c r="AC56" s="1013"/>
      <c r="AD56" s="1013"/>
      <c r="AE56" s="1022"/>
      <c r="AF56" s="1023"/>
      <c r="AG56" s="1024"/>
      <c r="AH56" s="1024"/>
      <c r="AI56" s="1024"/>
      <c r="AJ56" s="1025"/>
      <c r="AK56" s="1012"/>
      <c r="AL56" s="1013"/>
      <c r="AM56" s="1013"/>
      <c r="AN56" s="1013"/>
      <c r="AO56" s="1013"/>
      <c r="AP56" s="1013"/>
      <c r="AQ56" s="1013"/>
      <c r="AR56" s="1013"/>
      <c r="AS56" s="1013"/>
      <c r="AT56" s="1013"/>
      <c r="AU56" s="1013"/>
      <c r="AV56" s="1013"/>
      <c r="AW56" s="1013"/>
      <c r="AX56" s="1013"/>
      <c r="AY56" s="1013"/>
      <c r="AZ56" s="1014"/>
      <c r="BA56" s="1014"/>
      <c r="BB56" s="1014"/>
      <c r="BC56" s="1014"/>
      <c r="BD56" s="1014"/>
      <c r="BE56" s="959"/>
      <c r="BF56" s="959"/>
      <c r="BG56" s="959"/>
      <c r="BH56" s="959"/>
      <c r="BI56" s="960"/>
      <c r="BJ56" s="226"/>
      <c r="BK56" s="226"/>
      <c r="BL56" s="226"/>
      <c r="BM56" s="226"/>
      <c r="BN56" s="226"/>
      <c r="BO56" s="236"/>
      <c r="BP56" s="236"/>
      <c r="BQ56" s="233">
        <v>50</v>
      </c>
      <c r="BR56" s="234"/>
      <c r="BS56" s="980"/>
      <c r="BT56" s="981"/>
      <c r="BU56" s="981"/>
      <c r="BV56" s="981"/>
      <c r="BW56" s="981"/>
      <c r="BX56" s="981"/>
      <c r="BY56" s="981"/>
      <c r="BZ56" s="981"/>
      <c r="CA56" s="981"/>
      <c r="CB56" s="981"/>
      <c r="CC56" s="981"/>
      <c r="CD56" s="981"/>
      <c r="CE56" s="981"/>
      <c r="CF56" s="981"/>
      <c r="CG56" s="1002"/>
      <c r="CH56" s="977"/>
      <c r="CI56" s="978"/>
      <c r="CJ56" s="978"/>
      <c r="CK56" s="978"/>
      <c r="CL56" s="979"/>
      <c r="CM56" s="977"/>
      <c r="CN56" s="978"/>
      <c r="CO56" s="978"/>
      <c r="CP56" s="978"/>
      <c r="CQ56" s="979"/>
      <c r="CR56" s="977"/>
      <c r="CS56" s="978"/>
      <c r="CT56" s="978"/>
      <c r="CU56" s="978"/>
      <c r="CV56" s="979"/>
      <c r="CW56" s="977"/>
      <c r="CX56" s="978"/>
      <c r="CY56" s="978"/>
      <c r="CZ56" s="978"/>
      <c r="DA56" s="979"/>
      <c r="DB56" s="977"/>
      <c r="DC56" s="978"/>
      <c r="DD56" s="978"/>
      <c r="DE56" s="978"/>
      <c r="DF56" s="979"/>
      <c r="DG56" s="977"/>
      <c r="DH56" s="978"/>
      <c r="DI56" s="978"/>
      <c r="DJ56" s="978"/>
      <c r="DK56" s="979"/>
      <c r="DL56" s="977"/>
      <c r="DM56" s="978"/>
      <c r="DN56" s="978"/>
      <c r="DO56" s="978"/>
      <c r="DP56" s="979"/>
      <c r="DQ56" s="977"/>
      <c r="DR56" s="978"/>
      <c r="DS56" s="978"/>
      <c r="DT56" s="978"/>
      <c r="DU56" s="979"/>
      <c r="DV56" s="980"/>
      <c r="DW56" s="981"/>
      <c r="DX56" s="981"/>
      <c r="DY56" s="981"/>
      <c r="DZ56" s="982"/>
      <c r="EA56" s="224"/>
    </row>
    <row r="57" spans="1:131" ht="26.25" customHeight="1" x14ac:dyDescent="0.2">
      <c r="A57" s="233">
        <v>30</v>
      </c>
      <c r="B57" s="1018"/>
      <c r="C57" s="1019"/>
      <c r="D57" s="1019"/>
      <c r="E57" s="1019"/>
      <c r="F57" s="1019"/>
      <c r="G57" s="1019"/>
      <c r="H57" s="1019"/>
      <c r="I57" s="1019"/>
      <c r="J57" s="1019"/>
      <c r="K57" s="1019"/>
      <c r="L57" s="1019"/>
      <c r="M57" s="1019"/>
      <c r="N57" s="1019"/>
      <c r="O57" s="1019"/>
      <c r="P57" s="1020"/>
      <c r="Q57" s="1021"/>
      <c r="R57" s="1013"/>
      <c r="S57" s="1013"/>
      <c r="T57" s="1013"/>
      <c r="U57" s="1013"/>
      <c r="V57" s="1013"/>
      <c r="W57" s="1013"/>
      <c r="X57" s="1013"/>
      <c r="Y57" s="1013"/>
      <c r="Z57" s="1013"/>
      <c r="AA57" s="1013"/>
      <c r="AB57" s="1013"/>
      <c r="AC57" s="1013"/>
      <c r="AD57" s="1013"/>
      <c r="AE57" s="1022"/>
      <c r="AF57" s="1023"/>
      <c r="AG57" s="1024"/>
      <c r="AH57" s="1024"/>
      <c r="AI57" s="1024"/>
      <c r="AJ57" s="1025"/>
      <c r="AK57" s="1012"/>
      <c r="AL57" s="1013"/>
      <c r="AM57" s="1013"/>
      <c r="AN57" s="1013"/>
      <c r="AO57" s="1013"/>
      <c r="AP57" s="1013"/>
      <c r="AQ57" s="1013"/>
      <c r="AR57" s="1013"/>
      <c r="AS57" s="1013"/>
      <c r="AT57" s="1013"/>
      <c r="AU57" s="1013"/>
      <c r="AV57" s="1013"/>
      <c r="AW57" s="1013"/>
      <c r="AX57" s="1013"/>
      <c r="AY57" s="1013"/>
      <c r="AZ57" s="1014"/>
      <c r="BA57" s="1014"/>
      <c r="BB57" s="1014"/>
      <c r="BC57" s="1014"/>
      <c r="BD57" s="1014"/>
      <c r="BE57" s="959"/>
      <c r="BF57" s="959"/>
      <c r="BG57" s="959"/>
      <c r="BH57" s="959"/>
      <c r="BI57" s="960"/>
      <c r="BJ57" s="226"/>
      <c r="BK57" s="226"/>
      <c r="BL57" s="226"/>
      <c r="BM57" s="226"/>
      <c r="BN57" s="226"/>
      <c r="BO57" s="236"/>
      <c r="BP57" s="236"/>
      <c r="BQ57" s="233">
        <v>51</v>
      </c>
      <c r="BR57" s="234"/>
      <c r="BS57" s="980"/>
      <c r="BT57" s="981"/>
      <c r="BU57" s="981"/>
      <c r="BV57" s="981"/>
      <c r="BW57" s="981"/>
      <c r="BX57" s="981"/>
      <c r="BY57" s="981"/>
      <c r="BZ57" s="981"/>
      <c r="CA57" s="981"/>
      <c r="CB57" s="981"/>
      <c r="CC57" s="981"/>
      <c r="CD57" s="981"/>
      <c r="CE57" s="981"/>
      <c r="CF57" s="981"/>
      <c r="CG57" s="1002"/>
      <c r="CH57" s="977"/>
      <c r="CI57" s="978"/>
      <c r="CJ57" s="978"/>
      <c r="CK57" s="978"/>
      <c r="CL57" s="979"/>
      <c r="CM57" s="977"/>
      <c r="CN57" s="978"/>
      <c r="CO57" s="978"/>
      <c r="CP57" s="978"/>
      <c r="CQ57" s="979"/>
      <c r="CR57" s="977"/>
      <c r="CS57" s="978"/>
      <c r="CT57" s="978"/>
      <c r="CU57" s="978"/>
      <c r="CV57" s="979"/>
      <c r="CW57" s="977"/>
      <c r="CX57" s="978"/>
      <c r="CY57" s="978"/>
      <c r="CZ57" s="978"/>
      <c r="DA57" s="979"/>
      <c r="DB57" s="977"/>
      <c r="DC57" s="978"/>
      <c r="DD57" s="978"/>
      <c r="DE57" s="978"/>
      <c r="DF57" s="979"/>
      <c r="DG57" s="977"/>
      <c r="DH57" s="978"/>
      <c r="DI57" s="978"/>
      <c r="DJ57" s="978"/>
      <c r="DK57" s="979"/>
      <c r="DL57" s="977"/>
      <c r="DM57" s="978"/>
      <c r="DN57" s="978"/>
      <c r="DO57" s="978"/>
      <c r="DP57" s="979"/>
      <c r="DQ57" s="977"/>
      <c r="DR57" s="978"/>
      <c r="DS57" s="978"/>
      <c r="DT57" s="978"/>
      <c r="DU57" s="979"/>
      <c r="DV57" s="980"/>
      <c r="DW57" s="981"/>
      <c r="DX57" s="981"/>
      <c r="DY57" s="981"/>
      <c r="DZ57" s="982"/>
      <c r="EA57" s="224"/>
    </row>
    <row r="58" spans="1:131" ht="26.25" customHeight="1" x14ac:dyDescent="0.2">
      <c r="A58" s="233">
        <v>31</v>
      </c>
      <c r="B58" s="1018"/>
      <c r="C58" s="1019"/>
      <c r="D58" s="1019"/>
      <c r="E58" s="1019"/>
      <c r="F58" s="1019"/>
      <c r="G58" s="1019"/>
      <c r="H58" s="1019"/>
      <c r="I58" s="1019"/>
      <c r="J58" s="1019"/>
      <c r="K58" s="1019"/>
      <c r="L58" s="1019"/>
      <c r="M58" s="1019"/>
      <c r="N58" s="1019"/>
      <c r="O58" s="1019"/>
      <c r="P58" s="1020"/>
      <c r="Q58" s="1021"/>
      <c r="R58" s="1013"/>
      <c r="S58" s="1013"/>
      <c r="T58" s="1013"/>
      <c r="U58" s="1013"/>
      <c r="V58" s="1013"/>
      <c r="W58" s="1013"/>
      <c r="X58" s="1013"/>
      <c r="Y58" s="1013"/>
      <c r="Z58" s="1013"/>
      <c r="AA58" s="1013"/>
      <c r="AB58" s="1013"/>
      <c r="AC58" s="1013"/>
      <c r="AD58" s="1013"/>
      <c r="AE58" s="1022"/>
      <c r="AF58" s="1023"/>
      <c r="AG58" s="1024"/>
      <c r="AH58" s="1024"/>
      <c r="AI58" s="1024"/>
      <c r="AJ58" s="1025"/>
      <c r="AK58" s="1012"/>
      <c r="AL58" s="1013"/>
      <c r="AM58" s="1013"/>
      <c r="AN58" s="1013"/>
      <c r="AO58" s="1013"/>
      <c r="AP58" s="1013"/>
      <c r="AQ58" s="1013"/>
      <c r="AR58" s="1013"/>
      <c r="AS58" s="1013"/>
      <c r="AT58" s="1013"/>
      <c r="AU58" s="1013"/>
      <c r="AV58" s="1013"/>
      <c r="AW58" s="1013"/>
      <c r="AX58" s="1013"/>
      <c r="AY58" s="1013"/>
      <c r="AZ58" s="1014"/>
      <c r="BA58" s="1014"/>
      <c r="BB58" s="1014"/>
      <c r="BC58" s="1014"/>
      <c r="BD58" s="1014"/>
      <c r="BE58" s="959"/>
      <c r="BF58" s="959"/>
      <c r="BG58" s="959"/>
      <c r="BH58" s="959"/>
      <c r="BI58" s="960"/>
      <c r="BJ58" s="226"/>
      <c r="BK58" s="226"/>
      <c r="BL58" s="226"/>
      <c r="BM58" s="226"/>
      <c r="BN58" s="226"/>
      <c r="BO58" s="236"/>
      <c r="BP58" s="236"/>
      <c r="BQ58" s="233">
        <v>52</v>
      </c>
      <c r="BR58" s="234"/>
      <c r="BS58" s="980"/>
      <c r="BT58" s="981"/>
      <c r="BU58" s="981"/>
      <c r="BV58" s="981"/>
      <c r="BW58" s="981"/>
      <c r="BX58" s="981"/>
      <c r="BY58" s="981"/>
      <c r="BZ58" s="981"/>
      <c r="CA58" s="981"/>
      <c r="CB58" s="981"/>
      <c r="CC58" s="981"/>
      <c r="CD58" s="981"/>
      <c r="CE58" s="981"/>
      <c r="CF58" s="981"/>
      <c r="CG58" s="1002"/>
      <c r="CH58" s="977"/>
      <c r="CI58" s="978"/>
      <c r="CJ58" s="978"/>
      <c r="CK58" s="978"/>
      <c r="CL58" s="979"/>
      <c r="CM58" s="977"/>
      <c r="CN58" s="978"/>
      <c r="CO58" s="978"/>
      <c r="CP58" s="978"/>
      <c r="CQ58" s="979"/>
      <c r="CR58" s="977"/>
      <c r="CS58" s="978"/>
      <c r="CT58" s="978"/>
      <c r="CU58" s="978"/>
      <c r="CV58" s="979"/>
      <c r="CW58" s="977"/>
      <c r="CX58" s="978"/>
      <c r="CY58" s="978"/>
      <c r="CZ58" s="978"/>
      <c r="DA58" s="979"/>
      <c r="DB58" s="977"/>
      <c r="DC58" s="978"/>
      <c r="DD58" s="978"/>
      <c r="DE58" s="978"/>
      <c r="DF58" s="979"/>
      <c r="DG58" s="977"/>
      <c r="DH58" s="978"/>
      <c r="DI58" s="978"/>
      <c r="DJ58" s="978"/>
      <c r="DK58" s="979"/>
      <c r="DL58" s="977"/>
      <c r="DM58" s="978"/>
      <c r="DN58" s="978"/>
      <c r="DO58" s="978"/>
      <c r="DP58" s="979"/>
      <c r="DQ58" s="977"/>
      <c r="DR58" s="978"/>
      <c r="DS58" s="978"/>
      <c r="DT58" s="978"/>
      <c r="DU58" s="979"/>
      <c r="DV58" s="980"/>
      <c r="DW58" s="981"/>
      <c r="DX58" s="981"/>
      <c r="DY58" s="981"/>
      <c r="DZ58" s="982"/>
      <c r="EA58" s="224"/>
    </row>
    <row r="59" spans="1:131" ht="26.25" customHeight="1" x14ac:dyDescent="0.2">
      <c r="A59" s="233">
        <v>32</v>
      </c>
      <c r="B59" s="1018"/>
      <c r="C59" s="1019"/>
      <c r="D59" s="1019"/>
      <c r="E59" s="1019"/>
      <c r="F59" s="1019"/>
      <c r="G59" s="1019"/>
      <c r="H59" s="1019"/>
      <c r="I59" s="1019"/>
      <c r="J59" s="1019"/>
      <c r="K59" s="1019"/>
      <c r="L59" s="1019"/>
      <c r="M59" s="1019"/>
      <c r="N59" s="1019"/>
      <c r="O59" s="1019"/>
      <c r="P59" s="1020"/>
      <c r="Q59" s="1021"/>
      <c r="R59" s="1013"/>
      <c r="S59" s="1013"/>
      <c r="T59" s="1013"/>
      <c r="U59" s="1013"/>
      <c r="V59" s="1013"/>
      <c r="W59" s="1013"/>
      <c r="X59" s="1013"/>
      <c r="Y59" s="1013"/>
      <c r="Z59" s="1013"/>
      <c r="AA59" s="1013"/>
      <c r="AB59" s="1013"/>
      <c r="AC59" s="1013"/>
      <c r="AD59" s="1013"/>
      <c r="AE59" s="1022"/>
      <c r="AF59" s="1023"/>
      <c r="AG59" s="1024"/>
      <c r="AH59" s="1024"/>
      <c r="AI59" s="1024"/>
      <c r="AJ59" s="1025"/>
      <c r="AK59" s="1012"/>
      <c r="AL59" s="1013"/>
      <c r="AM59" s="1013"/>
      <c r="AN59" s="1013"/>
      <c r="AO59" s="1013"/>
      <c r="AP59" s="1013"/>
      <c r="AQ59" s="1013"/>
      <c r="AR59" s="1013"/>
      <c r="AS59" s="1013"/>
      <c r="AT59" s="1013"/>
      <c r="AU59" s="1013"/>
      <c r="AV59" s="1013"/>
      <c r="AW59" s="1013"/>
      <c r="AX59" s="1013"/>
      <c r="AY59" s="1013"/>
      <c r="AZ59" s="1014"/>
      <c r="BA59" s="1014"/>
      <c r="BB59" s="1014"/>
      <c r="BC59" s="1014"/>
      <c r="BD59" s="1014"/>
      <c r="BE59" s="959"/>
      <c r="BF59" s="959"/>
      <c r="BG59" s="959"/>
      <c r="BH59" s="959"/>
      <c r="BI59" s="960"/>
      <c r="BJ59" s="226"/>
      <c r="BK59" s="226"/>
      <c r="BL59" s="226"/>
      <c r="BM59" s="226"/>
      <c r="BN59" s="226"/>
      <c r="BO59" s="236"/>
      <c r="BP59" s="236"/>
      <c r="BQ59" s="233">
        <v>53</v>
      </c>
      <c r="BR59" s="234"/>
      <c r="BS59" s="980"/>
      <c r="BT59" s="981"/>
      <c r="BU59" s="981"/>
      <c r="BV59" s="981"/>
      <c r="BW59" s="981"/>
      <c r="BX59" s="981"/>
      <c r="BY59" s="981"/>
      <c r="BZ59" s="981"/>
      <c r="CA59" s="981"/>
      <c r="CB59" s="981"/>
      <c r="CC59" s="981"/>
      <c r="CD59" s="981"/>
      <c r="CE59" s="981"/>
      <c r="CF59" s="981"/>
      <c r="CG59" s="1002"/>
      <c r="CH59" s="977"/>
      <c r="CI59" s="978"/>
      <c r="CJ59" s="978"/>
      <c r="CK59" s="978"/>
      <c r="CL59" s="979"/>
      <c r="CM59" s="977"/>
      <c r="CN59" s="978"/>
      <c r="CO59" s="978"/>
      <c r="CP59" s="978"/>
      <c r="CQ59" s="979"/>
      <c r="CR59" s="977"/>
      <c r="CS59" s="978"/>
      <c r="CT59" s="978"/>
      <c r="CU59" s="978"/>
      <c r="CV59" s="979"/>
      <c r="CW59" s="977"/>
      <c r="CX59" s="978"/>
      <c r="CY59" s="978"/>
      <c r="CZ59" s="978"/>
      <c r="DA59" s="979"/>
      <c r="DB59" s="977"/>
      <c r="DC59" s="978"/>
      <c r="DD59" s="978"/>
      <c r="DE59" s="978"/>
      <c r="DF59" s="979"/>
      <c r="DG59" s="977"/>
      <c r="DH59" s="978"/>
      <c r="DI59" s="978"/>
      <c r="DJ59" s="978"/>
      <c r="DK59" s="979"/>
      <c r="DL59" s="977"/>
      <c r="DM59" s="978"/>
      <c r="DN59" s="978"/>
      <c r="DO59" s="978"/>
      <c r="DP59" s="979"/>
      <c r="DQ59" s="977"/>
      <c r="DR59" s="978"/>
      <c r="DS59" s="978"/>
      <c r="DT59" s="978"/>
      <c r="DU59" s="979"/>
      <c r="DV59" s="980"/>
      <c r="DW59" s="981"/>
      <c r="DX59" s="981"/>
      <c r="DY59" s="981"/>
      <c r="DZ59" s="982"/>
      <c r="EA59" s="224"/>
    </row>
    <row r="60" spans="1:131" ht="26.25" customHeight="1" x14ac:dyDescent="0.2">
      <c r="A60" s="233">
        <v>33</v>
      </c>
      <c r="B60" s="1018"/>
      <c r="C60" s="1019"/>
      <c r="D60" s="1019"/>
      <c r="E60" s="1019"/>
      <c r="F60" s="1019"/>
      <c r="G60" s="1019"/>
      <c r="H60" s="1019"/>
      <c r="I60" s="1019"/>
      <c r="J60" s="1019"/>
      <c r="K60" s="1019"/>
      <c r="L60" s="1019"/>
      <c r="M60" s="1019"/>
      <c r="N60" s="1019"/>
      <c r="O60" s="1019"/>
      <c r="P60" s="1020"/>
      <c r="Q60" s="1021"/>
      <c r="R60" s="1013"/>
      <c r="S60" s="1013"/>
      <c r="T60" s="1013"/>
      <c r="U60" s="1013"/>
      <c r="V60" s="1013"/>
      <c r="W60" s="1013"/>
      <c r="X60" s="1013"/>
      <c r="Y60" s="1013"/>
      <c r="Z60" s="1013"/>
      <c r="AA60" s="1013"/>
      <c r="AB60" s="1013"/>
      <c r="AC60" s="1013"/>
      <c r="AD60" s="1013"/>
      <c r="AE60" s="1022"/>
      <c r="AF60" s="1023"/>
      <c r="AG60" s="1024"/>
      <c r="AH60" s="1024"/>
      <c r="AI60" s="1024"/>
      <c r="AJ60" s="1025"/>
      <c r="AK60" s="1012"/>
      <c r="AL60" s="1013"/>
      <c r="AM60" s="1013"/>
      <c r="AN60" s="1013"/>
      <c r="AO60" s="1013"/>
      <c r="AP60" s="1013"/>
      <c r="AQ60" s="1013"/>
      <c r="AR60" s="1013"/>
      <c r="AS60" s="1013"/>
      <c r="AT60" s="1013"/>
      <c r="AU60" s="1013"/>
      <c r="AV60" s="1013"/>
      <c r="AW60" s="1013"/>
      <c r="AX60" s="1013"/>
      <c r="AY60" s="1013"/>
      <c r="AZ60" s="1014"/>
      <c r="BA60" s="1014"/>
      <c r="BB60" s="1014"/>
      <c r="BC60" s="1014"/>
      <c r="BD60" s="1014"/>
      <c r="BE60" s="959"/>
      <c r="BF60" s="959"/>
      <c r="BG60" s="959"/>
      <c r="BH60" s="959"/>
      <c r="BI60" s="960"/>
      <c r="BJ60" s="226"/>
      <c r="BK60" s="226"/>
      <c r="BL60" s="226"/>
      <c r="BM60" s="226"/>
      <c r="BN60" s="226"/>
      <c r="BO60" s="236"/>
      <c r="BP60" s="236"/>
      <c r="BQ60" s="233">
        <v>54</v>
      </c>
      <c r="BR60" s="234"/>
      <c r="BS60" s="980"/>
      <c r="BT60" s="981"/>
      <c r="BU60" s="981"/>
      <c r="BV60" s="981"/>
      <c r="BW60" s="981"/>
      <c r="BX60" s="981"/>
      <c r="BY60" s="981"/>
      <c r="BZ60" s="981"/>
      <c r="CA60" s="981"/>
      <c r="CB60" s="981"/>
      <c r="CC60" s="981"/>
      <c r="CD60" s="981"/>
      <c r="CE60" s="981"/>
      <c r="CF60" s="981"/>
      <c r="CG60" s="1002"/>
      <c r="CH60" s="977"/>
      <c r="CI60" s="978"/>
      <c r="CJ60" s="978"/>
      <c r="CK60" s="978"/>
      <c r="CL60" s="979"/>
      <c r="CM60" s="977"/>
      <c r="CN60" s="978"/>
      <c r="CO60" s="978"/>
      <c r="CP60" s="978"/>
      <c r="CQ60" s="979"/>
      <c r="CR60" s="977"/>
      <c r="CS60" s="978"/>
      <c r="CT60" s="978"/>
      <c r="CU60" s="978"/>
      <c r="CV60" s="979"/>
      <c r="CW60" s="977"/>
      <c r="CX60" s="978"/>
      <c r="CY60" s="978"/>
      <c r="CZ60" s="978"/>
      <c r="DA60" s="979"/>
      <c r="DB60" s="977"/>
      <c r="DC60" s="978"/>
      <c r="DD60" s="978"/>
      <c r="DE60" s="978"/>
      <c r="DF60" s="979"/>
      <c r="DG60" s="977"/>
      <c r="DH60" s="978"/>
      <c r="DI60" s="978"/>
      <c r="DJ60" s="978"/>
      <c r="DK60" s="979"/>
      <c r="DL60" s="977"/>
      <c r="DM60" s="978"/>
      <c r="DN60" s="978"/>
      <c r="DO60" s="978"/>
      <c r="DP60" s="979"/>
      <c r="DQ60" s="977"/>
      <c r="DR60" s="978"/>
      <c r="DS60" s="978"/>
      <c r="DT60" s="978"/>
      <c r="DU60" s="979"/>
      <c r="DV60" s="980"/>
      <c r="DW60" s="981"/>
      <c r="DX60" s="981"/>
      <c r="DY60" s="981"/>
      <c r="DZ60" s="982"/>
      <c r="EA60" s="224"/>
    </row>
    <row r="61" spans="1:131" ht="26.25" customHeight="1" thickBot="1" x14ac:dyDescent="0.25">
      <c r="A61" s="233">
        <v>34</v>
      </c>
      <c r="B61" s="1018"/>
      <c r="C61" s="1019"/>
      <c r="D61" s="1019"/>
      <c r="E61" s="1019"/>
      <c r="F61" s="1019"/>
      <c r="G61" s="1019"/>
      <c r="H61" s="1019"/>
      <c r="I61" s="1019"/>
      <c r="J61" s="1019"/>
      <c r="K61" s="1019"/>
      <c r="L61" s="1019"/>
      <c r="M61" s="1019"/>
      <c r="N61" s="1019"/>
      <c r="O61" s="1019"/>
      <c r="P61" s="1020"/>
      <c r="Q61" s="1021"/>
      <c r="R61" s="1013"/>
      <c r="S61" s="1013"/>
      <c r="T61" s="1013"/>
      <c r="U61" s="1013"/>
      <c r="V61" s="1013"/>
      <c r="W61" s="1013"/>
      <c r="X61" s="1013"/>
      <c r="Y61" s="1013"/>
      <c r="Z61" s="1013"/>
      <c r="AA61" s="1013"/>
      <c r="AB61" s="1013"/>
      <c r="AC61" s="1013"/>
      <c r="AD61" s="1013"/>
      <c r="AE61" s="1022"/>
      <c r="AF61" s="1023"/>
      <c r="AG61" s="1024"/>
      <c r="AH61" s="1024"/>
      <c r="AI61" s="1024"/>
      <c r="AJ61" s="1025"/>
      <c r="AK61" s="1012"/>
      <c r="AL61" s="1013"/>
      <c r="AM61" s="1013"/>
      <c r="AN61" s="1013"/>
      <c r="AO61" s="1013"/>
      <c r="AP61" s="1013"/>
      <c r="AQ61" s="1013"/>
      <c r="AR61" s="1013"/>
      <c r="AS61" s="1013"/>
      <c r="AT61" s="1013"/>
      <c r="AU61" s="1013"/>
      <c r="AV61" s="1013"/>
      <c r="AW61" s="1013"/>
      <c r="AX61" s="1013"/>
      <c r="AY61" s="1013"/>
      <c r="AZ61" s="1014"/>
      <c r="BA61" s="1014"/>
      <c r="BB61" s="1014"/>
      <c r="BC61" s="1014"/>
      <c r="BD61" s="1014"/>
      <c r="BE61" s="959"/>
      <c r="BF61" s="959"/>
      <c r="BG61" s="959"/>
      <c r="BH61" s="959"/>
      <c r="BI61" s="960"/>
      <c r="BJ61" s="226"/>
      <c r="BK61" s="226"/>
      <c r="BL61" s="226"/>
      <c r="BM61" s="226"/>
      <c r="BN61" s="226"/>
      <c r="BO61" s="236"/>
      <c r="BP61" s="236"/>
      <c r="BQ61" s="233">
        <v>55</v>
      </c>
      <c r="BR61" s="234"/>
      <c r="BS61" s="980"/>
      <c r="BT61" s="981"/>
      <c r="BU61" s="981"/>
      <c r="BV61" s="981"/>
      <c r="BW61" s="981"/>
      <c r="BX61" s="981"/>
      <c r="BY61" s="981"/>
      <c r="BZ61" s="981"/>
      <c r="CA61" s="981"/>
      <c r="CB61" s="981"/>
      <c r="CC61" s="981"/>
      <c r="CD61" s="981"/>
      <c r="CE61" s="981"/>
      <c r="CF61" s="981"/>
      <c r="CG61" s="1002"/>
      <c r="CH61" s="977"/>
      <c r="CI61" s="978"/>
      <c r="CJ61" s="978"/>
      <c r="CK61" s="978"/>
      <c r="CL61" s="979"/>
      <c r="CM61" s="977"/>
      <c r="CN61" s="978"/>
      <c r="CO61" s="978"/>
      <c r="CP61" s="978"/>
      <c r="CQ61" s="979"/>
      <c r="CR61" s="977"/>
      <c r="CS61" s="978"/>
      <c r="CT61" s="978"/>
      <c r="CU61" s="978"/>
      <c r="CV61" s="979"/>
      <c r="CW61" s="977"/>
      <c r="CX61" s="978"/>
      <c r="CY61" s="978"/>
      <c r="CZ61" s="978"/>
      <c r="DA61" s="979"/>
      <c r="DB61" s="977"/>
      <c r="DC61" s="978"/>
      <c r="DD61" s="978"/>
      <c r="DE61" s="978"/>
      <c r="DF61" s="979"/>
      <c r="DG61" s="977"/>
      <c r="DH61" s="978"/>
      <c r="DI61" s="978"/>
      <c r="DJ61" s="978"/>
      <c r="DK61" s="979"/>
      <c r="DL61" s="977"/>
      <c r="DM61" s="978"/>
      <c r="DN61" s="978"/>
      <c r="DO61" s="978"/>
      <c r="DP61" s="979"/>
      <c r="DQ61" s="977"/>
      <c r="DR61" s="978"/>
      <c r="DS61" s="978"/>
      <c r="DT61" s="978"/>
      <c r="DU61" s="979"/>
      <c r="DV61" s="980"/>
      <c r="DW61" s="981"/>
      <c r="DX61" s="981"/>
      <c r="DY61" s="981"/>
      <c r="DZ61" s="982"/>
      <c r="EA61" s="224"/>
    </row>
    <row r="62" spans="1:131" ht="26.25" customHeight="1" x14ac:dyDescent="0.2">
      <c r="A62" s="233">
        <v>35</v>
      </c>
      <c r="B62" s="1018"/>
      <c r="C62" s="1019"/>
      <c r="D62" s="1019"/>
      <c r="E62" s="1019"/>
      <c r="F62" s="1019"/>
      <c r="G62" s="1019"/>
      <c r="H62" s="1019"/>
      <c r="I62" s="1019"/>
      <c r="J62" s="1019"/>
      <c r="K62" s="1019"/>
      <c r="L62" s="1019"/>
      <c r="M62" s="1019"/>
      <c r="N62" s="1019"/>
      <c r="O62" s="1019"/>
      <c r="P62" s="1020"/>
      <c r="Q62" s="1021"/>
      <c r="R62" s="1013"/>
      <c r="S62" s="1013"/>
      <c r="T62" s="1013"/>
      <c r="U62" s="1013"/>
      <c r="V62" s="1013"/>
      <c r="W62" s="1013"/>
      <c r="X62" s="1013"/>
      <c r="Y62" s="1013"/>
      <c r="Z62" s="1013"/>
      <c r="AA62" s="1013"/>
      <c r="AB62" s="1013"/>
      <c r="AC62" s="1013"/>
      <c r="AD62" s="1013"/>
      <c r="AE62" s="1022"/>
      <c r="AF62" s="1023"/>
      <c r="AG62" s="1024"/>
      <c r="AH62" s="1024"/>
      <c r="AI62" s="1024"/>
      <c r="AJ62" s="1025"/>
      <c r="AK62" s="1012"/>
      <c r="AL62" s="1013"/>
      <c r="AM62" s="1013"/>
      <c r="AN62" s="1013"/>
      <c r="AO62" s="1013"/>
      <c r="AP62" s="1013"/>
      <c r="AQ62" s="1013"/>
      <c r="AR62" s="1013"/>
      <c r="AS62" s="1013"/>
      <c r="AT62" s="1013"/>
      <c r="AU62" s="1013"/>
      <c r="AV62" s="1013"/>
      <c r="AW62" s="1013"/>
      <c r="AX62" s="1013"/>
      <c r="AY62" s="1013"/>
      <c r="AZ62" s="1014"/>
      <c r="BA62" s="1014"/>
      <c r="BB62" s="1014"/>
      <c r="BC62" s="1014"/>
      <c r="BD62" s="1014"/>
      <c r="BE62" s="959"/>
      <c r="BF62" s="959"/>
      <c r="BG62" s="959"/>
      <c r="BH62" s="959"/>
      <c r="BI62" s="960"/>
      <c r="BJ62" s="1015" t="s">
        <v>394</v>
      </c>
      <c r="BK62" s="1016"/>
      <c r="BL62" s="1016"/>
      <c r="BM62" s="1016"/>
      <c r="BN62" s="1017"/>
      <c r="BO62" s="236"/>
      <c r="BP62" s="236"/>
      <c r="BQ62" s="233">
        <v>56</v>
      </c>
      <c r="BR62" s="234"/>
      <c r="BS62" s="980"/>
      <c r="BT62" s="981"/>
      <c r="BU62" s="981"/>
      <c r="BV62" s="981"/>
      <c r="BW62" s="981"/>
      <c r="BX62" s="981"/>
      <c r="BY62" s="981"/>
      <c r="BZ62" s="981"/>
      <c r="CA62" s="981"/>
      <c r="CB62" s="981"/>
      <c r="CC62" s="981"/>
      <c r="CD62" s="981"/>
      <c r="CE62" s="981"/>
      <c r="CF62" s="981"/>
      <c r="CG62" s="1002"/>
      <c r="CH62" s="977"/>
      <c r="CI62" s="978"/>
      <c r="CJ62" s="978"/>
      <c r="CK62" s="978"/>
      <c r="CL62" s="979"/>
      <c r="CM62" s="977"/>
      <c r="CN62" s="978"/>
      <c r="CO62" s="978"/>
      <c r="CP62" s="978"/>
      <c r="CQ62" s="979"/>
      <c r="CR62" s="977"/>
      <c r="CS62" s="978"/>
      <c r="CT62" s="978"/>
      <c r="CU62" s="978"/>
      <c r="CV62" s="979"/>
      <c r="CW62" s="977"/>
      <c r="CX62" s="978"/>
      <c r="CY62" s="978"/>
      <c r="CZ62" s="978"/>
      <c r="DA62" s="979"/>
      <c r="DB62" s="977"/>
      <c r="DC62" s="978"/>
      <c r="DD62" s="978"/>
      <c r="DE62" s="978"/>
      <c r="DF62" s="979"/>
      <c r="DG62" s="977"/>
      <c r="DH62" s="978"/>
      <c r="DI62" s="978"/>
      <c r="DJ62" s="978"/>
      <c r="DK62" s="979"/>
      <c r="DL62" s="977"/>
      <c r="DM62" s="978"/>
      <c r="DN62" s="978"/>
      <c r="DO62" s="978"/>
      <c r="DP62" s="979"/>
      <c r="DQ62" s="977"/>
      <c r="DR62" s="978"/>
      <c r="DS62" s="978"/>
      <c r="DT62" s="978"/>
      <c r="DU62" s="979"/>
      <c r="DV62" s="980"/>
      <c r="DW62" s="981"/>
      <c r="DX62" s="981"/>
      <c r="DY62" s="981"/>
      <c r="DZ62" s="982"/>
      <c r="EA62" s="224"/>
    </row>
    <row r="63" spans="1:131" ht="26.25" customHeight="1" thickBot="1" x14ac:dyDescent="0.25">
      <c r="A63" s="235" t="s">
        <v>376</v>
      </c>
      <c r="B63" s="924" t="s">
        <v>395</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8"/>
      <c r="AF63" s="1009">
        <v>1176</v>
      </c>
      <c r="AG63" s="946"/>
      <c r="AH63" s="946"/>
      <c r="AI63" s="946"/>
      <c r="AJ63" s="1010"/>
      <c r="AK63" s="1011"/>
      <c r="AL63" s="950"/>
      <c r="AM63" s="950"/>
      <c r="AN63" s="950"/>
      <c r="AO63" s="950"/>
      <c r="AP63" s="946">
        <v>10758</v>
      </c>
      <c r="AQ63" s="946"/>
      <c r="AR63" s="946"/>
      <c r="AS63" s="946"/>
      <c r="AT63" s="946"/>
      <c r="AU63" s="946">
        <v>5672</v>
      </c>
      <c r="AV63" s="946"/>
      <c r="AW63" s="946"/>
      <c r="AX63" s="946"/>
      <c r="AY63" s="946"/>
      <c r="AZ63" s="1005"/>
      <c r="BA63" s="1005"/>
      <c r="BB63" s="1005"/>
      <c r="BC63" s="1005"/>
      <c r="BD63" s="1005"/>
      <c r="BE63" s="947"/>
      <c r="BF63" s="947"/>
      <c r="BG63" s="947"/>
      <c r="BH63" s="947"/>
      <c r="BI63" s="948"/>
      <c r="BJ63" s="1006" t="s">
        <v>122</v>
      </c>
      <c r="BK63" s="940"/>
      <c r="BL63" s="940"/>
      <c r="BM63" s="940"/>
      <c r="BN63" s="1007"/>
      <c r="BO63" s="236"/>
      <c r="BP63" s="236"/>
      <c r="BQ63" s="233">
        <v>57</v>
      </c>
      <c r="BR63" s="234"/>
      <c r="BS63" s="980"/>
      <c r="BT63" s="981"/>
      <c r="BU63" s="981"/>
      <c r="BV63" s="981"/>
      <c r="BW63" s="981"/>
      <c r="BX63" s="981"/>
      <c r="BY63" s="981"/>
      <c r="BZ63" s="981"/>
      <c r="CA63" s="981"/>
      <c r="CB63" s="981"/>
      <c r="CC63" s="981"/>
      <c r="CD63" s="981"/>
      <c r="CE63" s="981"/>
      <c r="CF63" s="981"/>
      <c r="CG63" s="1002"/>
      <c r="CH63" s="977"/>
      <c r="CI63" s="978"/>
      <c r="CJ63" s="978"/>
      <c r="CK63" s="978"/>
      <c r="CL63" s="979"/>
      <c r="CM63" s="977"/>
      <c r="CN63" s="978"/>
      <c r="CO63" s="978"/>
      <c r="CP63" s="978"/>
      <c r="CQ63" s="979"/>
      <c r="CR63" s="977"/>
      <c r="CS63" s="978"/>
      <c r="CT63" s="978"/>
      <c r="CU63" s="978"/>
      <c r="CV63" s="979"/>
      <c r="CW63" s="977"/>
      <c r="CX63" s="978"/>
      <c r="CY63" s="978"/>
      <c r="CZ63" s="978"/>
      <c r="DA63" s="979"/>
      <c r="DB63" s="977"/>
      <c r="DC63" s="978"/>
      <c r="DD63" s="978"/>
      <c r="DE63" s="978"/>
      <c r="DF63" s="979"/>
      <c r="DG63" s="977"/>
      <c r="DH63" s="978"/>
      <c r="DI63" s="978"/>
      <c r="DJ63" s="978"/>
      <c r="DK63" s="979"/>
      <c r="DL63" s="977"/>
      <c r="DM63" s="978"/>
      <c r="DN63" s="978"/>
      <c r="DO63" s="978"/>
      <c r="DP63" s="979"/>
      <c r="DQ63" s="977"/>
      <c r="DR63" s="978"/>
      <c r="DS63" s="978"/>
      <c r="DT63" s="978"/>
      <c r="DU63" s="979"/>
      <c r="DV63" s="980"/>
      <c r="DW63" s="981"/>
      <c r="DX63" s="981"/>
      <c r="DY63" s="981"/>
      <c r="DZ63" s="982"/>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80"/>
      <c r="BT64" s="981"/>
      <c r="BU64" s="981"/>
      <c r="BV64" s="981"/>
      <c r="BW64" s="981"/>
      <c r="BX64" s="981"/>
      <c r="BY64" s="981"/>
      <c r="BZ64" s="981"/>
      <c r="CA64" s="981"/>
      <c r="CB64" s="981"/>
      <c r="CC64" s="981"/>
      <c r="CD64" s="981"/>
      <c r="CE64" s="981"/>
      <c r="CF64" s="981"/>
      <c r="CG64" s="1002"/>
      <c r="CH64" s="977"/>
      <c r="CI64" s="978"/>
      <c r="CJ64" s="978"/>
      <c r="CK64" s="978"/>
      <c r="CL64" s="979"/>
      <c r="CM64" s="977"/>
      <c r="CN64" s="978"/>
      <c r="CO64" s="978"/>
      <c r="CP64" s="978"/>
      <c r="CQ64" s="979"/>
      <c r="CR64" s="977"/>
      <c r="CS64" s="978"/>
      <c r="CT64" s="978"/>
      <c r="CU64" s="978"/>
      <c r="CV64" s="979"/>
      <c r="CW64" s="977"/>
      <c r="CX64" s="978"/>
      <c r="CY64" s="978"/>
      <c r="CZ64" s="978"/>
      <c r="DA64" s="979"/>
      <c r="DB64" s="977"/>
      <c r="DC64" s="978"/>
      <c r="DD64" s="978"/>
      <c r="DE64" s="978"/>
      <c r="DF64" s="979"/>
      <c r="DG64" s="977"/>
      <c r="DH64" s="978"/>
      <c r="DI64" s="978"/>
      <c r="DJ64" s="978"/>
      <c r="DK64" s="979"/>
      <c r="DL64" s="977"/>
      <c r="DM64" s="978"/>
      <c r="DN64" s="978"/>
      <c r="DO64" s="978"/>
      <c r="DP64" s="979"/>
      <c r="DQ64" s="977"/>
      <c r="DR64" s="978"/>
      <c r="DS64" s="978"/>
      <c r="DT64" s="978"/>
      <c r="DU64" s="979"/>
      <c r="DV64" s="980"/>
      <c r="DW64" s="981"/>
      <c r="DX64" s="981"/>
      <c r="DY64" s="981"/>
      <c r="DZ64" s="982"/>
      <c r="EA64" s="224"/>
    </row>
    <row r="65" spans="1:131" ht="26.25" customHeight="1" thickBot="1" x14ac:dyDescent="0.25">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80"/>
      <c r="BT65" s="981"/>
      <c r="BU65" s="981"/>
      <c r="BV65" s="981"/>
      <c r="BW65" s="981"/>
      <c r="BX65" s="981"/>
      <c r="BY65" s="981"/>
      <c r="BZ65" s="981"/>
      <c r="CA65" s="981"/>
      <c r="CB65" s="981"/>
      <c r="CC65" s="981"/>
      <c r="CD65" s="981"/>
      <c r="CE65" s="981"/>
      <c r="CF65" s="981"/>
      <c r="CG65" s="1002"/>
      <c r="CH65" s="977"/>
      <c r="CI65" s="978"/>
      <c r="CJ65" s="978"/>
      <c r="CK65" s="978"/>
      <c r="CL65" s="979"/>
      <c r="CM65" s="977"/>
      <c r="CN65" s="978"/>
      <c r="CO65" s="978"/>
      <c r="CP65" s="978"/>
      <c r="CQ65" s="979"/>
      <c r="CR65" s="977"/>
      <c r="CS65" s="978"/>
      <c r="CT65" s="978"/>
      <c r="CU65" s="978"/>
      <c r="CV65" s="979"/>
      <c r="CW65" s="977"/>
      <c r="CX65" s="978"/>
      <c r="CY65" s="978"/>
      <c r="CZ65" s="978"/>
      <c r="DA65" s="979"/>
      <c r="DB65" s="977"/>
      <c r="DC65" s="978"/>
      <c r="DD65" s="978"/>
      <c r="DE65" s="978"/>
      <c r="DF65" s="979"/>
      <c r="DG65" s="977"/>
      <c r="DH65" s="978"/>
      <c r="DI65" s="978"/>
      <c r="DJ65" s="978"/>
      <c r="DK65" s="979"/>
      <c r="DL65" s="977"/>
      <c r="DM65" s="978"/>
      <c r="DN65" s="978"/>
      <c r="DO65" s="978"/>
      <c r="DP65" s="979"/>
      <c r="DQ65" s="977"/>
      <c r="DR65" s="978"/>
      <c r="DS65" s="978"/>
      <c r="DT65" s="978"/>
      <c r="DU65" s="979"/>
      <c r="DV65" s="980"/>
      <c r="DW65" s="981"/>
      <c r="DX65" s="981"/>
      <c r="DY65" s="981"/>
      <c r="DZ65" s="982"/>
      <c r="EA65" s="224"/>
    </row>
    <row r="66" spans="1:131" ht="26.25" customHeight="1" x14ac:dyDescent="0.2">
      <c r="A66" s="983" t="s">
        <v>397</v>
      </c>
      <c r="B66" s="984"/>
      <c r="C66" s="984"/>
      <c r="D66" s="984"/>
      <c r="E66" s="984"/>
      <c r="F66" s="984"/>
      <c r="G66" s="984"/>
      <c r="H66" s="984"/>
      <c r="I66" s="984"/>
      <c r="J66" s="984"/>
      <c r="K66" s="984"/>
      <c r="L66" s="984"/>
      <c r="M66" s="984"/>
      <c r="N66" s="984"/>
      <c r="O66" s="984"/>
      <c r="P66" s="985"/>
      <c r="Q66" s="989" t="s">
        <v>380</v>
      </c>
      <c r="R66" s="990"/>
      <c r="S66" s="990"/>
      <c r="T66" s="990"/>
      <c r="U66" s="991"/>
      <c r="V66" s="989" t="s">
        <v>381</v>
      </c>
      <c r="W66" s="990"/>
      <c r="X66" s="990"/>
      <c r="Y66" s="990"/>
      <c r="Z66" s="991"/>
      <c r="AA66" s="989" t="s">
        <v>382</v>
      </c>
      <c r="AB66" s="990"/>
      <c r="AC66" s="990"/>
      <c r="AD66" s="990"/>
      <c r="AE66" s="991"/>
      <c r="AF66" s="995" t="s">
        <v>383</v>
      </c>
      <c r="AG66" s="996"/>
      <c r="AH66" s="996"/>
      <c r="AI66" s="996"/>
      <c r="AJ66" s="997"/>
      <c r="AK66" s="989" t="s">
        <v>384</v>
      </c>
      <c r="AL66" s="984"/>
      <c r="AM66" s="984"/>
      <c r="AN66" s="984"/>
      <c r="AO66" s="985"/>
      <c r="AP66" s="989" t="s">
        <v>385</v>
      </c>
      <c r="AQ66" s="990"/>
      <c r="AR66" s="990"/>
      <c r="AS66" s="990"/>
      <c r="AT66" s="991"/>
      <c r="AU66" s="989" t="s">
        <v>398</v>
      </c>
      <c r="AV66" s="990"/>
      <c r="AW66" s="990"/>
      <c r="AX66" s="990"/>
      <c r="AY66" s="991"/>
      <c r="AZ66" s="989" t="s">
        <v>364</v>
      </c>
      <c r="BA66" s="990"/>
      <c r="BB66" s="990"/>
      <c r="BC66" s="990"/>
      <c r="BD66" s="1003"/>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6"/>
      <c r="B67" s="987"/>
      <c r="C67" s="987"/>
      <c r="D67" s="987"/>
      <c r="E67" s="987"/>
      <c r="F67" s="987"/>
      <c r="G67" s="987"/>
      <c r="H67" s="987"/>
      <c r="I67" s="987"/>
      <c r="J67" s="987"/>
      <c r="K67" s="987"/>
      <c r="L67" s="987"/>
      <c r="M67" s="987"/>
      <c r="N67" s="987"/>
      <c r="O67" s="987"/>
      <c r="P67" s="988"/>
      <c r="Q67" s="992"/>
      <c r="R67" s="993"/>
      <c r="S67" s="993"/>
      <c r="T67" s="993"/>
      <c r="U67" s="994"/>
      <c r="V67" s="992"/>
      <c r="W67" s="993"/>
      <c r="X67" s="993"/>
      <c r="Y67" s="993"/>
      <c r="Z67" s="994"/>
      <c r="AA67" s="992"/>
      <c r="AB67" s="993"/>
      <c r="AC67" s="993"/>
      <c r="AD67" s="993"/>
      <c r="AE67" s="994"/>
      <c r="AF67" s="998"/>
      <c r="AG67" s="999"/>
      <c r="AH67" s="999"/>
      <c r="AI67" s="999"/>
      <c r="AJ67" s="1000"/>
      <c r="AK67" s="1001"/>
      <c r="AL67" s="987"/>
      <c r="AM67" s="987"/>
      <c r="AN67" s="987"/>
      <c r="AO67" s="988"/>
      <c r="AP67" s="992"/>
      <c r="AQ67" s="993"/>
      <c r="AR67" s="993"/>
      <c r="AS67" s="993"/>
      <c r="AT67" s="994"/>
      <c r="AU67" s="992"/>
      <c r="AV67" s="993"/>
      <c r="AW67" s="993"/>
      <c r="AX67" s="993"/>
      <c r="AY67" s="994"/>
      <c r="AZ67" s="992"/>
      <c r="BA67" s="993"/>
      <c r="BB67" s="993"/>
      <c r="BC67" s="993"/>
      <c r="BD67" s="1004"/>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3" t="s">
        <v>558</v>
      </c>
      <c r="C68" s="974"/>
      <c r="D68" s="974"/>
      <c r="E68" s="974"/>
      <c r="F68" s="974"/>
      <c r="G68" s="974"/>
      <c r="H68" s="974"/>
      <c r="I68" s="974"/>
      <c r="J68" s="974"/>
      <c r="K68" s="974"/>
      <c r="L68" s="974"/>
      <c r="M68" s="974"/>
      <c r="N68" s="974"/>
      <c r="O68" s="974"/>
      <c r="P68" s="975"/>
      <c r="Q68" s="976">
        <v>5250</v>
      </c>
      <c r="R68" s="970"/>
      <c r="S68" s="970"/>
      <c r="T68" s="970"/>
      <c r="U68" s="970"/>
      <c r="V68" s="970">
        <v>5104</v>
      </c>
      <c r="W68" s="970"/>
      <c r="X68" s="970"/>
      <c r="Y68" s="970"/>
      <c r="Z68" s="970"/>
      <c r="AA68" s="970">
        <v>146</v>
      </c>
      <c r="AB68" s="970"/>
      <c r="AC68" s="970"/>
      <c r="AD68" s="970"/>
      <c r="AE68" s="970"/>
      <c r="AF68" s="970">
        <v>146</v>
      </c>
      <c r="AG68" s="970"/>
      <c r="AH68" s="970"/>
      <c r="AI68" s="970"/>
      <c r="AJ68" s="970"/>
      <c r="AK68" s="970">
        <v>2418</v>
      </c>
      <c r="AL68" s="970"/>
      <c r="AM68" s="970"/>
      <c r="AN68" s="970"/>
      <c r="AO68" s="970"/>
      <c r="AP68" s="970" t="s">
        <v>544</v>
      </c>
      <c r="AQ68" s="970"/>
      <c r="AR68" s="970"/>
      <c r="AS68" s="970"/>
      <c r="AT68" s="970"/>
      <c r="AU68" s="970" t="s">
        <v>544</v>
      </c>
      <c r="AV68" s="970"/>
      <c r="AW68" s="970"/>
      <c r="AX68" s="970"/>
      <c r="AY68" s="970"/>
      <c r="AZ68" s="971"/>
      <c r="BA68" s="971"/>
      <c r="BB68" s="971"/>
      <c r="BC68" s="971"/>
      <c r="BD68" s="972"/>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559</v>
      </c>
      <c r="C69" s="962"/>
      <c r="D69" s="962"/>
      <c r="E69" s="962"/>
      <c r="F69" s="962"/>
      <c r="G69" s="962"/>
      <c r="H69" s="962"/>
      <c r="I69" s="962"/>
      <c r="J69" s="962"/>
      <c r="K69" s="962"/>
      <c r="L69" s="962"/>
      <c r="M69" s="962"/>
      <c r="N69" s="962"/>
      <c r="O69" s="962"/>
      <c r="P69" s="963"/>
      <c r="Q69" s="964">
        <v>604</v>
      </c>
      <c r="R69" s="958"/>
      <c r="S69" s="958"/>
      <c r="T69" s="958"/>
      <c r="U69" s="958"/>
      <c r="V69" s="958">
        <v>557</v>
      </c>
      <c r="W69" s="958"/>
      <c r="X69" s="958"/>
      <c r="Y69" s="958"/>
      <c r="Z69" s="958"/>
      <c r="AA69" s="958">
        <v>47</v>
      </c>
      <c r="AB69" s="958"/>
      <c r="AC69" s="958"/>
      <c r="AD69" s="958"/>
      <c r="AE69" s="958"/>
      <c r="AF69" s="958">
        <v>47</v>
      </c>
      <c r="AG69" s="958"/>
      <c r="AH69" s="958"/>
      <c r="AI69" s="958"/>
      <c r="AJ69" s="958"/>
      <c r="AK69" s="958">
        <v>0</v>
      </c>
      <c r="AL69" s="958"/>
      <c r="AM69" s="958"/>
      <c r="AN69" s="958"/>
      <c r="AO69" s="958"/>
      <c r="AP69" s="958">
        <v>140</v>
      </c>
      <c r="AQ69" s="958"/>
      <c r="AR69" s="958"/>
      <c r="AS69" s="958"/>
      <c r="AT69" s="958"/>
      <c r="AU69" s="958">
        <v>64</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560</v>
      </c>
      <c r="C70" s="962"/>
      <c r="D70" s="962"/>
      <c r="E70" s="962"/>
      <c r="F70" s="962"/>
      <c r="G70" s="962"/>
      <c r="H70" s="962"/>
      <c r="I70" s="962"/>
      <c r="J70" s="962"/>
      <c r="K70" s="962"/>
      <c r="L70" s="962"/>
      <c r="M70" s="962"/>
      <c r="N70" s="962"/>
      <c r="O70" s="962"/>
      <c r="P70" s="963"/>
      <c r="Q70" s="964">
        <v>4849</v>
      </c>
      <c r="R70" s="958"/>
      <c r="S70" s="958"/>
      <c r="T70" s="958"/>
      <c r="U70" s="958"/>
      <c r="V70" s="958">
        <v>4646</v>
      </c>
      <c r="W70" s="958"/>
      <c r="X70" s="958"/>
      <c r="Y70" s="958"/>
      <c r="Z70" s="958"/>
      <c r="AA70" s="958">
        <v>203</v>
      </c>
      <c r="AB70" s="958"/>
      <c r="AC70" s="958"/>
      <c r="AD70" s="958"/>
      <c r="AE70" s="958"/>
      <c r="AF70" s="958">
        <v>203</v>
      </c>
      <c r="AG70" s="958"/>
      <c r="AH70" s="958"/>
      <c r="AI70" s="958"/>
      <c r="AJ70" s="958"/>
      <c r="AK70" s="958">
        <v>202</v>
      </c>
      <c r="AL70" s="958"/>
      <c r="AM70" s="958"/>
      <c r="AN70" s="958"/>
      <c r="AO70" s="958"/>
      <c r="AP70" s="958">
        <v>14729</v>
      </c>
      <c r="AQ70" s="958"/>
      <c r="AR70" s="958"/>
      <c r="AS70" s="958"/>
      <c r="AT70" s="958"/>
      <c r="AU70" s="958">
        <v>3969</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9" t="s">
        <v>561</v>
      </c>
      <c r="C71" s="962"/>
      <c r="D71" s="962"/>
      <c r="E71" s="962"/>
      <c r="F71" s="962"/>
      <c r="G71" s="962"/>
      <c r="H71" s="962"/>
      <c r="I71" s="962"/>
      <c r="J71" s="962"/>
      <c r="K71" s="962"/>
      <c r="L71" s="962"/>
      <c r="M71" s="962"/>
      <c r="N71" s="962"/>
      <c r="O71" s="962"/>
      <c r="P71" s="963"/>
      <c r="Q71" s="964">
        <v>270</v>
      </c>
      <c r="R71" s="958"/>
      <c r="S71" s="958"/>
      <c r="T71" s="958"/>
      <c r="U71" s="958"/>
      <c r="V71" s="958">
        <v>247</v>
      </c>
      <c r="W71" s="958"/>
      <c r="X71" s="958"/>
      <c r="Y71" s="958"/>
      <c r="Z71" s="958"/>
      <c r="AA71" s="958">
        <v>23</v>
      </c>
      <c r="AB71" s="958"/>
      <c r="AC71" s="958"/>
      <c r="AD71" s="958"/>
      <c r="AE71" s="958"/>
      <c r="AF71" s="958">
        <v>23</v>
      </c>
      <c r="AG71" s="958"/>
      <c r="AH71" s="958"/>
      <c r="AI71" s="958"/>
      <c r="AJ71" s="958"/>
      <c r="AK71" s="958" t="s">
        <v>544</v>
      </c>
      <c r="AL71" s="958"/>
      <c r="AM71" s="958"/>
      <c r="AN71" s="958"/>
      <c r="AO71" s="958"/>
      <c r="AP71" s="958" t="s">
        <v>544</v>
      </c>
      <c r="AQ71" s="958"/>
      <c r="AR71" s="958"/>
      <c r="AS71" s="958"/>
      <c r="AT71" s="958"/>
      <c r="AU71" s="958" t="s">
        <v>544</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9" t="s">
        <v>562</v>
      </c>
      <c r="C72" s="962"/>
      <c r="D72" s="962"/>
      <c r="E72" s="962"/>
      <c r="F72" s="962"/>
      <c r="G72" s="962"/>
      <c r="H72" s="962"/>
      <c r="I72" s="962"/>
      <c r="J72" s="962"/>
      <c r="K72" s="962"/>
      <c r="L72" s="962"/>
      <c r="M72" s="962"/>
      <c r="N72" s="962"/>
      <c r="O72" s="962"/>
      <c r="P72" s="963"/>
      <c r="Q72" s="964">
        <v>315636</v>
      </c>
      <c r="R72" s="958"/>
      <c r="S72" s="958"/>
      <c r="T72" s="958"/>
      <c r="U72" s="958"/>
      <c r="V72" s="958">
        <v>306127</v>
      </c>
      <c r="W72" s="958"/>
      <c r="X72" s="958"/>
      <c r="Y72" s="958"/>
      <c r="Z72" s="958"/>
      <c r="AA72" s="958">
        <v>9509</v>
      </c>
      <c r="AB72" s="958"/>
      <c r="AC72" s="958"/>
      <c r="AD72" s="958"/>
      <c r="AE72" s="958"/>
      <c r="AF72" s="958">
        <v>6033</v>
      </c>
      <c r="AG72" s="958"/>
      <c r="AH72" s="958"/>
      <c r="AI72" s="958"/>
      <c r="AJ72" s="958"/>
      <c r="AK72" s="958" t="s">
        <v>544</v>
      </c>
      <c r="AL72" s="958"/>
      <c r="AM72" s="958"/>
      <c r="AN72" s="958"/>
      <c r="AO72" s="958"/>
      <c r="AP72" s="958" t="s">
        <v>544</v>
      </c>
      <c r="AQ72" s="958"/>
      <c r="AR72" s="958"/>
      <c r="AS72" s="958"/>
      <c r="AT72" s="958"/>
      <c r="AU72" s="958" t="s">
        <v>544</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376</v>
      </c>
      <c r="B88" s="924" t="s">
        <v>399</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6452</v>
      </c>
      <c r="AG88" s="946"/>
      <c r="AH88" s="946"/>
      <c r="AI88" s="946"/>
      <c r="AJ88" s="946"/>
      <c r="AK88" s="950"/>
      <c r="AL88" s="950"/>
      <c r="AM88" s="950"/>
      <c r="AN88" s="950"/>
      <c r="AO88" s="950"/>
      <c r="AP88" s="946">
        <v>14869</v>
      </c>
      <c r="AQ88" s="946"/>
      <c r="AR88" s="946"/>
      <c r="AS88" s="946"/>
      <c r="AT88" s="946"/>
      <c r="AU88" s="946">
        <v>4033</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924" t="s">
        <v>400</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292</v>
      </c>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401</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402</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405</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406</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408</v>
      </c>
      <c r="AB109" s="883"/>
      <c r="AC109" s="883"/>
      <c r="AD109" s="883"/>
      <c r="AE109" s="884"/>
      <c r="AF109" s="885" t="s">
        <v>409</v>
      </c>
      <c r="AG109" s="883"/>
      <c r="AH109" s="883"/>
      <c r="AI109" s="883"/>
      <c r="AJ109" s="884"/>
      <c r="AK109" s="885" t="s">
        <v>294</v>
      </c>
      <c r="AL109" s="883"/>
      <c r="AM109" s="883"/>
      <c r="AN109" s="883"/>
      <c r="AO109" s="884"/>
      <c r="AP109" s="885" t="s">
        <v>410</v>
      </c>
      <c r="AQ109" s="883"/>
      <c r="AR109" s="883"/>
      <c r="AS109" s="883"/>
      <c r="AT109" s="916"/>
      <c r="AU109" s="882"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408</v>
      </c>
      <c r="BR109" s="883"/>
      <c r="BS109" s="883"/>
      <c r="BT109" s="883"/>
      <c r="BU109" s="884"/>
      <c r="BV109" s="885" t="s">
        <v>409</v>
      </c>
      <c r="BW109" s="883"/>
      <c r="BX109" s="883"/>
      <c r="BY109" s="883"/>
      <c r="BZ109" s="884"/>
      <c r="CA109" s="885" t="s">
        <v>294</v>
      </c>
      <c r="CB109" s="883"/>
      <c r="CC109" s="883"/>
      <c r="CD109" s="883"/>
      <c r="CE109" s="884"/>
      <c r="CF109" s="923" t="s">
        <v>410</v>
      </c>
      <c r="CG109" s="923"/>
      <c r="CH109" s="923"/>
      <c r="CI109" s="923"/>
      <c r="CJ109" s="923"/>
      <c r="CK109" s="885"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408</v>
      </c>
      <c r="DH109" s="883"/>
      <c r="DI109" s="883"/>
      <c r="DJ109" s="883"/>
      <c r="DK109" s="884"/>
      <c r="DL109" s="885" t="s">
        <v>409</v>
      </c>
      <c r="DM109" s="883"/>
      <c r="DN109" s="883"/>
      <c r="DO109" s="883"/>
      <c r="DP109" s="884"/>
      <c r="DQ109" s="885" t="s">
        <v>294</v>
      </c>
      <c r="DR109" s="883"/>
      <c r="DS109" s="883"/>
      <c r="DT109" s="883"/>
      <c r="DU109" s="884"/>
      <c r="DV109" s="885" t="s">
        <v>410</v>
      </c>
      <c r="DW109" s="883"/>
      <c r="DX109" s="883"/>
      <c r="DY109" s="883"/>
      <c r="DZ109" s="916"/>
    </row>
    <row r="110" spans="1:131" s="224" customFormat="1" ht="26.25" customHeight="1" x14ac:dyDescent="0.2">
      <c r="A110" s="794" t="s">
        <v>412</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3600778</v>
      </c>
      <c r="AB110" s="876"/>
      <c r="AC110" s="876"/>
      <c r="AD110" s="876"/>
      <c r="AE110" s="877"/>
      <c r="AF110" s="878">
        <v>3572523</v>
      </c>
      <c r="AG110" s="876"/>
      <c r="AH110" s="876"/>
      <c r="AI110" s="876"/>
      <c r="AJ110" s="877"/>
      <c r="AK110" s="878">
        <v>3278853</v>
      </c>
      <c r="AL110" s="876"/>
      <c r="AM110" s="876"/>
      <c r="AN110" s="876"/>
      <c r="AO110" s="877"/>
      <c r="AP110" s="879">
        <v>26</v>
      </c>
      <c r="AQ110" s="880"/>
      <c r="AR110" s="880"/>
      <c r="AS110" s="880"/>
      <c r="AT110" s="881"/>
      <c r="AU110" s="917" t="s">
        <v>69</v>
      </c>
      <c r="AV110" s="918"/>
      <c r="AW110" s="918"/>
      <c r="AX110" s="918"/>
      <c r="AY110" s="918"/>
      <c r="AZ110" s="847" t="s">
        <v>413</v>
      </c>
      <c r="BA110" s="795"/>
      <c r="BB110" s="795"/>
      <c r="BC110" s="795"/>
      <c r="BD110" s="795"/>
      <c r="BE110" s="795"/>
      <c r="BF110" s="795"/>
      <c r="BG110" s="795"/>
      <c r="BH110" s="795"/>
      <c r="BI110" s="795"/>
      <c r="BJ110" s="795"/>
      <c r="BK110" s="795"/>
      <c r="BL110" s="795"/>
      <c r="BM110" s="795"/>
      <c r="BN110" s="795"/>
      <c r="BO110" s="795"/>
      <c r="BP110" s="796"/>
      <c r="BQ110" s="848">
        <v>32134986</v>
      </c>
      <c r="BR110" s="829"/>
      <c r="BS110" s="829"/>
      <c r="BT110" s="829"/>
      <c r="BU110" s="829"/>
      <c r="BV110" s="829">
        <v>30277163</v>
      </c>
      <c r="BW110" s="829"/>
      <c r="BX110" s="829"/>
      <c r="BY110" s="829"/>
      <c r="BZ110" s="829"/>
      <c r="CA110" s="829">
        <v>28646063</v>
      </c>
      <c r="CB110" s="829"/>
      <c r="CC110" s="829"/>
      <c r="CD110" s="829"/>
      <c r="CE110" s="829"/>
      <c r="CF110" s="853">
        <v>227.6</v>
      </c>
      <c r="CG110" s="854"/>
      <c r="CH110" s="854"/>
      <c r="CI110" s="854"/>
      <c r="CJ110" s="854"/>
      <c r="CK110" s="913" t="s">
        <v>414</v>
      </c>
      <c r="CL110" s="806"/>
      <c r="CM110" s="847" t="s">
        <v>415</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416</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417</v>
      </c>
      <c r="BA111" s="739"/>
      <c r="BB111" s="739"/>
      <c r="BC111" s="739"/>
      <c r="BD111" s="739"/>
      <c r="BE111" s="739"/>
      <c r="BF111" s="739"/>
      <c r="BG111" s="739"/>
      <c r="BH111" s="739"/>
      <c r="BI111" s="739"/>
      <c r="BJ111" s="739"/>
      <c r="BK111" s="739"/>
      <c r="BL111" s="739"/>
      <c r="BM111" s="739"/>
      <c r="BN111" s="739"/>
      <c r="BO111" s="739"/>
      <c r="BP111" s="740"/>
      <c r="BQ111" s="803">
        <v>2723</v>
      </c>
      <c r="BR111" s="804"/>
      <c r="BS111" s="804"/>
      <c r="BT111" s="804"/>
      <c r="BU111" s="804"/>
      <c r="BV111" s="804">
        <v>780</v>
      </c>
      <c r="BW111" s="804"/>
      <c r="BX111" s="804"/>
      <c r="BY111" s="804"/>
      <c r="BZ111" s="804"/>
      <c r="CA111" s="804" t="s">
        <v>122</v>
      </c>
      <c r="CB111" s="804"/>
      <c r="CC111" s="804"/>
      <c r="CD111" s="804"/>
      <c r="CE111" s="804"/>
      <c r="CF111" s="862" t="s">
        <v>122</v>
      </c>
      <c r="CG111" s="863"/>
      <c r="CH111" s="863"/>
      <c r="CI111" s="863"/>
      <c r="CJ111" s="863"/>
      <c r="CK111" s="914"/>
      <c r="CL111" s="808"/>
      <c r="CM111" s="802" t="s">
        <v>418</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419</v>
      </c>
      <c r="B112" s="900"/>
      <c r="C112" s="739" t="s">
        <v>420</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421</v>
      </c>
      <c r="BA112" s="739"/>
      <c r="BB112" s="739"/>
      <c r="BC112" s="739"/>
      <c r="BD112" s="739"/>
      <c r="BE112" s="739"/>
      <c r="BF112" s="739"/>
      <c r="BG112" s="739"/>
      <c r="BH112" s="739"/>
      <c r="BI112" s="739"/>
      <c r="BJ112" s="739"/>
      <c r="BK112" s="739"/>
      <c r="BL112" s="739"/>
      <c r="BM112" s="739"/>
      <c r="BN112" s="739"/>
      <c r="BO112" s="739"/>
      <c r="BP112" s="740"/>
      <c r="BQ112" s="803">
        <v>6445396</v>
      </c>
      <c r="BR112" s="804"/>
      <c r="BS112" s="804"/>
      <c r="BT112" s="804"/>
      <c r="BU112" s="804"/>
      <c r="BV112" s="804">
        <v>5950622</v>
      </c>
      <c r="BW112" s="804"/>
      <c r="BX112" s="804"/>
      <c r="BY112" s="804"/>
      <c r="BZ112" s="804"/>
      <c r="CA112" s="804">
        <v>5671548</v>
      </c>
      <c r="CB112" s="804"/>
      <c r="CC112" s="804"/>
      <c r="CD112" s="804"/>
      <c r="CE112" s="804"/>
      <c r="CF112" s="862">
        <v>45.1</v>
      </c>
      <c r="CG112" s="863"/>
      <c r="CH112" s="863"/>
      <c r="CI112" s="863"/>
      <c r="CJ112" s="863"/>
      <c r="CK112" s="914"/>
      <c r="CL112" s="808"/>
      <c r="CM112" s="802" t="s">
        <v>422</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423</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545866</v>
      </c>
      <c r="AB113" s="906"/>
      <c r="AC113" s="906"/>
      <c r="AD113" s="906"/>
      <c r="AE113" s="907"/>
      <c r="AF113" s="908">
        <v>511385</v>
      </c>
      <c r="AG113" s="906"/>
      <c r="AH113" s="906"/>
      <c r="AI113" s="906"/>
      <c r="AJ113" s="907"/>
      <c r="AK113" s="908">
        <v>507872</v>
      </c>
      <c r="AL113" s="906"/>
      <c r="AM113" s="906"/>
      <c r="AN113" s="906"/>
      <c r="AO113" s="907"/>
      <c r="AP113" s="909">
        <v>4</v>
      </c>
      <c r="AQ113" s="910"/>
      <c r="AR113" s="910"/>
      <c r="AS113" s="910"/>
      <c r="AT113" s="911"/>
      <c r="AU113" s="919"/>
      <c r="AV113" s="920"/>
      <c r="AW113" s="920"/>
      <c r="AX113" s="920"/>
      <c r="AY113" s="920"/>
      <c r="AZ113" s="802" t="s">
        <v>424</v>
      </c>
      <c r="BA113" s="739"/>
      <c r="BB113" s="739"/>
      <c r="BC113" s="739"/>
      <c r="BD113" s="739"/>
      <c r="BE113" s="739"/>
      <c r="BF113" s="739"/>
      <c r="BG113" s="739"/>
      <c r="BH113" s="739"/>
      <c r="BI113" s="739"/>
      <c r="BJ113" s="739"/>
      <c r="BK113" s="739"/>
      <c r="BL113" s="739"/>
      <c r="BM113" s="739"/>
      <c r="BN113" s="739"/>
      <c r="BO113" s="739"/>
      <c r="BP113" s="740"/>
      <c r="BQ113" s="803">
        <v>4247995</v>
      </c>
      <c r="BR113" s="804"/>
      <c r="BS113" s="804"/>
      <c r="BT113" s="804"/>
      <c r="BU113" s="804"/>
      <c r="BV113" s="804">
        <v>4116045</v>
      </c>
      <c r="BW113" s="804"/>
      <c r="BX113" s="804"/>
      <c r="BY113" s="804"/>
      <c r="BZ113" s="804"/>
      <c r="CA113" s="804">
        <v>4032958</v>
      </c>
      <c r="CB113" s="804"/>
      <c r="CC113" s="804"/>
      <c r="CD113" s="804"/>
      <c r="CE113" s="804"/>
      <c r="CF113" s="862">
        <v>32</v>
      </c>
      <c r="CG113" s="863"/>
      <c r="CH113" s="863"/>
      <c r="CI113" s="863"/>
      <c r="CJ113" s="863"/>
      <c r="CK113" s="914"/>
      <c r="CL113" s="808"/>
      <c r="CM113" s="802" t="s">
        <v>425</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v>88</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426</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104930</v>
      </c>
      <c r="AB114" s="767"/>
      <c r="AC114" s="767"/>
      <c r="AD114" s="767"/>
      <c r="AE114" s="768"/>
      <c r="AF114" s="769">
        <v>71428</v>
      </c>
      <c r="AG114" s="767"/>
      <c r="AH114" s="767"/>
      <c r="AI114" s="767"/>
      <c r="AJ114" s="768"/>
      <c r="AK114" s="769">
        <v>171469</v>
      </c>
      <c r="AL114" s="767"/>
      <c r="AM114" s="767"/>
      <c r="AN114" s="767"/>
      <c r="AO114" s="768"/>
      <c r="AP114" s="811">
        <v>1.4</v>
      </c>
      <c r="AQ114" s="812"/>
      <c r="AR114" s="812"/>
      <c r="AS114" s="812"/>
      <c r="AT114" s="813"/>
      <c r="AU114" s="919"/>
      <c r="AV114" s="920"/>
      <c r="AW114" s="920"/>
      <c r="AX114" s="920"/>
      <c r="AY114" s="920"/>
      <c r="AZ114" s="802" t="s">
        <v>427</v>
      </c>
      <c r="BA114" s="739"/>
      <c r="BB114" s="739"/>
      <c r="BC114" s="739"/>
      <c r="BD114" s="739"/>
      <c r="BE114" s="739"/>
      <c r="BF114" s="739"/>
      <c r="BG114" s="739"/>
      <c r="BH114" s="739"/>
      <c r="BI114" s="739"/>
      <c r="BJ114" s="739"/>
      <c r="BK114" s="739"/>
      <c r="BL114" s="739"/>
      <c r="BM114" s="739"/>
      <c r="BN114" s="739"/>
      <c r="BO114" s="739"/>
      <c r="BP114" s="740"/>
      <c r="BQ114" s="803">
        <v>904298</v>
      </c>
      <c r="BR114" s="804"/>
      <c r="BS114" s="804"/>
      <c r="BT114" s="804"/>
      <c r="BU114" s="804"/>
      <c r="BV114" s="804">
        <v>862019</v>
      </c>
      <c r="BW114" s="804"/>
      <c r="BX114" s="804"/>
      <c r="BY114" s="804"/>
      <c r="BZ114" s="804"/>
      <c r="CA114" s="804">
        <v>1032495</v>
      </c>
      <c r="CB114" s="804"/>
      <c r="CC114" s="804"/>
      <c r="CD114" s="804"/>
      <c r="CE114" s="804"/>
      <c r="CF114" s="862">
        <v>8.1999999999999993</v>
      </c>
      <c r="CG114" s="863"/>
      <c r="CH114" s="863"/>
      <c r="CI114" s="863"/>
      <c r="CJ114" s="863"/>
      <c r="CK114" s="914"/>
      <c r="CL114" s="808"/>
      <c r="CM114" s="802" t="s">
        <v>428</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429</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132706</v>
      </c>
      <c r="AB115" s="906"/>
      <c r="AC115" s="906"/>
      <c r="AD115" s="906"/>
      <c r="AE115" s="907"/>
      <c r="AF115" s="908">
        <v>1205</v>
      </c>
      <c r="AG115" s="906"/>
      <c r="AH115" s="906"/>
      <c r="AI115" s="906"/>
      <c r="AJ115" s="907"/>
      <c r="AK115" s="908">
        <v>1198</v>
      </c>
      <c r="AL115" s="906"/>
      <c r="AM115" s="906"/>
      <c r="AN115" s="906"/>
      <c r="AO115" s="907"/>
      <c r="AP115" s="909">
        <v>0</v>
      </c>
      <c r="AQ115" s="910"/>
      <c r="AR115" s="910"/>
      <c r="AS115" s="910"/>
      <c r="AT115" s="911"/>
      <c r="AU115" s="919"/>
      <c r="AV115" s="920"/>
      <c r="AW115" s="920"/>
      <c r="AX115" s="920"/>
      <c r="AY115" s="920"/>
      <c r="AZ115" s="802" t="s">
        <v>430</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431</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432</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433</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434</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435</v>
      </c>
      <c r="Z117" s="884"/>
      <c r="AA117" s="889">
        <v>4384280</v>
      </c>
      <c r="AB117" s="890"/>
      <c r="AC117" s="890"/>
      <c r="AD117" s="890"/>
      <c r="AE117" s="891"/>
      <c r="AF117" s="892">
        <v>4156541</v>
      </c>
      <c r="AG117" s="890"/>
      <c r="AH117" s="890"/>
      <c r="AI117" s="890"/>
      <c r="AJ117" s="891"/>
      <c r="AK117" s="892">
        <v>3959392</v>
      </c>
      <c r="AL117" s="890"/>
      <c r="AM117" s="890"/>
      <c r="AN117" s="890"/>
      <c r="AO117" s="891"/>
      <c r="AP117" s="893"/>
      <c r="AQ117" s="894"/>
      <c r="AR117" s="894"/>
      <c r="AS117" s="894"/>
      <c r="AT117" s="895"/>
      <c r="AU117" s="919"/>
      <c r="AV117" s="920"/>
      <c r="AW117" s="920"/>
      <c r="AX117" s="920"/>
      <c r="AY117" s="920"/>
      <c r="AZ117" s="850" t="s">
        <v>436</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437</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408</v>
      </c>
      <c r="AB118" s="883"/>
      <c r="AC118" s="883"/>
      <c r="AD118" s="883"/>
      <c r="AE118" s="884"/>
      <c r="AF118" s="885" t="s">
        <v>409</v>
      </c>
      <c r="AG118" s="883"/>
      <c r="AH118" s="883"/>
      <c r="AI118" s="883"/>
      <c r="AJ118" s="884"/>
      <c r="AK118" s="885" t="s">
        <v>294</v>
      </c>
      <c r="AL118" s="883"/>
      <c r="AM118" s="883"/>
      <c r="AN118" s="883"/>
      <c r="AO118" s="884"/>
      <c r="AP118" s="886" t="s">
        <v>410</v>
      </c>
      <c r="AQ118" s="887"/>
      <c r="AR118" s="887"/>
      <c r="AS118" s="887"/>
      <c r="AT118" s="888"/>
      <c r="AU118" s="919"/>
      <c r="AV118" s="920"/>
      <c r="AW118" s="920"/>
      <c r="AX118" s="920"/>
      <c r="AY118" s="920"/>
      <c r="AZ118" s="825" t="s">
        <v>438</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439</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414</v>
      </c>
      <c r="B119" s="806"/>
      <c r="C119" s="847" t="s">
        <v>415</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440</v>
      </c>
      <c r="BP119" s="865"/>
      <c r="BQ119" s="866">
        <v>43735398</v>
      </c>
      <c r="BR119" s="832"/>
      <c r="BS119" s="832"/>
      <c r="BT119" s="832"/>
      <c r="BU119" s="832"/>
      <c r="BV119" s="832">
        <v>41206629</v>
      </c>
      <c r="BW119" s="832"/>
      <c r="BX119" s="832"/>
      <c r="BY119" s="832"/>
      <c r="BZ119" s="832"/>
      <c r="CA119" s="832">
        <v>39383064</v>
      </c>
      <c r="CB119" s="832"/>
      <c r="CC119" s="832"/>
      <c r="CD119" s="832"/>
      <c r="CE119" s="832"/>
      <c r="CF119" s="735"/>
      <c r="CG119" s="736"/>
      <c r="CH119" s="736"/>
      <c r="CI119" s="736"/>
      <c r="CJ119" s="821"/>
      <c r="CK119" s="915"/>
      <c r="CL119" s="810"/>
      <c r="CM119" s="825" t="s">
        <v>441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2635</v>
      </c>
      <c r="DH119" s="751"/>
      <c r="DI119" s="751"/>
      <c r="DJ119" s="751"/>
      <c r="DK119" s="752"/>
      <c r="DL119" s="753">
        <v>780</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418</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442</v>
      </c>
      <c r="AV120" s="868"/>
      <c r="AW120" s="868"/>
      <c r="AX120" s="868"/>
      <c r="AY120" s="869"/>
      <c r="AZ120" s="847" t="s">
        <v>443</v>
      </c>
      <c r="BA120" s="795"/>
      <c r="BB120" s="795"/>
      <c r="BC120" s="795"/>
      <c r="BD120" s="795"/>
      <c r="BE120" s="795"/>
      <c r="BF120" s="795"/>
      <c r="BG120" s="795"/>
      <c r="BH120" s="795"/>
      <c r="BI120" s="795"/>
      <c r="BJ120" s="795"/>
      <c r="BK120" s="795"/>
      <c r="BL120" s="795"/>
      <c r="BM120" s="795"/>
      <c r="BN120" s="795"/>
      <c r="BO120" s="795"/>
      <c r="BP120" s="796"/>
      <c r="BQ120" s="848">
        <v>11204037</v>
      </c>
      <c r="BR120" s="829"/>
      <c r="BS120" s="829"/>
      <c r="BT120" s="829"/>
      <c r="BU120" s="829"/>
      <c r="BV120" s="829">
        <v>11705793</v>
      </c>
      <c r="BW120" s="829"/>
      <c r="BX120" s="829"/>
      <c r="BY120" s="829"/>
      <c r="BZ120" s="829"/>
      <c r="CA120" s="829">
        <v>12195918</v>
      </c>
      <c r="CB120" s="829"/>
      <c r="CC120" s="829"/>
      <c r="CD120" s="829"/>
      <c r="CE120" s="829"/>
      <c r="CF120" s="853">
        <v>96.9</v>
      </c>
      <c r="CG120" s="854"/>
      <c r="CH120" s="854"/>
      <c r="CI120" s="854"/>
      <c r="CJ120" s="854"/>
      <c r="CK120" s="855" t="s">
        <v>444</v>
      </c>
      <c r="CL120" s="839"/>
      <c r="CM120" s="839"/>
      <c r="CN120" s="839"/>
      <c r="CO120" s="840"/>
      <c r="CP120" s="859" t="s">
        <v>393</v>
      </c>
      <c r="CQ120" s="860"/>
      <c r="CR120" s="860"/>
      <c r="CS120" s="860"/>
      <c r="CT120" s="860"/>
      <c r="CU120" s="860"/>
      <c r="CV120" s="860"/>
      <c r="CW120" s="860"/>
      <c r="CX120" s="860"/>
      <c r="CY120" s="860"/>
      <c r="CZ120" s="860"/>
      <c r="DA120" s="860"/>
      <c r="DB120" s="860"/>
      <c r="DC120" s="860"/>
      <c r="DD120" s="860"/>
      <c r="DE120" s="860"/>
      <c r="DF120" s="861"/>
      <c r="DG120" s="848">
        <v>5793988</v>
      </c>
      <c r="DH120" s="829"/>
      <c r="DI120" s="829"/>
      <c r="DJ120" s="829"/>
      <c r="DK120" s="829"/>
      <c r="DL120" s="829">
        <v>5335874</v>
      </c>
      <c r="DM120" s="829"/>
      <c r="DN120" s="829"/>
      <c r="DO120" s="829"/>
      <c r="DP120" s="829"/>
      <c r="DQ120" s="829">
        <v>5006715</v>
      </c>
      <c r="DR120" s="829"/>
      <c r="DS120" s="829"/>
      <c r="DT120" s="829"/>
      <c r="DU120" s="829"/>
      <c r="DV120" s="830">
        <v>39.799999999999997</v>
      </c>
      <c r="DW120" s="830"/>
      <c r="DX120" s="830"/>
      <c r="DY120" s="830"/>
      <c r="DZ120" s="831"/>
    </row>
    <row r="121" spans="1:130" s="224" customFormat="1" ht="26.25" customHeight="1" x14ac:dyDescent="0.2">
      <c r="A121" s="807"/>
      <c r="B121" s="808"/>
      <c r="C121" s="850" t="s">
        <v>445</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v>130301</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446</v>
      </c>
      <c r="BA121" s="739"/>
      <c r="BB121" s="739"/>
      <c r="BC121" s="739"/>
      <c r="BD121" s="739"/>
      <c r="BE121" s="739"/>
      <c r="BF121" s="739"/>
      <c r="BG121" s="739"/>
      <c r="BH121" s="739"/>
      <c r="BI121" s="739"/>
      <c r="BJ121" s="739"/>
      <c r="BK121" s="739"/>
      <c r="BL121" s="739"/>
      <c r="BM121" s="739"/>
      <c r="BN121" s="739"/>
      <c r="BO121" s="739"/>
      <c r="BP121" s="740"/>
      <c r="BQ121" s="803">
        <v>815825</v>
      </c>
      <c r="BR121" s="804"/>
      <c r="BS121" s="804"/>
      <c r="BT121" s="804"/>
      <c r="BU121" s="804"/>
      <c r="BV121" s="804">
        <v>728670</v>
      </c>
      <c r="BW121" s="804"/>
      <c r="BX121" s="804"/>
      <c r="BY121" s="804"/>
      <c r="BZ121" s="804"/>
      <c r="CA121" s="804">
        <v>637118</v>
      </c>
      <c r="CB121" s="804"/>
      <c r="CC121" s="804"/>
      <c r="CD121" s="804"/>
      <c r="CE121" s="804"/>
      <c r="CF121" s="862">
        <v>5.0999999999999996</v>
      </c>
      <c r="CG121" s="863"/>
      <c r="CH121" s="863"/>
      <c r="CI121" s="863"/>
      <c r="CJ121" s="863"/>
      <c r="CK121" s="856"/>
      <c r="CL121" s="842"/>
      <c r="CM121" s="842"/>
      <c r="CN121" s="842"/>
      <c r="CO121" s="843"/>
      <c r="CP121" s="822" t="s">
        <v>391</v>
      </c>
      <c r="CQ121" s="823"/>
      <c r="CR121" s="823"/>
      <c r="CS121" s="823"/>
      <c r="CT121" s="823"/>
      <c r="CU121" s="823"/>
      <c r="CV121" s="823"/>
      <c r="CW121" s="823"/>
      <c r="CX121" s="823"/>
      <c r="CY121" s="823"/>
      <c r="CZ121" s="823"/>
      <c r="DA121" s="823"/>
      <c r="DB121" s="823"/>
      <c r="DC121" s="823"/>
      <c r="DD121" s="823"/>
      <c r="DE121" s="823"/>
      <c r="DF121" s="824"/>
      <c r="DG121" s="803">
        <v>651408</v>
      </c>
      <c r="DH121" s="804"/>
      <c r="DI121" s="804"/>
      <c r="DJ121" s="804"/>
      <c r="DK121" s="804"/>
      <c r="DL121" s="804">
        <v>614748</v>
      </c>
      <c r="DM121" s="804"/>
      <c r="DN121" s="804"/>
      <c r="DO121" s="804"/>
      <c r="DP121" s="804"/>
      <c r="DQ121" s="804">
        <v>664833</v>
      </c>
      <c r="DR121" s="804"/>
      <c r="DS121" s="804"/>
      <c r="DT121" s="804"/>
      <c r="DU121" s="804"/>
      <c r="DV121" s="781">
        <v>5.3</v>
      </c>
      <c r="DW121" s="781"/>
      <c r="DX121" s="781"/>
      <c r="DY121" s="781"/>
      <c r="DZ121" s="782"/>
    </row>
    <row r="122" spans="1:130" s="224" customFormat="1" ht="26.25" customHeight="1" x14ac:dyDescent="0.2">
      <c r="A122" s="807"/>
      <c r="B122" s="808"/>
      <c r="C122" s="802" t="s">
        <v>428</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447</v>
      </c>
      <c r="BA122" s="826"/>
      <c r="BB122" s="826"/>
      <c r="BC122" s="826"/>
      <c r="BD122" s="826"/>
      <c r="BE122" s="826"/>
      <c r="BF122" s="826"/>
      <c r="BG122" s="826"/>
      <c r="BH122" s="826"/>
      <c r="BI122" s="826"/>
      <c r="BJ122" s="826"/>
      <c r="BK122" s="826"/>
      <c r="BL122" s="826"/>
      <c r="BM122" s="826"/>
      <c r="BN122" s="826"/>
      <c r="BO122" s="826"/>
      <c r="BP122" s="827"/>
      <c r="BQ122" s="866">
        <v>29960986</v>
      </c>
      <c r="BR122" s="832"/>
      <c r="BS122" s="832"/>
      <c r="BT122" s="832"/>
      <c r="BU122" s="832"/>
      <c r="BV122" s="832">
        <v>27965532</v>
      </c>
      <c r="BW122" s="832"/>
      <c r="BX122" s="832"/>
      <c r="BY122" s="832"/>
      <c r="BZ122" s="832"/>
      <c r="CA122" s="832">
        <v>26395615</v>
      </c>
      <c r="CB122" s="832"/>
      <c r="CC122" s="832"/>
      <c r="CD122" s="832"/>
      <c r="CE122" s="832"/>
      <c r="CF122" s="833">
        <v>209.7</v>
      </c>
      <c r="CG122" s="834"/>
      <c r="CH122" s="834"/>
      <c r="CI122" s="834"/>
      <c r="CJ122" s="834"/>
      <c r="CK122" s="856"/>
      <c r="CL122" s="842"/>
      <c r="CM122" s="842"/>
      <c r="CN122" s="842"/>
      <c r="CO122" s="843"/>
      <c r="CP122" s="822" t="s">
        <v>390</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2">
      <c r="A123" s="807"/>
      <c r="B123" s="808"/>
      <c r="C123" s="802" t="s">
        <v>434</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448</v>
      </c>
      <c r="BP123" s="865"/>
      <c r="BQ123" s="819">
        <v>41980848</v>
      </c>
      <c r="BR123" s="820"/>
      <c r="BS123" s="820"/>
      <c r="BT123" s="820"/>
      <c r="BU123" s="820"/>
      <c r="BV123" s="820">
        <v>40399995</v>
      </c>
      <c r="BW123" s="820"/>
      <c r="BX123" s="820"/>
      <c r="BY123" s="820"/>
      <c r="BZ123" s="820"/>
      <c r="CA123" s="820">
        <v>39228651</v>
      </c>
      <c r="CB123" s="820"/>
      <c r="CC123" s="820"/>
      <c r="CD123" s="820"/>
      <c r="CE123" s="820"/>
      <c r="CF123" s="735"/>
      <c r="CG123" s="736"/>
      <c r="CH123" s="736"/>
      <c r="CI123" s="736"/>
      <c r="CJ123" s="821"/>
      <c r="CK123" s="856"/>
      <c r="CL123" s="842"/>
      <c r="CM123" s="842"/>
      <c r="CN123" s="842"/>
      <c r="CO123" s="843"/>
      <c r="CP123" s="822" t="s">
        <v>389</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437</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449</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13.7</v>
      </c>
      <c r="BR124" s="818"/>
      <c r="BS124" s="818"/>
      <c r="BT124" s="818"/>
      <c r="BU124" s="818"/>
      <c r="BV124" s="818">
        <v>6.5</v>
      </c>
      <c r="BW124" s="818"/>
      <c r="BX124" s="818"/>
      <c r="BY124" s="818"/>
      <c r="BZ124" s="818"/>
      <c r="CA124" s="818">
        <v>1.2</v>
      </c>
      <c r="CB124" s="818"/>
      <c r="CC124" s="818"/>
      <c r="CD124" s="818"/>
      <c r="CE124" s="818"/>
      <c r="CF124" s="713"/>
      <c r="CG124" s="714"/>
      <c r="CH124" s="714"/>
      <c r="CI124" s="714"/>
      <c r="CJ124" s="849"/>
      <c r="CK124" s="857"/>
      <c r="CL124" s="857"/>
      <c r="CM124" s="857"/>
      <c r="CN124" s="857"/>
      <c r="CO124" s="858"/>
      <c r="CP124" s="822" t="s">
        <v>450</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439</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451</v>
      </c>
      <c r="CL125" s="839"/>
      <c r="CM125" s="839"/>
      <c r="CN125" s="839"/>
      <c r="CO125" s="840"/>
      <c r="CP125" s="847" t="s">
        <v>452</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441</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2405</v>
      </c>
      <c r="AB126" s="767"/>
      <c r="AC126" s="767"/>
      <c r="AD126" s="767"/>
      <c r="AE126" s="768"/>
      <c r="AF126" s="769">
        <v>1205</v>
      </c>
      <c r="AG126" s="767"/>
      <c r="AH126" s="767"/>
      <c r="AI126" s="767"/>
      <c r="AJ126" s="768"/>
      <c r="AK126" s="769">
        <v>1198</v>
      </c>
      <c r="AL126" s="767"/>
      <c r="AM126" s="767"/>
      <c r="AN126" s="767"/>
      <c r="AO126" s="768"/>
      <c r="AP126" s="811">
        <v>0</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453</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455</v>
      </c>
      <c r="AY127" s="799"/>
      <c r="AZ127" s="799"/>
      <c r="BA127" s="799"/>
      <c r="BB127" s="799"/>
      <c r="BC127" s="799"/>
      <c r="BD127" s="799"/>
      <c r="BE127" s="800"/>
      <c r="BF127" s="798" t="s">
        <v>456</v>
      </c>
      <c r="BG127" s="799"/>
      <c r="BH127" s="799"/>
      <c r="BI127" s="799"/>
      <c r="BJ127" s="799"/>
      <c r="BK127" s="799"/>
      <c r="BL127" s="800"/>
      <c r="BM127" s="798" t="s">
        <v>457</v>
      </c>
      <c r="BN127" s="799"/>
      <c r="BO127" s="799"/>
      <c r="BP127" s="799"/>
      <c r="BQ127" s="799"/>
      <c r="BR127" s="799"/>
      <c r="BS127" s="800"/>
      <c r="BT127" s="798" t="s">
        <v>458</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459</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460</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461</v>
      </c>
      <c r="X128" s="785"/>
      <c r="Y128" s="785"/>
      <c r="Z128" s="786"/>
      <c r="AA128" s="787">
        <v>94039</v>
      </c>
      <c r="AB128" s="788"/>
      <c r="AC128" s="788"/>
      <c r="AD128" s="788"/>
      <c r="AE128" s="789"/>
      <c r="AF128" s="790">
        <v>98848</v>
      </c>
      <c r="AG128" s="788"/>
      <c r="AH128" s="788"/>
      <c r="AI128" s="788"/>
      <c r="AJ128" s="789"/>
      <c r="AK128" s="790">
        <v>99389</v>
      </c>
      <c r="AL128" s="788"/>
      <c r="AM128" s="788"/>
      <c r="AN128" s="788"/>
      <c r="AO128" s="789"/>
      <c r="AP128" s="791"/>
      <c r="AQ128" s="792"/>
      <c r="AR128" s="792"/>
      <c r="AS128" s="792"/>
      <c r="AT128" s="793"/>
      <c r="AU128" s="226"/>
      <c r="AV128" s="226"/>
      <c r="AW128" s="226"/>
      <c r="AX128" s="794" t="s">
        <v>462</v>
      </c>
      <c r="AY128" s="795"/>
      <c r="AZ128" s="795"/>
      <c r="BA128" s="795"/>
      <c r="BB128" s="795"/>
      <c r="BC128" s="795"/>
      <c r="BD128" s="795"/>
      <c r="BE128" s="796"/>
      <c r="BF128" s="773" t="s">
        <v>122</v>
      </c>
      <c r="BG128" s="774"/>
      <c r="BH128" s="774"/>
      <c r="BI128" s="774"/>
      <c r="BJ128" s="774"/>
      <c r="BK128" s="774"/>
      <c r="BL128" s="797"/>
      <c r="BM128" s="773">
        <v>12.76</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463</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464</v>
      </c>
      <c r="X129" s="764"/>
      <c r="Y129" s="764"/>
      <c r="Z129" s="765"/>
      <c r="AA129" s="766">
        <v>15823035</v>
      </c>
      <c r="AB129" s="767"/>
      <c r="AC129" s="767"/>
      <c r="AD129" s="767"/>
      <c r="AE129" s="768"/>
      <c r="AF129" s="769">
        <v>15294545</v>
      </c>
      <c r="AG129" s="767"/>
      <c r="AH129" s="767"/>
      <c r="AI129" s="767"/>
      <c r="AJ129" s="768"/>
      <c r="AK129" s="769">
        <v>15299410</v>
      </c>
      <c r="AL129" s="767"/>
      <c r="AM129" s="767"/>
      <c r="AN129" s="767"/>
      <c r="AO129" s="768"/>
      <c r="AP129" s="770"/>
      <c r="AQ129" s="771"/>
      <c r="AR129" s="771"/>
      <c r="AS129" s="771"/>
      <c r="AT129" s="772"/>
      <c r="AU129" s="227"/>
      <c r="AV129" s="227"/>
      <c r="AW129" s="227"/>
      <c r="AX129" s="738" t="s">
        <v>465</v>
      </c>
      <c r="AY129" s="739"/>
      <c r="AZ129" s="739"/>
      <c r="BA129" s="739"/>
      <c r="BB129" s="739"/>
      <c r="BC129" s="739"/>
      <c r="BD129" s="739"/>
      <c r="BE129" s="740"/>
      <c r="BF129" s="757" t="s">
        <v>122</v>
      </c>
      <c r="BG129" s="758"/>
      <c r="BH129" s="758"/>
      <c r="BI129" s="758"/>
      <c r="BJ129" s="758"/>
      <c r="BK129" s="758"/>
      <c r="BL129" s="759"/>
      <c r="BM129" s="757">
        <v>17.760000000000002</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466</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467</v>
      </c>
      <c r="X130" s="764"/>
      <c r="Y130" s="764"/>
      <c r="Z130" s="765"/>
      <c r="AA130" s="766">
        <v>3078812</v>
      </c>
      <c r="AB130" s="767"/>
      <c r="AC130" s="767"/>
      <c r="AD130" s="767"/>
      <c r="AE130" s="768"/>
      <c r="AF130" s="769">
        <v>2973030</v>
      </c>
      <c r="AG130" s="767"/>
      <c r="AH130" s="767"/>
      <c r="AI130" s="767"/>
      <c r="AJ130" s="768"/>
      <c r="AK130" s="769">
        <v>2711424</v>
      </c>
      <c r="AL130" s="767"/>
      <c r="AM130" s="767"/>
      <c r="AN130" s="767"/>
      <c r="AO130" s="768"/>
      <c r="AP130" s="770"/>
      <c r="AQ130" s="771"/>
      <c r="AR130" s="771"/>
      <c r="AS130" s="771"/>
      <c r="AT130" s="772"/>
      <c r="AU130" s="227"/>
      <c r="AV130" s="227"/>
      <c r="AW130" s="227"/>
      <c r="AX130" s="738" t="s">
        <v>468</v>
      </c>
      <c r="AY130" s="739"/>
      <c r="AZ130" s="739"/>
      <c r="BA130" s="739"/>
      <c r="BB130" s="739"/>
      <c r="BC130" s="739"/>
      <c r="BD130" s="739"/>
      <c r="BE130" s="740"/>
      <c r="BF130" s="741">
        <v>9.1</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469</v>
      </c>
      <c r="X131" s="748"/>
      <c r="Y131" s="748"/>
      <c r="Z131" s="749"/>
      <c r="AA131" s="750">
        <v>12744223</v>
      </c>
      <c r="AB131" s="751"/>
      <c r="AC131" s="751"/>
      <c r="AD131" s="751"/>
      <c r="AE131" s="752"/>
      <c r="AF131" s="753">
        <v>12321515</v>
      </c>
      <c r="AG131" s="751"/>
      <c r="AH131" s="751"/>
      <c r="AI131" s="751"/>
      <c r="AJ131" s="752"/>
      <c r="AK131" s="753">
        <v>12587986</v>
      </c>
      <c r="AL131" s="751"/>
      <c r="AM131" s="751"/>
      <c r="AN131" s="751"/>
      <c r="AO131" s="752"/>
      <c r="AP131" s="754"/>
      <c r="AQ131" s="755"/>
      <c r="AR131" s="755"/>
      <c r="AS131" s="755"/>
      <c r="AT131" s="756"/>
      <c r="AU131" s="227"/>
      <c r="AV131" s="227"/>
      <c r="AW131" s="227"/>
      <c r="AX131" s="716" t="s">
        <v>470</v>
      </c>
      <c r="AY131" s="717"/>
      <c r="AZ131" s="717"/>
      <c r="BA131" s="717"/>
      <c r="BB131" s="717"/>
      <c r="BC131" s="717"/>
      <c r="BD131" s="717"/>
      <c r="BE131" s="718"/>
      <c r="BF131" s="719">
        <v>1.2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471</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472</v>
      </c>
      <c r="W132" s="729"/>
      <c r="X132" s="729"/>
      <c r="Y132" s="729"/>
      <c r="Z132" s="730"/>
      <c r="AA132" s="731">
        <v>9.5057109410000002</v>
      </c>
      <c r="AB132" s="732"/>
      <c r="AC132" s="732"/>
      <c r="AD132" s="732"/>
      <c r="AE132" s="733"/>
      <c r="AF132" s="734">
        <v>8.8030002799999991</v>
      </c>
      <c r="AG132" s="732"/>
      <c r="AH132" s="732"/>
      <c r="AI132" s="732"/>
      <c r="AJ132" s="733"/>
      <c r="AK132" s="734">
        <v>9.1244063979999996</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473</v>
      </c>
      <c r="W133" s="708"/>
      <c r="X133" s="708"/>
      <c r="Y133" s="708"/>
      <c r="Z133" s="709"/>
      <c r="AA133" s="710">
        <v>10.4</v>
      </c>
      <c r="AB133" s="711"/>
      <c r="AC133" s="711"/>
      <c r="AD133" s="711"/>
      <c r="AE133" s="712"/>
      <c r="AF133" s="710">
        <v>9.1999999999999993</v>
      </c>
      <c r="AG133" s="711"/>
      <c r="AH133" s="711"/>
      <c r="AI133" s="711"/>
      <c r="AJ133" s="712"/>
      <c r="AK133" s="710">
        <v>9.1</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SxOrwFWgmoVoo4PZYZYr2BcxfhVlod1sjxzkjeVW5aOMpno9SeqmY5EuUvCx3/wSuB3LyLdjcOvWMMrkeEUWXA==" saltValue="pNH8Tn90UPdaS8k94PJal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05"/>
  <sheetViews>
    <sheetView showGridLines="0" view="pageBreakPreview" topLeftCell="M46" zoomScale="85" zoomScaleNormal="85" zoomScaleSheetLayoutView="85"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474</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fr6qz6ks38D4OvKic2IFvn1oy6Tpd3AT4dn3VCSAow3SXsB6Wf3J6NRUIebTBVXLfM32q0fRVyFH1dI7GFEdYg==" saltValue="NQy7fklZcJVisXHHbLk63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89"/>
  <sheetViews>
    <sheetView showGridLines="0" topLeftCell="U52"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Da0Ck4k/p8/571woHcA2bmF45ro3yJNe1ZVfsD1Sq49tOjSLSEkoisAavpvT1dHyX8zx8xfazHnAxSqc+JHm1Q==" saltValue="AwaSkwAW6CF9s272czRgT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Z73"/>
  <sheetViews>
    <sheetView showGridLines="0" view="pageBreakPreview" topLeftCell="A20" zoomScale="6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476</v>
      </c>
      <c r="AL6" s="260"/>
      <c r="AM6" s="260"/>
      <c r="AN6" s="260"/>
    </row>
    <row r="7" spans="1:46" ht="13.5" customHeight="1" x14ac:dyDescent="0.2">
      <c r="A7" s="259"/>
      <c r="AK7" s="262"/>
      <c r="AL7" s="263"/>
      <c r="AM7" s="263"/>
      <c r="AN7" s="264"/>
      <c r="AO7" s="1106" t="s">
        <v>477</v>
      </c>
      <c r="AP7" s="265"/>
      <c r="AQ7" s="266" t="s">
        <v>478</v>
      </c>
      <c r="AR7" s="267"/>
    </row>
    <row r="8" spans="1:46" ht="13" x14ac:dyDescent="0.2">
      <c r="A8" s="259"/>
      <c r="AK8" s="268"/>
      <c r="AL8" s="269"/>
      <c r="AM8" s="269"/>
      <c r="AN8" s="270"/>
      <c r="AO8" s="1107"/>
      <c r="AP8" s="271" t="s">
        <v>479</v>
      </c>
      <c r="AQ8" s="272" t="s">
        <v>480</v>
      </c>
      <c r="AR8" s="273" t="s">
        <v>481</v>
      </c>
    </row>
    <row r="9" spans="1:46" ht="13" x14ac:dyDescent="0.2">
      <c r="A9" s="259"/>
      <c r="AK9" s="1118" t="s">
        <v>482</v>
      </c>
      <c r="AL9" s="1119"/>
      <c r="AM9" s="1119"/>
      <c r="AN9" s="1120"/>
      <c r="AO9" s="274">
        <v>3622632</v>
      </c>
      <c r="AP9" s="274">
        <v>77384</v>
      </c>
      <c r="AQ9" s="275">
        <v>97843</v>
      </c>
      <c r="AR9" s="276">
        <v>-20.9</v>
      </c>
    </row>
    <row r="10" spans="1:46" ht="13.5" customHeight="1" x14ac:dyDescent="0.2">
      <c r="A10" s="259"/>
      <c r="AK10" s="1118" t="s">
        <v>483</v>
      </c>
      <c r="AL10" s="1119"/>
      <c r="AM10" s="1119"/>
      <c r="AN10" s="1120"/>
      <c r="AO10" s="277">
        <v>345290</v>
      </c>
      <c r="AP10" s="277">
        <v>7376</v>
      </c>
      <c r="AQ10" s="278">
        <v>9606</v>
      </c>
      <c r="AR10" s="279">
        <v>-23.2</v>
      </c>
    </row>
    <row r="11" spans="1:46" ht="13.5" customHeight="1" x14ac:dyDescent="0.2">
      <c r="A11" s="259"/>
      <c r="AK11" s="1118" t="s">
        <v>484</v>
      </c>
      <c r="AL11" s="1119"/>
      <c r="AM11" s="1119"/>
      <c r="AN11" s="1120"/>
      <c r="AO11" s="277">
        <v>11284</v>
      </c>
      <c r="AP11" s="277">
        <v>241</v>
      </c>
      <c r="AQ11" s="278">
        <v>1489</v>
      </c>
      <c r="AR11" s="279">
        <v>-83.8</v>
      </c>
    </row>
    <row r="12" spans="1:46" ht="13.5" customHeight="1" x14ac:dyDescent="0.2">
      <c r="A12" s="259"/>
      <c r="AK12" s="1118" t="s">
        <v>485</v>
      </c>
      <c r="AL12" s="1119"/>
      <c r="AM12" s="1119"/>
      <c r="AN12" s="1120"/>
      <c r="AO12" s="277" t="s">
        <v>486</v>
      </c>
      <c r="AP12" s="277" t="s">
        <v>486</v>
      </c>
      <c r="AQ12" s="278">
        <v>32</v>
      </c>
      <c r="AR12" s="279" t="s">
        <v>486</v>
      </c>
    </row>
    <row r="13" spans="1:46" ht="13.5" customHeight="1" x14ac:dyDescent="0.2">
      <c r="A13" s="259"/>
      <c r="AK13" s="1118" t="s">
        <v>487</v>
      </c>
      <c r="AL13" s="1119"/>
      <c r="AM13" s="1119"/>
      <c r="AN13" s="1120"/>
      <c r="AO13" s="277">
        <v>135569</v>
      </c>
      <c r="AP13" s="277">
        <v>2896</v>
      </c>
      <c r="AQ13" s="278">
        <v>3914</v>
      </c>
      <c r="AR13" s="279">
        <v>-26</v>
      </c>
    </row>
    <row r="14" spans="1:46" ht="13.5" customHeight="1" x14ac:dyDescent="0.2">
      <c r="A14" s="259"/>
      <c r="AK14" s="1118" t="s">
        <v>488</v>
      </c>
      <c r="AL14" s="1119"/>
      <c r="AM14" s="1119"/>
      <c r="AN14" s="1120"/>
      <c r="AO14" s="277">
        <v>223104</v>
      </c>
      <c r="AP14" s="277">
        <v>4766</v>
      </c>
      <c r="AQ14" s="278">
        <v>2436</v>
      </c>
      <c r="AR14" s="279">
        <v>95.6</v>
      </c>
    </row>
    <row r="15" spans="1:46" ht="13.5" customHeight="1" x14ac:dyDescent="0.2">
      <c r="A15" s="259"/>
      <c r="AK15" s="1121" t="s">
        <v>489</v>
      </c>
      <c r="AL15" s="1122"/>
      <c r="AM15" s="1122"/>
      <c r="AN15" s="1123"/>
      <c r="AO15" s="277">
        <v>-23158</v>
      </c>
      <c r="AP15" s="277">
        <v>-495</v>
      </c>
      <c r="AQ15" s="278">
        <v>-5849</v>
      </c>
      <c r="AR15" s="279">
        <v>-91.5</v>
      </c>
    </row>
    <row r="16" spans="1:46" ht="13" x14ac:dyDescent="0.2">
      <c r="A16" s="259"/>
      <c r="AK16" s="1121" t="s">
        <v>177</v>
      </c>
      <c r="AL16" s="1122"/>
      <c r="AM16" s="1122"/>
      <c r="AN16" s="1123"/>
      <c r="AO16" s="277">
        <v>4314721</v>
      </c>
      <c r="AP16" s="277">
        <v>92167</v>
      </c>
      <c r="AQ16" s="278">
        <v>109470</v>
      </c>
      <c r="AR16" s="279">
        <v>-15.8</v>
      </c>
    </row>
    <row r="17" spans="1:46" ht="13" x14ac:dyDescent="0.2">
      <c r="A17" s="259"/>
    </row>
    <row r="18" spans="1:46" ht="13" x14ac:dyDescent="0.2">
      <c r="A18" s="259"/>
      <c r="AQ18" s="280"/>
      <c r="AR18" s="280"/>
    </row>
    <row r="19" spans="1:46" ht="13" x14ac:dyDescent="0.2">
      <c r="A19" s="259"/>
      <c r="AK19" s="255" t="s">
        <v>490</v>
      </c>
    </row>
    <row r="20" spans="1:46" ht="13" x14ac:dyDescent="0.2">
      <c r="A20" s="259"/>
      <c r="AK20" s="281"/>
      <c r="AL20" s="282"/>
      <c r="AM20" s="282"/>
      <c r="AN20" s="283"/>
      <c r="AO20" s="284" t="s">
        <v>491</v>
      </c>
      <c r="AP20" s="285" t="s">
        <v>492</v>
      </c>
      <c r="AQ20" s="286" t="s">
        <v>493</v>
      </c>
      <c r="AR20" s="287"/>
    </row>
    <row r="21" spans="1:46" s="260" customFormat="1" ht="13" x14ac:dyDescent="0.2">
      <c r="A21" s="288"/>
      <c r="AK21" s="1124" t="s">
        <v>494</v>
      </c>
      <c r="AL21" s="1125"/>
      <c r="AM21" s="1125"/>
      <c r="AN21" s="1126"/>
      <c r="AO21" s="289">
        <v>8.82</v>
      </c>
      <c r="AP21" s="290">
        <v>10.17</v>
      </c>
      <c r="AQ21" s="291">
        <v>-1.35</v>
      </c>
      <c r="AS21" s="292"/>
      <c r="AT21" s="288"/>
    </row>
    <row r="22" spans="1:46" s="260" customFormat="1" ht="13" x14ac:dyDescent="0.2">
      <c r="A22" s="288"/>
      <c r="AK22" s="1124" t="s">
        <v>495</v>
      </c>
      <c r="AL22" s="1125"/>
      <c r="AM22" s="1125"/>
      <c r="AN22" s="1126"/>
      <c r="AO22" s="293">
        <v>95.5</v>
      </c>
      <c r="AP22" s="294">
        <v>97.1</v>
      </c>
      <c r="AQ22" s="295">
        <v>-1.6</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7" t="s">
        <v>496</v>
      </c>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c r="AR26" s="1117"/>
      <c r="AS26" s="1117"/>
    </row>
    <row r="27" spans="1:46" ht="13" x14ac:dyDescent="0.2">
      <c r="A27" s="300"/>
      <c r="AS27" s="255"/>
      <c r="AT27" s="255"/>
    </row>
    <row r="28" spans="1:46" ht="16.5" x14ac:dyDescent="0.2">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498</v>
      </c>
      <c r="AL29" s="260"/>
      <c r="AM29" s="260"/>
      <c r="AN29" s="260"/>
      <c r="AS29" s="302"/>
    </row>
    <row r="30" spans="1:46" ht="13.5" customHeight="1" x14ac:dyDescent="0.2">
      <c r="A30" s="259"/>
      <c r="AK30" s="262"/>
      <c r="AL30" s="263"/>
      <c r="AM30" s="263"/>
      <c r="AN30" s="264"/>
      <c r="AO30" s="1106" t="s">
        <v>477</v>
      </c>
      <c r="AP30" s="265"/>
      <c r="AQ30" s="266" t="s">
        <v>478</v>
      </c>
      <c r="AR30" s="267"/>
    </row>
    <row r="31" spans="1:46" ht="13" x14ac:dyDescent="0.2">
      <c r="A31" s="259"/>
      <c r="AK31" s="268"/>
      <c r="AL31" s="269"/>
      <c r="AM31" s="269"/>
      <c r="AN31" s="270"/>
      <c r="AO31" s="1107"/>
      <c r="AP31" s="271" t="s">
        <v>479</v>
      </c>
      <c r="AQ31" s="272" t="s">
        <v>480</v>
      </c>
      <c r="AR31" s="273" t="s">
        <v>481</v>
      </c>
    </row>
    <row r="32" spans="1:46" ht="27" customHeight="1" x14ac:dyDescent="0.2">
      <c r="A32" s="259"/>
      <c r="AK32" s="1108" t="s">
        <v>499</v>
      </c>
      <c r="AL32" s="1109"/>
      <c r="AM32" s="1109"/>
      <c r="AN32" s="1110"/>
      <c r="AO32" s="303">
        <v>3278853</v>
      </c>
      <c r="AP32" s="303">
        <v>70040</v>
      </c>
      <c r="AQ32" s="304">
        <v>69401</v>
      </c>
      <c r="AR32" s="305">
        <v>0.9</v>
      </c>
    </row>
    <row r="33" spans="1:46" ht="13.5" customHeight="1" x14ac:dyDescent="0.2">
      <c r="A33" s="259"/>
      <c r="AK33" s="1108" t="s">
        <v>500</v>
      </c>
      <c r="AL33" s="1109"/>
      <c r="AM33" s="1109"/>
      <c r="AN33" s="1110"/>
      <c r="AO33" s="303" t="s">
        <v>486</v>
      </c>
      <c r="AP33" s="303" t="s">
        <v>486</v>
      </c>
      <c r="AQ33" s="304" t="s">
        <v>486</v>
      </c>
      <c r="AR33" s="305" t="s">
        <v>486</v>
      </c>
    </row>
    <row r="34" spans="1:46" ht="27" customHeight="1" x14ac:dyDescent="0.2">
      <c r="A34" s="259"/>
      <c r="AK34" s="1108" t="s">
        <v>501</v>
      </c>
      <c r="AL34" s="1109"/>
      <c r="AM34" s="1109"/>
      <c r="AN34" s="1110"/>
      <c r="AO34" s="303" t="s">
        <v>486</v>
      </c>
      <c r="AP34" s="303" t="s">
        <v>486</v>
      </c>
      <c r="AQ34" s="304">
        <v>9</v>
      </c>
      <c r="AR34" s="305" t="s">
        <v>486</v>
      </c>
    </row>
    <row r="35" spans="1:46" ht="27" customHeight="1" x14ac:dyDescent="0.2">
      <c r="A35" s="259"/>
      <c r="AK35" s="1108" t="s">
        <v>502</v>
      </c>
      <c r="AL35" s="1109"/>
      <c r="AM35" s="1109"/>
      <c r="AN35" s="1110"/>
      <c r="AO35" s="303">
        <v>507872</v>
      </c>
      <c r="AP35" s="303">
        <v>10849</v>
      </c>
      <c r="AQ35" s="304">
        <v>18088</v>
      </c>
      <c r="AR35" s="305">
        <v>-40</v>
      </c>
    </row>
    <row r="36" spans="1:46" ht="27" customHeight="1" x14ac:dyDescent="0.2">
      <c r="A36" s="259"/>
      <c r="AK36" s="1108" t="s">
        <v>503</v>
      </c>
      <c r="AL36" s="1109"/>
      <c r="AM36" s="1109"/>
      <c r="AN36" s="1110"/>
      <c r="AO36" s="303">
        <v>171469</v>
      </c>
      <c r="AP36" s="303">
        <v>3663</v>
      </c>
      <c r="AQ36" s="304">
        <v>3145</v>
      </c>
      <c r="AR36" s="305">
        <v>16.5</v>
      </c>
    </row>
    <row r="37" spans="1:46" ht="13.5" customHeight="1" x14ac:dyDescent="0.2">
      <c r="A37" s="259"/>
      <c r="AK37" s="1108" t="s">
        <v>504</v>
      </c>
      <c r="AL37" s="1109"/>
      <c r="AM37" s="1109"/>
      <c r="AN37" s="1110"/>
      <c r="AO37" s="303">
        <v>1198</v>
      </c>
      <c r="AP37" s="303">
        <v>26</v>
      </c>
      <c r="AQ37" s="304">
        <v>424</v>
      </c>
      <c r="AR37" s="305">
        <v>-93.9</v>
      </c>
    </row>
    <row r="38" spans="1:46" ht="27" customHeight="1" x14ac:dyDescent="0.2">
      <c r="A38" s="259"/>
      <c r="AK38" s="1111" t="s">
        <v>505</v>
      </c>
      <c r="AL38" s="1112"/>
      <c r="AM38" s="1112"/>
      <c r="AN38" s="1113"/>
      <c r="AO38" s="306" t="s">
        <v>486</v>
      </c>
      <c r="AP38" s="306" t="s">
        <v>486</v>
      </c>
      <c r="AQ38" s="307">
        <v>3</v>
      </c>
      <c r="AR38" s="295" t="s">
        <v>486</v>
      </c>
      <c r="AS38" s="302"/>
    </row>
    <row r="39" spans="1:46" ht="13" x14ac:dyDescent="0.2">
      <c r="A39" s="259"/>
      <c r="AK39" s="1111" t="s">
        <v>506</v>
      </c>
      <c r="AL39" s="1112"/>
      <c r="AM39" s="1112"/>
      <c r="AN39" s="1113"/>
      <c r="AO39" s="303">
        <v>-99389</v>
      </c>
      <c r="AP39" s="303">
        <v>-2123</v>
      </c>
      <c r="AQ39" s="304">
        <v>-2976</v>
      </c>
      <c r="AR39" s="305">
        <v>-28.7</v>
      </c>
      <c r="AS39" s="302"/>
    </row>
    <row r="40" spans="1:46" ht="27" customHeight="1" x14ac:dyDescent="0.2">
      <c r="A40" s="259"/>
      <c r="AK40" s="1108" t="s">
        <v>507</v>
      </c>
      <c r="AL40" s="1109"/>
      <c r="AM40" s="1109"/>
      <c r="AN40" s="1110"/>
      <c r="AO40" s="303">
        <v>-2711424</v>
      </c>
      <c r="AP40" s="303">
        <v>-57919</v>
      </c>
      <c r="AQ40" s="304">
        <v>-62148</v>
      </c>
      <c r="AR40" s="305">
        <v>-6.8</v>
      </c>
      <c r="AS40" s="302"/>
    </row>
    <row r="41" spans="1:46" ht="13" x14ac:dyDescent="0.2">
      <c r="A41" s="259"/>
      <c r="AK41" s="1114" t="s">
        <v>287</v>
      </c>
      <c r="AL41" s="1115"/>
      <c r="AM41" s="1115"/>
      <c r="AN41" s="1116"/>
      <c r="AO41" s="303">
        <v>1148579</v>
      </c>
      <c r="AP41" s="303">
        <v>24535</v>
      </c>
      <c r="AQ41" s="304">
        <v>25946</v>
      </c>
      <c r="AR41" s="305">
        <v>-5.4</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508</v>
      </c>
    </row>
    <row r="48" spans="1:46" ht="13" x14ac:dyDescent="0.2">
      <c r="A48" s="259"/>
      <c r="AK48" s="313" t="s">
        <v>509</v>
      </c>
      <c r="AL48" s="313"/>
      <c r="AM48" s="313"/>
      <c r="AN48" s="313"/>
      <c r="AO48" s="313"/>
      <c r="AP48" s="313"/>
      <c r="AQ48" s="314"/>
      <c r="AR48" s="313"/>
    </row>
    <row r="49" spans="1:44" ht="13.5" customHeight="1" x14ac:dyDescent="0.2">
      <c r="A49" s="259"/>
      <c r="AK49" s="315"/>
      <c r="AL49" s="316"/>
      <c r="AM49" s="1101" t="s">
        <v>477</v>
      </c>
      <c r="AN49" s="1103" t="s">
        <v>510</v>
      </c>
      <c r="AO49" s="1104"/>
      <c r="AP49" s="1104"/>
      <c r="AQ49" s="1104"/>
      <c r="AR49" s="1105"/>
    </row>
    <row r="50" spans="1:44" ht="13" x14ac:dyDescent="0.2">
      <c r="A50" s="259"/>
      <c r="AK50" s="317"/>
      <c r="AL50" s="318"/>
      <c r="AM50" s="1102"/>
      <c r="AN50" s="319" t="s">
        <v>511</v>
      </c>
      <c r="AO50" s="320" t="s">
        <v>512</v>
      </c>
      <c r="AP50" s="321" t="s">
        <v>513</v>
      </c>
      <c r="AQ50" s="322" t="s">
        <v>514</v>
      </c>
      <c r="AR50" s="323" t="s">
        <v>515</v>
      </c>
    </row>
    <row r="51" spans="1:44" ht="13" x14ac:dyDescent="0.2">
      <c r="A51" s="259"/>
      <c r="AK51" s="315" t="s">
        <v>516</v>
      </c>
      <c r="AL51" s="316"/>
      <c r="AM51" s="324">
        <v>4055250</v>
      </c>
      <c r="AN51" s="325">
        <v>83455</v>
      </c>
      <c r="AO51" s="326">
        <v>6.6</v>
      </c>
      <c r="AP51" s="327">
        <v>94081</v>
      </c>
      <c r="AQ51" s="328">
        <v>10.5</v>
      </c>
      <c r="AR51" s="329">
        <v>-3.9</v>
      </c>
    </row>
    <row r="52" spans="1:44" ht="13" x14ac:dyDescent="0.2">
      <c r="A52" s="259"/>
      <c r="AK52" s="330"/>
      <c r="AL52" s="331" t="s">
        <v>517</v>
      </c>
      <c r="AM52" s="332">
        <v>2218995</v>
      </c>
      <c r="AN52" s="333">
        <v>45666</v>
      </c>
      <c r="AO52" s="334">
        <v>23.9</v>
      </c>
      <c r="AP52" s="335">
        <v>48949</v>
      </c>
      <c r="AQ52" s="336">
        <v>11.5</v>
      </c>
      <c r="AR52" s="337">
        <v>12.4</v>
      </c>
    </row>
    <row r="53" spans="1:44" ht="13" x14ac:dyDescent="0.2">
      <c r="A53" s="259"/>
      <c r="AK53" s="315" t="s">
        <v>518</v>
      </c>
      <c r="AL53" s="316"/>
      <c r="AM53" s="324">
        <v>3440637</v>
      </c>
      <c r="AN53" s="325">
        <v>71695</v>
      </c>
      <c r="AO53" s="326">
        <v>-14.1</v>
      </c>
      <c r="AP53" s="327">
        <v>92632</v>
      </c>
      <c r="AQ53" s="328">
        <v>-1.5</v>
      </c>
      <c r="AR53" s="329">
        <v>-12.6</v>
      </c>
    </row>
    <row r="54" spans="1:44" ht="13" x14ac:dyDescent="0.2">
      <c r="A54" s="259"/>
      <c r="AK54" s="330"/>
      <c r="AL54" s="331" t="s">
        <v>517</v>
      </c>
      <c r="AM54" s="332">
        <v>1595927</v>
      </c>
      <c r="AN54" s="333">
        <v>33255</v>
      </c>
      <c r="AO54" s="334">
        <v>-27.2</v>
      </c>
      <c r="AP54" s="335">
        <v>47978</v>
      </c>
      <c r="AQ54" s="336">
        <v>-2</v>
      </c>
      <c r="AR54" s="337">
        <v>-25.2</v>
      </c>
    </row>
    <row r="55" spans="1:44" ht="13" x14ac:dyDescent="0.2">
      <c r="A55" s="259"/>
      <c r="AK55" s="315" t="s">
        <v>519</v>
      </c>
      <c r="AL55" s="316"/>
      <c r="AM55" s="324">
        <v>3257508</v>
      </c>
      <c r="AN55" s="325">
        <v>68704</v>
      </c>
      <c r="AO55" s="326">
        <v>-4.2</v>
      </c>
      <c r="AP55" s="327">
        <v>92919</v>
      </c>
      <c r="AQ55" s="328">
        <v>0.3</v>
      </c>
      <c r="AR55" s="329">
        <v>-4.5</v>
      </c>
    </row>
    <row r="56" spans="1:44" ht="13" x14ac:dyDescent="0.2">
      <c r="A56" s="259"/>
      <c r="AK56" s="330"/>
      <c r="AL56" s="331" t="s">
        <v>517</v>
      </c>
      <c r="AM56" s="332">
        <v>2029675</v>
      </c>
      <c r="AN56" s="333">
        <v>42808</v>
      </c>
      <c r="AO56" s="334">
        <v>28.7</v>
      </c>
      <c r="AP56" s="335">
        <v>54128</v>
      </c>
      <c r="AQ56" s="336">
        <v>12.8</v>
      </c>
      <c r="AR56" s="337">
        <v>15.9</v>
      </c>
    </row>
    <row r="57" spans="1:44" ht="13" x14ac:dyDescent="0.2">
      <c r="A57" s="259"/>
      <c r="AK57" s="315" t="s">
        <v>520</v>
      </c>
      <c r="AL57" s="316"/>
      <c r="AM57" s="324">
        <v>3107762</v>
      </c>
      <c r="AN57" s="325">
        <v>65978</v>
      </c>
      <c r="AO57" s="326">
        <v>-4</v>
      </c>
      <c r="AP57" s="327">
        <v>103663</v>
      </c>
      <c r="AQ57" s="328">
        <v>11.6</v>
      </c>
      <c r="AR57" s="329">
        <v>-15.6</v>
      </c>
    </row>
    <row r="58" spans="1:44" ht="13" x14ac:dyDescent="0.2">
      <c r="A58" s="259"/>
      <c r="AK58" s="330"/>
      <c r="AL58" s="331" t="s">
        <v>517</v>
      </c>
      <c r="AM58" s="332">
        <v>1826139</v>
      </c>
      <c r="AN58" s="333">
        <v>38769</v>
      </c>
      <c r="AO58" s="334">
        <v>-9.4</v>
      </c>
      <c r="AP58" s="335">
        <v>64346</v>
      </c>
      <c r="AQ58" s="336">
        <v>18.899999999999999</v>
      </c>
      <c r="AR58" s="337">
        <v>-28.3</v>
      </c>
    </row>
    <row r="59" spans="1:44" ht="13" x14ac:dyDescent="0.2">
      <c r="A59" s="259"/>
      <c r="AK59" s="315" t="s">
        <v>521</v>
      </c>
      <c r="AL59" s="316"/>
      <c r="AM59" s="324">
        <v>2704857</v>
      </c>
      <c r="AN59" s="325">
        <v>57779</v>
      </c>
      <c r="AO59" s="326">
        <v>-12.4</v>
      </c>
      <c r="AP59" s="327">
        <v>92012</v>
      </c>
      <c r="AQ59" s="328">
        <v>-11.2</v>
      </c>
      <c r="AR59" s="329">
        <v>-1.2</v>
      </c>
    </row>
    <row r="60" spans="1:44" ht="13" x14ac:dyDescent="0.2">
      <c r="A60" s="259"/>
      <c r="AK60" s="330"/>
      <c r="AL60" s="331" t="s">
        <v>517</v>
      </c>
      <c r="AM60" s="332">
        <v>1561190</v>
      </c>
      <c r="AN60" s="333">
        <v>33349</v>
      </c>
      <c r="AO60" s="334">
        <v>-14</v>
      </c>
      <c r="AP60" s="335">
        <v>61382</v>
      </c>
      <c r="AQ60" s="336">
        <v>-4.5999999999999996</v>
      </c>
      <c r="AR60" s="337">
        <v>-9.4</v>
      </c>
    </row>
    <row r="61" spans="1:44" ht="13" x14ac:dyDescent="0.2">
      <c r="A61" s="259"/>
      <c r="AK61" s="315" t="s">
        <v>522</v>
      </c>
      <c r="AL61" s="338"/>
      <c r="AM61" s="324">
        <v>3313203</v>
      </c>
      <c r="AN61" s="325">
        <v>69522</v>
      </c>
      <c r="AO61" s="326">
        <v>-5.6</v>
      </c>
      <c r="AP61" s="327">
        <v>95061</v>
      </c>
      <c r="AQ61" s="339">
        <v>1.9</v>
      </c>
      <c r="AR61" s="329">
        <v>-7.5</v>
      </c>
    </row>
    <row r="62" spans="1:44" ht="13" x14ac:dyDescent="0.2">
      <c r="A62" s="259"/>
      <c r="AK62" s="330"/>
      <c r="AL62" s="331" t="s">
        <v>517</v>
      </c>
      <c r="AM62" s="332">
        <v>1846385</v>
      </c>
      <c r="AN62" s="333">
        <v>38769</v>
      </c>
      <c r="AO62" s="334">
        <v>0.4</v>
      </c>
      <c r="AP62" s="335">
        <v>55357</v>
      </c>
      <c r="AQ62" s="336">
        <v>7.3</v>
      </c>
      <c r="AR62" s="337">
        <v>-6.9</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iLPWYCEhxgAKSigsQybt5ltjdqGhgzVBoaMF5+vrN81yYy5uqr7Xscnt9s/WE5vOd2xaoczsOSuXjGFpyNCJgw==" saltValue="UlSHkBAOa85HhZ5guqKDm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21"/>
  <sheetViews>
    <sheetView showGridLines="0" topLeftCell="A61" zoomScale="70" zoomScaleNormal="7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474</v>
      </c>
    </row>
    <row r="121" spans="125:125" ht="13.5" hidden="1" customHeight="1" x14ac:dyDescent="0.2">
      <c r="DU121" s="253"/>
    </row>
  </sheetData>
  <sheetProtection algorithmName="SHA-512" hashValue="ueqM3pe4pWAIJHanzd3QE68ppau2PFjmbP4gqUj9IriHVOz1VQ0HVs4uhiHWptlYJydnzNEmB0tZSCc2MC5zQQ==" saltValue="F/ZGb6R/wVlZctwjEQfJ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16"/>
  <sheetViews>
    <sheetView showGridLines="0" topLeftCell="A55" zoomScale="70" zoomScaleNormal="7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474</v>
      </c>
    </row>
  </sheetData>
  <sheetProtection algorithmName="SHA-512" hashValue="IsqlJB3zF1RUMbkJecD47ASu01+Qaj0ZdXTiWN5zM11VnipxWdmvnRmhILcUEcmFCHY5ogKVY/4R4cH3RKjiNQ==" saltValue="7sAhmdnEWonMqC6rNHcq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0"/>
  <sheetViews>
    <sheetView showGridLines="0" topLeftCell="A22" zoomScale="80" zoomScaleNormal="8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524</v>
      </c>
      <c r="G46" s="8" t="s">
        <v>525</v>
      </c>
      <c r="H46" s="8" t="s">
        <v>526</v>
      </c>
      <c r="I46" s="8" t="s">
        <v>527</v>
      </c>
      <c r="J46" s="9" t="s">
        <v>528</v>
      </c>
    </row>
    <row r="47" spans="2:10" ht="57.75" customHeight="1" x14ac:dyDescent="0.2">
      <c r="B47" s="10"/>
      <c r="C47" s="1127" t="s">
        <v>3</v>
      </c>
      <c r="D47" s="1127"/>
      <c r="E47" s="1128"/>
      <c r="F47" s="11">
        <v>36.67</v>
      </c>
      <c r="G47" s="12">
        <v>33.74</v>
      </c>
      <c r="H47" s="12">
        <v>39.61</v>
      </c>
      <c r="I47" s="12">
        <v>45.03</v>
      </c>
      <c r="J47" s="13">
        <v>47.49</v>
      </c>
    </row>
    <row r="48" spans="2:10" ht="57.75" customHeight="1" x14ac:dyDescent="0.2">
      <c r="B48" s="14"/>
      <c r="C48" s="1129" t="s">
        <v>4</v>
      </c>
      <c r="D48" s="1129"/>
      <c r="E48" s="1130"/>
      <c r="F48" s="15">
        <v>0.31</v>
      </c>
      <c r="G48" s="16">
        <v>0.26</v>
      </c>
      <c r="H48" s="16">
        <v>4.42</v>
      </c>
      <c r="I48" s="16">
        <v>4.75</v>
      </c>
      <c r="J48" s="17">
        <v>2.3199999999999998</v>
      </c>
    </row>
    <row r="49" spans="2:10" ht="57.75" customHeight="1" thickBot="1" x14ac:dyDescent="0.25">
      <c r="B49" s="18"/>
      <c r="C49" s="1131" t="s">
        <v>5</v>
      </c>
      <c r="D49" s="1131"/>
      <c r="E49" s="1132"/>
      <c r="F49" s="19" t="s">
        <v>529</v>
      </c>
      <c r="G49" s="20" t="s">
        <v>530</v>
      </c>
      <c r="H49" s="20">
        <v>11.32</v>
      </c>
      <c r="I49" s="20">
        <v>4.24</v>
      </c>
      <c r="J49" s="21">
        <v>0.04</v>
      </c>
    </row>
    <row r="50" spans="2:10" ht="13" x14ac:dyDescent="0.2"/>
  </sheetData>
  <sheetProtection algorithmName="SHA-512" hashValue="lSHPFnF+w33Flmjr86PMbVu19wYSji5qMzKV/UKBdhU4Y9Otn21j0Rcp/xIvRsgs3UOGHom7nRvE7mDZCT+FUg==" saltValue="d/miTcAEo4eD40kLuhvw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topLeftCell="A15" zoomScale="80" zoomScaleNormal="8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37" t="s">
        <v>531</v>
      </c>
      <c r="D34" s="1137"/>
      <c r="E34" s="1138"/>
      <c r="F34" s="32">
        <v>3.36</v>
      </c>
      <c r="G34" s="33">
        <v>3.16</v>
      </c>
      <c r="H34" s="33">
        <v>3.2</v>
      </c>
      <c r="I34" s="33">
        <v>3.54</v>
      </c>
      <c r="J34" s="34">
        <v>4.03</v>
      </c>
      <c r="K34" s="22"/>
      <c r="L34" s="22"/>
      <c r="M34" s="22"/>
      <c r="N34" s="22"/>
      <c r="O34" s="22"/>
      <c r="P34" s="22"/>
    </row>
    <row r="35" spans="1:16" ht="39" customHeight="1" x14ac:dyDescent="0.2">
      <c r="A35" s="22"/>
      <c r="B35" s="35"/>
      <c r="C35" s="1133" t="s">
        <v>532</v>
      </c>
      <c r="D35" s="1133"/>
      <c r="E35" s="1134"/>
      <c r="F35" s="36" t="s">
        <v>486</v>
      </c>
      <c r="G35" s="37">
        <v>0.88</v>
      </c>
      <c r="H35" s="37">
        <v>1.49</v>
      </c>
      <c r="I35" s="37">
        <v>2.2000000000000002</v>
      </c>
      <c r="J35" s="38">
        <v>2.8</v>
      </c>
      <c r="K35" s="22"/>
      <c r="L35" s="22"/>
      <c r="M35" s="22"/>
      <c r="N35" s="22"/>
      <c r="O35" s="22"/>
      <c r="P35" s="22"/>
    </row>
    <row r="36" spans="1:16" ht="39" customHeight="1" x14ac:dyDescent="0.2">
      <c r="A36" s="22"/>
      <c r="B36" s="35"/>
      <c r="C36" s="1133" t="s">
        <v>533</v>
      </c>
      <c r="D36" s="1133"/>
      <c r="E36" s="1134"/>
      <c r="F36" s="36">
        <v>0.3</v>
      </c>
      <c r="G36" s="37">
        <v>0.25</v>
      </c>
      <c r="H36" s="37">
        <v>4.41</v>
      </c>
      <c r="I36" s="37">
        <v>4.75</v>
      </c>
      <c r="J36" s="38">
        <v>2.31</v>
      </c>
      <c r="K36" s="22"/>
      <c r="L36" s="22"/>
      <c r="M36" s="22"/>
      <c r="N36" s="22"/>
      <c r="O36" s="22"/>
      <c r="P36" s="22"/>
    </row>
    <row r="37" spans="1:16" ht="39" customHeight="1" x14ac:dyDescent="0.2">
      <c r="A37" s="22"/>
      <c r="B37" s="35"/>
      <c r="C37" s="1133" t="s">
        <v>534</v>
      </c>
      <c r="D37" s="1133"/>
      <c r="E37" s="1134"/>
      <c r="F37" s="36">
        <v>0.38</v>
      </c>
      <c r="G37" s="37">
        <v>0.41</v>
      </c>
      <c r="H37" s="37">
        <v>0.61</v>
      </c>
      <c r="I37" s="37">
        <v>1.53</v>
      </c>
      <c r="J37" s="38">
        <v>0.81</v>
      </c>
      <c r="K37" s="22"/>
      <c r="L37" s="22"/>
      <c r="M37" s="22"/>
      <c r="N37" s="22"/>
      <c r="O37" s="22"/>
      <c r="P37" s="22"/>
    </row>
    <row r="38" spans="1:16" ht="39" customHeight="1" x14ac:dyDescent="0.2">
      <c r="A38" s="22"/>
      <c r="B38" s="35"/>
      <c r="C38" s="1133" t="s">
        <v>535</v>
      </c>
      <c r="D38" s="1133"/>
      <c r="E38" s="1134"/>
      <c r="F38" s="36">
        <v>1.42</v>
      </c>
      <c r="G38" s="37">
        <v>0.04</v>
      </c>
      <c r="H38" s="37">
        <v>0.03</v>
      </c>
      <c r="I38" s="37">
        <v>0.21</v>
      </c>
      <c r="J38" s="38">
        <v>0.02</v>
      </c>
      <c r="K38" s="22"/>
      <c r="L38" s="22"/>
      <c r="M38" s="22"/>
      <c r="N38" s="22"/>
      <c r="O38" s="22"/>
      <c r="P38" s="22"/>
    </row>
    <row r="39" spans="1:16" ht="39" customHeight="1" x14ac:dyDescent="0.2">
      <c r="A39" s="22"/>
      <c r="B39" s="35"/>
      <c r="C39" s="1133" t="s">
        <v>536</v>
      </c>
      <c r="D39" s="1133"/>
      <c r="E39" s="1134"/>
      <c r="F39" s="36">
        <v>0</v>
      </c>
      <c r="G39" s="37">
        <v>0</v>
      </c>
      <c r="H39" s="37">
        <v>0.01</v>
      </c>
      <c r="I39" s="37">
        <v>0.03</v>
      </c>
      <c r="J39" s="38">
        <v>0</v>
      </c>
      <c r="K39" s="22"/>
      <c r="L39" s="22"/>
      <c r="M39" s="22"/>
      <c r="N39" s="22"/>
      <c r="O39" s="22"/>
      <c r="P39" s="22"/>
    </row>
    <row r="40" spans="1:16" ht="39" customHeight="1" x14ac:dyDescent="0.2">
      <c r="A40" s="22"/>
      <c r="B40" s="35"/>
      <c r="C40" s="1133"/>
      <c r="D40" s="1133"/>
      <c r="E40" s="1134"/>
      <c r="F40" s="36"/>
      <c r="G40" s="37"/>
      <c r="H40" s="37"/>
      <c r="I40" s="37"/>
      <c r="J40" s="38"/>
      <c r="K40" s="22"/>
      <c r="L40" s="22"/>
      <c r="M40" s="22"/>
      <c r="N40" s="22"/>
      <c r="O40" s="22"/>
      <c r="P40" s="22"/>
    </row>
    <row r="41" spans="1:16" ht="39" customHeight="1" x14ac:dyDescent="0.2">
      <c r="A41" s="22"/>
      <c r="B41" s="35"/>
      <c r="C41" s="1133"/>
      <c r="D41" s="1133"/>
      <c r="E41" s="1134"/>
      <c r="F41" s="36"/>
      <c r="G41" s="37"/>
      <c r="H41" s="37"/>
      <c r="I41" s="37"/>
      <c r="J41" s="38"/>
      <c r="K41" s="22"/>
      <c r="L41" s="22"/>
      <c r="M41" s="22"/>
      <c r="N41" s="22"/>
      <c r="O41" s="22"/>
      <c r="P41" s="22"/>
    </row>
    <row r="42" spans="1:16" ht="39" customHeight="1" x14ac:dyDescent="0.2">
      <c r="A42" s="22"/>
      <c r="B42" s="39"/>
      <c r="C42" s="1133" t="s">
        <v>537</v>
      </c>
      <c r="D42" s="1133"/>
      <c r="E42" s="1134"/>
      <c r="F42" s="36" t="s">
        <v>486</v>
      </c>
      <c r="G42" s="37" t="s">
        <v>486</v>
      </c>
      <c r="H42" s="37" t="s">
        <v>486</v>
      </c>
      <c r="I42" s="37" t="s">
        <v>486</v>
      </c>
      <c r="J42" s="38" t="s">
        <v>486</v>
      </c>
      <c r="K42" s="22"/>
      <c r="L42" s="22"/>
      <c r="M42" s="22"/>
      <c r="N42" s="22"/>
      <c r="O42" s="22"/>
      <c r="P42" s="22"/>
    </row>
    <row r="43" spans="1:16" ht="39" customHeight="1" thickBot="1" x14ac:dyDescent="0.25">
      <c r="A43" s="22"/>
      <c r="B43" s="40"/>
      <c r="C43" s="1135" t="s">
        <v>538</v>
      </c>
      <c r="D43" s="1135"/>
      <c r="E43" s="1136"/>
      <c r="F43" s="41">
        <v>0.45</v>
      </c>
      <c r="G43" s="42">
        <v>0</v>
      </c>
      <c r="H43" s="42" t="s">
        <v>486</v>
      </c>
      <c r="I43" s="42" t="s">
        <v>486</v>
      </c>
      <c r="J43" s="43" t="s">
        <v>486</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IMp10YDk/VgnVQP7xPYIoPPXcbctOLkLMACS61w0MXhewn5xUirDFOGoTf0B+ZBjakxtcRDN9AjbVTzEm7mCWQ==" saltValue="I/vEZxEICZhTJqFNZ7kF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4"/>
  <sheetViews>
    <sheetView showGridLines="0" topLeftCell="A19" zoomScale="80" zoomScaleNormal="8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2">
      <c r="A45" s="46"/>
      <c r="B45" s="1162" t="s">
        <v>9</v>
      </c>
      <c r="C45" s="1163"/>
      <c r="D45" s="56"/>
      <c r="E45" s="1168" t="s">
        <v>10</v>
      </c>
      <c r="F45" s="1168"/>
      <c r="G45" s="1168"/>
      <c r="H45" s="1168"/>
      <c r="I45" s="1168"/>
      <c r="J45" s="1169"/>
      <c r="K45" s="57">
        <v>3626</v>
      </c>
      <c r="L45" s="58">
        <v>3512</v>
      </c>
      <c r="M45" s="58">
        <v>3601</v>
      </c>
      <c r="N45" s="58">
        <v>3573</v>
      </c>
      <c r="O45" s="59">
        <v>3279</v>
      </c>
      <c r="P45" s="46"/>
      <c r="Q45" s="46"/>
      <c r="R45" s="46"/>
      <c r="S45" s="46"/>
      <c r="T45" s="46"/>
      <c r="U45" s="46"/>
    </row>
    <row r="46" spans="1:21" ht="30.75" customHeight="1" x14ac:dyDescent="0.2">
      <c r="A46" s="46"/>
      <c r="B46" s="1164"/>
      <c r="C46" s="1165"/>
      <c r="D46" s="60"/>
      <c r="E46" s="1141" t="s">
        <v>11</v>
      </c>
      <c r="F46" s="1141"/>
      <c r="G46" s="1141"/>
      <c r="H46" s="1141"/>
      <c r="I46" s="1141"/>
      <c r="J46" s="1142"/>
      <c r="K46" s="61" t="s">
        <v>486</v>
      </c>
      <c r="L46" s="62" t="s">
        <v>486</v>
      </c>
      <c r="M46" s="62" t="s">
        <v>486</v>
      </c>
      <c r="N46" s="62" t="s">
        <v>486</v>
      </c>
      <c r="O46" s="63" t="s">
        <v>486</v>
      </c>
      <c r="P46" s="46"/>
      <c r="Q46" s="46"/>
      <c r="R46" s="46"/>
      <c r="S46" s="46"/>
      <c r="T46" s="46"/>
      <c r="U46" s="46"/>
    </row>
    <row r="47" spans="1:21" ht="30.75" customHeight="1" x14ac:dyDescent="0.2">
      <c r="A47" s="46"/>
      <c r="B47" s="1164"/>
      <c r="C47" s="1165"/>
      <c r="D47" s="60"/>
      <c r="E47" s="1141" t="s">
        <v>12</v>
      </c>
      <c r="F47" s="1141"/>
      <c r="G47" s="1141"/>
      <c r="H47" s="1141"/>
      <c r="I47" s="1141"/>
      <c r="J47" s="1142"/>
      <c r="K47" s="61" t="s">
        <v>486</v>
      </c>
      <c r="L47" s="62" t="s">
        <v>486</v>
      </c>
      <c r="M47" s="62" t="s">
        <v>486</v>
      </c>
      <c r="N47" s="62" t="s">
        <v>486</v>
      </c>
      <c r="O47" s="63" t="s">
        <v>486</v>
      </c>
      <c r="P47" s="46"/>
      <c r="Q47" s="46"/>
      <c r="R47" s="46"/>
      <c r="S47" s="46"/>
      <c r="T47" s="46"/>
      <c r="U47" s="46"/>
    </row>
    <row r="48" spans="1:21" ht="30.75" customHeight="1" x14ac:dyDescent="0.2">
      <c r="A48" s="46"/>
      <c r="B48" s="1164"/>
      <c r="C48" s="1165"/>
      <c r="D48" s="60"/>
      <c r="E48" s="1141" t="s">
        <v>13</v>
      </c>
      <c r="F48" s="1141"/>
      <c r="G48" s="1141"/>
      <c r="H48" s="1141"/>
      <c r="I48" s="1141"/>
      <c r="J48" s="1142"/>
      <c r="K48" s="61">
        <v>594</v>
      </c>
      <c r="L48" s="62">
        <v>538</v>
      </c>
      <c r="M48" s="62">
        <v>546</v>
      </c>
      <c r="N48" s="62">
        <v>511</v>
      </c>
      <c r="O48" s="63">
        <v>508</v>
      </c>
      <c r="P48" s="46"/>
      <c r="Q48" s="46"/>
      <c r="R48" s="46"/>
      <c r="S48" s="46"/>
      <c r="T48" s="46"/>
      <c r="U48" s="46"/>
    </row>
    <row r="49" spans="1:21" ht="30.75" customHeight="1" x14ac:dyDescent="0.2">
      <c r="A49" s="46"/>
      <c r="B49" s="1164"/>
      <c r="C49" s="1165"/>
      <c r="D49" s="60"/>
      <c r="E49" s="1141" t="s">
        <v>14</v>
      </c>
      <c r="F49" s="1141"/>
      <c r="G49" s="1141"/>
      <c r="H49" s="1141"/>
      <c r="I49" s="1141"/>
      <c r="J49" s="1142"/>
      <c r="K49" s="61">
        <v>193</v>
      </c>
      <c r="L49" s="62">
        <v>82</v>
      </c>
      <c r="M49" s="62">
        <v>105</v>
      </c>
      <c r="N49" s="62">
        <v>71</v>
      </c>
      <c r="O49" s="63">
        <v>171</v>
      </c>
      <c r="P49" s="46"/>
      <c r="Q49" s="46"/>
      <c r="R49" s="46"/>
      <c r="S49" s="46"/>
      <c r="T49" s="46"/>
      <c r="U49" s="46"/>
    </row>
    <row r="50" spans="1:21" ht="30.75" customHeight="1" x14ac:dyDescent="0.2">
      <c r="A50" s="46"/>
      <c r="B50" s="1164"/>
      <c r="C50" s="1165"/>
      <c r="D50" s="60"/>
      <c r="E50" s="1141" t="s">
        <v>15</v>
      </c>
      <c r="F50" s="1141"/>
      <c r="G50" s="1141"/>
      <c r="H50" s="1141"/>
      <c r="I50" s="1141"/>
      <c r="J50" s="1142"/>
      <c r="K50" s="61">
        <v>146</v>
      </c>
      <c r="L50" s="62">
        <v>144</v>
      </c>
      <c r="M50" s="62">
        <v>133</v>
      </c>
      <c r="N50" s="62">
        <v>1</v>
      </c>
      <c r="O50" s="63">
        <v>1</v>
      </c>
      <c r="P50" s="46"/>
      <c r="Q50" s="46"/>
      <c r="R50" s="46"/>
      <c r="S50" s="46"/>
      <c r="T50" s="46"/>
      <c r="U50" s="46"/>
    </row>
    <row r="51" spans="1:21" ht="30.75" customHeight="1" x14ac:dyDescent="0.2">
      <c r="A51" s="46"/>
      <c r="B51" s="1166"/>
      <c r="C51" s="1167"/>
      <c r="D51" s="64"/>
      <c r="E51" s="1141" t="s">
        <v>16</v>
      </c>
      <c r="F51" s="1141"/>
      <c r="G51" s="1141"/>
      <c r="H51" s="1141"/>
      <c r="I51" s="1141"/>
      <c r="J51" s="1142"/>
      <c r="K51" s="61" t="s">
        <v>486</v>
      </c>
      <c r="L51" s="62" t="s">
        <v>486</v>
      </c>
      <c r="M51" s="62" t="s">
        <v>486</v>
      </c>
      <c r="N51" s="62" t="s">
        <v>486</v>
      </c>
      <c r="O51" s="63" t="s">
        <v>486</v>
      </c>
      <c r="P51" s="46"/>
      <c r="Q51" s="46"/>
      <c r="R51" s="46"/>
      <c r="S51" s="46"/>
      <c r="T51" s="46"/>
      <c r="U51" s="46"/>
    </row>
    <row r="52" spans="1:21" ht="30.75" customHeight="1" x14ac:dyDescent="0.2">
      <c r="A52" s="46"/>
      <c r="B52" s="1139" t="s">
        <v>17</v>
      </c>
      <c r="C52" s="1140"/>
      <c r="D52" s="64"/>
      <c r="E52" s="1141" t="s">
        <v>18</v>
      </c>
      <c r="F52" s="1141"/>
      <c r="G52" s="1141"/>
      <c r="H52" s="1141"/>
      <c r="I52" s="1141"/>
      <c r="J52" s="1142"/>
      <c r="K52" s="61">
        <v>3086</v>
      </c>
      <c r="L52" s="62">
        <v>3147</v>
      </c>
      <c r="M52" s="62">
        <v>3173</v>
      </c>
      <c r="N52" s="62">
        <v>3072</v>
      </c>
      <c r="O52" s="63">
        <v>2810</v>
      </c>
      <c r="P52" s="46"/>
      <c r="Q52" s="46"/>
      <c r="R52" s="46"/>
      <c r="S52" s="46"/>
      <c r="T52" s="46"/>
      <c r="U52" s="46"/>
    </row>
    <row r="53" spans="1:21" ht="30.75" customHeight="1" thickBot="1" x14ac:dyDescent="0.25">
      <c r="A53" s="46"/>
      <c r="B53" s="1143" t="s">
        <v>19</v>
      </c>
      <c r="C53" s="1144"/>
      <c r="D53" s="65"/>
      <c r="E53" s="1145" t="s">
        <v>20</v>
      </c>
      <c r="F53" s="1145"/>
      <c r="G53" s="1145"/>
      <c r="H53" s="1145"/>
      <c r="I53" s="1145"/>
      <c r="J53" s="1146"/>
      <c r="K53" s="66">
        <v>1473</v>
      </c>
      <c r="L53" s="67">
        <v>1129</v>
      </c>
      <c r="M53" s="67">
        <v>1212</v>
      </c>
      <c r="N53" s="67">
        <v>1084</v>
      </c>
      <c r="O53" s="68">
        <v>1149</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539</v>
      </c>
      <c r="L57" s="79" t="s">
        <v>540</v>
      </c>
      <c r="M57" s="79" t="s">
        <v>541</v>
      </c>
      <c r="N57" s="79" t="s">
        <v>542</v>
      </c>
      <c r="O57" s="80" t="s">
        <v>543</v>
      </c>
      <c r="P57" s="46"/>
      <c r="Q57" s="46"/>
      <c r="R57" s="46"/>
      <c r="S57" s="46"/>
      <c r="T57" s="46"/>
      <c r="U57" s="46"/>
    </row>
    <row r="58" spans="1:21" ht="31.5" customHeight="1" x14ac:dyDescent="0.2">
      <c r="B58" s="1147" t="s">
        <v>24</v>
      </c>
      <c r="C58" s="1148"/>
      <c r="D58" s="1153" t="s">
        <v>25</v>
      </c>
      <c r="E58" s="1154"/>
      <c r="F58" s="1154"/>
      <c r="G58" s="1154"/>
      <c r="H58" s="1154"/>
      <c r="I58" s="1154"/>
      <c r="J58" s="1155"/>
      <c r="K58" s="81"/>
      <c r="L58" s="82"/>
      <c r="M58" s="82"/>
      <c r="N58" s="82"/>
      <c r="O58" s="83"/>
    </row>
    <row r="59" spans="1:21" ht="31.5" customHeight="1" x14ac:dyDescent="0.2">
      <c r="B59" s="1149"/>
      <c r="C59" s="1150"/>
      <c r="D59" s="1156" t="s">
        <v>26</v>
      </c>
      <c r="E59" s="1157"/>
      <c r="F59" s="1157"/>
      <c r="G59" s="1157"/>
      <c r="H59" s="1157"/>
      <c r="I59" s="1157"/>
      <c r="J59" s="1158"/>
      <c r="K59" s="84"/>
      <c r="L59" s="85"/>
      <c r="M59" s="85"/>
      <c r="N59" s="85"/>
      <c r="O59" s="86"/>
    </row>
    <row r="60" spans="1:21" ht="31.5" customHeight="1" thickBot="1" x14ac:dyDescent="0.25">
      <c r="B60" s="1151"/>
      <c r="C60" s="1152"/>
      <c r="D60" s="1159" t="s">
        <v>27</v>
      </c>
      <c r="E60" s="1160"/>
      <c r="F60" s="1160"/>
      <c r="G60" s="1160"/>
      <c r="H60" s="1160"/>
      <c r="I60" s="1160"/>
      <c r="J60" s="1161"/>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FEbD6Ilre2Vj5XYNRkDLcWaVPBWlJKJpP8A3btm679lLbQ2/pcwkmnD3epE6iOymSS1UqBj0mlrhUapjy3WaAQ==" saltValue="1x23sePp5NUna1obhjAcU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55"/>
  <sheetViews>
    <sheetView showGridLines="0" topLeftCell="A31"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524</v>
      </c>
      <c r="J40" s="101" t="s">
        <v>525</v>
      </c>
      <c r="K40" s="101" t="s">
        <v>526</v>
      </c>
      <c r="L40" s="101" t="s">
        <v>527</v>
      </c>
      <c r="M40" s="102" t="s">
        <v>528</v>
      </c>
    </row>
    <row r="41" spans="2:13" ht="27.75" customHeight="1" x14ac:dyDescent="0.2">
      <c r="B41" s="1182" t="s">
        <v>30</v>
      </c>
      <c r="C41" s="1183"/>
      <c r="D41" s="103"/>
      <c r="E41" s="1184" t="s">
        <v>31</v>
      </c>
      <c r="F41" s="1184"/>
      <c r="G41" s="1184"/>
      <c r="H41" s="1185"/>
      <c r="I41" s="342">
        <v>34342</v>
      </c>
      <c r="J41" s="343">
        <v>33446</v>
      </c>
      <c r="K41" s="343">
        <v>32135</v>
      </c>
      <c r="L41" s="343">
        <v>30277</v>
      </c>
      <c r="M41" s="344">
        <v>28646</v>
      </c>
    </row>
    <row r="42" spans="2:13" ht="27.75" customHeight="1" x14ac:dyDescent="0.2">
      <c r="B42" s="1172"/>
      <c r="C42" s="1173"/>
      <c r="D42" s="104"/>
      <c r="E42" s="1176" t="s">
        <v>32</v>
      </c>
      <c r="F42" s="1176"/>
      <c r="G42" s="1176"/>
      <c r="H42" s="1177"/>
      <c r="I42" s="345">
        <v>271</v>
      </c>
      <c r="J42" s="346">
        <v>136</v>
      </c>
      <c r="K42" s="346">
        <v>3</v>
      </c>
      <c r="L42" s="346">
        <v>1</v>
      </c>
      <c r="M42" s="347" t="s">
        <v>486</v>
      </c>
    </row>
    <row r="43" spans="2:13" ht="27.75" customHeight="1" x14ac:dyDescent="0.2">
      <c r="B43" s="1172"/>
      <c r="C43" s="1173"/>
      <c r="D43" s="104"/>
      <c r="E43" s="1176" t="s">
        <v>33</v>
      </c>
      <c r="F43" s="1176"/>
      <c r="G43" s="1176"/>
      <c r="H43" s="1177"/>
      <c r="I43" s="345">
        <v>7152</v>
      </c>
      <c r="J43" s="346">
        <v>6752</v>
      </c>
      <c r="K43" s="346">
        <v>6445</v>
      </c>
      <c r="L43" s="346">
        <v>5951</v>
      </c>
      <c r="M43" s="347">
        <v>5672</v>
      </c>
    </row>
    <row r="44" spans="2:13" ht="27.75" customHeight="1" x14ac:dyDescent="0.2">
      <c r="B44" s="1172"/>
      <c r="C44" s="1173"/>
      <c r="D44" s="104"/>
      <c r="E44" s="1176" t="s">
        <v>34</v>
      </c>
      <c r="F44" s="1176"/>
      <c r="G44" s="1176"/>
      <c r="H44" s="1177"/>
      <c r="I44" s="345">
        <v>1020</v>
      </c>
      <c r="J44" s="346">
        <v>3617</v>
      </c>
      <c r="K44" s="346">
        <v>4248</v>
      </c>
      <c r="L44" s="346">
        <v>4116</v>
      </c>
      <c r="M44" s="347">
        <v>4033</v>
      </c>
    </row>
    <row r="45" spans="2:13" ht="27.75" customHeight="1" x14ac:dyDescent="0.2">
      <c r="B45" s="1172"/>
      <c r="C45" s="1173"/>
      <c r="D45" s="104"/>
      <c r="E45" s="1176" t="s">
        <v>35</v>
      </c>
      <c r="F45" s="1176"/>
      <c r="G45" s="1176"/>
      <c r="H45" s="1177"/>
      <c r="I45" s="345">
        <v>1128</v>
      </c>
      <c r="J45" s="346">
        <v>1204</v>
      </c>
      <c r="K45" s="346">
        <v>904</v>
      </c>
      <c r="L45" s="346">
        <v>862</v>
      </c>
      <c r="M45" s="347">
        <v>1032</v>
      </c>
    </row>
    <row r="46" spans="2:13" ht="27.75" customHeight="1" x14ac:dyDescent="0.2">
      <c r="B46" s="1172"/>
      <c r="C46" s="1173"/>
      <c r="D46" s="105"/>
      <c r="E46" s="1176" t="s">
        <v>36</v>
      </c>
      <c r="F46" s="1176"/>
      <c r="G46" s="1176"/>
      <c r="H46" s="1177"/>
      <c r="I46" s="345" t="s">
        <v>486</v>
      </c>
      <c r="J46" s="346" t="s">
        <v>486</v>
      </c>
      <c r="K46" s="346" t="s">
        <v>486</v>
      </c>
      <c r="L46" s="346" t="s">
        <v>486</v>
      </c>
      <c r="M46" s="347" t="s">
        <v>486</v>
      </c>
    </row>
    <row r="47" spans="2:13" ht="27.75" customHeight="1" x14ac:dyDescent="0.2">
      <c r="B47" s="1172"/>
      <c r="C47" s="1173"/>
      <c r="D47" s="106"/>
      <c r="E47" s="1186" t="s">
        <v>37</v>
      </c>
      <c r="F47" s="1187"/>
      <c r="G47" s="1187"/>
      <c r="H47" s="1188"/>
      <c r="I47" s="345" t="s">
        <v>486</v>
      </c>
      <c r="J47" s="346" t="s">
        <v>486</v>
      </c>
      <c r="K47" s="346" t="s">
        <v>486</v>
      </c>
      <c r="L47" s="346" t="s">
        <v>486</v>
      </c>
      <c r="M47" s="347" t="s">
        <v>486</v>
      </c>
    </row>
    <row r="48" spans="2:13" ht="27.75" customHeight="1" x14ac:dyDescent="0.2">
      <c r="B48" s="1172"/>
      <c r="C48" s="1173"/>
      <c r="D48" s="104"/>
      <c r="E48" s="1176" t="s">
        <v>38</v>
      </c>
      <c r="F48" s="1176"/>
      <c r="G48" s="1176"/>
      <c r="H48" s="1177"/>
      <c r="I48" s="345" t="s">
        <v>486</v>
      </c>
      <c r="J48" s="346" t="s">
        <v>486</v>
      </c>
      <c r="K48" s="346" t="s">
        <v>486</v>
      </c>
      <c r="L48" s="346" t="s">
        <v>486</v>
      </c>
      <c r="M48" s="347" t="s">
        <v>486</v>
      </c>
    </row>
    <row r="49" spans="2:13" ht="27.75" customHeight="1" x14ac:dyDescent="0.2">
      <c r="B49" s="1174"/>
      <c r="C49" s="1175"/>
      <c r="D49" s="104"/>
      <c r="E49" s="1176" t="s">
        <v>39</v>
      </c>
      <c r="F49" s="1176"/>
      <c r="G49" s="1176"/>
      <c r="H49" s="1177"/>
      <c r="I49" s="345" t="s">
        <v>486</v>
      </c>
      <c r="J49" s="346" t="s">
        <v>486</v>
      </c>
      <c r="K49" s="346" t="s">
        <v>486</v>
      </c>
      <c r="L49" s="346" t="s">
        <v>486</v>
      </c>
      <c r="M49" s="347" t="s">
        <v>486</v>
      </c>
    </row>
    <row r="50" spans="2:13" ht="27.75" customHeight="1" x14ac:dyDescent="0.2">
      <c r="B50" s="1170" t="s">
        <v>40</v>
      </c>
      <c r="C50" s="1171"/>
      <c r="D50" s="107"/>
      <c r="E50" s="1176" t="s">
        <v>41</v>
      </c>
      <c r="F50" s="1176"/>
      <c r="G50" s="1176"/>
      <c r="H50" s="1177"/>
      <c r="I50" s="345">
        <v>11088</v>
      </c>
      <c r="J50" s="346">
        <v>10512</v>
      </c>
      <c r="K50" s="346">
        <v>11204</v>
      </c>
      <c r="L50" s="346">
        <v>11706</v>
      </c>
      <c r="M50" s="347">
        <v>12196</v>
      </c>
    </row>
    <row r="51" spans="2:13" ht="27.75" customHeight="1" x14ac:dyDescent="0.2">
      <c r="B51" s="1172"/>
      <c r="C51" s="1173"/>
      <c r="D51" s="104"/>
      <c r="E51" s="1176" t="s">
        <v>42</v>
      </c>
      <c r="F51" s="1176"/>
      <c r="G51" s="1176"/>
      <c r="H51" s="1177"/>
      <c r="I51" s="345">
        <v>919</v>
      </c>
      <c r="J51" s="346">
        <v>908</v>
      </c>
      <c r="K51" s="346">
        <v>816</v>
      </c>
      <c r="L51" s="346">
        <v>729</v>
      </c>
      <c r="M51" s="347">
        <v>637</v>
      </c>
    </row>
    <row r="52" spans="2:13" ht="27.75" customHeight="1" x14ac:dyDescent="0.2">
      <c r="B52" s="1174"/>
      <c r="C52" s="1175"/>
      <c r="D52" s="104"/>
      <c r="E52" s="1176" t="s">
        <v>43</v>
      </c>
      <c r="F52" s="1176"/>
      <c r="G52" s="1176"/>
      <c r="H52" s="1177"/>
      <c r="I52" s="345">
        <v>31435</v>
      </c>
      <c r="J52" s="346">
        <v>31144</v>
      </c>
      <c r="K52" s="346">
        <v>29961</v>
      </c>
      <c r="L52" s="346">
        <v>27966</v>
      </c>
      <c r="M52" s="347">
        <v>26396</v>
      </c>
    </row>
    <row r="53" spans="2:13" ht="27.75" customHeight="1" thickBot="1" x14ac:dyDescent="0.25">
      <c r="B53" s="1178" t="s">
        <v>19</v>
      </c>
      <c r="C53" s="1179"/>
      <c r="D53" s="108"/>
      <c r="E53" s="1180" t="s">
        <v>44</v>
      </c>
      <c r="F53" s="1180"/>
      <c r="G53" s="1180"/>
      <c r="H53" s="1181"/>
      <c r="I53" s="348">
        <v>469</v>
      </c>
      <c r="J53" s="349">
        <v>2591</v>
      </c>
      <c r="K53" s="349">
        <v>1755</v>
      </c>
      <c r="L53" s="349">
        <v>807</v>
      </c>
      <c r="M53" s="350">
        <v>154</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t4JIg668uiPgcNeCtbm6v77MZ65my7Y6Je9o2AGByJsbm69qpan7OmoY4lLHxV5pDYkP0ex1mjvmwlabh90niw==" saltValue="AeNMhDhIAScUaG9CVcUj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5"/>
  <sheetViews>
    <sheetView showGridLines="0" topLeftCell="B37" zoomScale="60" zoomScaleNormal="6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526</v>
      </c>
      <c r="G54" s="117" t="s">
        <v>527</v>
      </c>
      <c r="H54" s="118" t="s">
        <v>528</v>
      </c>
    </row>
    <row r="55" spans="2:8" ht="52.5" customHeight="1" x14ac:dyDescent="0.2">
      <c r="B55" s="119"/>
      <c r="C55" s="1197" t="s">
        <v>46</v>
      </c>
      <c r="D55" s="1197"/>
      <c r="E55" s="1198"/>
      <c r="F55" s="120">
        <v>6268</v>
      </c>
      <c r="G55" s="120">
        <v>6888</v>
      </c>
      <c r="H55" s="121">
        <v>7266</v>
      </c>
    </row>
    <row r="56" spans="2:8" ht="52.5" customHeight="1" x14ac:dyDescent="0.2">
      <c r="B56" s="122"/>
      <c r="C56" s="1199" t="s">
        <v>47</v>
      </c>
      <c r="D56" s="1199"/>
      <c r="E56" s="1200"/>
      <c r="F56" s="123">
        <v>1241</v>
      </c>
      <c r="G56" s="123">
        <v>1042</v>
      </c>
      <c r="H56" s="124">
        <v>906</v>
      </c>
    </row>
    <row r="57" spans="2:8" ht="53.25" customHeight="1" x14ac:dyDescent="0.2">
      <c r="B57" s="122"/>
      <c r="C57" s="1201" t="s">
        <v>48</v>
      </c>
      <c r="D57" s="1201"/>
      <c r="E57" s="1202"/>
      <c r="F57" s="125">
        <v>4247</v>
      </c>
      <c r="G57" s="125">
        <v>4032</v>
      </c>
      <c r="H57" s="126">
        <v>3867</v>
      </c>
    </row>
    <row r="58" spans="2:8" ht="45.75" customHeight="1" x14ac:dyDescent="0.2">
      <c r="B58" s="127"/>
      <c r="C58" s="1189" t="s">
        <v>552</v>
      </c>
      <c r="D58" s="1190"/>
      <c r="E58" s="1191"/>
      <c r="F58" s="128">
        <v>1000</v>
      </c>
      <c r="G58" s="128">
        <v>1000</v>
      </c>
      <c r="H58" s="129">
        <v>1000</v>
      </c>
    </row>
    <row r="59" spans="2:8" ht="45.75" customHeight="1" x14ac:dyDescent="0.2">
      <c r="B59" s="127"/>
      <c r="C59" s="1189" t="s">
        <v>553</v>
      </c>
      <c r="D59" s="1190"/>
      <c r="E59" s="1191"/>
      <c r="F59" s="128">
        <v>1478</v>
      </c>
      <c r="G59" s="128">
        <v>1233</v>
      </c>
      <c r="H59" s="129">
        <v>989</v>
      </c>
    </row>
    <row r="60" spans="2:8" ht="45.75" customHeight="1" x14ac:dyDescent="0.2">
      <c r="B60" s="127"/>
      <c r="C60" s="1189" t="s">
        <v>554</v>
      </c>
      <c r="D60" s="1190"/>
      <c r="E60" s="1191"/>
      <c r="F60" s="128">
        <v>1001</v>
      </c>
      <c r="G60" s="128">
        <v>986</v>
      </c>
      <c r="H60" s="129">
        <v>971</v>
      </c>
    </row>
    <row r="61" spans="2:8" ht="45.75" customHeight="1" x14ac:dyDescent="0.2">
      <c r="B61" s="127"/>
      <c r="C61" s="1189" t="s">
        <v>555</v>
      </c>
      <c r="D61" s="1190"/>
      <c r="E61" s="1191"/>
      <c r="F61" s="128">
        <v>208</v>
      </c>
      <c r="G61" s="128">
        <v>227</v>
      </c>
      <c r="H61" s="129">
        <v>242</v>
      </c>
    </row>
    <row r="62" spans="2:8" ht="45.75" customHeight="1" thickBot="1" x14ac:dyDescent="0.25">
      <c r="B62" s="130"/>
      <c r="C62" s="1192" t="s">
        <v>556</v>
      </c>
      <c r="D62" s="1193"/>
      <c r="E62" s="1194"/>
      <c r="F62" s="131">
        <v>132</v>
      </c>
      <c r="G62" s="131">
        <v>180</v>
      </c>
      <c r="H62" s="132">
        <v>216</v>
      </c>
    </row>
    <row r="63" spans="2:8" ht="52.5" customHeight="1" thickBot="1" x14ac:dyDescent="0.25">
      <c r="B63" s="133"/>
      <c r="C63" s="1195" t="s">
        <v>49</v>
      </c>
      <c r="D63" s="1195"/>
      <c r="E63" s="1196"/>
      <c r="F63" s="134">
        <v>11756</v>
      </c>
      <c r="G63" s="134">
        <v>11961</v>
      </c>
      <c r="H63" s="135">
        <v>12039</v>
      </c>
    </row>
    <row r="64" spans="2:8" ht="13" x14ac:dyDescent="0.2"/>
    <row r="65" ht="13.5" hidden="1" customHeight="1" x14ac:dyDescent="0.2"/>
  </sheetData>
  <sheetProtection algorithmName="SHA-512" hashValue="ErJK4w/WzaNDca3LmKQD38oZcw4EzBOJuFbnWIF0+y/06bVEDeD3m9QX08uxmRagmG7WiWxPLYDqrpUJCzCaJQ==" saltValue="df//t2zmVMEWFLTHIicw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523</v>
      </c>
      <c r="G2" s="149"/>
      <c r="H2" s="150"/>
    </row>
    <row r="3" spans="1:8" x14ac:dyDescent="0.2">
      <c r="A3" s="146" t="s">
        <v>516</v>
      </c>
      <c r="B3" s="151"/>
      <c r="C3" s="152"/>
      <c r="D3" s="153">
        <v>83455</v>
      </c>
      <c r="E3" s="154"/>
      <c r="F3" s="155">
        <v>94081</v>
      </c>
      <c r="G3" s="156"/>
      <c r="H3" s="157"/>
    </row>
    <row r="4" spans="1:8" x14ac:dyDescent="0.2">
      <c r="A4" s="158"/>
      <c r="B4" s="159"/>
      <c r="C4" s="160"/>
      <c r="D4" s="161">
        <v>45666</v>
      </c>
      <c r="E4" s="162"/>
      <c r="F4" s="163">
        <v>48949</v>
      </c>
      <c r="G4" s="164"/>
      <c r="H4" s="165"/>
    </row>
    <row r="5" spans="1:8" x14ac:dyDescent="0.2">
      <c r="A5" s="146" t="s">
        <v>518</v>
      </c>
      <c r="B5" s="151"/>
      <c r="C5" s="152"/>
      <c r="D5" s="153">
        <v>71695</v>
      </c>
      <c r="E5" s="154"/>
      <c r="F5" s="155">
        <v>92632</v>
      </c>
      <c r="G5" s="156"/>
      <c r="H5" s="157"/>
    </row>
    <row r="6" spans="1:8" x14ac:dyDescent="0.2">
      <c r="A6" s="158"/>
      <c r="B6" s="159"/>
      <c r="C6" s="160"/>
      <c r="D6" s="161">
        <v>33255</v>
      </c>
      <c r="E6" s="162"/>
      <c r="F6" s="163">
        <v>47978</v>
      </c>
      <c r="G6" s="164"/>
      <c r="H6" s="165"/>
    </row>
    <row r="7" spans="1:8" x14ac:dyDescent="0.2">
      <c r="A7" s="146" t="s">
        <v>519</v>
      </c>
      <c r="B7" s="151"/>
      <c r="C7" s="152"/>
      <c r="D7" s="153">
        <v>68704</v>
      </c>
      <c r="E7" s="154"/>
      <c r="F7" s="155">
        <v>92919</v>
      </c>
      <c r="G7" s="156"/>
      <c r="H7" s="157"/>
    </row>
    <row r="8" spans="1:8" x14ac:dyDescent="0.2">
      <c r="A8" s="158"/>
      <c r="B8" s="159"/>
      <c r="C8" s="160"/>
      <c r="D8" s="161">
        <v>42808</v>
      </c>
      <c r="E8" s="162"/>
      <c r="F8" s="163">
        <v>54128</v>
      </c>
      <c r="G8" s="164"/>
      <c r="H8" s="165"/>
    </row>
    <row r="9" spans="1:8" x14ac:dyDescent="0.2">
      <c r="A9" s="146" t="s">
        <v>520</v>
      </c>
      <c r="B9" s="151"/>
      <c r="C9" s="152"/>
      <c r="D9" s="153">
        <v>65978</v>
      </c>
      <c r="E9" s="154"/>
      <c r="F9" s="155">
        <v>103663</v>
      </c>
      <c r="G9" s="156"/>
      <c r="H9" s="157"/>
    </row>
    <row r="10" spans="1:8" x14ac:dyDescent="0.2">
      <c r="A10" s="158"/>
      <c r="B10" s="159"/>
      <c r="C10" s="160"/>
      <c r="D10" s="161">
        <v>38769</v>
      </c>
      <c r="E10" s="162"/>
      <c r="F10" s="163">
        <v>64346</v>
      </c>
      <c r="G10" s="164"/>
      <c r="H10" s="165"/>
    </row>
    <row r="11" spans="1:8" x14ac:dyDescent="0.2">
      <c r="A11" s="146" t="s">
        <v>521</v>
      </c>
      <c r="B11" s="151"/>
      <c r="C11" s="152"/>
      <c r="D11" s="153">
        <v>57779</v>
      </c>
      <c r="E11" s="154"/>
      <c r="F11" s="155">
        <v>92012</v>
      </c>
      <c r="G11" s="156"/>
      <c r="H11" s="157"/>
    </row>
    <row r="12" spans="1:8" x14ac:dyDescent="0.2">
      <c r="A12" s="158"/>
      <c r="B12" s="159"/>
      <c r="C12" s="166"/>
      <c r="D12" s="161">
        <v>33349</v>
      </c>
      <c r="E12" s="162"/>
      <c r="F12" s="163">
        <v>61382</v>
      </c>
      <c r="G12" s="164"/>
      <c r="H12" s="165"/>
    </row>
    <row r="13" spans="1:8" x14ac:dyDescent="0.2">
      <c r="A13" s="146"/>
      <c r="B13" s="151"/>
      <c r="C13" s="152"/>
      <c r="D13" s="153">
        <v>69522</v>
      </c>
      <c r="E13" s="154"/>
      <c r="F13" s="155">
        <v>95061</v>
      </c>
      <c r="G13" s="167"/>
      <c r="H13" s="157"/>
    </row>
    <row r="14" spans="1:8" x14ac:dyDescent="0.2">
      <c r="A14" s="158"/>
      <c r="B14" s="159"/>
      <c r="C14" s="160"/>
      <c r="D14" s="161">
        <v>38769</v>
      </c>
      <c r="E14" s="162"/>
      <c r="F14" s="163">
        <v>55357</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0.31</v>
      </c>
      <c r="C19" s="168">
        <f>ROUND(VALUE(SUBSTITUTE(実質収支比率等に係る経年分析!G$48,"▲","-")),2)</f>
        <v>0.26</v>
      </c>
      <c r="D19" s="168">
        <f>ROUND(VALUE(SUBSTITUTE(実質収支比率等に係る経年分析!H$48,"▲","-")),2)</f>
        <v>4.42</v>
      </c>
      <c r="E19" s="168">
        <f>ROUND(VALUE(SUBSTITUTE(実質収支比率等に係る経年分析!I$48,"▲","-")),2)</f>
        <v>4.75</v>
      </c>
      <c r="F19" s="168">
        <f>ROUND(VALUE(SUBSTITUTE(実質収支比率等に係る経年分析!J$48,"▲","-")),2)</f>
        <v>2.3199999999999998</v>
      </c>
    </row>
    <row r="20" spans="1:11" x14ac:dyDescent="0.2">
      <c r="A20" s="168" t="s">
        <v>53</v>
      </c>
      <c r="B20" s="168">
        <f>ROUND(VALUE(SUBSTITUTE(実質収支比率等に係る経年分析!F$47,"▲","-")),2)</f>
        <v>36.67</v>
      </c>
      <c r="C20" s="168">
        <f>ROUND(VALUE(SUBSTITUTE(実質収支比率等に係る経年分析!G$47,"▲","-")),2)</f>
        <v>33.74</v>
      </c>
      <c r="D20" s="168">
        <f>ROUND(VALUE(SUBSTITUTE(実質収支比率等に係る経年分析!H$47,"▲","-")),2)</f>
        <v>39.61</v>
      </c>
      <c r="E20" s="168">
        <f>ROUND(VALUE(SUBSTITUTE(実質収支比率等に係る経年分析!I$47,"▲","-")),2)</f>
        <v>45.03</v>
      </c>
      <c r="F20" s="168">
        <f>ROUND(VALUE(SUBSTITUTE(実質収支比率等に係る経年分析!J$47,"▲","-")),2)</f>
        <v>47.49</v>
      </c>
    </row>
    <row r="21" spans="1:11" x14ac:dyDescent="0.2">
      <c r="A21" s="168" t="s">
        <v>54</v>
      </c>
      <c r="B21" s="168">
        <f>IF(ISNUMBER(VALUE(SUBSTITUTE(実質収支比率等に係る経年分析!F$49,"▲","-"))),ROUND(VALUE(SUBSTITUTE(実質収支比率等に係る経年分析!F$49,"▲","-")),2),NA())</f>
        <v>-5.22</v>
      </c>
      <c r="C21" s="168">
        <f>IF(ISNUMBER(VALUE(SUBSTITUTE(実質収支比率等に係る経年分析!G$49,"▲","-"))),ROUND(VALUE(SUBSTITUTE(実質収支比率等に係る経年分析!G$49,"▲","-")),2),NA())</f>
        <v>-2.04</v>
      </c>
      <c r="D21" s="168">
        <f>IF(ISNUMBER(VALUE(SUBSTITUTE(実質収支比率等に係る経年分析!H$49,"▲","-"))),ROUND(VALUE(SUBSTITUTE(実質収支比率等に係る経年分析!H$49,"▲","-")),2),NA())</f>
        <v>11.32</v>
      </c>
      <c r="E21" s="168">
        <f>IF(ISNUMBER(VALUE(SUBSTITUTE(実質収支比率等に係る経年分析!I$49,"▲","-"))),ROUND(VALUE(SUBSTITUTE(実質収支比率等に係る経年分析!I$49,"▲","-")),2),NA())</f>
        <v>4.24</v>
      </c>
      <c r="F21" s="168">
        <f>IF(ISNUMBER(VALUE(SUBSTITUTE(実質収支比率等に係る経年分析!J$49,"▲","-"))),ROUND(VALUE(SUBSTITUTE(実質収支比率等に係る経年分析!J$49,"▲","-")),2),NA())</f>
        <v>0.04</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0.45</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後期高齢者医療事業特別会計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2">
      <c r="A32" s="169" t="str">
        <f>IF(連結実質赤字比率に係る赤字・黒字の構成分析!C$38="",NA(),連結実質赤字比率に係る赤字・黒字の構成分析!C$38)</f>
        <v>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1.42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0.02</v>
      </c>
    </row>
    <row r="33" spans="1:16" x14ac:dyDescent="0.2">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0.38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0.41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0.61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1.53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0.81</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0.25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4.41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4.75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2.31</v>
      </c>
    </row>
    <row r="35" spans="1:16" x14ac:dyDescent="0.2">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#VALUE!</v>
      </c>
      <c r="C35" s="169" t="e">
        <f>IF(ROUND(VALUE(SUBSTITUTE(連結実質赤字比率に係る赤字・黒字の構成分析!F$35,"▲", "-")), 2) &gt;= 0, ABS(ROUND(VALUE(SUBSTITUTE(連結実質赤字比率に係る赤字・黒字の構成分析!F$35,"▲", "-")), 2)), NA())</f>
        <v>#VALUE!</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0.88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1.49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2.2000000000000002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2.8</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3.36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3.16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3.54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4.03</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3086</v>
      </c>
      <c r="E42" s="170"/>
      <c r="F42" s="170"/>
      <c r="G42" s="170">
        <f>'実質公債費比率（分子）の構造'!L$52</f>
        <v>3147</v>
      </c>
      <c r="H42" s="170"/>
      <c r="I42" s="170"/>
      <c r="J42" s="170">
        <f>'実質公債費比率（分子）の構造'!M$52</f>
        <v>3173</v>
      </c>
      <c r="K42" s="170"/>
      <c r="L42" s="170"/>
      <c r="M42" s="170">
        <f>'実質公債費比率（分子）の構造'!N$52</f>
        <v>3072</v>
      </c>
      <c r="N42" s="170"/>
      <c r="O42" s="170"/>
      <c r="P42" s="170">
        <f>'実質公債費比率（分子）の構造'!O$52</f>
        <v>2810</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146</v>
      </c>
      <c r="C44" s="170"/>
      <c r="D44" s="170"/>
      <c r="E44" s="170">
        <f>'実質公債費比率（分子）の構造'!L$50</f>
        <v>144</v>
      </c>
      <c r="F44" s="170"/>
      <c r="G44" s="170"/>
      <c r="H44" s="170">
        <f>'実質公債費比率（分子）の構造'!M$50</f>
        <v>133</v>
      </c>
      <c r="I44" s="170"/>
      <c r="J44" s="170"/>
      <c r="K44" s="170">
        <f>'実質公債費比率（分子）の構造'!N$50</f>
        <v>1</v>
      </c>
      <c r="L44" s="170"/>
      <c r="M44" s="170"/>
      <c r="N44" s="170">
        <f>'実質公債費比率（分子）の構造'!O$50</f>
        <v>1</v>
      </c>
      <c r="O44" s="170"/>
      <c r="P44" s="170"/>
    </row>
    <row r="45" spans="1:16" x14ac:dyDescent="0.2">
      <c r="A45" s="170" t="s">
        <v>63</v>
      </c>
      <c r="B45" s="170">
        <f>'実質公債費比率（分子）の構造'!K$49</f>
        <v>193</v>
      </c>
      <c r="C45" s="170"/>
      <c r="D45" s="170"/>
      <c r="E45" s="170">
        <f>'実質公債費比率（分子）の構造'!L$49</f>
        <v>82</v>
      </c>
      <c r="F45" s="170"/>
      <c r="G45" s="170"/>
      <c r="H45" s="170">
        <f>'実質公債費比率（分子）の構造'!M$49</f>
        <v>105</v>
      </c>
      <c r="I45" s="170"/>
      <c r="J45" s="170"/>
      <c r="K45" s="170">
        <f>'実質公債費比率（分子）の構造'!N$49</f>
        <v>71</v>
      </c>
      <c r="L45" s="170"/>
      <c r="M45" s="170"/>
      <c r="N45" s="170">
        <f>'実質公債費比率（分子）の構造'!O$49</f>
        <v>171</v>
      </c>
      <c r="O45" s="170"/>
      <c r="P45" s="170"/>
    </row>
    <row r="46" spans="1:16" x14ac:dyDescent="0.2">
      <c r="A46" s="170" t="s">
        <v>64</v>
      </c>
      <c r="B46" s="170">
        <f>'実質公債費比率（分子）の構造'!K$48</f>
        <v>594</v>
      </c>
      <c r="C46" s="170"/>
      <c r="D46" s="170"/>
      <c r="E46" s="170">
        <f>'実質公債費比率（分子）の構造'!L$48</f>
        <v>538</v>
      </c>
      <c r="F46" s="170"/>
      <c r="G46" s="170"/>
      <c r="H46" s="170">
        <f>'実質公債費比率（分子）の構造'!M$48</f>
        <v>546</v>
      </c>
      <c r="I46" s="170"/>
      <c r="J46" s="170"/>
      <c r="K46" s="170">
        <f>'実質公債費比率（分子）の構造'!N$48</f>
        <v>511</v>
      </c>
      <c r="L46" s="170"/>
      <c r="M46" s="170"/>
      <c r="N46" s="170">
        <f>'実質公債費比率（分子）の構造'!O$48</f>
        <v>508</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3626</v>
      </c>
      <c r="C49" s="170"/>
      <c r="D49" s="170"/>
      <c r="E49" s="170">
        <f>'実質公債費比率（分子）の構造'!L$45</f>
        <v>3512</v>
      </c>
      <c r="F49" s="170"/>
      <c r="G49" s="170"/>
      <c r="H49" s="170">
        <f>'実質公債費比率（分子）の構造'!M$45</f>
        <v>3601</v>
      </c>
      <c r="I49" s="170"/>
      <c r="J49" s="170"/>
      <c r="K49" s="170">
        <f>'実質公債費比率（分子）の構造'!N$45</f>
        <v>3573</v>
      </c>
      <c r="L49" s="170"/>
      <c r="M49" s="170"/>
      <c r="N49" s="170">
        <f>'実質公債費比率（分子）の構造'!O$45</f>
        <v>3279</v>
      </c>
      <c r="O49" s="170"/>
      <c r="P49" s="170"/>
    </row>
    <row r="50" spans="1:16" x14ac:dyDescent="0.2">
      <c r="A50" s="170" t="s">
        <v>67</v>
      </c>
      <c r="B50" s="170" t="e">
        <f>NA()</f>
        <v>#N/A</v>
      </c>
      <c r="C50" s="170">
        <f>IF(ISNUMBER('実質公債費比率（分子）の構造'!K$53),'実質公債費比率（分子）の構造'!K$53,NA())</f>
        <v>1473</v>
      </c>
      <c r="D50" s="170" t="e">
        <f>NA()</f>
        <v>#N/A</v>
      </c>
      <c r="E50" s="170" t="e">
        <f>NA()</f>
        <v>#N/A</v>
      </c>
      <c r="F50" s="170">
        <f>IF(ISNUMBER('実質公債費比率（分子）の構造'!L$53),'実質公債費比率（分子）の構造'!L$53,NA())</f>
        <v>1129</v>
      </c>
      <c r="G50" s="170" t="e">
        <f>NA()</f>
        <v>#N/A</v>
      </c>
      <c r="H50" s="170" t="e">
        <f>NA()</f>
        <v>#N/A</v>
      </c>
      <c r="I50" s="170">
        <f>IF(ISNUMBER('実質公債費比率（分子）の構造'!M$53),'実質公債費比率（分子）の構造'!M$53,NA())</f>
        <v>1212</v>
      </c>
      <c r="J50" s="170" t="e">
        <f>NA()</f>
        <v>#N/A</v>
      </c>
      <c r="K50" s="170" t="e">
        <f>NA()</f>
        <v>#N/A</v>
      </c>
      <c r="L50" s="170">
        <f>IF(ISNUMBER('実質公債費比率（分子）の構造'!N$53),'実質公債費比率（分子）の構造'!N$53,NA())</f>
        <v>1084</v>
      </c>
      <c r="M50" s="170" t="e">
        <f>NA()</f>
        <v>#N/A</v>
      </c>
      <c r="N50" s="170" t="e">
        <f>NA()</f>
        <v>#N/A</v>
      </c>
      <c r="O50" s="170">
        <f>IF(ISNUMBER('実質公債費比率（分子）の構造'!O$53),'実質公債費比率（分子）の構造'!O$53,NA())</f>
        <v>1149</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31435</v>
      </c>
      <c r="E56" s="169"/>
      <c r="F56" s="169"/>
      <c r="G56" s="169">
        <f>'将来負担比率（分子）の構造'!J$52</f>
        <v>31144</v>
      </c>
      <c r="H56" s="169"/>
      <c r="I56" s="169"/>
      <c r="J56" s="169">
        <f>'将来負担比率（分子）の構造'!K$52</f>
        <v>29961</v>
      </c>
      <c r="K56" s="169"/>
      <c r="L56" s="169"/>
      <c r="M56" s="169">
        <f>'将来負担比率（分子）の構造'!L$52</f>
        <v>27966</v>
      </c>
      <c r="N56" s="169"/>
      <c r="O56" s="169"/>
      <c r="P56" s="169">
        <f>'将来負担比率（分子）の構造'!M$52</f>
        <v>26396</v>
      </c>
    </row>
    <row r="57" spans="1:16" x14ac:dyDescent="0.2">
      <c r="A57" s="169" t="s">
        <v>42</v>
      </c>
      <c r="B57" s="169"/>
      <c r="C57" s="169"/>
      <c r="D57" s="169">
        <f>'将来負担比率（分子）の構造'!I$51</f>
        <v>919</v>
      </c>
      <c r="E57" s="169"/>
      <c r="F57" s="169"/>
      <c r="G57" s="169">
        <f>'将来負担比率（分子）の構造'!J$51</f>
        <v>908</v>
      </c>
      <c r="H57" s="169"/>
      <c r="I57" s="169"/>
      <c r="J57" s="169">
        <f>'将来負担比率（分子）の構造'!K$51</f>
        <v>816</v>
      </c>
      <c r="K57" s="169"/>
      <c r="L57" s="169"/>
      <c r="M57" s="169">
        <f>'将来負担比率（分子）の構造'!L$51</f>
        <v>729</v>
      </c>
      <c r="N57" s="169"/>
      <c r="O57" s="169"/>
      <c r="P57" s="169">
        <f>'将来負担比率（分子）の構造'!M$51</f>
        <v>637</v>
      </c>
    </row>
    <row r="58" spans="1:16" x14ac:dyDescent="0.2">
      <c r="A58" s="169" t="s">
        <v>41</v>
      </c>
      <c r="B58" s="169"/>
      <c r="C58" s="169"/>
      <c r="D58" s="169">
        <f>'将来負担比率（分子）の構造'!I$50</f>
        <v>11088</v>
      </c>
      <c r="E58" s="169"/>
      <c r="F58" s="169"/>
      <c r="G58" s="169">
        <f>'将来負担比率（分子）の構造'!J$50</f>
        <v>10512</v>
      </c>
      <c r="H58" s="169"/>
      <c r="I58" s="169"/>
      <c r="J58" s="169">
        <f>'将来負担比率（分子）の構造'!K$50</f>
        <v>11204</v>
      </c>
      <c r="K58" s="169"/>
      <c r="L58" s="169"/>
      <c r="M58" s="169">
        <f>'将来負担比率（分子）の構造'!L$50</f>
        <v>11706</v>
      </c>
      <c r="N58" s="169"/>
      <c r="O58" s="169"/>
      <c r="P58" s="169">
        <f>'将来負担比率（分子）の構造'!M$50</f>
        <v>12196</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1128</v>
      </c>
      <c r="C62" s="169"/>
      <c r="D62" s="169"/>
      <c r="E62" s="169">
        <f>'将来負担比率（分子）の構造'!J$45</f>
        <v>1204</v>
      </c>
      <c r="F62" s="169"/>
      <c r="G62" s="169"/>
      <c r="H62" s="169">
        <f>'将来負担比率（分子）の構造'!K$45</f>
        <v>904</v>
      </c>
      <c r="I62" s="169"/>
      <c r="J62" s="169"/>
      <c r="K62" s="169">
        <f>'将来負担比率（分子）の構造'!L$45</f>
        <v>862</v>
      </c>
      <c r="L62" s="169"/>
      <c r="M62" s="169"/>
      <c r="N62" s="169">
        <f>'将来負担比率（分子）の構造'!M$45</f>
        <v>1032</v>
      </c>
      <c r="O62" s="169"/>
      <c r="P62" s="169"/>
    </row>
    <row r="63" spans="1:16" x14ac:dyDescent="0.2">
      <c r="A63" s="169" t="s">
        <v>34</v>
      </c>
      <c r="B63" s="169">
        <f>'将来負担比率（分子）の構造'!I$44</f>
        <v>1020</v>
      </c>
      <c r="C63" s="169"/>
      <c r="D63" s="169"/>
      <c r="E63" s="169">
        <f>'将来負担比率（分子）の構造'!J$44</f>
        <v>3617</v>
      </c>
      <c r="F63" s="169"/>
      <c r="G63" s="169"/>
      <c r="H63" s="169">
        <f>'将来負担比率（分子）の構造'!K$44</f>
        <v>4248</v>
      </c>
      <c r="I63" s="169"/>
      <c r="J63" s="169"/>
      <c r="K63" s="169">
        <f>'将来負担比率（分子）の構造'!L$44</f>
        <v>4116</v>
      </c>
      <c r="L63" s="169"/>
      <c r="M63" s="169"/>
      <c r="N63" s="169">
        <f>'将来負担比率（分子）の構造'!M$44</f>
        <v>4033</v>
      </c>
      <c r="O63" s="169"/>
      <c r="P63" s="169"/>
    </row>
    <row r="64" spans="1:16" x14ac:dyDescent="0.2">
      <c r="A64" s="169" t="s">
        <v>33</v>
      </c>
      <c r="B64" s="169">
        <f>'将来負担比率（分子）の構造'!I$43</f>
        <v>7152</v>
      </c>
      <c r="C64" s="169"/>
      <c r="D64" s="169"/>
      <c r="E64" s="169">
        <f>'将来負担比率（分子）の構造'!J$43</f>
        <v>6752</v>
      </c>
      <c r="F64" s="169"/>
      <c r="G64" s="169"/>
      <c r="H64" s="169">
        <f>'将来負担比率（分子）の構造'!K$43</f>
        <v>6445</v>
      </c>
      <c r="I64" s="169"/>
      <c r="J64" s="169"/>
      <c r="K64" s="169">
        <f>'将来負担比率（分子）の構造'!L$43</f>
        <v>5951</v>
      </c>
      <c r="L64" s="169"/>
      <c r="M64" s="169"/>
      <c r="N64" s="169">
        <f>'将来負担比率（分子）の構造'!M$43</f>
        <v>5672</v>
      </c>
      <c r="O64" s="169"/>
      <c r="P64" s="169"/>
    </row>
    <row r="65" spans="1:16" x14ac:dyDescent="0.2">
      <c r="A65" s="169" t="s">
        <v>32</v>
      </c>
      <c r="B65" s="169">
        <f>'将来負担比率（分子）の構造'!I$42</f>
        <v>271</v>
      </c>
      <c r="C65" s="169"/>
      <c r="D65" s="169"/>
      <c r="E65" s="169">
        <f>'将来負担比率（分子）の構造'!J$42</f>
        <v>136</v>
      </c>
      <c r="F65" s="169"/>
      <c r="G65" s="169"/>
      <c r="H65" s="169">
        <f>'将来負担比率（分子）の構造'!K$42</f>
        <v>3</v>
      </c>
      <c r="I65" s="169"/>
      <c r="J65" s="169"/>
      <c r="K65" s="169">
        <f>'将来負担比率（分子）の構造'!L$42</f>
        <v>1</v>
      </c>
      <c r="L65" s="169"/>
      <c r="M65" s="169"/>
      <c r="N65" s="169" t="str">
        <f>'将来負担比率（分子）の構造'!M$42</f>
        <v>-</v>
      </c>
      <c r="O65" s="169"/>
      <c r="P65" s="169"/>
    </row>
    <row r="66" spans="1:16" x14ac:dyDescent="0.2">
      <c r="A66" s="169" t="s">
        <v>31</v>
      </c>
      <c r="B66" s="169">
        <f>'将来負担比率（分子）の構造'!I$41</f>
        <v>34342</v>
      </c>
      <c r="C66" s="169"/>
      <c r="D66" s="169"/>
      <c r="E66" s="169">
        <f>'将来負担比率（分子）の構造'!J$41</f>
        <v>33446</v>
      </c>
      <c r="F66" s="169"/>
      <c r="G66" s="169"/>
      <c r="H66" s="169">
        <f>'将来負担比率（分子）の構造'!K$41</f>
        <v>32135</v>
      </c>
      <c r="I66" s="169"/>
      <c r="J66" s="169"/>
      <c r="K66" s="169">
        <f>'将来負担比率（分子）の構造'!L$41</f>
        <v>30277</v>
      </c>
      <c r="L66" s="169"/>
      <c r="M66" s="169"/>
      <c r="N66" s="169">
        <f>'将来負担比率（分子）の構造'!M$41</f>
        <v>28646</v>
      </c>
      <c r="O66" s="169"/>
      <c r="P66" s="169"/>
    </row>
    <row r="67" spans="1:16" x14ac:dyDescent="0.2">
      <c r="A67" s="169" t="s">
        <v>71</v>
      </c>
      <c r="B67" s="169" t="e">
        <f>NA()</f>
        <v>#N/A</v>
      </c>
      <c r="C67" s="169">
        <f>IF(ISNUMBER('将来負担比率（分子）の構造'!I$53), IF('将来負担比率（分子）の構造'!I$53 &lt; 0, 0, '将来負担比率（分子）の構造'!I$53), NA())</f>
        <v>469</v>
      </c>
      <c r="D67" s="169" t="e">
        <f>NA()</f>
        <v>#N/A</v>
      </c>
      <c r="E67" s="169" t="e">
        <f>NA()</f>
        <v>#N/A</v>
      </c>
      <c r="F67" s="169">
        <f>IF(ISNUMBER('将来負担比率（分子）の構造'!J$53), IF('将来負担比率（分子）の構造'!J$53 &lt; 0, 0, '将来負担比率（分子）の構造'!J$53), NA())</f>
        <v>2591</v>
      </c>
      <c r="G67" s="169" t="e">
        <f>NA()</f>
        <v>#N/A</v>
      </c>
      <c r="H67" s="169" t="e">
        <f>NA()</f>
        <v>#N/A</v>
      </c>
      <c r="I67" s="169">
        <f>IF(ISNUMBER('将来負担比率（分子）の構造'!K$53), IF('将来負担比率（分子）の構造'!K$53 &lt; 0, 0, '将来負担比率（分子）の構造'!K$53), NA())</f>
        <v>1755</v>
      </c>
      <c r="J67" s="169" t="e">
        <f>NA()</f>
        <v>#N/A</v>
      </c>
      <c r="K67" s="169" t="e">
        <f>NA()</f>
        <v>#N/A</v>
      </c>
      <c r="L67" s="169">
        <f>IF(ISNUMBER('将来負担比率（分子）の構造'!L$53), IF('将来負担比率（分子）の構造'!L$53 &lt; 0, 0, '将来負担比率（分子）の構造'!L$53), NA())</f>
        <v>807</v>
      </c>
      <c r="M67" s="169" t="e">
        <f>NA()</f>
        <v>#N/A</v>
      </c>
      <c r="N67" s="169" t="e">
        <f>NA()</f>
        <v>#N/A</v>
      </c>
      <c r="O67" s="169">
        <f>IF(ISNUMBER('将来負担比率（分子）の構造'!M$53), IF('将来負担比率（分子）の構造'!M$53 &lt; 0, 0, '将来負担比率（分子）の構造'!M$53), NA())</f>
        <v>154</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6268</v>
      </c>
      <c r="C72" s="173">
        <f>基金残高に係る経年分析!G55</f>
        <v>6888</v>
      </c>
      <c r="D72" s="173">
        <f>基金残高に係る経年分析!H55</f>
        <v>7266</v>
      </c>
    </row>
    <row r="73" spans="1:16" x14ac:dyDescent="0.2">
      <c r="A73" s="172" t="s">
        <v>74</v>
      </c>
      <c r="B73" s="173">
        <f>基金残高に係る経年分析!F56</f>
        <v>1241</v>
      </c>
      <c r="C73" s="173">
        <f>基金残高に係る経年分析!G56</f>
        <v>1042</v>
      </c>
      <c r="D73" s="173">
        <f>基金残高に係る経年分析!H56</f>
        <v>906</v>
      </c>
    </row>
    <row r="74" spans="1:16" x14ac:dyDescent="0.2">
      <c r="A74" s="172" t="s">
        <v>75</v>
      </c>
      <c r="B74" s="173">
        <f>基金残高に係る経年分析!F57</f>
        <v>4247</v>
      </c>
      <c r="C74" s="173">
        <f>基金残高に係る経年分析!G57</f>
        <v>4032</v>
      </c>
      <c r="D74" s="173">
        <f>基金残高に係る経年分析!H57</f>
        <v>3867</v>
      </c>
    </row>
  </sheetData>
  <sheetProtection algorithmName="SHA-512" hashValue="uFhK3C89rUvZHnj583bSw1RXV0x2lofISyqKuHTYCTyVzuhRTE8/3liPBAV/UIXs2LhCGNZTTKZlY5tGJGhmSA==" saltValue="OnbO2R9pJxXYNS+lzeC6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2025-03-14T07:39:25Z</cp:lastPrinted>
  <dcterms:created xsi:type="dcterms:W3CDTF">2025-02-19T05:11:59Z</dcterms:created>
  <dcterms:modified xsi:type="dcterms:W3CDTF">2025-03-17T00:17:30Z</dcterms:modified>
  <cp:category/>
</cp:coreProperties>
</file>