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75"/>
  </bookViews>
  <sheets>
    <sheet name="生産" sheetId="4" r:id="rId1"/>
    <sheet name="分配" sheetId="2" r:id="rId2"/>
  </sheets>
  <definedNames>
    <definedName name="_xlnm.Print_Area" localSheetId="0">生産!$A$1:$CF$53</definedName>
    <definedName name="_xlnm.Print_Area" localSheetId="1">分配!$A$1:$DQ$54</definedName>
  </definedNames>
  <calcPr calcId="162913"/>
</workbook>
</file>

<file path=xl/calcChain.xml><?xml version="1.0" encoding="utf-8"?>
<calcChain xmlns="http://schemas.openxmlformats.org/spreadsheetml/2006/main">
  <c r="DB35" i="2" l="1"/>
  <c r="CJ35" i="2"/>
  <c r="DI33" i="2"/>
  <c r="CZ33" i="2"/>
  <c r="CZ32" i="2"/>
  <c r="DF28" i="2"/>
  <c r="DL28" i="2"/>
  <c r="DO27" i="2"/>
  <c r="DN26" i="2"/>
  <c r="DM25" i="2"/>
  <c r="DI25" i="2"/>
  <c r="DE24" i="2"/>
  <c r="DN22" i="2"/>
  <c r="DE22" i="2"/>
  <c r="CW22" i="2"/>
  <c r="CQ22" i="2"/>
  <c r="CI22" i="2"/>
  <c r="CW21" i="2"/>
  <c r="DN20" i="2"/>
  <c r="DJ20" i="2"/>
  <c r="DE20" i="2"/>
  <c r="CM20" i="2"/>
  <c r="DD19" i="2"/>
  <c r="CZ19" i="2"/>
  <c r="CV19" i="2"/>
  <c r="CP19" i="2"/>
  <c r="CL19" i="2"/>
  <c r="CH19" i="2"/>
  <c r="DM18" i="2"/>
  <c r="DC18" i="2"/>
  <c r="CY18" i="2"/>
  <c r="CG18" i="2"/>
  <c r="DO14" i="2"/>
  <c r="CU14" i="2"/>
  <c r="DK13" i="2"/>
  <c r="DB13" i="2"/>
  <c r="CJ13" i="2"/>
  <c r="CF13" i="2"/>
  <c r="DN12" i="2"/>
  <c r="DE12" i="2"/>
  <c r="CW12" i="2"/>
  <c r="CQ12" i="2"/>
  <c r="CI12" i="2"/>
  <c r="DM11" i="2"/>
  <c r="CL10" i="2"/>
  <c r="DL10" i="2"/>
  <c r="CY10" i="2"/>
  <c r="CK10" i="2"/>
  <c r="CG10" i="2"/>
  <c r="DO9" i="2"/>
  <c r="DF9" i="2"/>
  <c r="DB9" i="2"/>
  <c r="CX9" i="2"/>
  <c r="CT9" i="2"/>
  <c r="K55" i="2"/>
  <c r="K56" i="2"/>
  <c r="G55" i="2"/>
  <c r="G56" i="2"/>
  <c r="CF9" i="2"/>
  <c r="DN8" i="2"/>
  <c r="AB55" i="2"/>
  <c r="AB56" i="2"/>
  <c r="DA8" i="2"/>
  <c r="CW8" i="2"/>
  <c r="CQ8" i="2"/>
  <c r="J55" i="2"/>
  <c r="J56" i="2"/>
  <c r="CI8" i="2"/>
  <c r="AN55" i="2"/>
  <c r="AN56" i="2"/>
  <c r="AF55" i="2"/>
  <c r="AF56" i="2"/>
  <c r="W55" i="2"/>
  <c r="W56" i="2"/>
  <c r="CV7" i="2"/>
  <c r="M55" i="2"/>
  <c r="M56" i="2"/>
  <c r="E55" i="2"/>
  <c r="E56" i="2"/>
  <c r="CV6" i="2"/>
  <c r="DL6" i="2"/>
  <c r="AD55" i="2"/>
  <c r="AD56" i="2"/>
  <c r="V55" i="2"/>
  <c r="V56" i="2"/>
  <c r="CO6" i="2"/>
  <c r="CK6" i="2"/>
  <c r="BY52" i="4"/>
  <c r="BL52" i="4"/>
  <c r="BH52" i="4"/>
  <c r="CA51" i="4"/>
  <c r="BJ51" i="4"/>
  <c r="BL50" i="4"/>
  <c r="BH50" i="4"/>
  <c r="CA49" i="4"/>
  <c r="BR49" i="4"/>
  <c r="BU48" i="4"/>
  <c r="BP48" i="4"/>
  <c r="BL48" i="4"/>
  <c r="BP46" i="4"/>
  <c r="BL46" i="4"/>
  <c r="BW45" i="4"/>
  <c r="BR45" i="4"/>
  <c r="BN45" i="4"/>
  <c r="CE43" i="4"/>
  <c r="CA43" i="4"/>
  <c r="BW43" i="4"/>
  <c r="BR43" i="4"/>
  <c r="BN43" i="4"/>
  <c r="BJ43" i="4"/>
  <c r="BF43" i="4"/>
  <c r="CD42" i="4"/>
  <c r="BU42" i="4"/>
  <c r="BP42" i="4"/>
  <c r="CE41" i="4"/>
  <c r="BW41" i="4"/>
  <c r="BJ41" i="4"/>
  <c r="BF41" i="4"/>
  <c r="BL40" i="4"/>
  <c r="BH40" i="4"/>
  <c r="CE39" i="4"/>
  <c r="CA39" i="4"/>
  <c r="BN39" i="4"/>
  <c r="BJ39" i="4"/>
  <c r="BF39" i="4"/>
  <c r="BU38" i="4"/>
  <c r="BP38" i="4"/>
  <c r="BL38" i="4"/>
  <c r="BH38" i="4"/>
  <c r="CE37" i="4"/>
  <c r="CA37" i="4"/>
  <c r="BW37" i="4"/>
  <c r="BN37" i="4"/>
  <c r="BJ37" i="4"/>
  <c r="BF37" i="4"/>
  <c r="BU36" i="4"/>
  <c r="BP36" i="4"/>
  <c r="BH36" i="4"/>
  <c r="CA35" i="4"/>
  <c r="BW35" i="4"/>
  <c r="BR35" i="4"/>
  <c r="BJ35" i="4"/>
  <c r="BF35" i="4"/>
  <c r="BU34" i="4"/>
  <c r="BP34" i="4"/>
  <c r="BL34" i="4"/>
  <c r="BH34" i="4"/>
  <c r="CE33" i="4"/>
  <c r="BU32" i="4"/>
  <c r="BL32" i="4"/>
  <c r="BH32" i="4"/>
  <c r="CA31" i="4"/>
  <c r="BW31" i="4"/>
  <c r="BR31" i="4"/>
  <c r="BN31" i="4"/>
  <c r="BJ31" i="4"/>
  <c r="BF31" i="4"/>
  <c r="BU30" i="4"/>
  <c r="BL30" i="4"/>
  <c r="BH30" i="4"/>
  <c r="CE29" i="4"/>
  <c r="BF29" i="4"/>
  <c r="CC28" i="4"/>
  <c r="CE28" i="4"/>
  <c r="BU28" i="4"/>
  <c r="BP28" i="4"/>
  <c r="BL28" i="4"/>
  <c r="BH28" i="4"/>
  <c r="CE27" i="4"/>
  <c r="CA27" i="4"/>
  <c r="BN27" i="4"/>
  <c r="BJ27" i="4"/>
  <c r="BP26" i="4"/>
  <c r="BL26" i="4"/>
  <c r="BH26" i="4"/>
  <c r="CE25" i="4"/>
  <c r="CA25" i="4"/>
  <c r="BW25" i="4"/>
  <c r="BR25" i="4"/>
  <c r="BN25" i="4"/>
  <c r="BJ25" i="4"/>
  <c r="BU24" i="4"/>
  <c r="BP24" i="4"/>
  <c r="CA23" i="4"/>
  <c r="BW23" i="4"/>
  <c r="BR23" i="4"/>
  <c r="BN23" i="4"/>
  <c r="CC22" i="4"/>
  <c r="CE22" i="4"/>
  <c r="BU22" i="4"/>
  <c r="BP22" i="4"/>
  <c r="BL22" i="4"/>
  <c r="BH22" i="4"/>
  <c r="CE21" i="4"/>
  <c r="CA21" i="4"/>
  <c r="BW21" i="4"/>
  <c r="BN21" i="4"/>
  <c r="BJ21" i="4"/>
  <c r="BF21" i="4"/>
  <c r="BU20" i="4"/>
  <c r="BP20" i="4"/>
  <c r="BL20" i="4"/>
  <c r="BH20" i="4"/>
  <c r="CE19" i="4"/>
  <c r="CA19" i="4"/>
  <c r="BW19" i="4"/>
  <c r="BR19" i="4"/>
  <c r="BJ19" i="4"/>
  <c r="BF19" i="4"/>
  <c r="BU18" i="4"/>
  <c r="BP18" i="4"/>
  <c r="BL18" i="4"/>
  <c r="BH18" i="4"/>
  <c r="CE17" i="4"/>
  <c r="CA17" i="4"/>
  <c r="BW17" i="4"/>
  <c r="BR17" i="4"/>
  <c r="BN17" i="4"/>
  <c r="BJ17" i="4"/>
  <c r="BF17" i="4"/>
  <c r="CC16" i="4"/>
  <c r="CD16" i="4"/>
  <c r="BU16" i="4"/>
  <c r="BP16" i="4"/>
  <c r="BL16" i="4"/>
  <c r="BH16" i="4"/>
  <c r="CE15" i="4"/>
  <c r="BW15" i="4"/>
  <c r="BR15" i="4"/>
  <c r="BJ15" i="4"/>
  <c r="BF15" i="4"/>
  <c r="CC14" i="4"/>
  <c r="BU14" i="4"/>
  <c r="BL14" i="4"/>
  <c r="BH14" i="4"/>
  <c r="CE13" i="4"/>
  <c r="CA13" i="4"/>
  <c r="BW13" i="4"/>
  <c r="BR13" i="4"/>
  <c r="BN13" i="4"/>
  <c r="BJ13" i="4"/>
  <c r="BF13" i="4"/>
  <c r="CC12" i="4"/>
  <c r="CE12" i="4"/>
  <c r="BU12" i="4"/>
  <c r="BP12" i="4"/>
  <c r="BL12" i="4"/>
  <c r="BH12" i="4"/>
  <c r="CA11" i="4"/>
  <c r="BR11" i="4"/>
  <c r="BJ11" i="4"/>
  <c r="BF11" i="4"/>
  <c r="CC10" i="4"/>
  <c r="BY10" i="4"/>
  <c r="BP10" i="4"/>
  <c r="BL10" i="4"/>
  <c r="BH10" i="4"/>
  <c r="CE9" i="4"/>
  <c r="CA9" i="4"/>
  <c r="BW9" i="4"/>
  <c r="BR9" i="4"/>
  <c r="BN9" i="4"/>
  <c r="BJ9" i="4"/>
  <c r="BF9" i="4"/>
  <c r="CC8" i="4"/>
  <c r="CD8" i="4"/>
  <c r="BU8" i="4"/>
  <c r="BP8" i="4"/>
  <c r="BL8" i="4"/>
  <c r="BH8" i="4"/>
  <c r="CE7" i="4"/>
  <c r="BW7" i="4"/>
  <c r="BR7" i="4"/>
  <c r="BN7" i="4"/>
  <c r="BJ7" i="4"/>
  <c r="BF7" i="4"/>
  <c r="CC6" i="4"/>
  <c r="BP6" i="4"/>
  <c r="BL6" i="4"/>
  <c r="BH6" i="4"/>
  <c r="AA54" i="4"/>
  <c r="AA55" i="4"/>
  <c r="CA5" i="4"/>
  <c r="BW5" i="4"/>
  <c r="BR5" i="4"/>
  <c r="BN5" i="4"/>
  <c r="BJ5" i="4"/>
  <c r="U54" i="4"/>
  <c r="U55" i="4"/>
  <c r="Q54" i="4"/>
  <c r="Q55" i="4"/>
  <c r="L54" i="4"/>
  <c r="L55" i="4"/>
  <c r="BL4" i="4"/>
  <c r="D54" i="4"/>
  <c r="D55" i="4"/>
  <c r="DL54" i="2"/>
  <c r="DC54" i="2"/>
  <c r="CK54" i="2"/>
  <c r="DM53" i="2"/>
  <c r="DI53" i="2"/>
  <c r="CJ53" i="2"/>
  <c r="CM52" i="2"/>
  <c r="DK51" i="2"/>
  <c r="DF51" i="2"/>
  <c r="CZ51" i="2"/>
  <c r="CO51" i="2"/>
  <c r="DO50" i="2"/>
  <c r="DB50" i="2"/>
  <c r="CU50" i="2"/>
  <c r="DM49" i="2"/>
  <c r="DJ49" i="2"/>
  <c r="CW49" i="2"/>
  <c r="CV49" i="2"/>
  <c r="CN49" i="2"/>
  <c r="CK49" i="2"/>
  <c r="CK48" i="2"/>
  <c r="CT47" i="2"/>
  <c r="DI47" i="2"/>
  <c r="CI47" i="2"/>
  <c r="DD46" i="2"/>
  <c r="DC46" i="2"/>
  <c r="CW46" i="2"/>
  <c r="CU46" i="2"/>
  <c r="DJ45" i="2"/>
  <c r="DI45" i="2"/>
  <c r="CZ45" i="2"/>
  <c r="DN44" i="2"/>
  <c r="DA44" i="2"/>
  <c r="CZ44" i="2"/>
  <c r="CM44" i="2"/>
  <c r="CK44" i="2"/>
  <c r="CJ44" i="2"/>
  <c r="CJ43" i="2"/>
  <c r="DM43" i="2"/>
  <c r="DL43" i="2"/>
  <c r="DD43" i="2"/>
  <c r="CZ43" i="2"/>
  <c r="CX43" i="2"/>
  <c r="CW43" i="2"/>
  <c r="CP43" i="2"/>
  <c r="CN43" i="2"/>
  <c r="CL43" i="2"/>
  <c r="DL42" i="2"/>
  <c r="DC42" i="2"/>
  <c r="DB42" i="2"/>
  <c r="DA42" i="2"/>
  <c r="CY42" i="2"/>
  <c r="CU42" i="2"/>
  <c r="CK42" i="2"/>
  <c r="CG42" i="2"/>
  <c r="DC40" i="2"/>
  <c r="CU40" i="2"/>
  <c r="DM39" i="2"/>
  <c r="CW39" i="2"/>
  <c r="CG39" i="2"/>
  <c r="DM38" i="2"/>
  <c r="DN37" i="2"/>
  <c r="DL37" i="2"/>
  <c r="DB37" i="2"/>
  <c r="CX37" i="2"/>
  <c r="CT37" i="2"/>
  <c r="CL37" i="2"/>
  <c r="CK37" i="2"/>
  <c r="CH37" i="2"/>
  <c r="CQ36" i="2"/>
  <c r="DL36" i="2"/>
  <c r="DM35" i="2"/>
  <c r="DK35" i="2"/>
  <c r="DI35" i="2"/>
  <c r="CZ35" i="2"/>
  <c r="CT35" i="2"/>
  <c r="CL35" i="2"/>
  <c r="CG35" i="2"/>
  <c r="CY34" i="2"/>
  <c r="DN34" i="2"/>
  <c r="DL34" i="2"/>
  <c r="DK34" i="2"/>
  <c r="DF34" i="2"/>
  <c r="DB34" i="2"/>
  <c r="CF34" i="2"/>
  <c r="CF33" i="2"/>
  <c r="DM33" i="2"/>
  <c r="DL33" i="2"/>
  <c r="CK33" i="2"/>
  <c r="CI33" i="2"/>
  <c r="DD32" i="2"/>
  <c r="DL31" i="2"/>
  <c r="DC31" i="2"/>
  <c r="CY31" i="2"/>
  <c r="CU31" i="2"/>
  <c r="CO31" i="2"/>
  <c r="CK31" i="2"/>
  <c r="CG31" i="2"/>
  <c r="DJ29" i="2"/>
  <c r="DE29" i="2"/>
  <c r="CO29" i="2"/>
  <c r="CK29" i="2"/>
  <c r="DK28" i="2"/>
  <c r="AH55" i="2"/>
  <c r="AH56" i="2"/>
  <c r="DL26" i="2"/>
  <c r="CY26" i="2"/>
  <c r="CX26" i="2"/>
  <c r="CV26" i="2"/>
  <c r="CU26" i="2"/>
  <c r="CQ26" i="2"/>
  <c r="CO26" i="2"/>
  <c r="CG26" i="2"/>
  <c r="DL25" i="2"/>
  <c r="DK25" i="2"/>
  <c r="DF24" i="2"/>
  <c r="DM23" i="2"/>
  <c r="CO23" i="2"/>
  <c r="CK23" i="2"/>
  <c r="CG23" i="2"/>
  <c r="DL22" i="2"/>
  <c r="DI22" i="2"/>
  <c r="DC22" i="2"/>
  <c r="DB22" i="2"/>
  <c r="CY22" i="2"/>
  <c r="CO22" i="2"/>
  <c r="CM22" i="2"/>
  <c r="CK22" i="2"/>
  <c r="CU21" i="2"/>
  <c r="CT21" i="2"/>
  <c r="DK20" i="2"/>
  <c r="DI20" i="2"/>
  <c r="CT20" i="2"/>
  <c r="CN20" i="2"/>
  <c r="DK19" i="2"/>
  <c r="DJ19" i="2"/>
  <c r="DF19" i="2"/>
  <c r="CT19" i="2"/>
  <c r="CN19" i="2"/>
  <c r="DL18" i="2"/>
  <c r="CK18" i="2"/>
  <c r="DM17" i="2"/>
  <c r="DD17" i="2"/>
  <c r="DL16" i="2"/>
  <c r="CH16" i="2"/>
  <c r="DA13" i="2"/>
  <c r="CZ13" i="2"/>
  <c r="CV13" i="2"/>
  <c r="DP12" i="2"/>
  <c r="CY12" i="2"/>
  <c r="CU12" i="2"/>
  <c r="CM12" i="2"/>
  <c r="CQ10" i="2"/>
  <c r="CO9" i="2"/>
  <c r="CK9" i="2"/>
  <c r="CG8" i="2"/>
  <c r="CU7" i="2"/>
  <c r="CM7" i="2"/>
  <c r="CD52" i="4"/>
  <c r="BO52" i="4"/>
  <c r="BU51" i="4"/>
  <c r="BM51" i="4"/>
  <c r="BI51" i="4"/>
  <c r="BG51" i="4"/>
  <c r="BZ50" i="4"/>
  <c r="CC50" i="4"/>
  <c r="BR50" i="4"/>
  <c r="BK50" i="4"/>
  <c r="CC48" i="4"/>
  <c r="BJ46" i="4"/>
  <c r="BU46" i="4"/>
  <c r="BI45" i="4"/>
  <c r="BF45" i="4"/>
  <c r="BX44" i="4"/>
  <c r="BX43" i="4"/>
  <c r="BT43" i="4"/>
  <c r="BG43" i="4"/>
  <c r="CE42" i="4"/>
  <c r="BQ42" i="4"/>
  <c r="BL42" i="4"/>
  <c r="BJ42" i="4"/>
  <c r="CD41" i="4"/>
  <c r="BV41" i="4"/>
  <c r="BT41" i="4"/>
  <c r="BG41" i="4"/>
  <c r="BV40" i="4"/>
  <c r="BV38" i="4"/>
  <c r="BQ38" i="4"/>
  <c r="BX37" i="4"/>
  <c r="BX36" i="4"/>
  <c r="BV36" i="4"/>
  <c r="BG36" i="4"/>
  <c r="BM35" i="4"/>
  <c r="CA34" i="4"/>
  <c r="BZ34" i="4"/>
  <c r="BW34" i="4"/>
  <c r="BT34" i="4"/>
  <c r="BO34" i="4"/>
  <c r="BM34" i="4"/>
  <c r="BK34" i="4"/>
  <c r="BG34" i="4"/>
  <c r="CD33" i="4"/>
  <c r="BI33" i="4"/>
  <c r="CC33" i="4"/>
  <c r="BU33" i="4"/>
  <c r="BH33" i="4"/>
  <c r="CA32" i="4"/>
  <c r="BZ32" i="4"/>
  <c r="BX32" i="4"/>
  <c r="BN32" i="4"/>
  <c r="BM32" i="4"/>
  <c r="BK32" i="4"/>
  <c r="BJ32" i="4"/>
  <c r="BX31" i="4"/>
  <c r="BV31" i="4"/>
  <c r="BO31" i="4"/>
  <c r="BM31" i="4"/>
  <c r="BK31" i="4"/>
  <c r="BH31" i="4"/>
  <c r="BG31" i="4"/>
  <c r="BW30" i="4"/>
  <c r="BQ30" i="4"/>
  <c r="BO30" i="4"/>
  <c r="BF30" i="4"/>
  <c r="CD27" i="4"/>
  <c r="BP27" i="4"/>
  <c r="BL27" i="4"/>
  <c r="BX26" i="4"/>
  <c r="CA26" i="4"/>
  <c r="BO26" i="4"/>
  <c r="BJ26" i="4"/>
  <c r="BF26" i="4"/>
  <c r="BY25" i="4"/>
  <c r="BX25" i="4"/>
  <c r="BU25" i="4"/>
  <c r="BT25" i="4"/>
  <c r="BO25" i="4"/>
  <c r="BM25" i="4"/>
  <c r="BL25" i="4"/>
  <c r="BK25" i="4"/>
  <c r="BG25" i="4"/>
  <c r="BF25" i="4"/>
  <c r="BX24" i="4"/>
  <c r="BL23" i="4"/>
  <c r="BH23" i="4"/>
  <c r="BV22" i="4"/>
  <c r="BJ22" i="4"/>
  <c r="BG22" i="4"/>
  <c r="CD21" i="4"/>
  <c r="BH21" i="4"/>
  <c r="CB20" i="4"/>
  <c r="BZ20" i="4"/>
  <c r="BV20" i="4"/>
  <c r="BT20" i="4"/>
  <c r="BR20" i="4"/>
  <c r="BN20" i="4"/>
  <c r="BJ20" i="4"/>
  <c r="BF20" i="4"/>
  <c r="CC19" i="4"/>
  <c r="BZ19" i="4"/>
  <c r="BO19" i="4"/>
  <c r="BL19" i="4"/>
  <c r="BH19" i="4"/>
  <c r="BG19" i="4"/>
  <c r="BZ18" i="4"/>
  <c r="BX18" i="4"/>
  <c r="BT18" i="4"/>
  <c r="BO18" i="4"/>
  <c r="BM18" i="4"/>
  <c r="BF18" i="4"/>
  <c r="CD17" i="4"/>
  <c r="CC17" i="4"/>
  <c r="BZ17" i="4"/>
  <c r="BU17" i="4"/>
  <c r="BT17" i="4"/>
  <c r="BO17" i="4"/>
  <c r="BM17" i="4"/>
  <c r="BG17" i="4"/>
  <c r="Z54" i="4"/>
  <c r="Z55" i="4"/>
  <c r="CA16" i="4"/>
  <c r="BZ16" i="4"/>
  <c r="BW16" i="4"/>
  <c r="BV16" i="4"/>
  <c r="BR16" i="4"/>
  <c r="BQ16" i="4"/>
  <c r="BN16" i="4"/>
  <c r="BJ16" i="4"/>
  <c r="BI16" i="4"/>
  <c r="BG16" i="4"/>
  <c r="BF16" i="4"/>
  <c r="CA14" i="4"/>
  <c r="BX14" i="4"/>
  <c r="BW14" i="4"/>
  <c r="BV14" i="4"/>
  <c r="BR14" i="4"/>
  <c r="BQ14" i="4"/>
  <c r="BP14" i="4"/>
  <c r="BO14" i="4"/>
  <c r="BM14" i="4"/>
  <c r="BK14" i="4"/>
  <c r="BI14" i="4"/>
  <c r="BG14" i="4"/>
  <c r="BF14" i="4"/>
  <c r="BY13" i="4"/>
  <c r="BX13" i="4"/>
  <c r="BV13" i="4"/>
  <c r="BT13" i="4"/>
  <c r="BQ13" i="4"/>
  <c r="BP13" i="4"/>
  <c r="BK13" i="4"/>
  <c r="BR12" i="4"/>
  <c r="BM12" i="4"/>
  <c r="BJ12" i="4"/>
  <c r="BG12" i="4"/>
  <c r="CD11" i="4"/>
  <c r="BX10" i="4"/>
  <c r="BV10" i="4"/>
  <c r="BR10" i="4"/>
  <c r="BX9" i="4"/>
  <c r="BT9" i="4"/>
  <c r="BQ9" i="4"/>
  <c r="BP9" i="4"/>
  <c r="BO9" i="4"/>
  <c r="BG8" i="4"/>
  <c r="BX8" i="4"/>
  <c r="BV8" i="4"/>
  <c r="BR8" i="4"/>
  <c r="BN8" i="4"/>
  <c r="BM8" i="4"/>
  <c r="BJ8" i="4"/>
  <c r="BF8" i="4"/>
  <c r="CC7" i="4"/>
  <c r="BZ7" i="4"/>
  <c r="BQ7" i="4"/>
  <c r="BP7" i="4"/>
  <c r="BM7" i="4"/>
  <c r="BK7" i="4"/>
  <c r="BH7" i="4"/>
  <c r="BX6" i="4"/>
  <c r="CC5" i="4"/>
  <c r="CD5" i="4"/>
  <c r="BV5" i="4"/>
  <c r="BP5" i="4"/>
  <c r="BH5" i="4"/>
  <c r="P54" i="4"/>
  <c r="P55" i="4"/>
  <c r="CG53" i="2"/>
  <c r="DL49" i="2"/>
  <c r="DA49" i="2"/>
  <c r="CM49" i="2"/>
  <c r="DC47" i="2"/>
  <c r="CQ47" i="2"/>
  <c r="DC41" i="2"/>
  <c r="CW41" i="2"/>
  <c r="CK39" i="2"/>
  <c r="CY39" i="2"/>
  <c r="CO39" i="2"/>
  <c r="CY38" i="2"/>
  <c r="DJ37" i="2"/>
  <c r="CY37" i="2"/>
  <c r="CU37" i="2"/>
  <c r="CQ37" i="2"/>
  <c r="CO37" i="2"/>
  <c r="CI37" i="2"/>
  <c r="CY35" i="2"/>
  <c r="CV35" i="2"/>
  <c r="CI35" i="2"/>
  <c r="CO33" i="2"/>
  <c r="DC33" i="2"/>
  <c r="CG33" i="2"/>
  <c r="DN27" i="2"/>
  <c r="DN23" i="2"/>
  <c r="DL23" i="2"/>
  <c r="DC19" i="2"/>
  <c r="CY19" i="2"/>
  <c r="CK19" i="2"/>
  <c r="CK15" i="2"/>
  <c r="CT14" i="2"/>
  <c r="DL13" i="2"/>
  <c r="DC13" i="2"/>
  <c r="DL9" i="2"/>
  <c r="BX52" i="4"/>
  <c r="BG52" i="4"/>
  <c r="BO50" i="4"/>
  <c r="BP49" i="4"/>
  <c r="BT48" i="4"/>
  <c r="BK48" i="4"/>
  <c r="BG48" i="4"/>
  <c r="CA46" i="4"/>
  <c r="BO46" i="4"/>
  <c r="BH45" i="4"/>
  <c r="BG45" i="4"/>
  <c r="BO43" i="4"/>
  <c r="BT42" i="4"/>
  <c r="BX40" i="4"/>
  <c r="BW40" i="4"/>
  <c r="BN40" i="4"/>
  <c r="BF40" i="4"/>
  <c r="BX38" i="4"/>
  <c r="BO38" i="4"/>
  <c r="BK38" i="4"/>
  <c r="BO36" i="4"/>
  <c r="BI34" i="4"/>
  <c r="BX30" i="4"/>
  <c r="BG20" i="4"/>
  <c r="CD15" i="4"/>
  <c r="BO12" i="4"/>
  <c r="BF10" i="4"/>
  <c r="BS53" i="4"/>
  <c r="AQ53" i="4"/>
  <c r="BE53" i="4"/>
  <c r="AC53" i="4"/>
  <c r="BV1" i="4"/>
  <c r="BR1" i="4"/>
  <c r="AT1" i="4"/>
  <c r="R1" i="4"/>
  <c r="DL47" i="2"/>
  <c r="DJ51" i="2"/>
  <c r="CG47" i="2"/>
  <c r="CM47" i="2"/>
  <c r="DN47" i="2"/>
  <c r="DP51" i="2"/>
  <c r="CZ47" i="2"/>
  <c r="CV45" i="2"/>
  <c r="CI51" i="2"/>
  <c r="DJ48" i="2"/>
  <c r="DP37" i="2"/>
  <c r="DL53" i="2"/>
  <c r="CU53" i="2"/>
  <c r="CM43" i="2"/>
  <c r="DN53" i="2"/>
  <c r="DP43" i="2"/>
  <c r="CO43" i="2"/>
  <c r="CQ43" i="2"/>
  <c r="DC43" i="2"/>
  <c r="CF38" i="2"/>
  <c r="DN9" i="2"/>
  <c r="DE37" i="2"/>
  <c r="DC7" i="2"/>
  <c r="CM45" i="2"/>
  <c r="CN51" i="2"/>
  <c r="CQ53" i="2"/>
  <c r="CJ54" i="2"/>
  <c r="CM9" i="2"/>
  <c r="CI42" i="2"/>
  <c r="DN45" i="2"/>
  <c r="DL51" i="2"/>
  <c r="DN43" i="2"/>
  <c r="CV39" i="2"/>
  <c r="BI49" i="4"/>
  <c r="DK8" i="2"/>
  <c r="CI39" i="2"/>
  <c r="CU39" i="2"/>
  <c r="CQ39" i="2"/>
  <c r="DP39" i="2"/>
  <c r="CZ39" i="2"/>
  <c r="CG46" i="2"/>
  <c r="DA40" i="2"/>
  <c r="CX46" i="2"/>
  <c r="CQ33" i="2"/>
  <c r="DL8" i="2"/>
  <c r="CT8" i="2"/>
  <c r="BX41" i="4"/>
  <c r="DD41" i="2"/>
  <c r="CG41" i="2"/>
  <c r="DJ41" i="2"/>
  <c r="CQ9" i="2"/>
  <c r="DC17" i="2"/>
  <c r="DA43" i="2"/>
  <c r="DJ43" i="2"/>
  <c r="CB46" i="4"/>
  <c r="BT46" i="4"/>
  <c r="BN50" i="4"/>
  <c r="BF50" i="4"/>
  <c r="CU35" i="2"/>
  <c r="CG37" i="2"/>
  <c r="CG9" i="2"/>
  <c r="CO35" i="2"/>
  <c r="DE43" i="2"/>
  <c r="CU43" i="2"/>
  <c r="CY43" i="2"/>
  <c r="DE23" i="2"/>
  <c r="CO52" i="2"/>
  <c r="CC43" i="4"/>
  <c r="CD43" i="4"/>
  <c r="DJ47" i="2"/>
  <c r="DA47" i="2"/>
  <c r="CU47" i="2"/>
  <c r="CK47" i="2"/>
  <c r="CK27" i="2"/>
  <c r="DL27" i="2"/>
  <c r="CI27" i="2"/>
  <c r="CO27" i="2"/>
  <c r="CP41" i="2"/>
  <c r="CB43" i="4"/>
  <c r="CM50" i="2"/>
  <c r="DP41" i="2"/>
  <c r="DC27" i="2"/>
  <c r="CM27" i="2"/>
  <c r="BV43" i="4"/>
  <c r="BO48" i="4"/>
  <c r="DF22" i="2"/>
  <c r="CG27" i="2"/>
  <c r="CM53" i="2"/>
  <c r="CO53" i="2"/>
  <c r="DP53" i="2"/>
  <c r="CY53" i="2"/>
  <c r="DC53" i="2"/>
  <c r="DA53" i="2"/>
  <c r="CW53" i="2"/>
  <c r="DE53" i="2"/>
  <c r="CI53" i="2"/>
  <c r="DK22" i="2"/>
  <c r="DD38" i="2"/>
  <c r="CI9" i="2"/>
  <c r="CQ13" i="2"/>
  <c r="CD31" i="4"/>
  <c r="CW29" i="2"/>
  <c r="CW47" i="2"/>
  <c r="CO47" i="2"/>
  <c r="DP47" i="2"/>
  <c r="DE47" i="2"/>
  <c r="DD47" i="2"/>
  <c r="CK13" i="2"/>
  <c r="CP17" i="2"/>
  <c r="CQ29" i="2"/>
  <c r="DC37" i="2"/>
  <c r="CU44" i="2"/>
  <c r="DE44" i="2"/>
  <c r="CP28" i="2"/>
  <c r="CU10" i="2"/>
  <c r="DL41" i="2"/>
  <c r="CK41" i="2"/>
  <c r="DA27" i="2"/>
  <c r="CW37" i="2"/>
  <c r="CK53" i="2"/>
  <c r="BF52" i="4"/>
  <c r="CB14" i="4"/>
  <c r="CI23" i="2"/>
  <c r="CU23" i="2"/>
  <c r="BX45" i="4"/>
  <c r="CO41" i="2"/>
  <c r="DP49" i="2"/>
  <c r="DN49" i="2"/>
  <c r="DC49" i="2"/>
  <c r="DN35" i="2"/>
  <c r="BU7" i="4"/>
  <c r="CM42" i="2"/>
  <c r="BM48" i="4"/>
  <c r="CA48" i="4"/>
  <c r="CQ35" i="2"/>
  <c r="DA35" i="2"/>
  <c r="CM39" i="2"/>
  <c r="DA39" i="2"/>
  <c r="DN39" i="2"/>
  <c r="DE54" i="2"/>
  <c r="DB54" i="2"/>
  <c r="BK51" i="4"/>
  <c r="DC34" i="2"/>
  <c r="DJ35" i="2"/>
  <c r="DE35" i="2"/>
  <c r="CK35" i="2"/>
  <c r="DP35" i="2"/>
  <c r="DC35" i="2"/>
  <c r="CP42" i="2"/>
  <c r="CW35" i="2"/>
  <c r="DE49" i="2"/>
  <c r="CB38" i="4"/>
  <c r="BJ48" i="4"/>
  <c r="BZ46" i="4"/>
  <c r="BN46" i="4"/>
  <c r="CY49" i="2"/>
  <c r="CU49" i="2"/>
  <c r="DL29" i="2"/>
  <c r="CQ41" i="2"/>
  <c r="DN51" i="2"/>
  <c r="DP29" i="2"/>
  <c r="CQ49" i="2"/>
  <c r="BW52" i="4"/>
  <c r="DK29" i="2"/>
  <c r="CO49" i="2"/>
  <c r="BP31" i="4"/>
  <c r="DD8" i="2"/>
  <c r="DC29" i="2"/>
  <c r="CL49" i="2"/>
  <c r="BK10" i="4"/>
  <c r="CG49" i="2"/>
  <c r="CU29" i="2"/>
  <c r="BI31" i="4"/>
  <c r="CI29" i="2"/>
  <c r="CI49" i="2"/>
  <c r="CB50" i="4"/>
  <c r="BT50" i="4"/>
  <c r="BM50" i="4"/>
  <c r="BJ50" i="4"/>
  <c r="BG50" i="4"/>
  <c r="DA29" i="2"/>
  <c r="BJ38" i="4"/>
  <c r="DI9" i="2"/>
  <c r="CF48" i="2"/>
  <c r="CY48" i="2"/>
  <c r="CC51" i="4"/>
  <c r="BF34" i="4"/>
  <c r="BJ34" i="4"/>
  <c r="BN34" i="4"/>
  <c r="BR34" i="4"/>
  <c r="BK42" i="4"/>
  <c r="BN42" i="4"/>
  <c r="CA42" i="4"/>
  <c r="BH43" i="4"/>
  <c r="BL43" i="4"/>
  <c r="BK46" i="4"/>
  <c r="BX46" i="4"/>
  <c r="BF22" i="4"/>
  <c r="CA38" i="4"/>
  <c r="CB48" i="4"/>
  <c r="CB34" i="4"/>
  <c r="BV34" i="4"/>
  <c r="BZ52" i="4"/>
  <c r="BP23" i="4"/>
  <c r="BF48" i="4"/>
  <c r="BI50" i="4"/>
  <c r="BT30" i="4"/>
  <c r="BZ40" i="4"/>
  <c r="BO41" i="4"/>
  <c r="BL41" i="4"/>
  <c r="BM41" i="4"/>
  <c r="CA41" i="4"/>
  <c r="BK41" i="4"/>
  <c r="BU41" i="4"/>
  <c r="CB42" i="4"/>
  <c r="BV42" i="4"/>
  <c r="BX42" i="4"/>
  <c r="BK49" i="4"/>
  <c r="CF15" i="2"/>
  <c r="BW10" i="4"/>
  <c r="CB41" i="4"/>
  <c r="CH48" i="2"/>
  <c r="BV12" i="4"/>
  <c r="BT45" i="4"/>
  <c r="D1" i="2"/>
  <c r="BV1" i="2"/>
  <c r="AE1" i="4"/>
  <c r="CB12" i="4"/>
  <c r="BZ12" i="4"/>
  <c r="BT40" i="4"/>
  <c r="BO40" i="4"/>
  <c r="BM40" i="4"/>
  <c r="DL48" i="2"/>
  <c r="CV48" i="2"/>
  <c r="BR40" i="4"/>
  <c r="CA10" i="4"/>
  <c r="BI42" i="4"/>
  <c r="BG40" i="4"/>
  <c r="CB40" i="4"/>
  <c r="BQ40" i="4"/>
  <c r="BT49" i="4"/>
  <c r="BZ45" i="4"/>
  <c r="CB45" i="4"/>
  <c r="BO45" i="4"/>
  <c r="BM45" i="4"/>
  <c r="BQ45" i="4"/>
  <c r="CB47" i="4"/>
  <c r="BK40" i="4"/>
  <c r="BR42" i="4"/>
  <c r="BK45" i="4"/>
  <c r="CM35" i="2"/>
  <c r="CW32" i="2"/>
  <c r="CM29" i="2"/>
  <c r="CH43" i="2"/>
  <c r="CZ54" i="2"/>
  <c r="DP19" i="2"/>
  <c r="BQ32" i="4"/>
  <c r="BI32" i="4"/>
  <c r="DJ24" i="2"/>
  <c r="DA19" i="2"/>
  <c r="CQ19" i="2"/>
  <c r="DE19" i="2"/>
  <c r="BR32" i="4"/>
  <c r="CV24" i="2"/>
  <c r="CM19" i="2"/>
  <c r="BG32" i="4"/>
  <c r="DL24" i="2"/>
  <c r="BY21" i="4"/>
  <c r="BG46" i="4"/>
  <c r="BW46" i="4"/>
  <c r="BF46" i="4"/>
  <c r="CW9" i="2"/>
  <c r="CW19" i="2"/>
  <c r="CY41" i="2"/>
  <c r="BV50" i="4"/>
  <c r="CY13" i="2"/>
  <c r="CO13" i="2"/>
  <c r="CW45" i="2"/>
  <c r="CF10" i="2"/>
  <c r="CK17" i="2"/>
  <c r="DN38" i="2"/>
  <c r="DC45" i="2"/>
  <c r="CI30" i="2"/>
  <c r="DI30" i="2"/>
  <c r="DD30" i="2"/>
  <c r="DP30" i="2"/>
  <c r="CZ30" i="2"/>
  <c r="CD47" i="4"/>
  <c r="CZ12" i="2"/>
  <c r="CT12" i="2"/>
  <c r="CH12" i="2"/>
  <c r="BF12" i="4"/>
  <c r="BR18" i="4"/>
  <c r="BI35" i="4"/>
  <c r="BP21" i="4"/>
  <c r="CQ46" i="2"/>
  <c r="DA33" i="2"/>
  <c r="BT14" i="4"/>
  <c r="DF33" i="2"/>
  <c r="DE33" i="2"/>
  <c r="DP33" i="2"/>
  <c r="DN33" i="2"/>
  <c r="DJ33" i="2"/>
  <c r="CW33" i="2"/>
  <c r="BT52" i="4"/>
  <c r="BW18" i="4"/>
  <c r="DP23" i="2"/>
  <c r="CF26" i="2"/>
  <c r="CT52" i="2"/>
  <c r="CV52" i="2"/>
  <c r="BQ5" i="4"/>
  <c r="BJ14" i="4"/>
  <c r="DC8" i="2"/>
  <c r="DO8" i="2"/>
  <c r="CP12" i="2"/>
  <c r="DA23" i="2"/>
  <c r="DJ23" i="2"/>
  <c r="CP24" i="2"/>
  <c r="CT22" i="2"/>
  <c r="DN31" i="2"/>
  <c r="DC23" i="2"/>
  <c r="CW23" i="2"/>
  <c r="CZ52" i="2"/>
  <c r="CH24" i="2"/>
  <c r="CQ27" i="2"/>
  <c r="BO16" i="4"/>
  <c r="CB16" i="4"/>
  <c r="BM16" i="4"/>
  <c r="BX16" i="4"/>
  <c r="BT26" i="4"/>
  <c r="BW26" i="4"/>
  <c r="BR26" i="4"/>
  <c r="CB26" i="4"/>
  <c r="BN26" i="4"/>
  <c r="BV26" i="4"/>
  <c r="BG26" i="4"/>
  <c r="CH25" i="2"/>
  <c r="CQ25" i="2"/>
  <c r="DE25" i="2"/>
  <c r="DN25" i="2"/>
  <c r="DC25" i="2"/>
  <c r="DP25" i="2"/>
  <c r="CI25" i="2"/>
  <c r="CU25" i="2"/>
  <c r="CT25" i="2"/>
  <c r="BT16" i="4"/>
  <c r="BL51" i="4"/>
  <c r="BH51" i="4"/>
  <c r="CB51" i="4"/>
  <c r="BQ51" i="4"/>
  <c r="DO25" i="2"/>
  <c r="CM25" i="2"/>
  <c r="CY25" i="2"/>
  <c r="BZ26" i="4"/>
  <c r="DF25" i="2"/>
  <c r="DA25" i="2"/>
  <c r="BU1" i="4"/>
  <c r="BG1" i="4"/>
  <c r="AS1" i="4"/>
  <c r="BK16" i="4"/>
  <c r="BI26" i="4"/>
  <c r="CW25" i="2"/>
  <c r="BO29" i="4"/>
  <c r="BG42" i="4"/>
  <c r="BO42" i="4"/>
  <c r="BZ42" i="4"/>
  <c r="BO51" i="4"/>
  <c r="AI55" i="2"/>
  <c r="AI56" i="2"/>
  <c r="CZ25" i="2"/>
  <c r="CM37" i="2"/>
  <c r="BQ17" i="4"/>
  <c r="CL25" i="2"/>
  <c r="DJ25" i="2"/>
  <c r="DK50" i="2"/>
  <c r="CF50" i="2"/>
  <c r="CZ50" i="2"/>
  <c r="BK26" i="4"/>
  <c r="BV51" i="4"/>
  <c r="CT50" i="2"/>
  <c r="DA37" i="2"/>
  <c r="DE39" i="2"/>
  <c r="DE50" i="2"/>
  <c r="DD37" i="2"/>
  <c r="DL39" i="2"/>
  <c r="CU6" i="2"/>
  <c r="CL6" i="2"/>
  <c r="CM8" i="2"/>
  <c r="DJ8" i="2"/>
  <c r="CJ10" i="2"/>
  <c r="CV10" i="2"/>
  <c r="CX10" i="2"/>
  <c r="DJ12" i="2"/>
  <c r="CH14" i="2"/>
  <c r="CF14" i="2"/>
  <c r="CM16" i="2"/>
  <c r="CJ18" i="2"/>
  <c r="CT18" i="2"/>
  <c r="CQ20" i="2"/>
  <c r="CW20" i="2"/>
  <c r="DA22" i="2"/>
  <c r="CZ24" i="2"/>
  <c r="DB24" i="2"/>
  <c r="DO24" i="2"/>
  <c r="DD24" i="2"/>
  <c r="CF24" i="2"/>
  <c r="DP24" i="2"/>
  <c r="DM24" i="2"/>
  <c r="CN24" i="2"/>
  <c r="CI26" i="2"/>
  <c r="CM26" i="2"/>
  <c r="DJ26" i="2"/>
  <c r="DD28" i="2"/>
  <c r="CZ28" i="2"/>
  <c r="DI28" i="2"/>
  <c r="CL28" i="2"/>
  <c r="CJ28" i="2"/>
  <c r="CV28" i="2"/>
  <c r="CM30" i="2"/>
  <c r="DA30" i="2"/>
  <c r="DE30" i="2"/>
  <c r="DJ30" i="2"/>
  <c r="CJ32" i="2"/>
  <c r="CF32" i="2"/>
  <c r="CI34" i="2"/>
  <c r="CM34" i="2"/>
  <c r="CW34" i="2"/>
  <c r="DA34" i="2"/>
  <c r="DE34" i="2"/>
  <c r="DJ34" i="2"/>
  <c r="CN36" i="2"/>
  <c r="CF36" i="2"/>
  <c r="CI38" i="2"/>
  <c r="CM38" i="2"/>
  <c r="CQ38" i="2"/>
  <c r="CW38" i="2"/>
  <c r="DA38" i="2"/>
  <c r="DE38" i="2"/>
  <c r="DJ38" i="2"/>
  <c r="DD40" i="2"/>
  <c r="CX40" i="2"/>
  <c r="DF40" i="2"/>
  <c r="CZ40" i="2"/>
  <c r="CT40" i="2"/>
  <c r="CJ40" i="2"/>
  <c r="DB40" i="2"/>
  <c r="DI40" i="2"/>
  <c r="CV40" i="2"/>
  <c r="CN40" i="2"/>
  <c r="DK40" i="2"/>
  <c r="DO40" i="2"/>
  <c r="CH40" i="2"/>
  <c r="CF40" i="2"/>
  <c r="CL40" i="2"/>
  <c r="DM40" i="2"/>
  <c r="CQ42" i="2"/>
  <c r="DE42" i="2"/>
  <c r="DJ42" i="2"/>
  <c r="DN42" i="2"/>
  <c r="DM44" i="2"/>
  <c r="CX44" i="2"/>
  <c r="DD44" i="2"/>
  <c r="CH44" i="2"/>
  <c r="DK44" i="2"/>
  <c r="CN44" i="2"/>
  <c r="CP44" i="2"/>
  <c r="CV44" i="2"/>
  <c r="DP44" i="2"/>
  <c r="DF44" i="2"/>
  <c r="DI44" i="2"/>
  <c r="CF44" i="2"/>
  <c r="DB44" i="2"/>
  <c r="CT44" i="2"/>
  <c r="CL44" i="2"/>
  <c r="CI46" i="2"/>
  <c r="CM46" i="2"/>
  <c r="DA46" i="2"/>
  <c r="DE46" i="2"/>
  <c r="DP48" i="2"/>
  <c r="CJ48" i="2"/>
  <c r="DB48" i="2"/>
  <c r="CN48" i="2"/>
  <c r="DM48" i="2"/>
  <c r="DD48" i="2"/>
  <c r="CT48" i="2"/>
  <c r="DI48" i="2"/>
  <c r="CI50" i="2"/>
  <c r="CQ50" i="2"/>
  <c r="CW50" i="2"/>
  <c r="DN50" i="2"/>
  <c r="DK52" i="2"/>
  <c r="CX52" i="2"/>
  <c r="CJ52" i="2"/>
  <c r="DB52" i="2"/>
  <c r="DF52" i="2"/>
  <c r="CH52" i="2"/>
  <c r="DP52" i="2"/>
  <c r="CP52" i="2"/>
  <c r="DO52" i="2"/>
  <c r="DM52" i="2"/>
  <c r="CL52" i="2"/>
  <c r="CF52" i="2"/>
  <c r="DD52" i="2"/>
  <c r="CI54" i="2"/>
  <c r="CM54" i="2"/>
  <c r="CQ54" i="2"/>
  <c r="CW54" i="2"/>
  <c r="DA54" i="2"/>
  <c r="DJ54" i="2"/>
  <c r="DN54" i="2"/>
  <c r="CJ26" i="2"/>
  <c r="CW6" i="2"/>
  <c r="CP30" i="2"/>
  <c r="CP18" i="2"/>
  <c r="CN18" i="2"/>
  <c r="CT32" i="2"/>
  <c r="CZ48" i="2"/>
  <c r="DF54" i="2"/>
  <c r="DB28" i="2"/>
  <c r="DO54" i="2"/>
  <c r="DP40" i="2"/>
  <c r="DP32" i="2"/>
  <c r="DO32" i="2"/>
  <c r="DM8" i="2"/>
  <c r="DF8" i="2"/>
  <c r="CN8" i="2"/>
  <c r="CZ8" i="2"/>
  <c r="DB8" i="2"/>
  <c r="CJ8" i="2"/>
  <c r="DI8" i="2"/>
  <c r="DP8" i="2"/>
  <c r="CX12" i="2"/>
  <c r="DF12" i="2"/>
  <c r="DD12" i="2"/>
  <c r="CJ12" i="2"/>
  <c r="CV12" i="2"/>
  <c r="DI12" i="2"/>
  <c r="CN12" i="2"/>
  <c r="DK12" i="2"/>
  <c r="DM12" i="2"/>
  <c r="CL12" i="2"/>
  <c r="DB12" i="2"/>
  <c r="DF16" i="2"/>
  <c r="DM16" i="2"/>
  <c r="CV20" i="2"/>
  <c r="CL20" i="2"/>
  <c r="CX20" i="2"/>
  <c r="DD20" i="2"/>
  <c r="CF20" i="2"/>
  <c r="DO20" i="2"/>
  <c r="DB20" i="2"/>
  <c r="CP20" i="2"/>
  <c r="DP20" i="2"/>
  <c r="DF20" i="2"/>
  <c r="DM20" i="2"/>
  <c r="CJ20" i="2"/>
  <c r="DB21" i="2"/>
  <c r="DI21" i="2"/>
  <c r="DM21" i="2"/>
  <c r="DO21" i="2"/>
  <c r="CZ22" i="2"/>
  <c r="DM22" i="2"/>
  <c r="CP22" i="2"/>
  <c r="DO22" i="2"/>
  <c r="CV22" i="2"/>
  <c r="DP22" i="2"/>
  <c r="DD22" i="2"/>
  <c r="CX22" i="2"/>
  <c r="CJ22" i="2"/>
  <c r="CN22" i="2"/>
  <c r="CL22" i="2"/>
  <c r="CF22" i="2"/>
  <c r="CZ26" i="2"/>
  <c r="DI26" i="2"/>
  <c r="DD26" i="2"/>
  <c r="DP26" i="2"/>
  <c r="CN26" i="2"/>
  <c r="CL26" i="2"/>
  <c r="DF26" i="2"/>
  <c r="DK26" i="2"/>
  <c r="DB26" i="2"/>
  <c r="DO26" i="2"/>
  <c r="CF30" i="2"/>
  <c r="CJ30" i="2"/>
  <c r="CX30" i="2"/>
  <c r="DM30" i="2"/>
  <c r="CN30" i="2"/>
  <c r="CT30" i="2"/>
  <c r="DO34" i="2"/>
  <c r="CV34" i="2"/>
  <c r="CL34" i="2"/>
  <c r="CP34" i="2"/>
  <c r="CZ34" i="2"/>
  <c r="CT34" i="2"/>
  <c r="DM34" i="2"/>
  <c r="CN34" i="2"/>
  <c r="DD34" i="2"/>
  <c r="CX34" i="2"/>
  <c r="CH34" i="2"/>
  <c r="DI34" i="2"/>
  <c r="CJ34" i="2"/>
  <c r="DP34" i="2"/>
  <c r="DK38" i="2"/>
  <c r="DO38" i="2"/>
  <c r="DI38" i="2"/>
  <c r="CH38" i="2"/>
  <c r="CV38" i="2"/>
  <c r="CN38" i="2"/>
  <c r="CT38" i="2"/>
  <c r="DB38" i="2"/>
  <c r="CL38" i="2"/>
  <c r="CP38" i="2"/>
  <c r="CZ38" i="2"/>
  <c r="DF38" i="2"/>
  <c r="CX38" i="2"/>
  <c r="DP38" i="2"/>
  <c r="CJ38" i="2"/>
  <c r="DO42" i="2"/>
  <c r="DF42" i="2"/>
  <c r="CH42" i="2"/>
  <c r="CV42" i="2"/>
  <c r="CL42" i="2"/>
  <c r="CX42" i="2"/>
  <c r="CF42" i="2"/>
  <c r="CN42" i="2"/>
  <c r="DD42" i="2"/>
  <c r="CJ42" i="2"/>
  <c r="DI42" i="2"/>
  <c r="DM42" i="2"/>
  <c r="CZ42" i="2"/>
  <c r="DP42" i="2"/>
  <c r="DK42" i="2"/>
  <c r="CH46" i="2"/>
  <c r="DM46" i="2"/>
  <c r="CT46" i="2"/>
  <c r="DB46" i="2"/>
  <c r="CL46" i="2"/>
  <c r="CZ46" i="2"/>
  <c r="DK46" i="2"/>
  <c r="DO46" i="2"/>
  <c r="CP46" i="2"/>
  <c r="DF46" i="2"/>
  <c r="CJ46" i="2"/>
  <c r="CV46" i="2"/>
  <c r="DP46" i="2"/>
  <c r="DM50" i="2"/>
  <c r="DD50" i="2"/>
  <c r="CH50" i="2"/>
  <c r="DF50" i="2"/>
  <c r="CN50" i="2"/>
  <c r="CG54" i="2"/>
  <c r="CU54" i="2"/>
  <c r="DD54" i="2"/>
  <c r="CF54" i="2"/>
  <c r="CH54" i="2"/>
  <c r="CV54" i="2"/>
  <c r="DI54" i="2"/>
  <c r="DK54" i="2"/>
  <c r="CT54" i="2"/>
  <c r="CX54" i="2"/>
  <c r="CN54" i="2"/>
  <c r="DM54" i="2"/>
  <c r="DP54" i="2"/>
  <c r="CL54" i="2"/>
  <c r="CX50" i="2"/>
  <c r="CN52" i="2"/>
  <c r="CF12" i="2"/>
  <c r="DB30" i="2"/>
  <c r="DO30" i="2"/>
  <c r="CV30" i="2"/>
  <c r="CF16" i="2"/>
  <c r="CT24" i="2"/>
  <c r="DB18" i="2"/>
  <c r="CL48" i="2"/>
  <c r="CP40" i="2"/>
  <c r="CT28" i="2"/>
  <c r="CP26" i="2"/>
  <c r="CH26" i="2"/>
  <c r="CX8" i="2"/>
  <c r="DI46" i="2"/>
  <c r="DP10" i="2"/>
  <c r="CH22" i="2"/>
  <c r="CT26" i="2"/>
  <c r="CC38" i="4"/>
  <c r="BY42" i="4"/>
  <c r="CB5" i="4"/>
  <c r="BZ5" i="4"/>
  <c r="BI7" i="4"/>
  <c r="BY7" i="4"/>
  <c r="BV9" i="4"/>
  <c r="BM9" i="4"/>
  <c r="BV17" i="4"/>
  <c r="BI17" i="4"/>
  <c r="BH17" i="4"/>
  <c r="BU19" i="4"/>
  <c r="BY19" i="4"/>
  <c r="BL21" i="4"/>
  <c r="BZ23" i="4"/>
  <c r="BU23" i="4"/>
  <c r="BY23" i="4"/>
  <c r="BV25" i="4"/>
  <c r="BZ25" i="4"/>
  <c r="BQ25" i="4"/>
  <c r="CB25" i="4"/>
  <c r="BH27" i="4"/>
  <c r="BU29" i="4"/>
  <c r="BP29" i="4"/>
  <c r="CB31" i="4"/>
  <c r="BQ31" i="4"/>
  <c r="BU31" i="4"/>
  <c r="BZ31" i="4"/>
  <c r="BY31" i="4"/>
  <c r="BL35" i="4"/>
  <c r="BQ35" i="4"/>
  <c r="CB35" i="4"/>
  <c r="BU35" i="4"/>
  <c r="BZ35" i="4"/>
  <c r="BP37" i="4"/>
  <c r="CB37" i="4"/>
  <c r="BQ37" i="4"/>
  <c r="BL39" i="4"/>
  <c r="BM39" i="4"/>
  <c r="CB39" i="4"/>
  <c r="BH41" i="4"/>
  <c r="BP41" i="4"/>
  <c r="BI41" i="4"/>
  <c r="BU43" i="4"/>
  <c r="BY43" i="4"/>
  <c r="BI43" i="4"/>
  <c r="BZ43" i="4"/>
  <c r="BM43" i="4"/>
  <c r="BP43" i="4"/>
  <c r="BQ43" i="4"/>
  <c r="BV45" i="4"/>
  <c r="BU45" i="4"/>
  <c r="CD46" i="4"/>
  <c r="BV47" i="4"/>
  <c r="BI47" i="4"/>
  <c r="BH47" i="4"/>
  <c r="BZ49" i="4"/>
  <c r="BM49" i="4"/>
  <c r="BQ49" i="4"/>
  <c r="CB49" i="4"/>
  <c r="CD50" i="4"/>
  <c r="CE52" i="4"/>
  <c r="DJ1" i="2"/>
  <c r="Q1" i="4"/>
  <c r="BY16" i="4"/>
  <c r="CB7" i="4"/>
  <c r="CB23" i="4"/>
  <c r="BI9" i="4"/>
  <c r="BL7" i="4"/>
  <c r="BH9" i="4"/>
  <c r="BH29" i="4"/>
  <c r="BH37" i="4"/>
  <c r="K54" i="4"/>
  <c r="K55" i="4"/>
  <c r="BW28" i="4"/>
  <c r="BO28" i="4"/>
  <c r="BG28" i="4"/>
  <c r="BX28" i="4"/>
  <c r="BN28" i="4"/>
  <c r="BV28" i="4"/>
  <c r="BG38" i="4"/>
  <c r="BN38" i="4"/>
  <c r="BZ38" i="4"/>
  <c r="BM38" i="4"/>
  <c r="BW36" i="4"/>
  <c r="C54" i="4"/>
  <c r="C55" i="4"/>
  <c r="BV7" i="4"/>
  <c r="CB28" i="4"/>
  <c r="BY5" i="4"/>
  <c r="BM5" i="4"/>
  <c r="BU13" i="4"/>
  <c r="CB21" i="4"/>
  <c r="BQ21" i="4"/>
  <c r="BG21" i="4"/>
  <c r="BV21" i="4"/>
  <c r="BR21" i="4"/>
  <c r="CO7" i="2"/>
  <c r="CB13" i="4"/>
  <c r="BO13" i="4"/>
  <c r="BL13" i="4"/>
  <c r="CB36" i="4"/>
  <c r="BT36" i="4"/>
  <c r="BN36" i="4"/>
  <c r="BQ36" i="4"/>
  <c r="BJ36" i="4"/>
  <c r="BJ28" i="4"/>
  <c r="BI36" i="4"/>
  <c r="BF36" i="4"/>
  <c r="BT28" i="4"/>
  <c r="BQ20" i="4"/>
  <c r="CA20" i="4"/>
  <c r="BO20" i="4"/>
  <c r="BF32" i="4"/>
  <c r="BO32" i="4"/>
  <c r="CB32" i="4"/>
  <c r="BT51" i="4"/>
  <c r="BP51" i="4"/>
  <c r="CG7" i="2"/>
  <c r="CY7" i="2"/>
  <c r="CZ7" i="2"/>
  <c r="CQ7" i="2"/>
  <c r="CK7" i="2"/>
  <c r="DP7" i="2"/>
  <c r="DL7" i="2"/>
  <c r="DE7" i="2"/>
  <c r="DK7" i="2"/>
  <c r="DA7" i="2"/>
  <c r="CW7" i="2"/>
  <c r="CN7" i="2"/>
  <c r="CL13" i="2"/>
  <c r="CH13" i="2"/>
  <c r="CT13" i="2"/>
  <c r="DP13" i="2"/>
  <c r="CW13" i="2"/>
  <c r="CP13" i="2"/>
  <c r="CG13" i="2"/>
  <c r="CM13" i="2"/>
  <c r="DM13" i="2"/>
  <c r="CU13" i="2"/>
  <c r="CI13" i="2"/>
  <c r="DD13" i="2"/>
  <c r="DF13" i="2"/>
  <c r="CO54" i="2"/>
  <c r="BI5" i="4"/>
  <c r="BM10" i="4"/>
  <c r="BQ10" i="4"/>
  <c r="BU10" i="4"/>
  <c r="BK20" i="4"/>
  <c r="BW20" i="4"/>
  <c r="BI28" i="4"/>
  <c r="BQ28" i="4"/>
  <c r="BZ28" i="4"/>
  <c r="DF11" i="2"/>
  <c r="DA11" i="2"/>
  <c r="DO11" i="2"/>
  <c r="CM11" i="2"/>
  <c r="CJ11" i="2"/>
  <c r="CU11" i="2"/>
  <c r="CQ11" i="2"/>
  <c r="CZ11" i="2"/>
  <c r="BI13" i="4"/>
  <c r="BX20" i="4"/>
  <c r="BZ21" i="4"/>
  <c r="BW32" i="4"/>
  <c r="BM33" i="4"/>
  <c r="CC35" i="4"/>
  <c r="BM36" i="4"/>
  <c r="BZ36" i="4"/>
  <c r="BF38" i="4"/>
  <c r="BP44" i="4"/>
  <c r="DF7" i="2"/>
  <c r="CX13" i="2"/>
  <c r="DE13" i="2"/>
  <c r="DJ13" i="2"/>
  <c r="DN13" i="2"/>
  <c r="DB32" i="2"/>
  <c r="CP32" i="2"/>
  <c r="CU32" i="2"/>
  <c r="CO32" i="2"/>
  <c r="CI32" i="2"/>
  <c r="CN32" i="2"/>
  <c r="CL32" i="2"/>
  <c r="DC32" i="2"/>
  <c r="CH32" i="2"/>
  <c r="DD51" i="2"/>
  <c r="DA51" i="2"/>
  <c r="CT51" i="2"/>
  <c r="DB51" i="2"/>
  <c r="CU51" i="2"/>
  <c r="DE51" i="2"/>
  <c r="CJ51" i="2"/>
  <c r="CX51" i="2"/>
  <c r="DC51" i="2"/>
  <c r="CQ51" i="2"/>
  <c r="BF28" i="4"/>
  <c r="BL36" i="4"/>
  <c r="BI39" i="4"/>
  <c r="BT39" i="4"/>
  <c r="BV39" i="4"/>
  <c r="BX39" i="4"/>
  <c r="BQ41" i="4"/>
  <c r="BR46" i="4"/>
  <c r="CY11" i="2"/>
  <c r="DC11" i="2"/>
  <c r="DE26" i="2"/>
  <c r="CK26" i="2"/>
  <c r="CG43" i="2"/>
  <c r="DK43" i="2"/>
  <c r="CG51" i="2"/>
  <c r="CK51" i="2"/>
  <c r="BR28" i="4"/>
  <c r="BT32" i="4"/>
  <c r="CD35" i="4"/>
  <c r="BR36" i="4"/>
  <c r="CI7" i="2"/>
  <c r="CP7" i="2"/>
  <c r="DE11" i="2"/>
  <c r="DI13" i="2"/>
  <c r="CT43" i="2"/>
  <c r="CK43" i="2"/>
  <c r="CM51" i="2"/>
  <c r="DA26" i="2"/>
  <c r="DM26" i="2"/>
  <c r="CX32" i="2"/>
  <c r="DN36" i="2"/>
  <c r="DJ39" i="2"/>
  <c r="CI43" i="2"/>
  <c r="CL51" i="2"/>
  <c r="CP51" i="2"/>
  <c r="CF51" i="2"/>
  <c r="CW51" i="2"/>
  <c r="BO15" i="4"/>
  <c r="BP15" i="4"/>
  <c r="BN19" i="4"/>
  <c r="BK19" i="4"/>
  <c r="BQ19" i="4"/>
  <c r="BT19" i="4"/>
  <c r="BP19" i="4"/>
  <c r="CB19" i="4"/>
  <c r="CM10" i="2"/>
  <c r="T55" i="2"/>
  <c r="T56" i="2"/>
  <c r="CV16" i="2"/>
  <c r="DJ16" i="2"/>
  <c r="CY16" i="2"/>
  <c r="CW16" i="2"/>
  <c r="DP16" i="2"/>
  <c r="DC16" i="2"/>
  <c r="DN16" i="2"/>
  <c r="CT16" i="2"/>
  <c r="CL16" i="2"/>
  <c r="CI31" i="2"/>
  <c r="F55" i="2"/>
  <c r="F56" i="2"/>
  <c r="DJ7" i="2"/>
  <c r="BV4" i="4"/>
  <c r="DK21" i="2"/>
  <c r="CZ21" i="2"/>
  <c r="CN16" i="2"/>
  <c r="CP8" i="2"/>
  <c r="CC13" i="4"/>
  <c r="DD16" i="2"/>
  <c r="CL18" i="2"/>
  <c r="BK12" i="4"/>
  <c r="G54" i="4"/>
  <c r="G55" i="4"/>
  <c r="BT21" i="4"/>
  <c r="BU21" i="4"/>
  <c r="BM21" i="4"/>
  <c r="BX21" i="4"/>
  <c r="BO21" i="4"/>
  <c r="CC49" i="4"/>
  <c r="CD49" i="4"/>
  <c r="BQ52" i="4"/>
  <c r="BK52" i="4"/>
  <c r="BP52" i="4"/>
  <c r="BM52" i="4"/>
  <c r="CB52" i="4"/>
  <c r="CA52" i="4"/>
  <c r="BJ52" i="4"/>
  <c r="BN52" i="4"/>
  <c r="CQ14" i="2"/>
  <c r="DM19" i="2"/>
  <c r="CO21" i="2"/>
  <c r="CX21" i="2"/>
  <c r="CD37" i="4"/>
  <c r="BY37" i="4"/>
  <c r="CC37" i="4"/>
  <c r="CC39" i="4"/>
  <c r="CK21" i="2"/>
  <c r="CG21" i="2"/>
  <c r="DC21" i="2"/>
  <c r="CI21" i="2"/>
  <c r="DA21" i="2"/>
  <c r="CL21" i="2"/>
  <c r="CF21" i="2"/>
  <c r="CV21" i="2"/>
  <c r="DN21" i="2"/>
  <c r="CQ21" i="2"/>
  <c r="DJ21" i="2"/>
  <c r="CP21" i="2"/>
  <c r="CN21" i="2"/>
  <c r="DP21" i="2"/>
  <c r="CJ21" i="2"/>
  <c r="BV19" i="4"/>
  <c r="CE34" i="4"/>
  <c r="DD21" i="2"/>
  <c r="DF21" i="2"/>
  <c r="CJ16" i="2"/>
  <c r="DE21" i="2"/>
  <c r="DA16" i="2"/>
  <c r="CC25" i="4"/>
  <c r="BY39" i="4"/>
  <c r="BH13" i="4"/>
  <c r="BM13" i="4"/>
  <c r="BY41" i="4"/>
  <c r="CC41" i="4"/>
  <c r="DE9" i="2"/>
  <c r="CY9" i="2"/>
  <c r="DC9" i="2"/>
  <c r="CH9" i="2"/>
  <c r="DP9" i="2"/>
  <c r="CK16" i="2"/>
  <c r="CO16" i="2"/>
  <c r="CU16" i="2"/>
  <c r="DB16" i="2"/>
  <c r="CM21" i="2"/>
  <c r="DI24" i="2"/>
  <c r="CC15" i="4"/>
  <c r="BR52" i="4"/>
  <c r="CZ17" i="2"/>
  <c r="DB19" i="2"/>
  <c r="DL19" i="2"/>
  <c r="CG19" i="2"/>
  <c r="CU19" i="2"/>
  <c r="CO19" i="2"/>
  <c r="CI19" i="2"/>
  <c r="CF19" i="2"/>
  <c r="CK24" i="2"/>
  <c r="CU24" i="2"/>
  <c r="CO24" i="2"/>
  <c r="CX24" i="2"/>
  <c r="DN24" i="2"/>
  <c r="DC24" i="2"/>
  <c r="CW24" i="2"/>
  <c r="DD33" i="2"/>
  <c r="DK33" i="2"/>
  <c r="CH33" i="2"/>
  <c r="CP33" i="2"/>
  <c r="CU33" i="2"/>
  <c r="DO33" i="2"/>
  <c r="CY33" i="2"/>
  <c r="CV33" i="2"/>
  <c r="CX33" i="2"/>
  <c r="BH25" i="4"/>
  <c r="BP25" i="4"/>
  <c r="BZ29" i="4"/>
  <c r="BV29" i="4"/>
  <c r="BZ37" i="4"/>
  <c r="BR37" i="4"/>
  <c r="BO37" i="4"/>
  <c r="BJ40" i="4"/>
  <c r="BI40" i="4"/>
  <c r="CP9" i="2"/>
  <c r="CV9" i="2"/>
  <c r="DK9" i="2"/>
  <c r="DJ10" i="2"/>
  <c r="CY24" i="2"/>
  <c r="CV31" i="2"/>
  <c r="CL31" i="2"/>
  <c r="CW31" i="2"/>
  <c r="CH31" i="2"/>
  <c r="DP31" i="2"/>
  <c r="DF31" i="2"/>
  <c r="DO41" i="2"/>
  <c r="DI41" i="2"/>
  <c r="DB41" i="2"/>
  <c r="CT41" i="2"/>
  <c r="CL41" i="2"/>
  <c r="DK41" i="2"/>
  <c r="CV41" i="2"/>
  <c r="CF41" i="2"/>
  <c r="CH41" i="2"/>
  <c r="CN41" i="2"/>
  <c r="CU41" i="2"/>
  <c r="DM41" i="2"/>
  <c r="DN41" i="2"/>
  <c r="DE41" i="2"/>
  <c r="CM41" i="2"/>
  <c r="BG13" i="4"/>
  <c r="BW39" i="4"/>
  <c r="BI52" i="4"/>
  <c r="DM9" i="2"/>
  <c r="CO10" i="2"/>
  <c r="DE10" i="2"/>
  <c r="CQ16" i="2"/>
  <c r="CI20" i="2"/>
  <c r="DL20" i="2"/>
  <c r="CY21" i="2"/>
  <c r="CQ24" i="2"/>
  <c r="DC26" i="2"/>
  <c r="CW26" i="2"/>
  <c r="DN28" i="2"/>
  <c r="CY28" i="2"/>
  <c r="CN31" i="2"/>
  <c r="CT31" i="2"/>
  <c r="CT33" i="2"/>
  <c r="CZ41" i="2"/>
  <c r="BK21" i="4"/>
  <c r="BN29" i="4"/>
  <c r="BU52" i="4"/>
  <c r="CJ9" i="2"/>
  <c r="CN9" i="2"/>
  <c r="CZ9" i="2"/>
  <c r="DN10" i="2"/>
  <c r="CJ19" i="2"/>
  <c r="CX19" i="2"/>
  <c r="DI19" i="2"/>
  <c r="DO19" i="2"/>
  <c r="DL21" i="2"/>
  <c r="CG24" i="2"/>
  <c r="CJ25" i="2"/>
  <c r="CN25" i="2"/>
  <c r="CX25" i="2"/>
  <c r="DB25" i="2"/>
  <c r="CL33" i="2"/>
  <c r="DB33" i="2"/>
  <c r="CH21" i="2"/>
  <c r="CF23" i="2"/>
  <c r="DO23" i="2"/>
  <c r="CF25" i="2"/>
  <c r="CU28" i="2"/>
  <c r="DE28" i="2"/>
  <c r="DJ28" i="2"/>
  <c r="CP31" i="2"/>
  <c r="DB31" i="2"/>
  <c r="DM31" i="2"/>
  <c r="CN33" i="2"/>
  <c r="CO38" i="2"/>
  <c r="CJ41" i="2"/>
  <c r="CU22" i="2"/>
  <c r="DA24" i="2"/>
  <c r="DC38" i="2"/>
  <c r="CG38" i="2"/>
  <c r="CX41" i="2"/>
  <c r="DL46" i="2"/>
  <c r="DC50" i="2"/>
  <c r="DL50" i="2"/>
  <c r="CK38" i="2"/>
  <c r="DF41" i="2"/>
  <c r="CH49" i="2"/>
  <c r="CP49" i="2"/>
  <c r="CX49" i="2"/>
  <c r="DI49" i="2"/>
  <c r="DO49" i="2"/>
  <c r="CA4" i="4"/>
  <c r="BX51" i="4"/>
  <c r="DC6" i="2"/>
  <c r="CC36" i="4"/>
  <c r="CB8" i="4"/>
  <c r="BO8" i="4"/>
  <c r="BI8" i="4"/>
  <c r="BZ8" i="4"/>
  <c r="BZ10" i="4"/>
  <c r="BN10" i="4"/>
  <c r="CB10" i="4"/>
  <c r="CD7" i="4"/>
  <c r="CA8" i="4"/>
  <c r="CD9" i="4"/>
  <c r="CC9" i="4"/>
  <c r="BT10" i="4"/>
  <c r="BI12" i="4"/>
  <c r="BX12" i="4"/>
  <c r="CA12" i="4"/>
  <c r="CA18" i="4"/>
  <c r="CD19" i="4"/>
  <c r="BI21" i="4"/>
  <c r="CC21" i="4"/>
  <c r="BR22" i="4"/>
  <c r="BV23" i="4"/>
  <c r="BZ30" i="4"/>
  <c r="CC31" i="4"/>
  <c r="BV32" i="4"/>
  <c r="AJ55" i="2"/>
  <c r="AJ56" i="2"/>
  <c r="CY32" i="2"/>
  <c r="DK32" i="2"/>
  <c r="CC27" i="4"/>
  <c r="CV8" i="2"/>
  <c r="CL9" i="2"/>
  <c r="CK12" i="2"/>
  <c r="CG16" i="2"/>
  <c r="CH20" i="2"/>
  <c r="CY20" i="2"/>
  <c r="CV25" i="2"/>
  <c r="CP25" i="2"/>
  <c r="CX27" i="2"/>
  <c r="CM32" i="2"/>
  <c r="DA32" i="2"/>
  <c r="DE32" i="2"/>
  <c r="CT42" i="2"/>
  <c r="BK4" i="4"/>
  <c r="BL5" i="4"/>
  <c r="BO5" i="4"/>
  <c r="BL9" i="4"/>
  <c r="BG10" i="4"/>
  <c r="BJ10" i="4"/>
  <c r="BZ13" i="4"/>
  <c r="CD13" i="4"/>
  <c r="BN14" i="4"/>
  <c r="BY17" i="4"/>
  <c r="BK28" i="4"/>
  <c r="CA28" i="4"/>
  <c r="BR30" i="4"/>
  <c r="BL31" i="4"/>
  <c r="BP32" i="4"/>
  <c r="BT33" i="4"/>
  <c r="BY35" i="4"/>
  <c r="BW42" i="4"/>
  <c r="BI46" i="4"/>
  <c r="BQ46" i="4"/>
  <c r="BN51" i="4"/>
  <c r="CK8" i="2"/>
  <c r="CO8" i="2"/>
  <c r="CO12" i="2"/>
  <c r="DA12" i="2"/>
  <c r="DO12" i="2"/>
  <c r="CY23" i="2"/>
  <c r="CP23" i="2"/>
  <c r="CG32" i="2"/>
  <c r="CQ34" i="2"/>
  <c r="CF49" i="2"/>
  <c r="DB49" i="2"/>
  <c r="E54" i="4"/>
  <c r="E55" i="4"/>
  <c r="BM6" i="4"/>
  <c r="BU9" i="4"/>
  <c r="BO10" i="4"/>
  <c r="CE11" i="4"/>
  <c r="BT12" i="4"/>
  <c r="BW12" i="4"/>
  <c r="BR44" i="4"/>
  <c r="CD45" i="4"/>
  <c r="BW50" i="4"/>
  <c r="BV52" i="4"/>
  <c r="CX7" i="2"/>
  <c r="CH8" i="2"/>
  <c r="DL12" i="2"/>
  <c r="CI14" i="2"/>
  <c r="CV15" i="2"/>
  <c r="DD15" i="2"/>
  <c r="DA20" i="2"/>
  <c r="CZ27" i="2"/>
  <c r="CK34" i="2"/>
  <c r="CO34" i="2"/>
  <c r="DF49" i="2"/>
  <c r="CG22" i="2"/>
  <c r="CK25" i="2"/>
  <c r="CO25" i="2"/>
  <c r="DI27" i="2"/>
  <c r="CV29" i="2"/>
  <c r="DF29" i="2"/>
  <c r="CQ30" i="2"/>
  <c r="CF46" i="2"/>
  <c r="CN46" i="2"/>
  <c r="DI51" i="2"/>
  <c r="CX53" i="2"/>
  <c r="DO53" i="2"/>
  <c r="CH23" i="2"/>
  <c r="DF23" i="2"/>
  <c r="CH27" i="2"/>
  <c r="CJ33" i="2"/>
  <c r="CU34" i="2"/>
  <c r="CK46" i="2"/>
  <c r="CO46" i="2"/>
  <c r="DJ46" i="2"/>
  <c r="DN46" i="2"/>
  <c r="CJ49" i="2"/>
  <c r="CZ49" i="2"/>
  <c r="DK49" i="2"/>
  <c r="CK20" i="2"/>
  <c r="CZ20" i="2"/>
  <c r="DC20" i="2"/>
  <c r="DJ22" i="2"/>
  <c r="CM23" i="2"/>
  <c r="CV23" i="2"/>
  <c r="CM24" i="2"/>
  <c r="DD25" i="2"/>
  <c r="CP27" i="2"/>
  <c r="DM29" i="2"/>
  <c r="CG34" i="2"/>
  <c r="CZ37" i="2"/>
  <c r="CW42" i="2"/>
  <c r="CY46" i="2"/>
  <c r="CT49" i="2"/>
  <c r="DD49" i="2"/>
  <c r="CY51" i="2"/>
  <c r="DF53" i="2"/>
  <c r="DJ53" i="2"/>
  <c r="CE35" i="4"/>
  <c r="CA45" i="4"/>
  <c r="BP45" i="4"/>
  <c r="BF49" i="4"/>
  <c r="BV49" i="4"/>
  <c r="I55" i="2"/>
  <c r="I56" i="2"/>
  <c r="DI23" i="2"/>
  <c r="CZ23" i="2"/>
  <c r="CX23" i="2"/>
  <c r="CQ23" i="2"/>
  <c r="CJ23" i="2"/>
  <c r="DK23" i="2"/>
  <c r="DB23" i="2"/>
  <c r="CN23" i="2"/>
  <c r="CL23" i="2"/>
  <c r="DK27" i="2"/>
  <c r="DB27" i="2"/>
  <c r="CT27" i="2"/>
  <c r="CJ27" i="2"/>
  <c r="DD27" i="2"/>
  <c r="CV27" i="2"/>
  <c r="CL27" i="2"/>
  <c r="CX28" i="2"/>
  <c r="DO29" i="2"/>
  <c r="DI29" i="2"/>
  <c r="CZ29" i="2"/>
  <c r="CX29" i="2"/>
  <c r="CN29" i="2"/>
  <c r="CF29" i="2"/>
  <c r="DB29" i="2"/>
  <c r="CP29" i="2"/>
  <c r="CH29" i="2"/>
  <c r="CM33" i="2"/>
  <c r="BR4" i="4"/>
  <c r="BU6" i="4"/>
  <c r="BX17" i="4"/>
  <c r="DC28" i="2"/>
  <c r="CW28" i="2"/>
  <c r="CO28" i="2"/>
  <c r="CI28" i="2"/>
  <c r="CB9" i="4"/>
  <c r="BT4" i="4"/>
  <c r="BG18" i="4"/>
  <c r="BK8" i="4"/>
  <c r="BQ8" i="4"/>
  <c r="BP4" i="4"/>
  <c r="BK9" i="4"/>
  <c r="BZ14" i="4"/>
  <c r="BK17" i="4"/>
  <c r="BP17" i="4"/>
  <c r="BM20" i="4"/>
  <c r="BT38" i="4"/>
  <c r="BQ48" i="4"/>
  <c r="BH48" i="4"/>
  <c r="BZ48" i="4"/>
  <c r="DO15" i="2"/>
  <c r="CL15" i="2"/>
  <c r="DI15" i="2"/>
  <c r="DE15" i="2"/>
  <c r="CW15" i="2"/>
  <c r="CP15" i="2"/>
  <c r="CN15" i="2"/>
  <c r="CQ28" i="2"/>
  <c r="CY50" i="2"/>
  <c r="CO50" i="2"/>
  <c r="BZ9" i="4"/>
  <c r="AG1" i="2"/>
  <c r="BY9" i="4"/>
  <c r="BJ18" i="4"/>
  <c r="BN22" i="4"/>
  <c r="BW22" i="4"/>
  <c r="BV18" i="4"/>
  <c r="BK22" i="4"/>
  <c r="BN4" i="4"/>
  <c r="BW8" i="4"/>
  <c r="BZ22" i="4"/>
  <c r="BW49" i="4"/>
  <c r="BN49" i="4"/>
  <c r="CM28" i="2"/>
  <c r="CG28" i="2"/>
  <c r="DE16" i="2"/>
  <c r="CX16" i="2"/>
  <c r="CD39" i="4"/>
  <c r="DK16" i="2"/>
  <c r="CI16" i="2"/>
  <c r="DO16" i="2"/>
  <c r="BR38" i="4"/>
  <c r="BI38" i="4"/>
  <c r="BW38" i="4"/>
  <c r="BH49" i="4"/>
  <c r="BU49" i="4"/>
  <c r="BH35" i="4"/>
  <c r="BV35" i="4"/>
  <c r="CL50" i="2"/>
  <c r="DP50" i="2"/>
  <c r="CV50" i="2"/>
  <c r="DJ50" i="2"/>
  <c r="DM28" i="2"/>
  <c r="CF28" i="2"/>
  <c r="CN28" i="2"/>
  <c r="CP50" i="2"/>
  <c r="CZ15" i="2"/>
  <c r="BT22" i="4"/>
  <c r="BY45" i="4"/>
  <c r="CY15" i="2"/>
  <c r="BY49" i="4"/>
  <c r="CQ15" i="2"/>
  <c r="BG49" i="4"/>
  <c r="BN48" i="4"/>
  <c r="DA15" i="2"/>
  <c r="DP28" i="2"/>
  <c r="BX48" i="4"/>
  <c r="BR48" i="4"/>
  <c r="DI50" i="2"/>
  <c r="CC45" i="4"/>
  <c r="BP35" i="4"/>
  <c r="BW48" i="4"/>
  <c r="CG15" i="2"/>
  <c r="DC15" i="2"/>
  <c r="CD25" i="4"/>
  <c r="BN30" i="4"/>
  <c r="BP30" i="4"/>
  <c r="BT31" i="4"/>
  <c r="BK35" i="4"/>
  <c r="BN35" i="4"/>
  <c r="BX35" i="4"/>
  <c r="BZ44" i="4"/>
  <c r="CE45" i="4"/>
  <c r="BV46" i="4"/>
  <c r="BM46" i="4"/>
  <c r="BH46" i="4"/>
  <c r="BV48" i="4"/>
  <c r="DL14" i="2"/>
  <c r="DE14" i="2"/>
  <c r="CY14" i="2"/>
  <c r="CK14" i="2"/>
  <c r="DN14" i="2"/>
  <c r="CM14" i="2"/>
  <c r="CH15" i="2"/>
  <c r="CO15" i="2"/>
  <c r="CX15" i="2"/>
  <c r="DB15" i="2"/>
  <c r="DM15" i="2"/>
  <c r="CT23" i="2"/>
  <c r="DD23" i="2"/>
  <c r="CK28" i="2"/>
  <c r="DA28" i="2"/>
  <c r="DL32" i="2"/>
  <c r="DJ32" i="2"/>
  <c r="DF32" i="2"/>
  <c r="DN32" i="2"/>
  <c r="CQ32" i="2"/>
  <c r="CK32" i="2"/>
  <c r="DO47" i="2"/>
  <c r="DF47" i="2"/>
  <c r="CJ47" i="2"/>
  <c r="BH42" i="4"/>
  <c r="BM42" i="4"/>
  <c r="BK43" i="4"/>
  <c r="BW51" i="4"/>
  <c r="CG25" i="2"/>
  <c r="CZ31" i="2"/>
  <c r="CJ37" i="2"/>
  <c r="CP37" i="2"/>
  <c r="CV37" i="2"/>
  <c r="CX47" i="2"/>
  <c r="DM47" i="2"/>
  <c r="CJ50" i="2"/>
  <c r="DA50" i="2"/>
  <c r="DK37" i="2"/>
  <c r="CH47" i="2"/>
  <c r="CL47" i="2"/>
  <c r="DB47" i="2"/>
  <c r="DK47" i="2"/>
  <c r="DO48" i="2"/>
  <c r="DC48" i="2"/>
  <c r="CU48" i="2"/>
  <c r="CI48" i="2"/>
  <c r="CG50" i="2"/>
  <c r="CK50" i="2"/>
  <c r="DL52" i="2"/>
  <c r="DC52" i="2"/>
  <c r="CU52" i="2"/>
  <c r="CG52" i="2"/>
  <c r="DN52" i="2"/>
  <c r="DI52" i="2"/>
  <c r="DE52" i="2"/>
  <c r="CW52" i="2"/>
  <c r="CI52" i="2"/>
  <c r="CY54" i="2"/>
  <c r="CP54" i="2"/>
  <c r="CG12" i="2"/>
  <c r="DC12" i="2"/>
  <c r="CG17" i="2"/>
  <c r="CL17" i="2"/>
  <c r="CT17" i="2"/>
  <c r="DI17" i="2"/>
  <c r="DL17" i="2"/>
  <c r="CY29" i="2"/>
  <c r="CJ29" i="2"/>
  <c r="CL29" i="2"/>
  <c r="DL40" i="2"/>
  <c r="DE40" i="2"/>
  <c r="CY40" i="2"/>
  <c r="CO40" i="2"/>
  <c r="CG40" i="2"/>
  <c r="DN40" i="2"/>
  <c r="CQ40" i="2"/>
  <c r="CI40" i="2"/>
  <c r="DC44" i="2"/>
  <c r="CQ52" i="2"/>
  <c r="CL53" i="2"/>
  <c r="CF53" i="2"/>
  <c r="DK53" i="2"/>
  <c r="DD53" i="2"/>
  <c r="CN53" i="2"/>
  <c r="CH53" i="2"/>
  <c r="BX23" i="4"/>
  <c r="BM26" i="4"/>
  <c r="BF42" i="4"/>
  <c r="BI48" i="4"/>
  <c r="BQ50" i="4"/>
  <c r="BU50" i="4"/>
  <c r="CJ17" i="2"/>
  <c r="DF17" i="2"/>
  <c r="CI18" i="2"/>
  <c r="CQ18" i="2"/>
  <c r="CL24" i="2"/>
  <c r="CT29" i="2"/>
  <c r="CK30" i="2"/>
  <c r="CH30" i="2"/>
  <c r="CM40" i="2"/>
  <c r="DO44" i="2"/>
  <c r="DJ44" i="2"/>
  <c r="CW44" i="2"/>
  <c r="CO44" i="2"/>
  <c r="CG44" i="2"/>
  <c r="DL44" i="2"/>
  <c r="CY44" i="2"/>
  <c r="CQ44" i="2"/>
  <c r="CI44" i="2"/>
  <c r="CK52" i="2"/>
  <c r="DA52" i="2"/>
  <c r="DJ52" i="2"/>
  <c r="CI24" i="2"/>
  <c r="CF27" i="2"/>
  <c r="CK40" i="2"/>
  <c r="CW40" i="2"/>
  <c r="DJ40" i="2"/>
  <c r="CY52" i="2"/>
  <c r="CT53" i="2"/>
  <c r="DB53" i="2"/>
  <c r="BM19" i="4"/>
  <c r="BK24" i="4"/>
  <c r="BQ34" i="4"/>
  <c r="CA36" i="4"/>
  <c r="BK36" i="4"/>
  <c r="CZ53" i="2"/>
  <c r="CV53" i="2"/>
  <c r="CP53" i="2"/>
  <c r="AG55" i="2"/>
  <c r="AG56" i="2"/>
  <c r="DJ6" i="2"/>
  <c r="DO45" i="2"/>
  <c r="DD45" i="2"/>
  <c r="CN45" i="2"/>
  <c r="DL45" i="2"/>
  <c r="DF45" i="2"/>
  <c r="DA45" i="2"/>
  <c r="CX45" i="2"/>
  <c r="BZ24" i="4"/>
  <c r="BX34" i="4"/>
  <c r="BK37" i="4"/>
  <c r="CN13" i="2"/>
  <c r="DO13" i="2"/>
  <c r="CG14" i="2"/>
  <c r="CO14" i="2"/>
  <c r="CJ45" i="2"/>
  <c r="BI10" i="4"/>
  <c r="DL30" i="2"/>
  <c r="CY30" i="2"/>
  <c r="DN30" i="2"/>
  <c r="CG30" i="2"/>
  <c r="DK30" i="2"/>
  <c r="CU30" i="2"/>
  <c r="CW18" i="2"/>
  <c r="DA18" i="2"/>
  <c r="DE18" i="2"/>
  <c r="DJ18" i="2"/>
  <c r="CG20" i="2"/>
  <c r="CW30" i="2"/>
  <c r="DO37" i="2"/>
  <c r="DI37" i="2"/>
  <c r="CT45" i="2"/>
  <c r="DM45" i="2"/>
  <c r="CO18" i="2"/>
  <c r="CU18" i="2"/>
  <c r="CO30" i="2"/>
  <c r="DF30" i="2"/>
  <c r="CF37" i="2"/>
  <c r="DM37" i="2"/>
  <c r="DB45" i="2"/>
  <c r="CL30" i="2"/>
  <c r="DC30" i="2"/>
  <c r="CL45" i="2"/>
  <c r="DK45" i="2"/>
  <c r="CX48" i="2"/>
  <c r="DA48" i="2"/>
  <c r="DK48" i="2"/>
  <c r="BF4" i="4"/>
  <c r="BJ4" i="4"/>
  <c r="BX4" i="4"/>
  <c r="BG5" i="4"/>
  <c r="BN12" i="4"/>
  <c r="BL29" i="4"/>
  <c r="BG39" i="4"/>
  <c r="CJ31" i="2"/>
  <c r="CF31" i="2"/>
  <c r="CM48" i="2"/>
  <c r="CG48" i="2"/>
  <c r="DF48" i="2"/>
  <c r="CQ48" i="2"/>
  <c r="CO48" i="2"/>
  <c r="BW4" i="4"/>
  <c r="BO4" i="4"/>
  <c r="BT5" i="4"/>
  <c r="BX5" i="4"/>
  <c r="BK6" i="4"/>
  <c r="BN18" i="4"/>
  <c r="BQ18" i="4"/>
  <c r="BG35" i="4"/>
  <c r="BT35" i="4"/>
  <c r="BG37" i="4"/>
  <c r="BR39" i="4"/>
  <c r="BX50" i="4"/>
  <c r="CY6" i="2"/>
  <c r="CI6" i="2"/>
  <c r="DE6" i="2"/>
  <c r="DD31" i="2"/>
  <c r="CP48" i="2"/>
  <c r="CV51" i="2"/>
  <c r="CC46" i="4"/>
  <c r="CW48" i="2"/>
  <c r="DE48" i="2"/>
  <c r="DN48" i="2"/>
  <c r="DO51" i="2"/>
  <c r="CH51" i="2"/>
  <c r="CX31" i="2"/>
  <c r="DK31" i="2"/>
  <c r="DO31" i="2"/>
  <c r="DM51" i="2"/>
  <c r="BG7" i="4"/>
  <c r="BX7" i="4"/>
  <c r="BQ4" i="4"/>
  <c r="BZ4" i="4"/>
  <c r="BM4" i="4"/>
  <c r="BI4" i="4"/>
  <c r="BU5" i="4"/>
  <c r="BK5" i="4"/>
  <c r="CB6" i="4"/>
  <c r="BO7" i="4"/>
  <c r="BT7" i="4"/>
  <c r="CA7" i="4"/>
  <c r="BL17" i="4"/>
  <c r="BX19" i="4"/>
  <c r="BX29" i="4"/>
  <c r="BQ12" i="4"/>
  <c r="CB17" i="4"/>
  <c r="CP16" i="2"/>
  <c r="CZ16" i="2"/>
  <c r="DI16" i="2"/>
  <c r="CC40" i="4"/>
  <c r="BR41" i="4"/>
  <c r="BZ41" i="4"/>
  <c r="BN41" i="4"/>
  <c r="BL45" i="4"/>
  <c r="DD9" i="2"/>
  <c r="CF17" i="2"/>
  <c r="CN17" i="2"/>
  <c r="CX17" i="2"/>
  <c r="DB17" i="2"/>
  <c r="DO17" i="2"/>
  <c r="CT15" i="2"/>
  <c r="DK15" i="2"/>
  <c r="CO20" i="2"/>
  <c r="CU20" i="2"/>
  <c r="DM7" i="2"/>
  <c r="CB4" i="4"/>
  <c r="BG4" i="4"/>
  <c r="CU45" i="2"/>
  <c r="CK45" i="2"/>
  <c r="CF45" i="2"/>
  <c r="CQ45" i="2"/>
  <c r="CO45" i="2"/>
  <c r="CH45" i="2"/>
  <c r="DP45" i="2"/>
  <c r="DE45" i="2"/>
  <c r="CP45" i="2"/>
  <c r="CG45" i="2"/>
  <c r="CY45" i="2"/>
  <c r="BR29" i="4"/>
  <c r="BG29" i="4"/>
  <c r="BK29" i="4"/>
  <c r="CB29" i="4"/>
  <c r="BQ29" i="4"/>
  <c r="BL37" i="4"/>
  <c r="BT37" i="4"/>
  <c r="BM37" i="4"/>
  <c r="BV37" i="4"/>
  <c r="BZ39" i="4"/>
  <c r="BO39" i="4"/>
  <c r="BP39" i="4"/>
  <c r="BY51" i="4"/>
  <c r="CD51" i="4"/>
  <c r="CU8" i="2"/>
  <c r="R55" i="2"/>
  <c r="R56" i="2"/>
  <c r="CJ15" i="2"/>
  <c r="CU15" i="2"/>
  <c r="DP15" i="2"/>
  <c r="DJ15" i="2"/>
  <c r="CM15" i="2"/>
  <c r="CI15" i="2"/>
  <c r="DF15" i="2"/>
  <c r="DL15" i="2"/>
  <c r="DN15" i="2"/>
  <c r="DJ27" i="2"/>
  <c r="DF27" i="2"/>
  <c r="CN27" i="2"/>
  <c r="CW27" i="2"/>
  <c r="DE27" i="2"/>
  <c r="DP27" i="2"/>
  <c r="CU27" i="2"/>
  <c r="CY27" i="2"/>
  <c r="DM27" i="2"/>
  <c r="BT29" i="4"/>
  <c r="BY29" i="4"/>
  <c r="CD29" i="4"/>
  <c r="BU37" i="4"/>
  <c r="BH39" i="4"/>
  <c r="BK39" i="4"/>
  <c r="BQ39" i="4"/>
  <c r="BU39" i="4"/>
  <c r="DC10" i="2"/>
  <c r="Z55" i="2"/>
  <c r="Z56" i="2"/>
  <c r="DC14" i="2"/>
  <c r="DJ14" i="2"/>
  <c r="CV14" i="2"/>
  <c r="CX14" i="2"/>
  <c r="DI14" i="2"/>
  <c r="DM14" i="2"/>
  <c r="BM29" i="4"/>
  <c r="BJ29" i="4"/>
  <c r="BI37" i="4"/>
  <c r="CV17" i="2"/>
  <c r="CH17" i="2"/>
  <c r="DA41" i="2"/>
  <c r="CI41" i="2"/>
  <c r="CI45" i="2"/>
  <c r="CQ17" i="2"/>
  <c r="DJ17" i="2"/>
  <c r="DE17" i="2"/>
  <c r="BT8" i="4"/>
  <c r="BG9" i="4"/>
  <c r="BK18" i="4"/>
  <c r="BO22" i="4"/>
  <c r="CA30" i="4"/>
  <c r="BV30" i="4"/>
  <c r="BM30" i="4"/>
  <c r="BJ45" i="4"/>
  <c r="BF51" i="4"/>
  <c r="CE51" i="4"/>
  <c r="CW17" i="2"/>
  <c r="DC39" i="2"/>
  <c r="DO39" i="2"/>
  <c r="DF39" i="2"/>
  <c r="CT39" i="2"/>
  <c r="CJ39" i="2"/>
  <c r="DI39" i="2"/>
  <c r="CL39" i="2"/>
  <c r="CF43" i="2"/>
  <c r="DF43" i="2"/>
  <c r="DA17" i="2"/>
  <c r="CI17" i="2"/>
  <c r="CM17" i="2"/>
  <c r="BQ22" i="4"/>
  <c r="BI22" i="4"/>
  <c r="BW29" i="4"/>
  <c r="CA29" i="4"/>
  <c r="BZ51" i="4"/>
  <c r="BR51" i="4"/>
  <c r="CW14" i="2"/>
  <c r="DO43" i="2"/>
  <c r="DI43" i="2"/>
  <c r="DB43" i="2"/>
  <c r="CV43" i="2"/>
  <c r="BX27" i="4"/>
  <c r="BX33" i="4"/>
  <c r="BV33" i="4"/>
  <c r="BM11" i="4"/>
  <c r="CN37" i="2"/>
  <c r="DF37" i="2"/>
  <c r="BY27" i="4"/>
  <c r="DE36" i="2"/>
  <c r="BO33" i="4"/>
  <c r="CO42" i="2"/>
  <c r="CT36" i="2"/>
  <c r="BZ27" i="4"/>
  <c r="Q55" i="2"/>
  <c r="Q56" i="2"/>
  <c r="CB33" i="4"/>
  <c r="BN33" i="4"/>
  <c r="CB27" i="4"/>
  <c r="Y55" i="2"/>
  <c r="Y56" i="2"/>
  <c r="CP36" i="2"/>
  <c r="DK36" i="2"/>
  <c r="CC11" i="4"/>
  <c r="CB18" i="4"/>
  <c r="BI18" i="4"/>
  <c r="BF23" i="4"/>
  <c r="BI23" i="4"/>
  <c r="BM23" i="4"/>
  <c r="BQ23" i="4"/>
  <c r="CE23" i="4"/>
  <c r="BM27" i="4"/>
  <c r="BK30" i="4"/>
  <c r="BI30" i="4"/>
  <c r="BG30" i="4"/>
  <c r="BY30" i="4"/>
  <c r="BJ30" i="4"/>
  <c r="CB30" i="4"/>
  <c r="CM36" i="2"/>
  <c r="CV36" i="2"/>
  <c r="DA36" i="2"/>
  <c r="DC36" i="2"/>
  <c r="CW36" i="2"/>
  <c r="CH36" i="2"/>
  <c r="CY36" i="2"/>
  <c r="CZ36" i="2"/>
  <c r="DB36" i="2"/>
  <c r="DJ36" i="2"/>
  <c r="CK36" i="2"/>
  <c r="CX36" i="2"/>
  <c r="DI36" i="2"/>
  <c r="DM36" i="2"/>
  <c r="DF36" i="2"/>
  <c r="BW27" i="4"/>
  <c r="BK33" i="4"/>
  <c r="BT15" i="4"/>
  <c r="CU36" i="2"/>
  <c r="U55" i="2"/>
  <c r="U56" i="2"/>
  <c r="CO36" i="2"/>
  <c r="BP33" i="4"/>
  <c r="CA33" i="4"/>
  <c r="BY33" i="4"/>
  <c r="BU27" i="4"/>
  <c r="BI27" i="4"/>
  <c r="DP36" i="2"/>
  <c r="DD36" i="2"/>
  <c r="BG27" i="4"/>
  <c r="BK27" i="4"/>
  <c r="BR27" i="4"/>
  <c r="BV27" i="4"/>
  <c r="CC29" i="4"/>
  <c r="BF33" i="4"/>
  <c r="BR33" i="4"/>
  <c r="BZ33" i="4"/>
  <c r="DD7" i="2"/>
  <c r="AA55" i="2"/>
  <c r="AA56" i="2"/>
  <c r="DL11" i="2"/>
  <c r="DJ11" i="2"/>
  <c r="CL11" i="2"/>
  <c r="CW11" i="2"/>
  <c r="CP11" i="2"/>
  <c r="CN11" i="2"/>
  <c r="CH11" i="2"/>
  <c r="CF11" i="2"/>
  <c r="DB11" i="2"/>
  <c r="DP11" i="2"/>
  <c r="DI11" i="2"/>
  <c r="CT11" i="2"/>
  <c r="DN11" i="2"/>
  <c r="CI11" i="2"/>
  <c r="DK11" i="2"/>
  <c r="CK11" i="2"/>
  <c r="DJ31" i="2"/>
  <c r="CQ31" i="2"/>
  <c r="CM31" i="2"/>
  <c r="DE31" i="2"/>
  <c r="DA31" i="2"/>
  <c r="DI31" i="2"/>
  <c r="BF27" i="4"/>
  <c r="BG33" i="4"/>
  <c r="BL33" i="4"/>
  <c r="CI36" i="2"/>
  <c r="BQ33" i="4"/>
  <c r="CL36" i="2"/>
  <c r="BW33" i="4"/>
  <c r="BJ33" i="4"/>
  <c r="BQ27" i="4"/>
  <c r="DO36" i="2"/>
  <c r="CJ36" i="2"/>
  <c r="BK23" i="4"/>
  <c r="BO23" i="4"/>
  <c r="CC23" i="4"/>
  <c r="CD23" i="4"/>
  <c r="BO27" i="4"/>
  <c r="BT27" i="4"/>
  <c r="BM28" i="4"/>
  <c r="BO35" i="4"/>
  <c r="CE38" i="4"/>
  <c r="CC47" i="4"/>
  <c r="CE47" i="4"/>
  <c r="DA10" i="2"/>
  <c r="X55" i="2"/>
  <c r="X56" i="2"/>
  <c r="CV11" i="2"/>
  <c r="CG36" i="2"/>
  <c r="CE40" i="4"/>
  <c r="DD11" i="2"/>
  <c r="DO35" i="2"/>
  <c r="DD35" i="2"/>
  <c r="CN35" i="2"/>
  <c r="DL35" i="2"/>
  <c r="DF35" i="2"/>
  <c r="CX35" i="2"/>
  <c r="CP35" i="2"/>
  <c r="CH35" i="2"/>
  <c r="CF35" i="2"/>
  <c r="DD39" i="2"/>
  <c r="CX39" i="2"/>
  <c r="CF39" i="2"/>
  <c r="DK39" i="2"/>
  <c r="CH39" i="2"/>
  <c r="CY47" i="2"/>
  <c r="CV47" i="2"/>
  <c r="CN47" i="2"/>
  <c r="CP47" i="2"/>
  <c r="CF47" i="2"/>
  <c r="CA40" i="4"/>
  <c r="BU40" i="4"/>
  <c r="BP40" i="4"/>
  <c r="CG11" i="2"/>
  <c r="CO11" i="2"/>
  <c r="CX11" i="2"/>
  <c r="H55" i="2"/>
  <c r="H56" i="2"/>
  <c r="CA6" i="4"/>
  <c r="BO6" i="4"/>
  <c r="BV6" i="4"/>
  <c r="CB15" i="4"/>
  <c r="BX15" i="4"/>
  <c r="BF24" i="4"/>
  <c r="BN24" i="4"/>
  <c r="CB24" i="4"/>
  <c r="BW24" i="4"/>
  <c r="BJ24" i="4"/>
  <c r="CA24" i="4"/>
  <c r="BQ24" i="4"/>
  <c r="BT11" i="4"/>
  <c r="BZ11" i="4"/>
  <c r="BY11" i="4"/>
  <c r="BR6" i="4"/>
  <c r="BW11" i="4"/>
  <c r="BT6" i="4"/>
  <c r="BG6" i="4"/>
  <c r="BT24" i="4"/>
  <c r="BG15" i="4"/>
  <c r="BI44" i="4"/>
  <c r="BG1" i="2"/>
  <c r="BQ6" i="4"/>
  <c r="CE31" i="4"/>
  <c r="BN15" i="4"/>
  <c r="CA15" i="4"/>
  <c r="BH15" i="4"/>
  <c r="BN44" i="4"/>
  <c r="BT44" i="4"/>
  <c r="BK44" i="4"/>
  <c r="J54" i="4"/>
  <c r="J55" i="4"/>
  <c r="BF6" i="4"/>
  <c r="BL11" i="4"/>
  <c r="BZ15" i="4"/>
  <c r="CE16" i="4"/>
  <c r="CB22" i="4"/>
  <c r="BM22" i="4"/>
  <c r="CA22" i="4"/>
  <c r="BX22" i="4"/>
  <c r="BH24" i="4"/>
  <c r="BO24" i="4"/>
  <c r="BR24" i="4"/>
  <c r="BV24" i="4"/>
  <c r="CC30" i="4"/>
  <c r="DK6" i="2"/>
  <c r="CG6" i="2"/>
  <c r="DO6" i="2"/>
  <c r="CZ6" i="2"/>
  <c r="CT6" i="2"/>
  <c r="DM6" i="2"/>
  <c r="DD6" i="2"/>
  <c r="CP6" i="2"/>
  <c r="CF6" i="2"/>
  <c r="CN6" i="2"/>
  <c r="DB6" i="2"/>
  <c r="DA6" i="2"/>
  <c r="CM6" i="2"/>
  <c r="BY28" i="4"/>
  <c r="BP11" i="4"/>
  <c r="BV11" i="4"/>
  <c r="BJ6" i="4"/>
  <c r="X54" i="4"/>
  <c r="X55" i="4"/>
  <c r="BN6" i="4"/>
  <c r="M54" i="4"/>
  <c r="M55" i="4"/>
  <c r="I54" i="4"/>
  <c r="I55" i="4"/>
  <c r="BM44" i="4"/>
  <c r="BM24" i="4"/>
  <c r="R54" i="4"/>
  <c r="R55" i="4"/>
  <c r="BO11" i="4"/>
  <c r="BL44" i="4"/>
  <c r="BI6" i="4"/>
  <c r="BK15" i="4"/>
  <c r="BY15" i="4"/>
  <c r="BY6" i="4"/>
  <c r="CD28" i="4"/>
  <c r="BU15" i="4"/>
  <c r="BL15" i="4"/>
  <c r="CA47" i="4"/>
  <c r="BR47" i="4"/>
  <c r="BF47" i="4"/>
  <c r="BP47" i="4"/>
  <c r="BX47" i="4"/>
  <c r="BO47" i="4"/>
  <c r="BY47" i="4"/>
  <c r="BQ47" i="4"/>
  <c r="BN47" i="4"/>
  <c r="BL47" i="4"/>
  <c r="BK47" i="4"/>
  <c r="BZ47" i="4"/>
  <c r="BW47" i="4"/>
  <c r="BT47" i="4"/>
  <c r="BU47" i="4"/>
  <c r="BM47" i="4"/>
  <c r="CG1" i="2"/>
  <c r="R1" i="2"/>
  <c r="BX11" i="4"/>
  <c r="BU11" i="4"/>
  <c r="BQ11" i="4"/>
  <c r="BO44" i="4"/>
  <c r="BH44" i="4"/>
  <c r="BV44" i="4"/>
  <c r="CB44" i="4"/>
  <c r="BJ44" i="4"/>
  <c r="BF44" i="4"/>
  <c r="BW44" i="4"/>
  <c r="CA44" i="4"/>
  <c r="BG44" i="4"/>
  <c r="CB11" i="4"/>
  <c r="BG11" i="4"/>
  <c r="BI11" i="4"/>
  <c r="BK11" i="4"/>
  <c r="BN11" i="4"/>
  <c r="BL24" i="4"/>
  <c r="BG24" i="4"/>
  <c r="CU1" i="2"/>
  <c r="BQ44" i="4"/>
  <c r="BU44" i="4"/>
  <c r="BH11" i="4"/>
  <c r="V54" i="4"/>
  <c r="V55" i="4"/>
  <c r="T54" i="4"/>
  <c r="T55" i="4"/>
  <c r="BZ6" i="4"/>
  <c r="BW6" i="4"/>
  <c r="BV15" i="4"/>
  <c r="BM15" i="4"/>
  <c r="AS1" i="2"/>
  <c r="BQ15" i="4"/>
  <c r="DN17" i="2"/>
  <c r="CO17" i="2"/>
  <c r="DP17" i="2"/>
  <c r="CU17" i="2"/>
  <c r="CY17" i="2"/>
  <c r="DK17" i="2"/>
  <c r="DN19" i="2"/>
  <c r="AK55" i="2"/>
  <c r="AK56" i="2"/>
  <c r="CG29" i="2"/>
  <c r="D55" i="2"/>
  <c r="D56" i="2"/>
  <c r="DO7" i="2"/>
  <c r="DI7" i="2"/>
  <c r="CT7" i="2"/>
  <c r="CL7" i="2"/>
  <c r="CF7" i="2"/>
  <c r="CY8" i="2"/>
  <c r="CL8" i="2"/>
  <c r="CF8" i="2"/>
  <c r="DE8" i="2"/>
  <c r="L55" i="2"/>
  <c r="L56" i="2"/>
  <c r="DN29" i="2"/>
  <c r="DD29" i="2"/>
  <c r="CN39" i="2"/>
  <c r="BG23" i="4"/>
  <c r="BJ23" i="4"/>
  <c r="BT23" i="4"/>
  <c r="BQ26" i="4"/>
  <c r="BU26" i="4"/>
  <c r="BJ47" i="4"/>
  <c r="CE49" i="4"/>
  <c r="CJ7" i="2"/>
  <c r="DN7" i="2"/>
  <c r="DJ9" i="2"/>
  <c r="CU9" i="2"/>
  <c r="BG47" i="4"/>
  <c r="BJ49" i="4"/>
  <c r="BX49" i="4"/>
  <c r="BO49" i="4"/>
  <c r="BL49" i="4"/>
  <c r="CA50" i="4"/>
  <c r="BP50" i="4"/>
  <c r="DB7" i="2"/>
  <c r="AC55" i="2"/>
  <c r="AC56" i="2"/>
  <c r="DA9" i="2"/>
  <c r="CU38" i="2"/>
  <c r="DL38" i="2"/>
  <c r="CP39" i="2"/>
  <c r="DB39" i="2"/>
  <c r="DF6" i="2"/>
  <c r="AM55" i="2"/>
  <c r="CQ6" i="2"/>
  <c r="CI10" i="2"/>
  <c r="C55" i="2"/>
  <c r="C56" i="2"/>
  <c r="AL55" i="2"/>
  <c r="AL56" i="2"/>
  <c r="CW10" i="2"/>
  <c r="DI6" i="2"/>
  <c r="CZ18" i="2"/>
  <c r="CX18" i="2"/>
  <c r="DP18" i="2"/>
  <c r="DB14" i="2"/>
  <c r="DP14" i="2"/>
  <c r="CN14" i="2"/>
  <c r="DF10" i="2"/>
  <c r="DI10" i="2"/>
  <c r="DO10" i="2"/>
  <c r="CH6" i="2"/>
  <c r="CH7" i="2"/>
  <c r="DO18" i="2"/>
  <c r="CJ24" i="2"/>
  <c r="DN18" i="2"/>
  <c r="DB10" i="2"/>
  <c r="CH10" i="2"/>
  <c r="CM18" i="2"/>
  <c r="DK24" i="2"/>
  <c r="DI32" i="2"/>
  <c r="N55" i="2"/>
  <c r="N56" i="2"/>
  <c r="CH18" i="2"/>
  <c r="DD14" i="2"/>
  <c r="DD18" i="2"/>
  <c r="DF18" i="2"/>
  <c r="CV18" i="2"/>
  <c r="DF14" i="2"/>
  <c r="DK14" i="2"/>
  <c r="CZ14" i="2"/>
  <c r="CN10" i="2"/>
  <c r="CZ10" i="2"/>
  <c r="CT10" i="2"/>
  <c r="CX6" i="2"/>
  <c r="DP6" i="2"/>
  <c r="DI18" i="2"/>
  <c r="DA14" i="2"/>
  <c r="DM10" i="2"/>
  <c r="CJ14" i="2"/>
  <c r="CH28" i="2"/>
  <c r="DO28" i="2"/>
  <c r="CV32" i="2"/>
  <c r="DM32" i="2"/>
  <c r="DN6" i="2"/>
  <c r="S55" i="2"/>
  <c r="S56" i="2"/>
  <c r="CF18" i="2"/>
  <c r="DK18" i="2"/>
  <c r="CL14" i="2"/>
  <c r="CP14" i="2"/>
  <c r="CP10" i="2"/>
  <c r="DD10" i="2"/>
  <c r="CJ6" i="2"/>
  <c r="DK10" i="2"/>
  <c r="CC4" i="4"/>
  <c r="Y54" i="4"/>
  <c r="Y55" i="4"/>
  <c r="CD6" i="4"/>
  <c r="CE6" i="4"/>
  <c r="CD18" i="4"/>
  <c r="BY18" i="4"/>
  <c r="CC18" i="4"/>
  <c r="CD20" i="4"/>
  <c r="CE20" i="4"/>
  <c r="BY20" i="4"/>
  <c r="CC20" i="4"/>
  <c r="CD24" i="4"/>
  <c r="CE24" i="4"/>
  <c r="BY24" i="4"/>
  <c r="CC24" i="4"/>
  <c r="CD26" i="4"/>
  <c r="BY26" i="4"/>
  <c r="CC26" i="4"/>
  <c r="CD30" i="4"/>
  <c r="CE30" i="4"/>
  <c r="CE32" i="4"/>
  <c r="BY32" i="4"/>
  <c r="CC32" i="4"/>
  <c r="BY34" i="4"/>
  <c r="CD34" i="4"/>
  <c r="CC34" i="4"/>
  <c r="CE36" i="4"/>
  <c r="CD36" i="4"/>
  <c r="BY36" i="4"/>
  <c r="CD38" i="4"/>
  <c r="BY38" i="4"/>
  <c r="CD40" i="4"/>
  <c r="BY40" i="4"/>
  <c r="CC42" i="4"/>
  <c r="CE44" i="4"/>
  <c r="BY44" i="4"/>
  <c r="CD44" i="4"/>
  <c r="CC44" i="4"/>
  <c r="BY46" i="4"/>
  <c r="CE46" i="4"/>
  <c r="CD48" i="4"/>
  <c r="CE48" i="4"/>
  <c r="BY48" i="4"/>
  <c r="CE50" i="4"/>
  <c r="BY50" i="4"/>
  <c r="CC52" i="4"/>
  <c r="BY14" i="4"/>
  <c r="CE14" i="4"/>
  <c r="CD14" i="4"/>
  <c r="N54" i="4"/>
  <c r="N55" i="4"/>
  <c r="H54" i="4"/>
  <c r="H55" i="4"/>
  <c r="CE18" i="4"/>
  <c r="CE8" i="4"/>
  <c r="B54" i="4"/>
  <c r="B55" i="4"/>
  <c r="BF5" i="4"/>
  <c r="S54" i="4"/>
  <c r="S55" i="4"/>
  <c r="W54" i="4"/>
  <c r="W55" i="4"/>
  <c r="CD12" i="4"/>
  <c r="CE5" i="4"/>
  <c r="CD22" i="4"/>
  <c r="BU4" i="4"/>
  <c r="BY22" i="4"/>
  <c r="CD4" i="4"/>
  <c r="BY4" i="4"/>
  <c r="CE4" i="4"/>
  <c r="CE10" i="4"/>
  <c r="CD10" i="4"/>
  <c r="F54" i="4"/>
  <c r="F55" i="4"/>
  <c r="BY12" i="4"/>
  <c r="BH4" i="4"/>
  <c r="CE26" i="4"/>
  <c r="CD32" i="4"/>
  <c r="BY8" i="4"/>
  <c r="AM56" i="2"/>
  <c r="AO55" i="2"/>
  <c r="AO56" i="2"/>
</calcChain>
</file>

<file path=xl/sharedStrings.xml><?xml version="1.0" encoding="utf-8"?>
<sst xmlns="http://schemas.openxmlformats.org/spreadsheetml/2006/main" count="1011" uniqueCount="132">
  <si>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</si>
  <si>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</si>
  <si>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</si>
  <si>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</si>
  <si>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</si>
  <si>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</si>
  <si>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</si>
  <si>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</si>
  <si>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</si>
  <si>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</si>
  <si>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</si>
  <si>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</si>
  <si>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</si>
  <si>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</si>
  <si>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</si>
  <si>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</si>
  <si>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</si>
  <si>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</si>
  <si>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</si>
  <si>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</si>
  <si>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</si>
  <si>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</si>
  <si>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</si>
  <si>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</si>
  <si>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</si>
  <si>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</si>
  <si>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</si>
  <si>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</si>
  <si>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</si>
  <si>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</si>
  <si>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</si>
  <si>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</si>
  <si>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</si>
  <si>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市町村計</t>
  </si>
  <si>
    <t>市町村民所得</t>
  </si>
  <si>
    <t>一人当たり</t>
  </si>
  <si>
    <t>（単位：千円）</t>
  </si>
  <si>
    <t>（単位：％）</t>
  </si>
  <si>
    <t>（対前年度増加率）</t>
  </si>
  <si>
    <t>（実数）</t>
  </si>
  <si>
    <t>（構成比）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</si>
  <si>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</si>
  <si>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</si>
  <si>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</si>
  <si>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</si>
  <si>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</si>
  <si>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</si>
  <si>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</si>
  <si>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</si>
  <si>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</si>
  <si>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</si>
  <si>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</si>
  <si>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</si>
  <si>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</si>
  <si>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産業</t>
  </si>
  <si>
    <t>小計</t>
  </si>
  <si>
    <t>総生産額</t>
  </si>
  <si>
    <t>農業</t>
  </si>
  <si>
    <t>林業</t>
  </si>
  <si>
    <t>水産業</t>
  </si>
  <si>
    <t>（構成比）</t>
    <rPh sb="1" eb="4">
      <t>コウセイヒ</t>
    </rPh>
    <phoneticPr fontId="2"/>
  </si>
  <si>
    <t>(実数)</t>
    <phoneticPr fontId="2"/>
  </si>
  <si>
    <t>（実数）</t>
    <phoneticPr fontId="2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</si>
  <si>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</si>
  <si>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</si>
  <si>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</si>
  <si>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</si>
  <si>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</si>
  <si>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</si>
  <si>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a雇主の現実社会負担</t>
    <rPh sb="1" eb="3">
      <t>ヤトイヌシ</t>
    </rPh>
    <phoneticPr fontId="2"/>
  </si>
  <si>
    <t>b雇主の帰属社会負担</t>
    <rPh sb="1" eb="3">
      <t>ヤトイヌシ</t>
    </rPh>
    <phoneticPr fontId="2"/>
  </si>
  <si>
    <t>法人企業</t>
    <phoneticPr fontId="5"/>
  </si>
  <si>
    <t>（非農林水・非金融）</t>
    <phoneticPr fontId="4"/>
  </si>
  <si>
    <t>１　雇用者報酬</t>
    <phoneticPr fontId="4"/>
  </si>
  <si>
    <t>２ 財産所得（非企業部門）</t>
    <phoneticPr fontId="4"/>
  </si>
  <si>
    <t>人口</t>
    <phoneticPr fontId="4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</si>
  <si>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</si>
  <si>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</si>
  <si>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</si>
  <si>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</si>
  <si>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</si>
  <si>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あさぎり町</t>
    <rPh sb="4" eb="5">
      <t>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</si>
  <si>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</si>
  <si>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宇城市</t>
    <rPh sb="0" eb="3">
      <t>ウキシ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</si>
  <si>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</si>
  <si>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</si>
  <si>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合志市</t>
    <rPh sb="0" eb="3">
      <t>コウシシ</t>
    </rPh>
    <phoneticPr fontId="2"/>
  </si>
  <si>
    <t>阿蘇市</t>
    <rPh sb="0" eb="3">
      <t>アソシ</t>
    </rPh>
    <phoneticPr fontId="2"/>
  </si>
  <si>
    <t>山都町</t>
    <rPh sb="0" eb="3">
      <t>ヤマトチョウ</t>
    </rPh>
    <phoneticPr fontId="2"/>
  </si>
  <si>
    <t>南阿蘇村</t>
    <rPh sb="0" eb="4">
      <t>ミナミアソムラ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</si>
  <si>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</si>
  <si>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</si>
  <si>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天草市</t>
    <rPh sb="0" eb="3">
      <t>アマクサシ</t>
    </rPh>
    <phoneticPr fontId="2"/>
  </si>
  <si>
    <t>鉱工業</t>
    <rPh sb="0" eb="3">
      <t>コウコウギョウ</t>
    </rPh>
    <phoneticPr fontId="2"/>
  </si>
  <si>
    <t>関税等</t>
    <rPh sb="0" eb="2">
      <t>カンゼイ</t>
    </rPh>
    <rPh sb="2" eb="3">
      <t>トウ</t>
    </rPh>
    <phoneticPr fontId="2"/>
  </si>
  <si>
    <t>※2</t>
    <phoneticPr fontId="2"/>
  </si>
  <si>
    <t>※3</t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</si>
  <si>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</si>
  <si>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</si>
  <si>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  <rPh sb="4" eb="6">
      <t>ゼイガク</t>
    </rPh>
    <rPh sb="6" eb="8">
      <t>チョウセイ</t>
    </rPh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</si>
  <si>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</si>
  <si>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※１</t>
  </si>
  <si>
    <t>※１</t>
    <phoneticPr fontId="2"/>
  </si>
  <si>
    <t>建設業</t>
    <rPh sb="0" eb="3">
      <t>ケンセツギョウ</t>
    </rPh>
    <phoneticPr fontId="2"/>
  </si>
  <si>
    <t>電・ガ・水・廃</t>
    <rPh sb="6" eb="7">
      <t>ハイ</t>
    </rPh>
    <phoneticPr fontId="2"/>
  </si>
  <si>
    <t>卸売・小売業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</si>
  <si>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</si>
  <si>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</si>
  <si>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</si>
  <si>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</si>
  <si>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</si>
  <si>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専門、業務支援サ</t>
    <rPh sb="0" eb="2">
      <t>センモン</t>
    </rPh>
    <rPh sb="3" eb="5">
      <t>ギョウム</t>
    </rPh>
    <rPh sb="5" eb="7">
      <t>シエン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</si>
  <si>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</si>
  <si>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</si>
  <si>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</si>
  <si>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</si>
  <si>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③その他の投資</t>
    <rPh sb="3" eb="4">
      <t>タ</t>
    </rPh>
    <rPh sb="5" eb="7">
      <t>トウシ</t>
    </rPh>
    <phoneticPr fontId="4"/>
  </si>
  <si>
    <t>所得（受取）</t>
    <rPh sb="3" eb="5">
      <t>ウケトリ</t>
    </rPh>
    <phoneticPr fontId="2"/>
  </si>
  <si>
    <t>３ 企業所得（法人企業の第１次所得バランス）</t>
    <rPh sb="12" eb="13">
      <t>ダイ</t>
    </rPh>
    <rPh sb="14" eb="15">
      <t>ジ</t>
    </rPh>
    <rPh sb="15" eb="17">
      <t>ショトク</t>
    </rPh>
    <phoneticPr fontId="4"/>
  </si>
  <si>
    <t>城南町</t>
    <rPh sb="0" eb="3">
      <t>ジョウナンマチ</t>
    </rPh>
    <phoneticPr fontId="2"/>
  </si>
  <si>
    <t>富合町</t>
    <rPh sb="0" eb="3">
      <t>トミアイマチ</t>
    </rPh>
    <phoneticPr fontId="2"/>
  </si>
  <si>
    <t>植木町</t>
    <rPh sb="0" eb="3">
      <t>ウエキマチ</t>
    </rPh>
    <phoneticPr fontId="2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</si>
  <si>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</si>
  <si>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ダイ１ジ</t>
    </rPh>
    <rPh sb="3" eb="5">
      <t>サンギョウ</t>
    </rPh>
    <phoneticPr fontId="3"/>
  </si>
  <si>
    <t>第３次産業</t>
    <rPh sb="0" eb="3">
      <t>ダイ１ジ</t>
    </rPh>
    <rPh sb="3" eb="5">
      <t>サンギョウ</t>
    </rPh>
    <phoneticPr fontId="3"/>
  </si>
  <si>
    <t>市町村民所得（2008SNA）</t>
    <rPh sb="0" eb="2">
      <t>シチョウ</t>
    </rPh>
    <rPh sb="2" eb="4">
      <t>ソンミン</t>
    </rPh>
    <rPh sb="4" eb="6">
      <t>ショトク</t>
    </rPh>
    <phoneticPr fontId="2"/>
  </si>
  <si>
    <r>
      <t>a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雇主の現実社会負担</t>
    </r>
    <rPh sb="2" eb="4">
      <t>ヤトイヌシ</t>
    </rPh>
    <phoneticPr fontId="2"/>
  </si>
  <si>
    <r>
      <t>b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雇主の帰属社会負担</t>
    </r>
    <rPh sb="2" eb="4">
      <t>ヤトイヌシ</t>
    </rPh>
    <phoneticPr fontId="2"/>
  </si>
  <si>
    <t>市町村内総生産（2008SNA）</t>
    <rPh sb="0" eb="3">
      <t>シチョウソン</t>
    </rPh>
    <rPh sb="3" eb="4">
      <t>ナイ</t>
    </rPh>
    <rPh sb="4" eb="7">
      <t>ソウセイサン</t>
    </rPh>
    <phoneticPr fontId="2"/>
  </si>
  <si>
    <t>平成19年度</t>
  </si>
  <si>
    <t>※1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</si>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</sst>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  <numFmt numFmtId="180" formatCode="&quot;平成&quot;0&quot;年度&quot;"/>
    <numFmt numFmtId="181" formatCode="#,##0.0;&quot;▲ &quot;#,##0.0"/>
    <numFmt numFmtId="182" formatCode="#,##0.0_ 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24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1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7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8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8" fontId="1" fillId="3" borderId="0" xfId="2" applyNumberFormat="1" applyFont="1" applyFill="1" applyBorder="1" applyAlignment="1">
      <alignment vertical="center"/>
    </xf>
    <xf numFmtId="178" fontId="1" fillId="3" borderId="8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8" fontId="1" fillId="3" borderId="2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8" fontId="1" fillId="3" borderId="6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8" fontId="1" fillId="3" borderId="4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2" applyNumberFormat="1" applyFont="1" applyFill="1" applyBorder="1" applyAlignment="1">
      <alignment horizontal="right"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77" fontId="1" fillId="0" borderId="12" xfId="2" applyNumberFormat="1" applyFont="1" applyFill="1" applyBorder="1" applyAlignment="1">
      <alignment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12" xfId="2" applyNumberFormat="1" applyFont="1" applyFill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179" fontId="1" fillId="0" borderId="13" xfId="0" applyNumberFormat="1" applyFont="1" applyBorder="1" applyAlignment="1">
      <alignment vertical="center"/>
    </xf>
    <xf numFmtId="178" fontId="1" fillId="3" borderId="12" xfId="2" applyNumberFormat="1" applyFont="1" applyFill="1" applyBorder="1" applyAlignment="1">
      <alignment vertical="center"/>
    </xf>
    <xf numFmtId="177" fontId="1" fillId="4" borderId="14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vertical="center"/>
    </xf>
    <xf numFmtId="177" fontId="1" fillId="4" borderId="17" xfId="2" applyNumberFormat="1" applyFont="1" applyFill="1" applyBorder="1" applyAlignment="1">
      <alignment vertical="center"/>
    </xf>
    <xf numFmtId="177" fontId="1" fillId="4" borderId="18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vertical="center"/>
    </xf>
    <xf numFmtId="177" fontId="1" fillId="4" borderId="8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vertical="center"/>
    </xf>
    <xf numFmtId="177" fontId="1" fillId="4" borderId="7" xfId="2" applyNumberFormat="1" applyFont="1" applyFill="1" applyBorder="1" applyAlignment="1">
      <alignment vertical="center"/>
    </xf>
    <xf numFmtId="177" fontId="1" fillId="4" borderId="4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horizontal="center" vertical="center"/>
    </xf>
    <xf numFmtId="177" fontId="1" fillId="4" borderId="19" xfId="2" applyNumberFormat="1" applyFont="1" applyFill="1" applyBorder="1" applyAlignment="1">
      <alignment horizontal="center" vertical="center"/>
    </xf>
    <xf numFmtId="177" fontId="1" fillId="4" borderId="20" xfId="2" applyNumberFormat="1" applyFont="1" applyFill="1" applyBorder="1" applyAlignment="1">
      <alignment vertical="center"/>
    </xf>
    <xf numFmtId="177" fontId="1" fillId="4" borderId="21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vertical="center"/>
    </xf>
    <xf numFmtId="177" fontId="1" fillId="4" borderId="19" xfId="2" applyNumberFormat="1" applyFont="1" applyFill="1" applyBorder="1" applyAlignment="1">
      <alignment vertical="center"/>
    </xf>
    <xf numFmtId="177" fontId="1" fillId="4" borderId="0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horizontal="left" vertical="center"/>
    </xf>
    <xf numFmtId="177" fontId="1" fillId="4" borderId="16" xfId="2" applyNumberFormat="1" applyFont="1" applyFill="1" applyBorder="1" applyAlignment="1">
      <alignment horizontal="left" vertical="center"/>
    </xf>
    <xf numFmtId="177" fontId="1" fillId="4" borderId="0" xfId="2" applyNumberFormat="1" applyFont="1" applyFill="1" applyBorder="1" applyAlignment="1">
      <alignment horizontal="left" vertical="center"/>
    </xf>
    <xf numFmtId="177" fontId="1" fillId="4" borderId="1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horizontal="left" vertical="center"/>
    </xf>
    <xf numFmtId="177" fontId="1" fillId="4" borderId="5" xfId="2" applyNumberFormat="1" applyFont="1" applyFill="1" applyBorder="1" applyAlignment="1">
      <alignment horizontal="left" vertical="center"/>
    </xf>
    <xf numFmtId="177" fontId="1" fillId="4" borderId="22" xfId="2" applyNumberFormat="1" applyFont="1" applyFill="1" applyBorder="1" applyAlignment="1">
      <alignment vertical="center"/>
    </xf>
    <xf numFmtId="177" fontId="1" fillId="4" borderId="22" xfId="2" applyNumberFormat="1" applyFont="1" applyFill="1" applyBorder="1" applyAlignment="1">
      <alignment horizontal="center" vertical="center"/>
    </xf>
    <xf numFmtId="177" fontId="1" fillId="4" borderId="23" xfId="2" applyNumberFormat="1" applyFont="1" applyFill="1" applyBorder="1" applyAlignment="1">
      <alignment horizontal="center" vertical="center" shrinkToFit="1"/>
    </xf>
    <xf numFmtId="177" fontId="1" fillId="4" borderId="23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horizontal="left" vertical="center"/>
    </xf>
    <xf numFmtId="177" fontId="1" fillId="4" borderId="7" xfId="2" applyNumberFormat="1" applyFont="1" applyFill="1" applyBorder="1" applyAlignment="1">
      <alignment horizontal="left" vertical="center"/>
    </xf>
    <xf numFmtId="177" fontId="1" fillId="4" borderId="14" xfId="2" applyNumberFormat="1" applyFont="1" applyFill="1" applyBorder="1" applyAlignment="1">
      <alignment horizontal="left" vertical="center" shrinkToFit="1"/>
    </xf>
    <xf numFmtId="177" fontId="1" fillId="4" borderId="14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 shrinkToFit="1"/>
    </xf>
    <xf numFmtId="177" fontId="1" fillId="4" borderId="16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vertical="center" shrinkToFit="1"/>
    </xf>
    <xf numFmtId="177" fontId="1" fillId="4" borderId="15" xfId="2" applyNumberFormat="1" applyFont="1" applyFill="1" applyBorder="1" applyAlignment="1">
      <alignment horizontal="center" vertical="center" shrinkToFit="1"/>
    </xf>
    <xf numFmtId="177" fontId="1" fillId="4" borderId="5" xfId="2" applyNumberFormat="1" applyFont="1" applyFill="1" applyBorder="1" applyAlignment="1">
      <alignment horizontal="center" vertical="center"/>
    </xf>
    <xf numFmtId="177" fontId="7" fillId="4" borderId="24" xfId="2" applyNumberFormat="1" applyFont="1" applyFill="1" applyBorder="1" applyAlignment="1">
      <alignment horizontal="center" vertical="center"/>
    </xf>
    <xf numFmtId="177" fontId="7" fillId="4" borderId="25" xfId="2" applyNumberFormat="1" applyFont="1" applyFill="1" applyBorder="1" applyAlignment="1">
      <alignment horizontal="center" vertical="center" wrapText="1"/>
    </xf>
    <xf numFmtId="177" fontId="7" fillId="4" borderId="26" xfId="2" applyNumberFormat="1" applyFont="1" applyFill="1" applyBorder="1" applyAlignment="1">
      <alignment horizontal="center" vertical="center" wrapText="1"/>
    </xf>
    <xf numFmtId="177" fontId="1" fillId="4" borderId="19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7" fontId="1" fillId="0" borderId="0" xfId="0" applyNumberFormat="1" applyFont="1"/>
    <xf numFmtId="38" fontId="1" fillId="0" borderId="0" xfId="1" applyFont="1"/>
    <xf numFmtId="38" fontId="1" fillId="0" borderId="0" xfId="1" applyFont="1" applyFill="1"/>
    <xf numFmtId="38" fontId="1" fillId="0" borderId="0" xfId="1" applyFont="1" applyFill="1" applyBorder="1"/>
    <xf numFmtId="38" fontId="1" fillId="0" borderId="0" xfId="1" applyFont="1" applyBorder="1"/>
    <xf numFmtId="177" fontId="7" fillId="4" borderId="4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9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vertical="center"/>
    </xf>
    <xf numFmtId="0" fontId="7" fillId="0" borderId="0" xfId="0" applyFont="1"/>
    <xf numFmtId="177" fontId="7" fillId="4" borderId="14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7" fontId="7" fillId="4" borderId="7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horizontal="center" vertical="center"/>
    </xf>
    <xf numFmtId="177" fontId="7" fillId="4" borderId="29" xfId="2" applyNumberFormat="1" applyFont="1" applyFill="1" applyBorder="1" applyAlignment="1">
      <alignment horizontal="center" vertical="center" shrinkToFit="1"/>
    </xf>
    <xf numFmtId="177" fontId="7" fillId="4" borderId="29" xfId="2" applyNumberFormat="1" applyFont="1" applyFill="1" applyBorder="1" applyAlignment="1">
      <alignment vertical="center"/>
    </xf>
    <xf numFmtId="177" fontId="7" fillId="4" borderId="30" xfId="2" applyNumberFormat="1" applyFont="1" applyFill="1" applyBorder="1" applyAlignment="1">
      <alignment horizontal="center" vertical="center"/>
    </xf>
    <xf numFmtId="177" fontId="7" fillId="4" borderId="31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/>
    </xf>
    <xf numFmtId="177" fontId="7" fillId="4" borderId="1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19" xfId="2" applyNumberFormat="1" applyFont="1" applyFill="1" applyBorder="1" applyAlignment="1">
      <alignment vertical="center"/>
    </xf>
    <xf numFmtId="178" fontId="7" fillId="0" borderId="9" xfId="2" applyNumberFormat="1" applyFont="1" applyFill="1" applyBorder="1" applyAlignment="1">
      <alignment vertical="center"/>
    </xf>
    <xf numFmtId="0" fontId="7" fillId="0" borderId="0" xfId="0" applyFont="1" applyBorder="1"/>
    <xf numFmtId="178" fontId="7" fillId="0" borderId="0" xfId="2" applyNumberFormat="1" applyFont="1" applyFill="1" applyBorder="1" applyAlignment="1">
      <alignment horizontal="center" vertical="center"/>
    </xf>
    <xf numFmtId="177" fontId="7" fillId="4" borderId="17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178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3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8" fontId="7" fillId="0" borderId="13" xfId="2" applyNumberFormat="1" applyFont="1" applyFill="1" applyBorder="1" applyAlignment="1">
      <alignment vertical="center"/>
    </xf>
    <xf numFmtId="178" fontId="7" fillId="0" borderId="33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8" fontId="7" fillId="0" borderId="2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177" fontId="7" fillId="0" borderId="0" xfId="0" applyNumberFormat="1" applyFont="1"/>
    <xf numFmtId="182" fontId="7" fillId="0" borderId="0" xfId="0" applyNumberFormat="1" applyFont="1"/>
    <xf numFmtId="177" fontId="7" fillId="4" borderId="2" xfId="2" applyNumberFormat="1" applyFont="1" applyFill="1" applyBorder="1" applyAlignment="1">
      <alignment horizontal="center" vertical="center"/>
    </xf>
    <xf numFmtId="177" fontId="7" fillId="4" borderId="34" xfId="2" applyNumberFormat="1" applyFont="1" applyFill="1" applyBorder="1" applyAlignment="1">
      <alignment horizontal="center" vertical="center" shrinkToFit="1"/>
    </xf>
    <xf numFmtId="177" fontId="7" fillId="4" borderId="2" xfId="2" applyNumberFormat="1" applyFont="1" applyFill="1" applyBorder="1" applyAlignment="1">
      <alignment horizontal="center" vertical="center" shrinkToFit="1"/>
    </xf>
    <xf numFmtId="177" fontId="7" fillId="4" borderId="12" xfId="2" applyNumberFormat="1" applyFont="1" applyFill="1" applyBorder="1" applyAlignment="1">
      <alignment horizontal="center" vertical="center" shrinkToFit="1"/>
    </xf>
    <xf numFmtId="177" fontId="7" fillId="4" borderId="35" xfId="2" applyNumberFormat="1" applyFont="1" applyFill="1" applyBorder="1" applyAlignment="1">
      <alignment horizontal="center" vertical="center" shrinkToFit="1"/>
    </xf>
    <xf numFmtId="177" fontId="7" fillId="4" borderId="13" xfId="2" applyNumberFormat="1" applyFont="1" applyFill="1" applyBorder="1" applyAlignment="1">
      <alignment horizontal="center" vertical="center" shrinkToFit="1"/>
    </xf>
    <xf numFmtId="177" fontId="7" fillId="4" borderId="14" xfId="2" applyNumberFormat="1" applyFont="1" applyFill="1" applyBorder="1" applyAlignment="1">
      <alignment horizontal="left" vertical="center" shrinkToFit="1"/>
    </xf>
    <xf numFmtId="49" fontId="7" fillId="4" borderId="8" xfId="2" applyNumberFormat="1" applyFont="1" applyFill="1" applyBorder="1" applyAlignment="1">
      <alignment horizontal="left" vertical="center"/>
    </xf>
    <xf numFmtId="177" fontId="1" fillId="4" borderId="36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 shrinkToFit="1"/>
    </xf>
    <xf numFmtId="177" fontId="7" fillId="4" borderId="17" xfId="2" applyNumberFormat="1" applyFont="1" applyFill="1" applyBorder="1" applyAlignment="1">
      <alignment vertical="center"/>
    </xf>
    <xf numFmtId="177" fontId="7" fillId="4" borderId="16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77" fontId="7" fillId="0" borderId="37" xfId="2" applyNumberFormat="1" applyFont="1" applyFill="1" applyBorder="1" applyAlignment="1">
      <alignment vertical="center"/>
    </xf>
    <xf numFmtId="178" fontId="7" fillId="0" borderId="37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7" fontId="7" fillId="4" borderId="38" xfId="2" applyNumberFormat="1" applyFont="1" applyFill="1" applyBorder="1" applyAlignment="1">
      <alignment vertical="center"/>
    </xf>
    <xf numFmtId="177" fontId="1" fillId="0" borderId="37" xfId="2" applyNumberFormat="1" applyFont="1" applyFill="1" applyBorder="1" applyAlignment="1">
      <alignment vertical="center"/>
    </xf>
    <xf numFmtId="178" fontId="1" fillId="0" borderId="37" xfId="2" applyNumberFormat="1" applyFont="1" applyFill="1" applyBorder="1" applyAlignment="1">
      <alignment vertical="center"/>
    </xf>
    <xf numFmtId="178" fontId="1" fillId="3" borderId="37" xfId="2" applyNumberFormat="1" applyFont="1" applyFill="1" applyBorder="1" applyAlignment="1">
      <alignment vertical="center"/>
    </xf>
    <xf numFmtId="178" fontId="1" fillId="3" borderId="9" xfId="2" applyNumberFormat="1" applyFont="1" applyFill="1" applyBorder="1" applyAlignment="1">
      <alignment vertical="center"/>
    </xf>
    <xf numFmtId="178" fontId="1" fillId="3" borderId="10" xfId="2" applyNumberFormat="1" applyFont="1" applyFill="1" applyBorder="1" applyAlignment="1">
      <alignment vertical="center"/>
    </xf>
    <xf numFmtId="178" fontId="1" fillId="3" borderId="33" xfId="2" applyNumberFormat="1" applyFont="1" applyFill="1" applyBorder="1" applyAlignment="1">
      <alignment vertical="center"/>
    </xf>
    <xf numFmtId="178" fontId="1" fillId="0" borderId="33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horizontal="center" vertical="center"/>
    </xf>
    <xf numFmtId="181" fontId="1" fillId="0" borderId="7" xfId="0" applyNumberFormat="1" applyFont="1" applyFill="1" applyBorder="1"/>
    <xf numFmtId="181" fontId="1" fillId="0" borderId="1" xfId="0" applyNumberFormat="1" applyFont="1" applyFill="1" applyBorder="1"/>
    <xf numFmtId="181" fontId="1" fillId="0" borderId="1" xfId="0" applyNumberFormat="1" applyFont="1" applyBorder="1"/>
    <xf numFmtId="181" fontId="1" fillId="0" borderId="3" xfId="0" applyNumberFormat="1" applyFont="1" applyFill="1" applyBorder="1"/>
    <xf numFmtId="181" fontId="1" fillId="0" borderId="13" xfId="0" applyNumberFormat="1" applyFont="1" applyFill="1" applyBorder="1"/>
    <xf numFmtId="181" fontId="1" fillId="0" borderId="11" xfId="0" applyNumberFormat="1" applyFont="1" applyFill="1" applyBorder="1"/>
    <xf numFmtId="181" fontId="1" fillId="0" borderId="13" xfId="0" applyNumberFormat="1" applyFont="1" applyBorder="1"/>
    <xf numFmtId="181" fontId="1" fillId="0" borderId="11" xfId="0" applyNumberFormat="1" applyFont="1" applyBorder="1"/>
    <xf numFmtId="181" fontId="1" fillId="0" borderId="3" xfId="0" applyNumberFormat="1" applyFont="1" applyBorder="1"/>
    <xf numFmtId="181" fontId="1" fillId="0" borderId="5" xfId="0" applyNumberFormat="1" applyFont="1" applyBorder="1"/>
    <xf numFmtId="177" fontId="7" fillId="0" borderId="4" xfId="2" applyNumberFormat="1" applyFont="1" applyFill="1" applyBorder="1" applyAlignment="1">
      <alignment vertical="center" shrinkToFit="1"/>
    </xf>
    <xf numFmtId="177" fontId="7" fillId="4" borderId="39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horizontal="center" vertical="center"/>
    </xf>
    <xf numFmtId="177" fontId="7" fillId="4" borderId="40" xfId="2" applyNumberFormat="1" applyFont="1" applyFill="1" applyBorder="1" applyAlignment="1">
      <alignment horizontal="center" vertical="center"/>
    </xf>
    <xf numFmtId="177" fontId="7" fillId="4" borderId="14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177" fontId="7" fillId="4" borderId="14" xfId="2" applyNumberFormat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3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B53" sqref="B53"/>
      <selection pane="topRight" activeCell="B53" sqref="B53"/>
      <selection pane="bottomLeft" activeCell="B53" sqref="B53"/>
      <selection pane="bottomRight"/>
    </sheetView>
  </sheetViews>
  <sheetFormatPr defaultRowHeight="12"/>
  <cols>
    <col min="1" max="1" width="9.28515625" style="172" customWidth="1"/>
    <col min="2" max="2" width="13.42578125" style="172" bestFit="1" customWidth="1"/>
    <col min="3" max="3" width="12" style="172" bestFit="1" customWidth="1"/>
    <col min="4" max="4" width="10.5703125" style="172" bestFit="1" customWidth="1"/>
    <col min="5" max="5" width="10.7109375" style="172" bestFit="1" customWidth="1"/>
    <col min="6" max="6" width="13.28515625" style="172" bestFit="1" customWidth="1"/>
    <col min="7" max="10" width="12" style="172" bestFit="1" customWidth="1"/>
    <col min="11" max="11" width="11.85546875" style="172" bestFit="1" customWidth="1"/>
    <col min="12" max="13" width="12" style="172" bestFit="1" customWidth="1"/>
    <col min="14" max="14" width="13.5703125" style="172" bestFit="1" customWidth="1"/>
    <col min="15" max="15" width="10.85546875" style="172" customWidth="1"/>
    <col min="16" max="16" width="13" style="172" customWidth="1"/>
    <col min="17" max="17" width="11.28515625" style="172" customWidth="1"/>
    <col min="18" max="18" width="13.5703125" style="172" bestFit="1" customWidth="1"/>
    <col min="19" max="19" width="12" style="172" bestFit="1" customWidth="1"/>
    <col min="20" max="20" width="11.7109375" style="172" customWidth="1"/>
    <col min="21" max="21" width="13.42578125" style="172" bestFit="1" customWidth="1"/>
    <col min="22" max="22" width="13.7109375" style="172" bestFit="1" customWidth="1"/>
    <col min="23" max="23" width="11" style="172" bestFit="1" customWidth="1"/>
    <col min="24" max="24" width="13.42578125" style="172" bestFit="1" customWidth="1"/>
    <col min="25" max="25" width="13.7109375" style="172" bestFit="1" customWidth="1"/>
    <col min="26" max="26" width="13.7109375" style="172" customWidth="1"/>
    <col min="27" max="27" width="13.7109375" style="172" bestFit="1" customWidth="1"/>
    <col min="28" max="28" width="6.85546875" style="172" customWidth="1"/>
    <col min="29" max="29" width="9.28515625" style="172" customWidth="1"/>
    <col min="30" max="30" width="12.7109375" style="172" customWidth="1"/>
    <col min="31" max="42" width="11.28515625" style="172" customWidth="1"/>
    <col min="43" max="43" width="10.85546875" style="172" customWidth="1"/>
    <col min="44" max="55" width="11.42578125" style="172" customWidth="1"/>
    <col min="56" max="56" width="11.42578125" style="173" customWidth="1"/>
    <col min="57" max="57" width="9.28515625" style="172" customWidth="1"/>
    <col min="58" max="58" width="12.7109375" style="172" customWidth="1"/>
    <col min="59" max="70" width="11.42578125" style="172" customWidth="1"/>
    <col min="71" max="71" width="11.85546875" style="172" customWidth="1"/>
    <col min="72" max="83" width="11.42578125" style="172" customWidth="1"/>
    <col min="84" max="84" width="11.42578125" style="173" customWidth="1"/>
    <col min="85" max="85" width="9.28515625" style="127" customWidth="1"/>
    <col min="86" max="86" width="11.28515625" style="127" customWidth="1"/>
    <col min="87" max="87" width="10" style="127" customWidth="1"/>
    <col min="88" max="88" width="9.28515625" style="127" customWidth="1"/>
    <col min="89" max="94" width="12" style="127" customWidth="1"/>
    <col min="95" max="95" width="10" style="127" customWidth="1"/>
    <col min="96" max="96" width="10.7109375" style="127" customWidth="1"/>
    <col min="97" max="97" width="10.28515625" style="127" customWidth="1"/>
    <col min="98" max="98" width="9.5703125" style="127" customWidth="1"/>
    <col min="99" max="99" width="10.85546875" style="127" customWidth="1"/>
    <col min="100" max="100" width="9.7109375" style="127" customWidth="1"/>
    <col min="101" max="101" width="9" style="127" customWidth="1"/>
    <col min="102" max="103" width="9.7109375" style="127" customWidth="1"/>
    <col min="104" max="104" width="10.140625" style="127" customWidth="1"/>
    <col min="105" max="105" width="9.85546875" style="127" customWidth="1"/>
    <col min="106" max="106" width="10.85546875" style="127" customWidth="1"/>
    <col min="107" max="107" width="10" style="127" customWidth="1"/>
    <col min="108" max="108" width="11.140625" style="127" customWidth="1"/>
    <col min="109" max="109" width="10.140625" style="127" customWidth="1"/>
    <col min="110" max="110" width="10.5703125" style="127" customWidth="1"/>
    <col min="111" max="111" width="10.7109375" style="127" customWidth="1"/>
    <col min="112" max="135" width="9.140625" style="127"/>
    <col min="136" max="16384" width="9.140625" style="172"/>
  </cols>
  <sheetData>
    <row r="1" spans="1:135" s="117" customFormat="1">
      <c r="A1" s="205" t="s">
        <v>128</v>
      </c>
      <c r="C1" s="121" t="s">
        <v>129</v>
      </c>
      <c r="D1" s="122" t="s">
        <v>61</v>
      </c>
      <c r="E1" s="122"/>
      <c r="M1" s="123"/>
      <c r="N1" s="123" t="s">
        <v>36</v>
      </c>
      <c r="O1" s="205" t="s">
        <v>128</v>
      </c>
      <c r="P1" s="124"/>
      <c r="Q1" s="125" t="str">
        <f>C1</f>
        <v>平成19年度</v>
      </c>
      <c r="R1" s="124" t="str">
        <f>$D$1</f>
        <v>(実数)</v>
      </c>
      <c r="AA1" s="123" t="s">
        <v>36</v>
      </c>
      <c r="AC1" s="205" t="s">
        <v>128</v>
      </c>
      <c r="AE1" s="125" t="str">
        <f>$C$1</f>
        <v>平成19年度</v>
      </c>
      <c r="AF1" s="126" t="s">
        <v>38</v>
      </c>
      <c r="AG1" s="122"/>
      <c r="AO1" s="123"/>
      <c r="AP1" s="123" t="s">
        <v>37</v>
      </c>
      <c r="AQ1" s="205" t="s">
        <v>128</v>
      </c>
      <c r="AR1" s="124"/>
      <c r="AS1" s="125" t="str">
        <f>$C$1</f>
        <v>平成19年度</v>
      </c>
      <c r="AT1" s="117" t="str">
        <f>$AF$1</f>
        <v>（対前年度増加率）</v>
      </c>
      <c r="BC1" s="123" t="s">
        <v>37</v>
      </c>
      <c r="BD1" s="123"/>
      <c r="BE1" s="205" t="s">
        <v>128</v>
      </c>
      <c r="BG1" s="125" t="str">
        <f>$C$1</f>
        <v>平成19年度</v>
      </c>
      <c r="BH1" s="122" t="s">
        <v>60</v>
      </c>
      <c r="BI1" s="122"/>
      <c r="BQ1" s="123"/>
      <c r="BR1" s="123" t="str">
        <f>$AP$1</f>
        <v>（単位：％）</v>
      </c>
      <c r="BS1" s="205" t="s">
        <v>128</v>
      </c>
      <c r="BT1" s="124"/>
      <c r="BU1" s="125" t="str">
        <f>$C$1</f>
        <v>平成19年度</v>
      </c>
      <c r="BV1" s="122" t="str">
        <f>$BH$1</f>
        <v>（構成比）</v>
      </c>
      <c r="CE1" s="123" t="s">
        <v>37</v>
      </c>
      <c r="CF1" s="123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</row>
    <row r="2" spans="1:135" s="117" customFormat="1" ht="14.25" customHeight="1">
      <c r="A2" s="128"/>
      <c r="B2" s="129" t="s">
        <v>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134"/>
      <c r="O2" s="128"/>
      <c r="P2" s="131"/>
      <c r="Q2" s="131"/>
      <c r="R2" s="131"/>
      <c r="S2" s="131"/>
      <c r="T2" s="131"/>
      <c r="U2" s="132" t="s">
        <v>55</v>
      </c>
      <c r="V2" s="103" t="s">
        <v>95</v>
      </c>
      <c r="W2" s="104" t="s">
        <v>96</v>
      </c>
      <c r="X2" s="132" t="s">
        <v>56</v>
      </c>
      <c r="Y2" s="218" t="s">
        <v>99</v>
      </c>
      <c r="Z2" s="219"/>
      <c r="AA2" s="220"/>
      <c r="AB2" s="133"/>
      <c r="AC2" s="128"/>
      <c r="AD2" s="129" t="s">
        <v>54</v>
      </c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1"/>
      <c r="AP2" s="134"/>
      <c r="AQ2" s="128"/>
      <c r="AR2" s="131"/>
      <c r="AS2" s="131"/>
      <c r="AT2" s="131"/>
      <c r="AU2" s="131"/>
      <c r="AV2" s="131"/>
      <c r="AW2" s="132" t="s">
        <v>55</v>
      </c>
      <c r="AX2" s="103" t="s">
        <v>95</v>
      </c>
      <c r="AY2" s="104" t="s">
        <v>96</v>
      </c>
      <c r="AZ2" s="132" t="s">
        <v>56</v>
      </c>
      <c r="BA2" s="218" t="s">
        <v>99</v>
      </c>
      <c r="BB2" s="219"/>
      <c r="BC2" s="220"/>
      <c r="BD2" s="133"/>
      <c r="BE2" s="128"/>
      <c r="BF2" s="129" t="s">
        <v>54</v>
      </c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R2" s="134"/>
      <c r="BS2" s="128"/>
      <c r="BT2" s="131"/>
      <c r="BU2" s="131"/>
      <c r="BV2" s="131"/>
      <c r="BW2" s="131"/>
      <c r="BX2" s="131"/>
      <c r="BY2" s="132" t="s">
        <v>55</v>
      </c>
      <c r="BZ2" s="103" t="s">
        <v>95</v>
      </c>
      <c r="CA2" s="104" t="s">
        <v>96</v>
      </c>
      <c r="CB2" s="132" t="s">
        <v>56</v>
      </c>
      <c r="CC2" s="218" t="s">
        <v>99</v>
      </c>
      <c r="CD2" s="219"/>
      <c r="CE2" s="220"/>
      <c r="CF2" s="133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</row>
    <row r="3" spans="1:135" s="124" customFormat="1" ht="10.5" customHeight="1">
      <c r="A3" s="135"/>
      <c r="B3" s="113"/>
      <c r="C3" s="136" t="s">
        <v>57</v>
      </c>
      <c r="D3" s="114" t="s">
        <v>58</v>
      </c>
      <c r="E3" s="114" t="s">
        <v>59</v>
      </c>
      <c r="F3" s="114" t="s">
        <v>93</v>
      </c>
      <c r="G3" s="114" t="s">
        <v>104</v>
      </c>
      <c r="H3" s="114" t="s">
        <v>103</v>
      </c>
      <c r="I3" s="114" t="s">
        <v>105</v>
      </c>
      <c r="J3" s="114" t="s">
        <v>106</v>
      </c>
      <c r="K3" s="114" t="s">
        <v>107</v>
      </c>
      <c r="L3" s="114" t="s">
        <v>108</v>
      </c>
      <c r="M3" s="115" t="s">
        <v>109</v>
      </c>
      <c r="N3" s="184" t="s">
        <v>110</v>
      </c>
      <c r="O3" s="135"/>
      <c r="P3" s="189" t="s">
        <v>111</v>
      </c>
      <c r="Q3" s="116" t="s">
        <v>112</v>
      </c>
      <c r="R3" s="116" t="s">
        <v>113</v>
      </c>
      <c r="S3" s="115" t="s">
        <v>114</v>
      </c>
      <c r="T3" s="115" t="s">
        <v>115</v>
      </c>
      <c r="U3" s="137"/>
      <c r="V3" s="102" t="s">
        <v>94</v>
      </c>
      <c r="W3" s="136" t="s">
        <v>97</v>
      </c>
      <c r="X3" s="137"/>
      <c r="Y3" s="138" t="s">
        <v>122</v>
      </c>
      <c r="Z3" s="116" t="s">
        <v>123</v>
      </c>
      <c r="AA3" s="139" t="s">
        <v>124</v>
      </c>
      <c r="AC3" s="135"/>
      <c r="AD3" s="180"/>
      <c r="AE3" s="181" t="s">
        <v>57</v>
      </c>
      <c r="AF3" s="182" t="s">
        <v>58</v>
      </c>
      <c r="AG3" s="182" t="s">
        <v>59</v>
      </c>
      <c r="AH3" s="182" t="s">
        <v>93</v>
      </c>
      <c r="AI3" s="182" t="s">
        <v>104</v>
      </c>
      <c r="AJ3" s="182" t="s">
        <v>103</v>
      </c>
      <c r="AK3" s="182" t="s">
        <v>105</v>
      </c>
      <c r="AL3" s="182" t="s">
        <v>106</v>
      </c>
      <c r="AM3" s="182" t="s">
        <v>107</v>
      </c>
      <c r="AN3" s="182" t="s">
        <v>108</v>
      </c>
      <c r="AO3" s="183" t="s">
        <v>109</v>
      </c>
      <c r="AP3" s="185" t="s">
        <v>110</v>
      </c>
      <c r="AQ3" s="135"/>
      <c r="AR3" s="115" t="s">
        <v>111</v>
      </c>
      <c r="AS3" s="116" t="s">
        <v>112</v>
      </c>
      <c r="AT3" s="116" t="s">
        <v>113</v>
      </c>
      <c r="AU3" s="115" t="s">
        <v>114</v>
      </c>
      <c r="AV3" s="115" t="s">
        <v>115</v>
      </c>
      <c r="AW3" s="137"/>
      <c r="AX3" s="102" t="s">
        <v>94</v>
      </c>
      <c r="AY3" s="136" t="s">
        <v>97</v>
      </c>
      <c r="AZ3" s="137"/>
      <c r="BA3" s="138" t="s">
        <v>122</v>
      </c>
      <c r="BB3" s="116" t="s">
        <v>123</v>
      </c>
      <c r="BC3" s="139" t="s">
        <v>124</v>
      </c>
      <c r="BE3" s="135"/>
      <c r="BF3" s="113"/>
      <c r="BG3" s="136" t="s">
        <v>57</v>
      </c>
      <c r="BH3" s="114" t="s">
        <v>58</v>
      </c>
      <c r="BI3" s="114" t="s">
        <v>59</v>
      </c>
      <c r="BJ3" s="114" t="s">
        <v>93</v>
      </c>
      <c r="BK3" s="114" t="s">
        <v>104</v>
      </c>
      <c r="BL3" s="114" t="s">
        <v>103</v>
      </c>
      <c r="BM3" s="114" t="s">
        <v>105</v>
      </c>
      <c r="BN3" s="114" t="s">
        <v>106</v>
      </c>
      <c r="BO3" s="114" t="s">
        <v>107</v>
      </c>
      <c r="BP3" s="114" t="s">
        <v>108</v>
      </c>
      <c r="BQ3" s="115" t="s">
        <v>109</v>
      </c>
      <c r="BR3" s="184" t="s">
        <v>110</v>
      </c>
      <c r="BS3" s="135"/>
      <c r="BT3" s="189" t="s">
        <v>111</v>
      </c>
      <c r="BU3" s="116" t="s">
        <v>112</v>
      </c>
      <c r="BV3" s="116" t="s">
        <v>113</v>
      </c>
      <c r="BW3" s="115" t="s">
        <v>114</v>
      </c>
      <c r="BX3" s="115" t="s">
        <v>115</v>
      </c>
      <c r="BY3" s="137"/>
      <c r="BZ3" s="102" t="s">
        <v>94</v>
      </c>
      <c r="CA3" s="136" t="s">
        <v>97</v>
      </c>
      <c r="CB3" s="137"/>
      <c r="CC3" s="140" t="s">
        <v>122</v>
      </c>
      <c r="CD3" s="116" t="s">
        <v>123</v>
      </c>
      <c r="CE3" s="139" t="s">
        <v>124</v>
      </c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</row>
    <row r="4" spans="1:135" s="117" customFormat="1">
      <c r="A4" s="128" t="s">
        <v>0</v>
      </c>
      <c r="B4" s="117">
        <v>2209051162.372468</v>
      </c>
      <c r="C4" s="117">
        <v>13152376</v>
      </c>
      <c r="D4" s="117">
        <v>183375</v>
      </c>
      <c r="E4" s="117">
        <v>3302988</v>
      </c>
      <c r="F4" s="117">
        <v>137639539.32813615</v>
      </c>
      <c r="G4" s="117">
        <v>39701536</v>
      </c>
      <c r="H4" s="117">
        <v>96701976</v>
      </c>
      <c r="I4" s="117">
        <v>320949874</v>
      </c>
      <c r="J4" s="117">
        <v>92045239</v>
      </c>
      <c r="K4" s="117">
        <v>71031799</v>
      </c>
      <c r="L4" s="117">
        <v>104568182</v>
      </c>
      <c r="M4" s="117">
        <v>170018371</v>
      </c>
      <c r="N4" s="119">
        <v>270206003</v>
      </c>
      <c r="O4" s="128" t="s">
        <v>0</v>
      </c>
      <c r="P4" s="117">
        <v>171603760</v>
      </c>
      <c r="Q4" s="117">
        <v>266786542.04433209</v>
      </c>
      <c r="R4" s="117">
        <v>116073270</v>
      </c>
      <c r="S4" s="117">
        <v>214254568</v>
      </c>
      <c r="T4" s="117">
        <v>120831764</v>
      </c>
      <c r="U4" s="117">
        <v>2209051162.372468</v>
      </c>
      <c r="V4" s="117">
        <v>23224475</v>
      </c>
      <c r="W4" s="117">
        <v>13596661</v>
      </c>
      <c r="X4" s="117">
        <v>2218678976.372468</v>
      </c>
      <c r="Y4" s="118">
        <v>16638739</v>
      </c>
      <c r="Z4" s="117">
        <v>234341515.32813615</v>
      </c>
      <c r="AA4" s="119">
        <v>1958070908.0443318</v>
      </c>
      <c r="AC4" s="128" t="s">
        <v>0</v>
      </c>
      <c r="AD4" s="142">
        <v>1.9395975746348844</v>
      </c>
      <c r="AE4" s="142">
        <v>-7.0248980516009789</v>
      </c>
      <c r="AF4" s="142">
        <v>13.216109255474814</v>
      </c>
      <c r="AG4" s="142">
        <v>10.956815369943056</v>
      </c>
      <c r="AH4" s="142">
        <v>3.3869738163161704</v>
      </c>
      <c r="AI4" s="142">
        <v>-10.135609399370104</v>
      </c>
      <c r="AJ4" s="142">
        <v>-3.2592077245073812</v>
      </c>
      <c r="AK4" s="142">
        <v>1.1863202977221452</v>
      </c>
      <c r="AL4" s="142">
        <v>0.72965419477484916</v>
      </c>
      <c r="AM4" s="142">
        <v>-1.5582287731870199</v>
      </c>
      <c r="AN4" s="142">
        <v>-1.7437485029215418</v>
      </c>
      <c r="AO4" s="142">
        <v>-5.639267146161131E-2</v>
      </c>
      <c r="AP4" s="143">
        <v>2.2142906316922608</v>
      </c>
      <c r="AQ4" s="128" t="s">
        <v>0</v>
      </c>
      <c r="AR4" s="142">
        <v>2.3664614924242544</v>
      </c>
      <c r="AS4" s="142">
        <v>13.435448997042302</v>
      </c>
      <c r="AT4" s="142">
        <v>-0.38642575822035352</v>
      </c>
      <c r="AU4" s="142">
        <v>3.6211905551566956</v>
      </c>
      <c r="AV4" s="142">
        <v>-3.1310221302900079</v>
      </c>
      <c r="AW4" s="142">
        <v>1.9395975746348844</v>
      </c>
      <c r="AX4" s="142">
        <v>7.4961228778119375</v>
      </c>
      <c r="AY4" s="142">
        <v>37.514570263080415</v>
      </c>
      <c r="AZ4" s="142">
        <v>1.8332530595673777</v>
      </c>
      <c r="BA4" s="144">
        <v>-3.7384034024110844</v>
      </c>
      <c r="BB4" s="142">
        <v>0.5367847692232034</v>
      </c>
      <c r="BC4" s="143">
        <v>2.1614049491231531</v>
      </c>
      <c r="BD4" s="142"/>
      <c r="BE4" s="128" t="s">
        <v>0</v>
      </c>
      <c r="BF4" s="142">
        <f t="shared" ref="BF4:BF14" si="0">B4/$X4*100</f>
        <v>99.566056464115348</v>
      </c>
      <c r="BG4" s="142">
        <f t="shared" ref="BG4:BG14" si="1">C4/$X4*100</f>
        <v>0.59280211964256702</v>
      </c>
      <c r="BH4" s="142">
        <f t="shared" ref="BH4:BH14" si="2">D4/$X4*100</f>
        <v>8.2650533021148224E-3</v>
      </c>
      <c r="BI4" s="142">
        <f t="shared" ref="BI4:BI14" si="3">E4/$X4*100</f>
        <v>0.14887183027264148</v>
      </c>
      <c r="BJ4" s="142">
        <f t="shared" ref="BJ4:BJ14" si="4">F4/$X4*100</f>
        <v>6.2036707785989069</v>
      </c>
      <c r="BK4" s="142">
        <f t="shared" ref="BK4:BK14" si="5">G4/$X4*100</f>
        <v>1.7894222833855788</v>
      </c>
      <c r="BL4" s="142">
        <f t="shared" ref="BL4:BL14" si="6">H4/$X4*100</f>
        <v>4.3585384379540741</v>
      </c>
      <c r="BM4" s="142">
        <f t="shared" ref="BM4:BM14" si="7">I4/$X4*100</f>
        <v>14.465809493753435</v>
      </c>
      <c r="BN4" s="142">
        <f t="shared" ref="BN4:BN14" si="8">J4/$X4*100</f>
        <v>4.1486506150832891</v>
      </c>
      <c r="BO4" s="142">
        <f t="shared" ref="BO4:BO14" si="9">K4/$X4*100</f>
        <v>3.2015356776011252</v>
      </c>
      <c r="BP4" s="142">
        <f t="shared" ref="BP4:BP14" si="10">L4/$X4*100</f>
        <v>4.7130830153251191</v>
      </c>
      <c r="BQ4" s="142">
        <f t="shared" ref="BQ4:BQ14" si="11">M4/$X4*100</f>
        <v>7.663045118766096</v>
      </c>
      <c r="BR4" s="143">
        <f t="shared" ref="BR4:BR14" si="12">N4/$X4*100</f>
        <v>12.178688574486149</v>
      </c>
      <c r="BS4" s="128" t="s">
        <v>0</v>
      </c>
      <c r="BT4" s="142">
        <f t="shared" ref="BT4:BT52" si="13">P4/$X4*100</f>
        <v>7.7345015582457783</v>
      </c>
      <c r="BU4" s="142">
        <f t="shared" ref="BU4:BU52" si="14">Q4/$X4*100</f>
        <v>12.024567090842817</v>
      </c>
      <c r="BV4" s="142">
        <f t="shared" ref="BV4:BV52" si="15">R4/$X4*100</f>
        <v>5.2316387920968799</v>
      </c>
      <c r="BW4" s="142">
        <f t="shared" ref="BW4:BW52" si="16">S4/$X4*100</f>
        <v>9.6568530319922825</v>
      </c>
      <c r="BX4" s="142">
        <f t="shared" ref="BX4:BX52" si="17">T4/$X4*100</f>
        <v>5.4461129927665111</v>
      </c>
      <c r="BY4" s="142">
        <f t="shared" ref="BY4:BY52" si="18">U4/$X4*100</f>
        <v>99.566056464115348</v>
      </c>
      <c r="BZ4" s="142">
        <f t="shared" ref="BZ4:BZ52" si="19">V4/$X4*100</f>
        <v>1.0467704092086332</v>
      </c>
      <c r="CA4" s="142">
        <f t="shared" ref="CA4:CA52" si="20">W4/$X4*100</f>
        <v>0.61282687332398533</v>
      </c>
      <c r="CB4" s="142">
        <f t="shared" ref="CB4:CB52" si="21">X4/$X4*100</f>
        <v>100</v>
      </c>
      <c r="CC4" s="145">
        <f>Y4/$U4*100</f>
        <v>0.75320749846872692</v>
      </c>
      <c r="CD4" s="142">
        <f>Z4/$U4*100</f>
        <v>10.60824300132818</v>
      </c>
      <c r="CE4" s="143">
        <f>AA4/$U4*100</f>
        <v>88.638549500203084</v>
      </c>
      <c r="CF4" s="142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</row>
    <row r="5" spans="1:135" s="117" customFormat="1">
      <c r="A5" s="141" t="s">
        <v>1</v>
      </c>
      <c r="B5" s="117">
        <v>381497991.3095631</v>
      </c>
      <c r="C5" s="117">
        <v>17817511</v>
      </c>
      <c r="D5" s="117">
        <v>954507</v>
      </c>
      <c r="E5" s="117">
        <v>315968</v>
      </c>
      <c r="F5" s="117">
        <v>76456518.53713949</v>
      </c>
      <c r="G5" s="117">
        <v>9913699</v>
      </c>
      <c r="H5" s="117">
        <v>22848588</v>
      </c>
      <c r="I5" s="117">
        <v>37649464</v>
      </c>
      <c r="J5" s="117">
        <v>33752586</v>
      </c>
      <c r="K5" s="117">
        <v>10547877</v>
      </c>
      <c r="L5" s="117">
        <v>8560624</v>
      </c>
      <c r="M5" s="117">
        <v>18668333</v>
      </c>
      <c r="N5" s="119">
        <v>38532300</v>
      </c>
      <c r="O5" s="191" t="s">
        <v>1</v>
      </c>
      <c r="P5" s="117">
        <v>13220022</v>
      </c>
      <c r="Q5" s="117">
        <v>17851535.772423644</v>
      </c>
      <c r="R5" s="117">
        <v>17409144</v>
      </c>
      <c r="S5" s="117">
        <v>37418409</v>
      </c>
      <c r="T5" s="117">
        <v>19580905</v>
      </c>
      <c r="U5" s="117">
        <v>381497991.3095631</v>
      </c>
      <c r="V5" s="117">
        <v>3974029</v>
      </c>
      <c r="W5" s="117">
        <v>2348112</v>
      </c>
      <c r="X5" s="117">
        <v>383123908.3095631</v>
      </c>
      <c r="Y5" s="120">
        <v>19087986</v>
      </c>
      <c r="Z5" s="117">
        <v>99305106.53713949</v>
      </c>
      <c r="AA5" s="119">
        <v>263104898.77242362</v>
      </c>
      <c r="AC5" s="191" t="s">
        <v>1</v>
      </c>
      <c r="AD5" s="142">
        <v>-2.0637380969471453</v>
      </c>
      <c r="AE5" s="142">
        <v>13.345252575116032</v>
      </c>
      <c r="AF5" s="142">
        <v>7.5866942892116525</v>
      </c>
      <c r="AG5" s="142">
        <v>-25.600495419022302</v>
      </c>
      <c r="AH5" s="142">
        <v>-7.4137822115375123</v>
      </c>
      <c r="AI5" s="142">
        <v>2.1110877530027325</v>
      </c>
      <c r="AJ5" s="142">
        <v>-12.379918076871528</v>
      </c>
      <c r="AK5" s="142">
        <v>-6.6108603806778993E-2</v>
      </c>
      <c r="AL5" s="142">
        <v>1.1172161923863642</v>
      </c>
      <c r="AM5" s="142">
        <v>-1.5883754251328195</v>
      </c>
      <c r="AN5" s="142">
        <v>-1.6461578620352431</v>
      </c>
      <c r="AO5" s="142">
        <v>7.6263136684940367</v>
      </c>
      <c r="AP5" s="143">
        <v>0.69448391538875542</v>
      </c>
      <c r="AQ5" s="191" t="s">
        <v>1</v>
      </c>
      <c r="AR5" s="142">
        <v>2.6963256061597805</v>
      </c>
      <c r="AS5" s="142">
        <v>-15.198297414148263</v>
      </c>
      <c r="AT5" s="142">
        <v>2.2100292167144686</v>
      </c>
      <c r="AU5" s="142">
        <v>1.4353935334708201</v>
      </c>
      <c r="AV5" s="142">
        <v>-3.1008856753652614</v>
      </c>
      <c r="AW5" s="142">
        <v>-2.0637380969471453</v>
      </c>
      <c r="AX5" s="142">
        <v>2.6870795583919334</v>
      </c>
      <c r="AY5" s="142">
        <v>32.114130361394807</v>
      </c>
      <c r="AZ5" s="142">
        <v>-2.1719007549589269</v>
      </c>
      <c r="BA5" s="145">
        <v>12.07414889373962</v>
      </c>
      <c r="BB5" s="142">
        <v>-8.6056337265128864</v>
      </c>
      <c r="BC5" s="143">
        <v>-0.28233367159451722</v>
      </c>
      <c r="BD5" s="142"/>
      <c r="BE5" s="191" t="s">
        <v>1</v>
      </c>
      <c r="BF5" s="142">
        <f t="shared" si="0"/>
        <v>99.575615886992296</v>
      </c>
      <c r="BG5" s="142">
        <f t="shared" si="1"/>
        <v>4.6505870851587519</v>
      </c>
      <c r="BH5" s="142">
        <f t="shared" si="2"/>
        <v>0.24913793665645134</v>
      </c>
      <c r="BI5" s="142">
        <f t="shared" si="3"/>
        <v>8.2471491114748885E-2</v>
      </c>
      <c r="BJ5" s="142">
        <f t="shared" si="4"/>
        <v>19.956081277851975</v>
      </c>
      <c r="BK5" s="142">
        <f t="shared" si="5"/>
        <v>2.5875960191943328</v>
      </c>
      <c r="BL5" s="142">
        <f t="shared" si="6"/>
        <v>5.9637593750840532</v>
      </c>
      <c r="BM5" s="142">
        <f t="shared" si="7"/>
        <v>9.8269680339498251</v>
      </c>
      <c r="BN5" s="142">
        <f t="shared" si="8"/>
        <v>8.8098354782724755</v>
      </c>
      <c r="BO5" s="142">
        <f t="shared" si="9"/>
        <v>2.753124190693248</v>
      </c>
      <c r="BP5" s="142">
        <f t="shared" si="10"/>
        <v>2.2344269867603872</v>
      </c>
      <c r="BQ5" s="142">
        <f t="shared" si="11"/>
        <v>4.8726619756958724</v>
      </c>
      <c r="BR5" s="143">
        <f t="shared" si="12"/>
        <v>10.057398967872818</v>
      </c>
      <c r="BS5" s="191" t="s">
        <v>1</v>
      </c>
      <c r="BT5" s="142">
        <f t="shared" si="13"/>
        <v>3.4505865369587578</v>
      </c>
      <c r="BU5" s="142">
        <f t="shared" si="14"/>
        <v>4.6594679646041959</v>
      </c>
      <c r="BV5" s="142">
        <f t="shared" si="15"/>
        <v>4.5439983311961463</v>
      </c>
      <c r="BW5" s="142">
        <f t="shared" si="16"/>
        <v>9.7666598686308106</v>
      </c>
      <c r="BX5" s="142">
        <f t="shared" si="17"/>
        <v>5.1108543672974545</v>
      </c>
      <c r="BY5" s="142">
        <f t="shared" si="18"/>
        <v>99.575615886992296</v>
      </c>
      <c r="BZ5" s="142">
        <f t="shared" si="19"/>
        <v>1.037269905063976</v>
      </c>
      <c r="CA5" s="142">
        <f t="shared" si="20"/>
        <v>0.61288579205626914</v>
      </c>
      <c r="CB5" s="142">
        <f t="shared" si="21"/>
        <v>100</v>
      </c>
      <c r="CC5" s="145">
        <f t="shared" ref="CC5:CC52" si="22">Y5/$U5*100</f>
        <v>5.0034302761272542</v>
      </c>
      <c r="CD5" s="142">
        <f t="shared" ref="CD5:CD52" si="23">Z5/$U5*100</f>
        <v>26.030309149533437</v>
      </c>
      <c r="CE5" s="143">
        <f t="shared" ref="CE5:CE52" si="24">AA5/$U5*100</f>
        <v>68.966260574339316</v>
      </c>
      <c r="CF5" s="142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</row>
    <row r="6" spans="1:135" s="117" customFormat="1">
      <c r="A6" s="141" t="s">
        <v>2</v>
      </c>
      <c r="B6" s="117">
        <v>117455212.84256181</v>
      </c>
      <c r="C6" s="117">
        <v>1431614</v>
      </c>
      <c r="D6" s="117">
        <v>275629</v>
      </c>
      <c r="E6" s="117">
        <v>69704</v>
      </c>
      <c r="F6" s="117">
        <v>17783284.241752848</v>
      </c>
      <c r="G6" s="117">
        <v>4025982</v>
      </c>
      <c r="H6" s="117">
        <v>4941868</v>
      </c>
      <c r="I6" s="117">
        <v>11644133</v>
      </c>
      <c r="J6" s="117">
        <v>8235205</v>
      </c>
      <c r="K6" s="117">
        <v>5321937</v>
      </c>
      <c r="L6" s="117">
        <v>2908002</v>
      </c>
      <c r="M6" s="117">
        <v>6461081</v>
      </c>
      <c r="N6" s="119">
        <v>10803977</v>
      </c>
      <c r="O6" s="191" t="s">
        <v>2</v>
      </c>
      <c r="P6" s="117">
        <v>4348941</v>
      </c>
      <c r="Q6" s="117">
        <v>10492905.600808958</v>
      </c>
      <c r="R6" s="117">
        <v>4313852</v>
      </c>
      <c r="S6" s="117">
        <v>16131543</v>
      </c>
      <c r="T6" s="117">
        <v>8265555</v>
      </c>
      <c r="U6" s="117">
        <v>117455212.84256181</v>
      </c>
      <c r="V6" s="117">
        <v>1243277</v>
      </c>
      <c r="W6" s="117">
        <v>722934</v>
      </c>
      <c r="X6" s="117">
        <v>117975555.84256181</v>
      </c>
      <c r="Y6" s="120">
        <v>1776947</v>
      </c>
      <c r="Z6" s="117">
        <v>22725152.241752848</v>
      </c>
      <c r="AA6" s="119">
        <v>92953113.600808963</v>
      </c>
      <c r="AC6" s="191" t="s">
        <v>2</v>
      </c>
      <c r="AD6" s="142">
        <v>-1.417879540359037</v>
      </c>
      <c r="AE6" s="142">
        <v>-1.7004502262117211</v>
      </c>
      <c r="AF6" s="142">
        <v>12.680541758138434</v>
      </c>
      <c r="AG6" s="142">
        <v>-15.081076471376534</v>
      </c>
      <c r="AH6" s="142">
        <v>-1.0548855395300472</v>
      </c>
      <c r="AI6" s="142">
        <v>29.998414567637095</v>
      </c>
      <c r="AJ6" s="142">
        <v>-24.81569693009514</v>
      </c>
      <c r="AK6" s="142">
        <v>-2.0655406519245196</v>
      </c>
      <c r="AL6" s="142">
        <v>-0.38014281514958331</v>
      </c>
      <c r="AM6" s="142">
        <v>-1.4361745374510857</v>
      </c>
      <c r="AN6" s="142">
        <v>-2.8168717547858813</v>
      </c>
      <c r="AO6" s="142">
        <v>3.8884604698188592</v>
      </c>
      <c r="AP6" s="143">
        <v>-9.1624527867600145E-3</v>
      </c>
      <c r="AQ6" s="191" t="s">
        <v>2</v>
      </c>
      <c r="AR6" s="142">
        <v>3.6542368082165626</v>
      </c>
      <c r="AS6" s="142">
        <v>-1.5667727084138428</v>
      </c>
      <c r="AT6" s="142">
        <v>-3.1244448945796561</v>
      </c>
      <c r="AU6" s="142">
        <v>-0.77554364019154576</v>
      </c>
      <c r="AV6" s="142">
        <v>-3.6664432437648755</v>
      </c>
      <c r="AW6" s="142">
        <v>-1.417879540359037</v>
      </c>
      <c r="AX6" s="142">
        <v>3.1713773588037113</v>
      </c>
      <c r="AY6" s="142">
        <v>32.985418096129827</v>
      </c>
      <c r="AZ6" s="142">
        <v>-1.5278236045186622</v>
      </c>
      <c r="BA6" s="145">
        <v>-0.34356417263903388</v>
      </c>
      <c r="BB6" s="142">
        <v>-7.4176607176951199</v>
      </c>
      <c r="BC6" s="143">
        <v>0.14817581362135282</v>
      </c>
      <c r="BD6" s="142"/>
      <c r="BE6" s="191" t="s">
        <v>2</v>
      </c>
      <c r="BF6" s="142">
        <f t="shared" si="0"/>
        <v>99.558939988641043</v>
      </c>
      <c r="BG6" s="142">
        <f t="shared" si="1"/>
        <v>1.2134835812178641</v>
      </c>
      <c r="BH6" s="142">
        <f t="shared" si="2"/>
        <v>0.23363229614092809</v>
      </c>
      <c r="BI6" s="142">
        <f t="shared" si="3"/>
        <v>5.9083425801375225E-2</v>
      </c>
      <c r="BJ6" s="142">
        <f t="shared" si="4"/>
        <v>15.073702441787699</v>
      </c>
      <c r="BK6" s="142">
        <f t="shared" si="5"/>
        <v>3.4125560767627716</v>
      </c>
      <c r="BL6" s="142">
        <f t="shared" si="6"/>
        <v>4.188891473921017</v>
      </c>
      <c r="BM6" s="142">
        <f t="shared" si="7"/>
        <v>9.869953921250497</v>
      </c>
      <c r="BN6" s="142">
        <f t="shared" si="8"/>
        <v>6.9804333119564772</v>
      </c>
      <c r="BO6" s="142">
        <f t="shared" si="9"/>
        <v>4.5110505833107633</v>
      </c>
      <c r="BP6" s="142">
        <f t="shared" si="10"/>
        <v>2.464919092121697</v>
      </c>
      <c r="BQ6" s="142">
        <f t="shared" si="11"/>
        <v>5.4766268773696662</v>
      </c>
      <c r="BR6" s="143">
        <f t="shared" si="12"/>
        <v>9.1578097876630391</v>
      </c>
      <c r="BS6" s="191" t="s">
        <v>2</v>
      </c>
      <c r="BT6" s="142">
        <f t="shared" si="13"/>
        <v>3.6863068530939196</v>
      </c>
      <c r="BU6" s="142">
        <f t="shared" si="14"/>
        <v>8.8941353366554363</v>
      </c>
      <c r="BV6" s="142">
        <f t="shared" si="15"/>
        <v>3.6565642511206544</v>
      </c>
      <c r="BW6" s="142">
        <f t="shared" si="16"/>
        <v>13.673631698355818</v>
      </c>
      <c r="BX6" s="142">
        <f t="shared" si="17"/>
        <v>7.0061589801114144</v>
      </c>
      <c r="BY6" s="142">
        <f t="shared" si="18"/>
        <v>99.558939988641043</v>
      </c>
      <c r="BZ6" s="142">
        <f t="shared" si="19"/>
        <v>1.0538428839099101</v>
      </c>
      <c r="CA6" s="142">
        <f t="shared" si="20"/>
        <v>0.61278287255094965</v>
      </c>
      <c r="CB6" s="142">
        <f t="shared" si="21"/>
        <v>100</v>
      </c>
      <c r="CC6" s="145">
        <f t="shared" si="22"/>
        <v>1.5128719764714389</v>
      </c>
      <c r="CD6" s="142">
        <f t="shared" si="23"/>
        <v>19.347929897512405</v>
      </c>
      <c r="CE6" s="143">
        <f t="shared" si="24"/>
        <v>79.139198126016154</v>
      </c>
      <c r="CF6" s="142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</row>
    <row r="7" spans="1:135" s="117" customFormat="1">
      <c r="A7" s="141" t="s">
        <v>3</v>
      </c>
      <c r="B7" s="117">
        <v>106862545.47862384</v>
      </c>
      <c r="C7" s="117">
        <v>1486009</v>
      </c>
      <c r="D7" s="117">
        <v>24120</v>
      </c>
      <c r="E7" s="117">
        <v>155756</v>
      </c>
      <c r="F7" s="117">
        <v>13407287.636540739</v>
      </c>
      <c r="G7" s="117">
        <v>3814193</v>
      </c>
      <c r="H7" s="117">
        <v>4868258</v>
      </c>
      <c r="I7" s="117">
        <v>9819006</v>
      </c>
      <c r="J7" s="117">
        <v>2374319</v>
      </c>
      <c r="K7" s="117">
        <v>3992233</v>
      </c>
      <c r="L7" s="117">
        <v>3622639</v>
      </c>
      <c r="M7" s="117">
        <v>4429936</v>
      </c>
      <c r="N7" s="119">
        <v>16345355</v>
      </c>
      <c r="O7" s="191" t="s">
        <v>3</v>
      </c>
      <c r="P7" s="117">
        <v>3332583</v>
      </c>
      <c r="Q7" s="117">
        <v>4220198.8420830937</v>
      </c>
      <c r="R7" s="117">
        <v>5735405</v>
      </c>
      <c r="S7" s="117">
        <v>20096615</v>
      </c>
      <c r="T7" s="117">
        <v>9138632</v>
      </c>
      <c r="U7" s="117">
        <v>106862545.47862384</v>
      </c>
      <c r="V7" s="117">
        <v>1184386</v>
      </c>
      <c r="W7" s="117">
        <v>657737</v>
      </c>
      <c r="X7" s="117">
        <v>107389194.47862384</v>
      </c>
      <c r="Y7" s="120">
        <v>1665885</v>
      </c>
      <c r="Z7" s="117">
        <v>18275545.636540741</v>
      </c>
      <c r="AA7" s="119">
        <v>86921114.842083097</v>
      </c>
      <c r="AC7" s="191" t="s">
        <v>3</v>
      </c>
      <c r="AD7" s="142">
        <v>2.2960974656011062</v>
      </c>
      <c r="AE7" s="142">
        <v>0.91885860511423245</v>
      </c>
      <c r="AF7" s="142">
        <v>5.6874945228288496</v>
      </c>
      <c r="AG7" s="142">
        <v>28.333662909498386</v>
      </c>
      <c r="AH7" s="142">
        <v>25.486498384248485</v>
      </c>
      <c r="AI7" s="142">
        <v>10.449966727690033</v>
      </c>
      <c r="AJ7" s="142">
        <v>-3.1298079333835833</v>
      </c>
      <c r="AK7" s="142">
        <v>-2.3435932005960227</v>
      </c>
      <c r="AL7" s="142">
        <v>0.54368446906177481</v>
      </c>
      <c r="AM7" s="142">
        <v>-1.5556359438061469</v>
      </c>
      <c r="AN7" s="142">
        <v>-1.4079681077560715</v>
      </c>
      <c r="AO7" s="142">
        <v>11.752834476272739</v>
      </c>
      <c r="AP7" s="143">
        <v>2.607942843626506</v>
      </c>
      <c r="AQ7" s="191" t="s">
        <v>3</v>
      </c>
      <c r="AR7" s="142">
        <v>4.440417011658802</v>
      </c>
      <c r="AS7" s="142">
        <v>-22.799496838520337</v>
      </c>
      <c r="AT7" s="142">
        <v>-2.6270008229007837</v>
      </c>
      <c r="AU7" s="142">
        <v>3.1260830704030527</v>
      </c>
      <c r="AV7" s="142">
        <v>-4.8989274968470937</v>
      </c>
      <c r="AW7" s="142">
        <v>2.2960974656011062</v>
      </c>
      <c r="AX7" s="142">
        <v>6.0739804006211902</v>
      </c>
      <c r="AY7" s="142">
        <v>37.995661259325772</v>
      </c>
      <c r="AZ7" s="142">
        <v>2.174337531637959</v>
      </c>
      <c r="BA7" s="145">
        <v>3.0442842659814717</v>
      </c>
      <c r="BB7" s="142">
        <v>16.332170174296326</v>
      </c>
      <c r="BC7" s="143">
        <v>-0.24831142940358281</v>
      </c>
      <c r="BD7" s="142"/>
      <c r="BE7" s="191" t="s">
        <v>3</v>
      </c>
      <c r="BF7" s="142">
        <f t="shared" si="0"/>
        <v>99.509588462268582</v>
      </c>
      <c r="BG7" s="142">
        <f t="shared" si="1"/>
        <v>1.3837602630456409</v>
      </c>
      <c r="BH7" s="142">
        <f t="shared" si="2"/>
        <v>2.2460360297051268E-2</v>
      </c>
      <c r="BI7" s="142">
        <f t="shared" si="3"/>
        <v>0.14503880092983074</v>
      </c>
      <c r="BJ7" s="142">
        <f t="shared" si="4"/>
        <v>12.484764134448836</v>
      </c>
      <c r="BK7" s="142">
        <f t="shared" si="5"/>
        <v>3.5517474719108981</v>
      </c>
      <c r="BL7" s="142">
        <f t="shared" si="6"/>
        <v>4.5332847719320979</v>
      </c>
      <c r="BM7" s="142">
        <f t="shared" si="7"/>
        <v>9.1433836036031586</v>
      </c>
      <c r="BN7" s="142">
        <f t="shared" si="8"/>
        <v>2.210947769491479</v>
      </c>
      <c r="BO7" s="142">
        <f t="shared" si="9"/>
        <v>3.7175369639211393</v>
      </c>
      <c r="BP7" s="142">
        <f t="shared" si="10"/>
        <v>3.3733738460260989</v>
      </c>
      <c r="BQ7" s="142">
        <f t="shared" si="11"/>
        <v>4.1251226638838352</v>
      </c>
      <c r="BR7" s="143">
        <f t="shared" si="12"/>
        <v>15.220670086368507</v>
      </c>
      <c r="BS7" s="191" t="s">
        <v>3</v>
      </c>
      <c r="BT7" s="142">
        <f t="shared" si="13"/>
        <v>3.1032759079530683</v>
      </c>
      <c r="BU7" s="142">
        <f t="shared" si="14"/>
        <v>3.9298170198335343</v>
      </c>
      <c r="BV7" s="142">
        <f t="shared" si="15"/>
        <v>5.3407654539597571</v>
      </c>
      <c r="BW7" s="142">
        <f t="shared" si="16"/>
        <v>18.713814827990255</v>
      </c>
      <c r="BX7" s="142">
        <f t="shared" si="17"/>
        <v>8.5098245166733921</v>
      </c>
      <c r="BY7" s="142">
        <f t="shared" si="18"/>
        <v>99.509588462268582</v>
      </c>
      <c r="BZ7" s="142">
        <f t="shared" si="19"/>
        <v>1.1028912226692937</v>
      </c>
      <c r="CA7" s="142">
        <f t="shared" si="20"/>
        <v>0.61247968493787763</v>
      </c>
      <c r="CB7" s="142">
        <f t="shared" si="21"/>
        <v>100</v>
      </c>
      <c r="CC7" s="145">
        <f t="shared" si="22"/>
        <v>1.558904471663773</v>
      </c>
      <c r="CD7" s="142">
        <f t="shared" si="23"/>
        <v>17.101918688804275</v>
      </c>
      <c r="CE7" s="143">
        <f t="shared" si="24"/>
        <v>81.339176839531945</v>
      </c>
      <c r="CF7" s="142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</row>
    <row r="8" spans="1:135" s="117" customFormat="1">
      <c r="A8" s="141" t="s">
        <v>4</v>
      </c>
      <c r="B8" s="117">
        <v>84026841.555847749</v>
      </c>
      <c r="C8" s="117">
        <v>1085225</v>
      </c>
      <c r="D8" s="117">
        <v>244132</v>
      </c>
      <c r="E8" s="117">
        <v>2290</v>
      </c>
      <c r="F8" s="117">
        <v>17788118.700841885</v>
      </c>
      <c r="G8" s="117">
        <v>3311929</v>
      </c>
      <c r="H8" s="117">
        <v>4310513</v>
      </c>
      <c r="I8" s="117">
        <v>6783506</v>
      </c>
      <c r="J8" s="117">
        <v>4636511</v>
      </c>
      <c r="K8" s="117">
        <v>2210674</v>
      </c>
      <c r="L8" s="117">
        <v>1820218</v>
      </c>
      <c r="M8" s="117">
        <v>3749911</v>
      </c>
      <c r="N8" s="119">
        <v>7156853</v>
      </c>
      <c r="O8" s="191" t="s">
        <v>4</v>
      </c>
      <c r="P8" s="117">
        <v>4025804</v>
      </c>
      <c r="Q8" s="117">
        <v>3357573.8550058599</v>
      </c>
      <c r="R8" s="117">
        <v>3954438</v>
      </c>
      <c r="S8" s="117">
        <v>15138495</v>
      </c>
      <c r="T8" s="117">
        <v>4450650</v>
      </c>
      <c r="U8" s="117">
        <v>84026841.555847749</v>
      </c>
      <c r="V8" s="117">
        <v>906867</v>
      </c>
      <c r="W8" s="117">
        <v>517183</v>
      </c>
      <c r="X8" s="117">
        <v>84416525.555847749</v>
      </c>
      <c r="Y8" s="120">
        <v>1331647</v>
      </c>
      <c r="Z8" s="117">
        <v>22098631.700841885</v>
      </c>
      <c r="AA8" s="119">
        <v>60596562.85500586</v>
      </c>
      <c r="AC8" s="191" t="s">
        <v>4</v>
      </c>
      <c r="AD8" s="142">
        <v>-1.0550362905502122</v>
      </c>
      <c r="AE8" s="142">
        <v>-17.073381336744465</v>
      </c>
      <c r="AF8" s="142">
        <v>7.8321554770318018</v>
      </c>
      <c r="AG8" s="142">
        <v>-42.620897018291153</v>
      </c>
      <c r="AH8" s="142">
        <v>7.690005878457586</v>
      </c>
      <c r="AI8" s="142">
        <v>3.8747492070441889</v>
      </c>
      <c r="AJ8" s="142">
        <v>-20.156049487725873</v>
      </c>
      <c r="AK8" s="142">
        <v>-3.3872746191680276</v>
      </c>
      <c r="AL8" s="142">
        <v>0.11022570683718941</v>
      </c>
      <c r="AM8" s="142">
        <v>-1.3822792038043237</v>
      </c>
      <c r="AN8" s="142">
        <v>-2.5538017935448023</v>
      </c>
      <c r="AO8" s="142">
        <v>7.4313611905167081</v>
      </c>
      <c r="AP8" s="143">
        <v>-0.62995819069220838</v>
      </c>
      <c r="AQ8" s="191" t="s">
        <v>4</v>
      </c>
      <c r="AR8" s="142">
        <v>4.9081748189881056</v>
      </c>
      <c r="AS8" s="142">
        <v>-26.614901313378812</v>
      </c>
      <c r="AT8" s="142">
        <v>-2.8036110579247451</v>
      </c>
      <c r="AU8" s="142">
        <v>2.748706113151282</v>
      </c>
      <c r="AV8" s="142">
        <v>-3.4354598295939023</v>
      </c>
      <c r="AW8" s="142">
        <v>-1.0550362905502122</v>
      </c>
      <c r="AX8" s="142">
        <v>3.349257759168891</v>
      </c>
      <c r="AY8" s="142">
        <v>33.474847474424223</v>
      </c>
      <c r="AZ8" s="142">
        <v>-1.1664344532806932</v>
      </c>
      <c r="BA8" s="145">
        <v>-13.47592797625545</v>
      </c>
      <c r="BB8" s="142">
        <v>0.83073174832744845</v>
      </c>
      <c r="BC8" s="143">
        <v>-1.4164194104536703</v>
      </c>
      <c r="BD8" s="142"/>
      <c r="BE8" s="191" t="s">
        <v>4</v>
      </c>
      <c r="BF8" s="142">
        <f t="shared" si="0"/>
        <v>99.538379485018964</v>
      </c>
      <c r="BG8" s="142">
        <f t="shared" si="1"/>
        <v>1.2855598982003158</v>
      </c>
      <c r="BH8" s="142">
        <f t="shared" si="2"/>
        <v>0.28919929882507273</v>
      </c>
      <c r="BI8" s="142">
        <f t="shared" si="3"/>
        <v>2.7127389867342934E-3</v>
      </c>
      <c r="BJ8" s="142">
        <f t="shared" si="4"/>
        <v>21.071844148659892</v>
      </c>
      <c r="BK8" s="142">
        <f t="shared" si="5"/>
        <v>3.9233183055004019</v>
      </c>
      <c r="BL8" s="142">
        <f t="shared" si="6"/>
        <v>5.1062430864301307</v>
      </c>
      <c r="BM8" s="142">
        <f t="shared" si="7"/>
        <v>8.0357559794524018</v>
      </c>
      <c r="BN8" s="142">
        <f t="shared" si="8"/>
        <v>5.4924210271276879</v>
      </c>
      <c r="BO8" s="142">
        <f t="shared" si="9"/>
        <v>2.6187692343929463</v>
      </c>
      <c r="BP8" s="142">
        <f t="shared" si="10"/>
        <v>2.1562342065307956</v>
      </c>
      <c r="BQ8" s="142">
        <f t="shared" si="11"/>
        <v>4.4421527364557996</v>
      </c>
      <c r="BR8" s="143">
        <f t="shared" si="12"/>
        <v>8.4780236486577678</v>
      </c>
      <c r="BS8" s="191" t="s">
        <v>4</v>
      </c>
      <c r="BT8" s="142">
        <f t="shared" si="13"/>
        <v>4.7689761850440462</v>
      </c>
      <c r="BU8" s="142">
        <f t="shared" si="14"/>
        <v>3.9773893001371836</v>
      </c>
      <c r="BV8" s="142">
        <f t="shared" si="15"/>
        <v>4.6844358660365</v>
      </c>
      <c r="BW8" s="142">
        <f t="shared" si="16"/>
        <v>17.93309414278697</v>
      </c>
      <c r="BX8" s="142">
        <f t="shared" si="17"/>
        <v>5.2722496817943156</v>
      </c>
      <c r="BY8" s="142">
        <f t="shared" si="18"/>
        <v>99.538379485018964</v>
      </c>
      <c r="BZ8" s="142">
        <f t="shared" si="19"/>
        <v>1.0742766230055756</v>
      </c>
      <c r="CA8" s="142">
        <f t="shared" si="20"/>
        <v>0.6126561080245424</v>
      </c>
      <c r="CB8" s="142">
        <f t="shared" si="21"/>
        <v>100</v>
      </c>
      <c r="CC8" s="145">
        <f t="shared" si="22"/>
        <v>1.5847876408813151</v>
      </c>
      <c r="CD8" s="142">
        <f t="shared" si="23"/>
        <v>26.299491081256711</v>
      </c>
      <c r="CE8" s="143">
        <f t="shared" si="24"/>
        <v>72.115721277861965</v>
      </c>
      <c r="CF8" s="142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</row>
    <row r="9" spans="1:135" s="117" customFormat="1">
      <c r="A9" s="141" t="s">
        <v>5</v>
      </c>
      <c r="B9" s="117">
        <v>178014904.80434826</v>
      </c>
      <c r="C9" s="117">
        <v>12517683</v>
      </c>
      <c r="D9" s="117">
        <v>65611</v>
      </c>
      <c r="E9" s="117">
        <v>963389</v>
      </c>
      <c r="F9" s="117">
        <v>31459208.718170408</v>
      </c>
      <c r="G9" s="117">
        <v>2982421</v>
      </c>
      <c r="H9" s="117">
        <v>10823460</v>
      </c>
      <c r="I9" s="117">
        <v>14621457</v>
      </c>
      <c r="J9" s="117">
        <v>6802118</v>
      </c>
      <c r="K9" s="117">
        <v>5047455</v>
      </c>
      <c r="L9" s="117">
        <v>5027107</v>
      </c>
      <c r="M9" s="117">
        <v>10408109</v>
      </c>
      <c r="N9" s="119">
        <v>20115794</v>
      </c>
      <c r="O9" s="191" t="s">
        <v>5</v>
      </c>
      <c r="P9" s="117">
        <v>6751008</v>
      </c>
      <c r="Q9" s="117">
        <v>10439325.086177843</v>
      </c>
      <c r="R9" s="117">
        <v>9703077</v>
      </c>
      <c r="S9" s="117">
        <v>19461765</v>
      </c>
      <c r="T9" s="117">
        <v>10825917</v>
      </c>
      <c r="U9" s="117">
        <v>178014904.80434826</v>
      </c>
      <c r="V9" s="117">
        <v>1895626</v>
      </c>
      <c r="W9" s="117">
        <v>1095678</v>
      </c>
      <c r="X9" s="117">
        <v>178814852.80434826</v>
      </c>
      <c r="Y9" s="120">
        <v>13546683</v>
      </c>
      <c r="Z9" s="117">
        <v>42282668.718170404</v>
      </c>
      <c r="AA9" s="119">
        <v>122185553.08617786</v>
      </c>
      <c r="AC9" s="191" t="s">
        <v>5</v>
      </c>
      <c r="AD9" s="142">
        <v>-2.6459638615323642</v>
      </c>
      <c r="AE9" s="142">
        <v>6.1851759263508521</v>
      </c>
      <c r="AF9" s="142">
        <v>7.9820937772584397</v>
      </c>
      <c r="AG9" s="142">
        <v>-8.9152336614716674</v>
      </c>
      <c r="AH9" s="142">
        <v>-4.851366893870269</v>
      </c>
      <c r="AI9" s="142">
        <v>-7.6646128916308331</v>
      </c>
      <c r="AJ9" s="142">
        <v>-11.028729848736363</v>
      </c>
      <c r="AK9" s="142">
        <v>-1.2555503606953591</v>
      </c>
      <c r="AL9" s="142">
        <v>1.5240734894973957</v>
      </c>
      <c r="AM9" s="142">
        <v>-1.3883125499656541</v>
      </c>
      <c r="AN9" s="142">
        <v>-1.9759030036424332</v>
      </c>
      <c r="AO9" s="142">
        <v>4.3616244827721395</v>
      </c>
      <c r="AP9" s="143">
        <v>0.77972320863159417</v>
      </c>
      <c r="AQ9" s="191" t="s">
        <v>5</v>
      </c>
      <c r="AR9" s="142">
        <v>3.7166497057652315</v>
      </c>
      <c r="AS9" s="142">
        <v>-20.54679564806451</v>
      </c>
      <c r="AT9" s="142">
        <v>-1.9367217432345163</v>
      </c>
      <c r="AU9" s="142">
        <v>2.3147210854512776</v>
      </c>
      <c r="AV9" s="142">
        <v>-3.6495011469410663</v>
      </c>
      <c r="AW9" s="142">
        <v>-2.6459638615323642</v>
      </c>
      <c r="AX9" s="142">
        <v>1.9882485926772406</v>
      </c>
      <c r="AY9" s="142">
        <v>31.328703515034125</v>
      </c>
      <c r="AZ9" s="142">
        <v>-2.7532725669043674</v>
      </c>
      <c r="BA9" s="145">
        <v>4.9562074368098026</v>
      </c>
      <c r="BB9" s="142">
        <v>-6.5128990366744617</v>
      </c>
      <c r="BC9" s="143">
        <v>-2.0303824491758897</v>
      </c>
      <c r="BD9" s="142"/>
      <c r="BE9" s="191" t="s">
        <v>5</v>
      </c>
      <c r="BF9" s="142">
        <f t="shared" si="0"/>
        <v>99.552638951712098</v>
      </c>
      <c r="BG9" s="142">
        <f t="shared" si="1"/>
        <v>7.0003597596539286</v>
      </c>
      <c r="BH9" s="142">
        <f t="shared" si="2"/>
        <v>3.669214216326247E-2</v>
      </c>
      <c r="BI9" s="142">
        <f t="shared" si="3"/>
        <v>0.53876341080799373</v>
      </c>
      <c r="BJ9" s="142">
        <f t="shared" si="4"/>
        <v>17.593174294414883</v>
      </c>
      <c r="BK9" s="142">
        <f t="shared" si="5"/>
        <v>1.6678821435841464</v>
      </c>
      <c r="BL9" s="142">
        <f t="shared" si="6"/>
        <v>6.0528864522471064</v>
      </c>
      <c r="BM9" s="142">
        <f t="shared" si="7"/>
        <v>8.1768694102822579</v>
      </c>
      <c r="BN9" s="142">
        <f t="shared" si="8"/>
        <v>3.8040005588588293</v>
      </c>
      <c r="BO9" s="142">
        <f t="shared" si="9"/>
        <v>2.8227269272327811</v>
      </c>
      <c r="BP9" s="142">
        <f t="shared" si="10"/>
        <v>2.8113475593106632</v>
      </c>
      <c r="BQ9" s="142">
        <f t="shared" si="11"/>
        <v>5.8206065305929133</v>
      </c>
      <c r="BR9" s="143">
        <f t="shared" si="12"/>
        <v>11.249509581852164</v>
      </c>
      <c r="BS9" s="191" t="s">
        <v>5</v>
      </c>
      <c r="BT9" s="142">
        <f t="shared" si="13"/>
        <v>3.7754179220149404</v>
      </c>
      <c r="BU9" s="142">
        <f t="shared" si="14"/>
        <v>5.838063741606585</v>
      </c>
      <c r="BV9" s="142">
        <f t="shared" si="15"/>
        <v>5.4263260841182479</v>
      </c>
      <c r="BW9" s="142">
        <f t="shared" si="16"/>
        <v>10.883751933791681</v>
      </c>
      <c r="BX9" s="142">
        <f t="shared" si="17"/>
        <v>6.0542604991797111</v>
      </c>
      <c r="BY9" s="142">
        <f t="shared" si="18"/>
        <v>99.552638951712098</v>
      </c>
      <c r="BZ9" s="142">
        <f t="shared" si="19"/>
        <v>1.0601054500065017</v>
      </c>
      <c r="CA9" s="142">
        <f t="shared" si="20"/>
        <v>0.61274440171860056</v>
      </c>
      <c r="CB9" s="142">
        <f t="shared" si="21"/>
        <v>100</v>
      </c>
      <c r="CC9" s="145">
        <f t="shared" si="22"/>
        <v>7.6098588569810044</v>
      </c>
      <c r="CD9" s="142">
        <f t="shared" si="23"/>
        <v>23.752319371595444</v>
      </c>
      <c r="CE9" s="143">
        <f t="shared" si="24"/>
        <v>68.637821771423546</v>
      </c>
      <c r="CF9" s="142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</row>
    <row r="10" spans="1:135" s="117" customFormat="1">
      <c r="A10" s="141" t="s">
        <v>6</v>
      </c>
      <c r="B10" s="117">
        <v>155598310.97651696</v>
      </c>
      <c r="C10" s="117">
        <v>7134084</v>
      </c>
      <c r="D10" s="117">
        <v>432912</v>
      </c>
      <c r="E10" s="117">
        <v>200702</v>
      </c>
      <c r="F10" s="117">
        <v>36413014.409789793</v>
      </c>
      <c r="G10" s="117">
        <v>3486623</v>
      </c>
      <c r="H10" s="117">
        <v>10820437</v>
      </c>
      <c r="I10" s="117">
        <v>11355279</v>
      </c>
      <c r="J10" s="117">
        <v>6125905</v>
      </c>
      <c r="K10" s="117">
        <v>5251853</v>
      </c>
      <c r="L10" s="117">
        <v>3600909</v>
      </c>
      <c r="M10" s="117">
        <v>6363902</v>
      </c>
      <c r="N10" s="119">
        <v>13907568</v>
      </c>
      <c r="O10" s="191" t="s">
        <v>6</v>
      </c>
      <c r="P10" s="117">
        <v>6802272</v>
      </c>
      <c r="Q10" s="117">
        <v>8809392.5667271651</v>
      </c>
      <c r="R10" s="117">
        <v>7585637</v>
      </c>
      <c r="S10" s="117">
        <v>17760751</v>
      </c>
      <c r="T10" s="117">
        <v>9547070</v>
      </c>
      <c r="U10" s="117">
        <v>155598310.97651696</v>
      </c>
      <c r="V10" s="117">
        <v>1650891</v>
      </c>
      <c r="W10" s="117">
        <v>957704</v>
      </c>
      <c r="X10" s="117">
        <v>156291497.97651696</v>
      </c>
      <c r="Y10" s="120">
        <v>7767698</v>
      </c>
      <c r="Z10" s="117">
        <v>47233451.409789793</v>
      </c>
      <c r="AA10" s="119">
        <v>100597161.56672716</v>
      </c>
      <c r="AC10" s="191" t="s">
        <v>6</v>
      </c>
      <c r="AD10" s="142">
        <v>-2.9690743026114808</v>
      </c>
      <c r="AE10" s="142">
        <v>-4.6877089607862814</v>
      </c>
      <c r="AF10" s="142">
        <v>9.436728668139601</v>
      </c>
      <c r="AG10" s="142">
        <v>0.46905113508372337</v>
      </c>
      <c r="AH10" s="142">
        <v>-4.6782333813321744</v>
      </c>
      <c r="AI10" s="142">
        <v>-8.254609803108945</v>
      </c>
      <c r="AJ10" s="142">
        <v>-8.1855706808486222</v>
      </c>
      <c r="AK10" s="142">
        <v>-2.1754423749547716</v>
      </c>
      <c r="AL10" s="142">
        <v>0.9587438863061003</v>
      </c>
      <c r="AM10" s="142">
        <v>-1.3305715641101512</v>
      </c>
      <c r="AN10" s="142">
        <v>-1.8205241460541814</v>
      </c>
      <c r="AO10" s="142">
        <v>7.2701418637445947</v>
      </c>
      <c r="AP10" s="143">
        <v>-0.13452243100860517</v>
      </c>
      <c r="AQ10" s="191" t="s">
        <v>6</v>
      </c>
      <c r="AR10" s="142">
        <v>3.589707353265458</v>
      </c>
      <c r="AS10" s="142">
        <v>-15.632004191782109</v>
      </c>
      <c r="AT10" s="142">
        <v>-2.7820829031945928</v>
      </c>
      <c r="AU10" s="142">
        <v>1.9902357666470198</v>
      </c>
      <c r="AV10" s="142">
        <v>-2.0191179855844874</v>
      </c>
      <c r="AW10" s="142">
        <v>-2.9690743026114808</v>
      </c>
      <c r="AX10" s="142">
        <v>1.7115907116584828</v>
      </c>
      <c r="AY10" s="142">
        <v>30.892888870665736</v>
      </c>
      <c r="AZ10" s="142">
        <v>-3.0756073125854595</v>
      </c>
      <c r="BA10" s="145">
        <v>-3.8687405820375074</v>
      </c>
      <c r="BB10" s="142">
        <v>-5.5051653535362277</v>
      </c>
      <c r="BC10" s="143">
        <v>-1.6587660308337546</v>
      </c>
      <c r="BD10" s="142"/>
      <c r="BE10" s="191" t="s">
        <v>6</v>
      </c>
      <c r="BF10" s="142">
        <f t="shared" si="0"/>
        <v>99.556478113669272</v>
      </c>
      <c r="BG10" s="142">
        <f t="shared" si="1"/>
        <v>4.5646014609648873</v>
      </c>
      <c r="BH10" s="142">
        <f t="shared" si="2"/>
        <v>0.27699011501255538</v>
      </c>
      <c r="BI10" s="142">
        <f t="shared" si="3"/>
        <v>0.12841517459264215</v>
      </c>
      <c r="BJ10" s="142">
        <f t="shared" si="4"/>
        <v>23.298141537590805</v>
      </c>
      <c r="BK10" s="142">
        <f t="shared" si="5"/>
        <v>2.2308462361297932</v>
      </c>
      <c r="BL10" s="142">
        <f t="shared" si="6"/>
        <v>6.9232409568598454</v>
      </c>
      <c r="BM10" s="142">
        <f t="shared" si="7"/>
        <v>7.2654489508483353</v>
      </c>
      <c r="BN10" s="142">
        <f t="shared" si="8"/>
        <v>3.9195382214075565</v>
      </c>
      <c r="BO10" s="142">
        <f t="shared" si="9"/>
        <v>3.3602934695712614</v>
      </c>
      <c r="BP10" s="142">
        <f t="shared" si="10"/>
        <v>2.3039698554434751</v>
      </c>
      <c r="BQ10" s="142">
        <f t="shared" si="11"/>
        <v>4.0718158584392006</v>
      </c>
      <c r="BR10" s="143">
        <f t="shared" si="12"/>
        <v>8.8984801988970847</v>
      </c>
      <c r="BS10" s="191" t="s">
        <v>6</v>
      </c>
      <c r="BT10" s="142">
        <f t="shared" si="13"/>
        <v>4.3522981659706481</v>
      </c>
      <c r="BU10" s="142">
        <f t="shared" si="14"/>
        <v>5.6365142575130927</v>
      </c>
      <c r="BV10" s="142">
        <f t="shared" si="15"/>
        <v>4.8535186483014918</v>
      </c>
      <c r="BW10" s="142">
        <f t="shared" si="16"/>
        <v>11.363862545273307</v>
      </c>
      <c r="BX10" s="142">
        <f t="shared" si="17"/>
        <v>6.1085024608532841</v>
      </c>
      <c r="BY10" s="142">
        <f t="shared" si="18"/>
        <v>99.556478113669272</v>
      </c>
      <c r="BZ10" s="142">
        <f t="shared" si="19"/>
        <v>1.056289703134107</v>
      </c>
      <c r="CA10" s="142">
        <f t="shared" si="20"/>
        <v>0.61276781680337888</v>
      </c>
      <c r="CB10" s="142">
        <f t="shared" si="21"/>
        <v>100</v>
      </c>
      <c r="CC10" s="145">
        <f t="shared" si="22"/>
        <v>4.9921480196351924</v>
      </c>
      <c r="CD10" s="142">
        <f t="shared" si="23"/>
        <v>30.356018078447079</v>
      </c>
      <c r="CE10" s="143">
        <f t="shared" si="24"/>
        <v>64.651833901917726</v>
      </c>
      <c r="CF10" s="142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</row>
    <row r="11" spans="1:135" s="117" customFormat="1">
      <c r="A11" s="141" t="s">
        <v>7</v>
      </c>
      <c r="B11" s="117">
        <v>181902035.5662691</v>
      </c>
      <c r="C11" s="117">
        <v>9971218</v>
      </c>
      <c r="D11" s="117">
        <v>502677</v>
      </c>
      <c r="E11" s="117">
        <v>68500</v>
      </c>
      <c r="F11" s="117">
        <v>69277312.078152969</v>
      </c>
      <c r="G11" s="117">
        <v>4107809</v>
      </c>
      <c r="H11" s="117">
        <v>10064552</v>
      </c>
      <c r="I11" s="117">
        <v>13689109</v>
      </c>
      <c r="J11" s="117">
        <v>6891707</v>
      </c>
      <c r="K11" s="117">
        <v>5220452</v>
      </c>
      <c r="L11" s="117">
        <v>3147669</v>
      </c>
      <c r="M11" s="117">
        <v>5556002</v>
      </c>
      <c r="N11" s="119">
        <v>13474128</v>
      </c>
      <c r="O11" s="191" t="s">
        <v>7</v>
      </c>
      <c r="P11" s="117">
        <v>4062411</v>
      </c>
      <c r="Q11" s="117">
        <v>9295104.4881161377</v>
      </c>
      <c r="R11" s="117">
        <v>6126809</v>
      </c>
      <c r="S11" s="117">
        <v>13000588</v>
      </c>
      <c r="T11" s="117">
        <v>7445988</v>
      </c>
      <c r="U11" s="117">
        <v>181902035.5662691</v>
      </c>
      <c r="V11" s="117">
        <v>1887229</v>
      </c>
      <c r="W11" s="117">
        <v>1119603</v>
      </c>
      <c r="X11" s="117">
        <v>182669661.5662691</v>
      </c>
      <c r="Y11" s="120">
        <v>10542395</v>
      </c>
      <c r="Z11" s="117">
        <v>79341864.078152969</v>
      </c>
      <c r="AA11" s="119">
        <v>92017776.48811613</v>
      </c>
      <c r="AC11" s="191" t="s">
        <v>7</v>
      </c>
      <c r="AD11" s="142">
        <v>0.98222913900373676</v>
      </c>
      <c r="AE11" s="142">
        <v>-7.563822767447677</v>
      </c>
      <c r="AF11" s="142">
        <v>13.847599850521478</v>
      </c>
      <c r="AG11" s="142">
        <v>-14.485100433192265</v>
      </c>
      <c r="AH11" s="142">
        <v>7.0855431098288291</v>
      </c>
      <c r="AI11" s="142">
        <v>1.2694773458175708</v>
      </c>
      <c r="AJ11" s="142">
        <v>-1.7655272522267962</v>
      </c>
      <c r="AK11" s="142">
        <v>-0.51181969620625933</v>
      </c>
      <c r="AL11" s="142">
        <v>1.8776168966746747</v>
      </c>
      <c r="AM11" s="142">
        <v>-1.3379643777733301</v>
      </c>
      <c r="AN11" s="142">
        <v>-1.6494509068855436</v>
      </c>
      <c r="AO11" s="142">
        <v>4.1957919993188648</v>
      </c>
      <c r="AP11" s="143">
        <v>1.1061996706163293</v>
      </c>
      <c r="AQ11" s="191" t="s">
        <v>7</v>
      </c>
      <c r="AR11" s="142">
        <v>5.9162392119502725</v>
      </c>
      <c r="AS11" s="142">
        <v>-18.52521172852931</v>
      </c>
      <c r="AT11" s="142">
        <v>-3.7593761741816389</v>
      </c>
      <c r="AU11" s="142">
        <v>1.1069780102268971</v>
      </c>
      <c r="AV11" s="142">
        <v>-3.1152038331361629</v>
      </c>
      <c r="AW11" s="142">
        <v>0.98222913900373676</v>
      </c>
      <c r="AX11" s="142">
        <v>5.6111496619957917</v>
      </c>
      <c r="AY11" s="142">
        <v>36.223139621043714</v>
      </c>
      <c r="AZ11" s="142">
        <v>0.86796810467777408</v>
      </c>
      <c r="BA11" s="145">
        <v>-6.7768695745675744</v>
      </c>
      <c r="BB11" s="142">
        <v>5.8754488865619994</v>
      </c>
      <c r="BC11" s="143">
        <v>-1.9889187968946103</v>
      </c>
      <c r="BD11" s="142"/>
      <c r="BE11" s="191" t="s">
        <v>7</v>
      </c>
      <c r="BF11" s="142">
        <f t="shared" si="0"/>
        <v>99.579773678114847</v>
      </c>
      <c r="BG11" s="142">
        <f t="shared" si="1"/>
        <v>5.4586064891693198</v>
      </c>
      <c r="BH11" s="142">
        <f t="shared" si="2"/>
        <v>0.27518362693064841</v>
      </c>
      <c r="BI11" s="142">
        <f t="shared" si="3"/>
        <v>3.7499385181238479E-2</v>
      </c>
      <c r="BJ11" s="142">
        <f t="shared" si="4"/>
        <v>37.924914013715664</v>
      </c>
      <c r="BK11" s="142">
        <f t="shared" si="5"/>
        <v>2.2487636779847895</v>
      </c>
      <c r="BL11" s="142">
        <f t="shared" si="6"/>
        <v>5.5097009069285274</v>
      </c>
      <c r="BM11" s="142">
        <f t="shared" si="7"/>
        <v>7.4939149077220195</v>
      </c>
      <c r="BN11" s="142">
        <f t="shared" si="8"/>
        <v>3.7727704430545619</v>
      </c>
      <c r="BO11" s="142">
        <f t="shared" si="9"/>
        <v>2.8578648228929455</v>
      </c>
      <c r="BP11" s="142">
        <f t="shared" si="10"/>
        <v>1.7231482080882301</v>
      </c>
      <c r="BQ11" s="142">
        <f t="shared" si="11"/>
        <v>3.0415570666530125</v>
      </c>
      <c r="BR11" s="143">
        <f t="shared" si="12"/>
        <v>7.376226508807453</v>
      </c>
      <c r="BS11" s="191" t="s">
        <v>7</v>
      </c>
      <c r="BT11" s="142">
        <f t="shared" si="13"/>
        <v>2.2239111657445285</v>
      </c>
      <c r="BU11" s="142">
        <f t="shared" si="14"/>
        <v>5.088477423353658</v>
      </c>
      <c r="BV11" s="142">
        <f t="shared" si="15"/>
        <v>3.3540375273412928</v>
      </c>
      <c r="BW11" s="142">
        <f t="shared" si="16"/>
        <v>7.1169935327676903</v>
      </c>
      <c r="BX11" s="142">
        <f t="shared" si="17"/>
        <v>4.0762039717792637</v>
      </c>
      <c r="BY11" s="142">
        <f t="shared" si="18"/>
        <v>99.579773678114847</v>
      </c>
      <c r="BZ11" s="142">
        <f t="shared" si="19"/>
        <v>1.0331376233022411</v>
      </c>
      <c r="CA11" s="142">
        <f t="shared" si="20"/>
        <v>0.6129113014170825</v>
      </c>
      <c r="CB11" s="142">
        <f t="shared" si="21"/>
        <v>100</v>
      </c>
      <c r="CC11" s="145">
        <f t="shared" si="22"/>
        <v>5.7956443242545674</v>
      </c>
      <c r="CD11" s="142">
        <f t="shared" si="23"/>
        <v>43.617908854707551</v>
      </c>
      <c r="CE11" s="143">
        <f t="shared" si="24"/>
        <v>50.586446821037882</v>
      </c>
      <c r="CF11" s="142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</row>
    <row r="12" spans="1:135" s="117" customFormat="1">
      <c r="A12" s="141" t="s">
        <v>8</v>
      </c>
      <c r="B12" s="117">
        <v>93616321.889438942</v>
      </c>
      <c r="C12" s="117">
        <v>2589692</v>
      </c>
      <c r="D12" s="117">
        <v>59212</v>
      </c>
      <c r="E12" s="117">
        <v>892289</v>
      </c>
      <c r="F12" s="117">
        <v>28025320.616906255</v>
      </c>
      <c r="G12" s="117">
        <v>2655229</v>
      </c>
      <c r="H12" s="117">
        <v>4874065</v>
      </c>
      <c r="I12" s="117">
        <v>8923158</v>
      </c>
      <c r="J12" s="117">
        <v>5815013</v>
      </c>
      <c r="K12" s="117">
        <v>1825697</v>
      </c>
      <c r="L12" s="117">
        <v>2379765</v>
      </c>
      <c r="M12" s="117">
        <v>2946511</v>
      </c>
      <c r="N12" s="119">
        <v>10867483</v>
      </c>
      <c r="O12" s="191" t="s">
        <v>8</v>
      </c>
      <c r="P12" s="117">
        <v>3207583</v>
      </c>
      <c r="Q12" s="117">
        <v>2265142.2725326833</v>
      </c>
      <c r="R12" s="117">
        <v>3141518</v>
      </c>
      <c r="S12" s="117">
        <v>8183179</v>
      </c>
      <c r="T12" s="117">
        <v>4965465</v>
      </c>
      <c r="U12" s="117">
        <v>93616321.889438942</v>
      </c>
      <c r="V12" s="117">
        <v>1018042</v>
      </c>
      <c r="W12" s="117">
        <v>576206</v>
      </c>
      <c r="X12" s="117">
        <v>94058157.889438942</v>
      </c>
      <c r="Y12" s="120">
        <v>3541193</v>
      </c>
      <c r="Z12" s="117">
        <v>32899385.616906255</v>
      </c>
      <c r="AA12" s="119">
        <v>57175743.272532687</v>
      </c>
      <c r="AC12" s="191" t="s">
        <v>8</v>
      </c>
      <c r="AD12" s="142">
        <v>2.0472144731907331</v>
      </c>
      <c r="AE12" s="142">
        <v>-8.8739206961030703</v>
      </c>
      <c r="AF12" s="142">
        <v>7.7698705931601841</v>
      </c>
      <c r="AG12" s="142">
        <v>40.73581623205687</v>
      </c>
      <c r="AH12" s="142">
        <v>11.759579018114623</v>
      </c>
      <c r="AI12" s="142">
        <v>-0.1551879477587807</v>
      </c>
      <c r="AJ12" s="142">
        <v>1.8828212678493752</v>
      </c>
      <c r="AK12" s="142">
        <v>-0.47249908538489682</v>
      </c>
      <c r="AL12" s="142">
        <v>2.2855087351453278</v>
      </c>
      <c r="AM12" s="142">
        <v>-1.657979064647717</v>
      </c>
      <c r="AN12" s="142">
        <v>-1.1901944420223962</v>
      </c>
      <c r="AO12" s="142">
        <v>6.0392673115250384</v>
      </c>
      <c r="AP12" s="143">
        <v>0.11141932467084548</v>
      </c>
      <c r="AQ12" s="191" t="s">
        <v>8</v>
      </c>
      <c r="AR12" s="142">
        <v>3.9880450072603337</v>
      </c>
      <c r="AS12" s="142">
        <v>-38.464245567473512</v>
      </c>
      <c r="AT12" s="142">
        <v>-1.0543641972236797</v>
      </c>
      <c r="AU12" s="142">
        <v>2.0564619421158086</v>
      </c>
      <c r="AV12" s="142">
        <v>-4.1260737018988216</v>
      </c>
      <c r="AW12" s="142">
        <v>2.0472144731907331</v>
      </c>
      <c r="AX12" s="142">
        <v>6.0701284249965095</v>
      </c>
      <c r="AY12" s="142">
        <v>37.659619707912363</v>
      </c>
      <c r="AZ12" s="142">
        <v>1.9275207534828853</v>
      </c>
      <c r="BA12" s="145">
        <v>0.29327315498473733</v>
      </c>
      <c r="BB12" s="142">
        <v>10.177206524550982</v>
      </c>
      <c r="BC12" s="143">
        <v>-2.0073599487334821</v>
      </c>
      <c r="BD12" s="142"/>
      <c r="BE12" s="191" t="s">
        <v>8</v>
      </c>
      <c r="BF12" s="142">
        <f t="shared" si="0"/>
        <v>99.530252335454676</v>
      </c>
      <c r="BG12" s="142">
        <f t="shared" si="1"/>
        <v>2.7532880274394325</v>
      </c>
      <c r="BH12" s="142">
        <f t="shared" si="2"/>
        <v>6.2952540564956624E-2</v>
      </c>
      <c r="BI12" s="142">
        <f t="shared" si="3"/>
        <v>0.94865668222935529</v>
      </c>
      <c r="BJ12" s="142">
        <f t="shared" si="4"/>
        <v>29.795736218700707</v>
      </c>
      <c r="BK12" s="142">
        <f t="shared" si="5"/>
        <v>2.8229651309151729</v>
      </c>
      <c r="BL12" s="142">
        <f t="shared" si="6"/>
        <v>5.1819694424902947</v>
      </c>
      <c r="BM12" s="142">
        <f t="shared" si="7"/>
        <v>9.4868517523900096</v>
      </c>
      <c r="BN12" s="142">
        <f t="shared" si="8"/>
        <v>6.1823590111506137</v>
      </c>
      <c r="BO12" s="142">
        <f t="shared" si="9"/>
        <v>1.9410299339968184</v>
      </c>
      <c r="BP12" s="142">
        <f t="shared" si="10"/>
        <v>2.5300995186375062</v>
      </c>
      <c r="BQ12" s="142">
        <f t="shared" si="11"/>
        <v>3.1326479979158091</v>
      </c>
      <c r="BR12" s="143">
        <f t="shared" si="12"/>
        <v>11.554003654605088</v>
      </c>
      <c r="BS12" s="191" t="s">
        <v>8</v>
      </c>
      <c r="BT12" s="142">
        <f t="shared" si="13"/>
        <v>3.4102124387449382</v>
      </c>
      <c r="BU12" s="142">
        <f t="shared" si="14"/>
        <v>2.4082358440351919</v>
      </c>
      <c r="BV12" s="142">
        <f t="shared" si="15"/>
        <v>3.3399739804522968</v>
      </c>
      <c r="BW12" s="142">
        <f t="shared" si="16"/>
        <v>8.7001267977403423</v>
      </c>
      <c r="BX12" s="142">
        <f t="shared" si="17"/>
        <v>5.2791433634461313</v>
      </c>
      <c r="BY12" s="142">
        <f t="shared" si="18"/>
        <v>99.530252335454676</v>
      </c>
      <c r="BZ12" s="142">
        <f t="shared" si="19"/>
        <v>1.0823537509597645</v>
      </c>
      <c r="CA12" s="142">
        <f t="shared" si="20"/>
        <v>0.61260608641443282</v>
      </c>
      <c r="CB12" s="142">
        <f t="shared" si="21"/>
        <v>100</v>
      </c>
      <c r="CC12" s="145">
        <f t="shared" si="22"/>
        <v>3.7826662365374233</v>
      </c>
      <c r="CD12" s="142">
        <f t="shared" si="23"/>
        <v>35.142788087488093</v>
      </c>
      <c r="CE12" s="143">
        <f t="shared" si="24"/>
        <v>61.074545675974491</v>
      </c>
      <c r="CF12" s="142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</row>
    <row r="13" spans="1:135" s="117" customFormat="1">
      <c r="A13" s="141" t="s">
        <v>82</v>
      </c>
      <c r="B13" s="117">
        <v>72134314.346049994</v>
      </c>
      <c r="C13" s="117">
        <v>1372020</v>
      </c>
      <c r="D13" s="117">
        <v>170033</v>
      </c>
      <c r="E13" s="117">
        <v>1697448</v>
      </c>
      <c r="F13" s="117">
        <v>5807654.2186015435</v>
      </c>
      <c r="G13" s="117">
        <v>2473791</v>
      </c>
      <c r="H13" s="117">
        <v>5487855</v>
      </c>
      <c r="I13" s="117">
        <v>5484165</v>
      </c>
      <c r="J13" s="117">
        <v>10543365</v>
      </c>
      <c r="K13" s="117">
        <v>4320997</v>
      </c>
      <c r="L13" s="117">
        <v>1982033</v>
      </c>
      <c r="M13" s="117">
        <v>3173774</v>
      </c>
      <c r="N13" s="119">
        <v>8315272</v>
      </c>
      <c r="O13" s="191" t="s">
        <v>82</v>
      </c>
      <c r="P13" s="117">
        <v>2788229</v>
      </c>
      <c r="Q13" s="117">
        <v>2534510.1274484508</v>
      </c>
      <c r="R13" s="117">
        <v>4490448</v>
      </c>
      <c r="S13" s="117">
        <v>7282885</v>
      </c>
      <c r="T13" s="117">
        <v>4209835</v>
      </c>
      <c r="U13" s="117">
        <v>72134314.346049994</v>
      </c>
      <c r="V13" s="117">
        <v>801668</v>
      </c>
      <c r="W13" s="117">
        <v>443985</v>
      </c>
      <c r="X13" s="117">
        <v>72491997.346049994</v>
      </c>
      <c r="Y13" s="120">
        <v>3239501</v>
      </c>
      <c r="Z13" s="117">
        <v>11295509.218601543</v>
      </c>
      <c r="AA13" s="119">
        <v>57599304.127448454</v>
      </c>
      <c r="AC13" s="191" t="s">
        <v>82</v>
      </c>
      <c r="AD13" s="145">
        <v>-3.7382979242161314</v>
      </c>
      <c r="AE13" s="142">
        <v>3.7180723838782734</v>
      </c>
      <c r="AF13" s="142">
        <v>7.166131990445157</v>
      </c>
      <c r="AG13" s="142">
        <v>0.26272888363851149</v>
      </c>
      <c r="AH13" s="142">
        <v>-4.877841992105993</v>
      </c>
      <c r="AI13" s="142">
        <v>-6.8699913450291517</v>
      </c>
      <c r="AJ13" s="142">
        <v>-13.503326064667744</v>
      </c>
      <c r="AK13" s="142">
        <v>-3.0106814143531739</v>
      </c>
      <c r="AL13" s="142">
        <v>2.8234158934941158</v>
      </c>
      <c r="AM13" s="142">
        <v>-1.0858360816503683</v>
      </c>
      <c r="AN13" s="142">
        <v>-2.7372482165929846</v>
      </c>
      <c r="AO13" s="142">
        <v>10.006446961609383</v>
      </c>
      <c r="AP13" s="143">
        <v>-1.08193668927611</v>
      </c>
      <c r="AQ13" s="191" t="s">
        <v>82</v>
      </c>
      <c r="AR13" s="142">
        <v>1.7528666734545</v>
      </c>
      <c r="AS13" s="142">
        <v>-37.852176721222797</v>
      </c>
      <c r="AT13" s="142">
        <v>-2.0892377371918682</v>
      </c>
      <c r="AU13" s="142">
        <v>0.28378155828833829</v>
      </c>
      <c r="AV13" s="142">
        <v>-3.9302949318620022</v>
      </c>
      <c r="AW13" s="142">
        <v>-3.7382979242161314</v>
      </c>
      <c r="AX13" s="142">
        <v>0.74838541031753913</v>
      </c>
      <c r="AY13" s="142">
        <v>29.855107221825754</v>
      </c>
      <c r="AZ13" s="142">
        <v>-3.8432959461894538</v>
      </c>
      <c r="BA13" s="145">
        <v>2.0476301929847831</v>
      </c>
      <c r="BB13" s="142">
        <v>-9.273414513350783</v>
      </c>
      <c r="BC13" s="143">
        <v>-2.8860949120620227</v>
      </c>
      <c r="BD13" s="142"/>
      <c r="BE13" s="191" t="s">
        <v>82</v>
      </c>
      <c r="BF13" s="142">
        <f t="shared" si="0"/>
        <v>99.506589674591879</v>
      </c>
      <c r="BG13" s="142">
        <f t="shared" si="1"/>
        <v>1.8926502927633291</v>
      </c>
      <c r="BH13" s="142">
        <f t="shared" si="2"/>
        <v>0.23455416628724593</v>
      </c>
      <c r="BI13" s="142">
        <f t="shared" si="3"/>
        <v>2.3415660516249965</v>
      </c>
      <c r="BJ13" s="142">
        <f t="shared" si="4"/>
        <v>8.011441857337644</v>
      </c>
      <c r="BK13" s="142">
        <f t="shared" si="5"/>
        <v>3.4125021941263891</v>
      </c>
      <c r="BL13" s="142">
        <f t="shared" si="6"/>
        <v>7.5702907919656424</v>
      </c>
      <c r="BM13" s="142">
        <f t="shared" si="7"/>
        <v>7.5652005749277729</v>
      </c>
      <c r="BN13" s="142">
        <f t="shared" si="8"/>
        <v>14.544177820994328</v>
      </c>
      <c r="BO13" s="142">
        <f t="shared" si="9"/>
        <v>5.9606538075825917</v>
      </c>
      <c r="BP13" s="142">
        <f t="shared" si="10"/>
        <v>2.7341404190292997</v>
      </c>
      <c r="BQ13" s="142">
        <f t="shared" si="11"/>
        <v>4.3781025715839732</v>
      </c>
      <c r="BR13" s="143">
        <f t="shared" si="12"/>
        <v>11.470606831683732</v>
      </c>
      <c r="BS13" s="191" t="s">
        <v>82</v>
      </c>
      <c r="BT13" s="142">
        <f t="shared" si="13"/>
        <v>3.8462576588834017</v>
      </c>
      <c r="BU13" s="142">
        <f t="shared" si="14"/>
        <v>3.4962619602680234</v>
      </c>
      <c r="BV13" s="142">
        <f t="shared" si="15"/>
        <v>6.194405126629718</v>
      </c>
      <c r="BW13" s="142">
        <f t="shared" si="16"/>
        <v>10.046467564183946</v>
      </c>
      <c r="BX13" s="142">
        <f t="shared" si="17"/>
        <v>5.8073099847198364</v>
      </c>
      <c r="BY13" s="142">
        <f t="shared" si="18"/>
        <v>99.506589674591879</v>
      </c>
      <c r="BZ13" s="142">
        <f t="shared" si="19"/>
        <v>1.1058710331474704</v>
      </c>
      <c r="CA13" s="142">
        <f t="shared" si="20"/>
        <v>0.61246070773933814</v>
      </c>
      <c r="CB13" s="142">
        <f t="shared" si="21"/>
        <v>100</v>
      </c>
      <c r="CC13" s="145">
        <f t="shared" si="22"/>
        <v>4.4909292191496268</v>
      </c>
      <c r="CD13" s="142">
        <f t="shared" si="23"/>
        <v>15.658995751194901</v>
      </c>
      <c r="CE13" s="143">
        <f t="shared" si="24"/>
        <v>79.850075029655471</v>
      </c>
      <c r="CF13" s="142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</row>
    <row r="14" spans="1:135" s="117" customFormat="1">
      <c r="A14" s="141" t="s">
        <v>83</v>
      </c>
      <c r="B14" s="120">
        <v>176511620.9535678</v>
      </c>
      <c r="C14" s="117">
        <v>10419572</v>
      </c>
      <c r="D14" s="117">
        <v>148984</v>
      </c>
      <c r="E14" s="123">
        <v>156839</v>
      </c>
      <c r="F14" s="117">
        <v>37637299.901071869</v>
      </c>
      <c r="G14" s="117">
        <v>4571194</v>
      </c>
      <c r="H14" s="117">
        <v>10241910</v>
      </c>
      <c r="I14" s="117">
        <v>12832467</v>
      </c>
      <c r="J14" s="117">
        <v>12402825</v>
      </c>
      <c r="K14" s="117">
        <v>4156187</v>
      </c>
      <c r="L14" s="117">
        <v>4323769</v>
      </c>
      <c r="M14" s="117">
        <v>5482621</v>
      </c>
      <c r="N14" s="119">
        <v>17836089</v>
      </c>
      <c r="O14" s="191" t="s">
        <v>83</v>
      </c>
      <c r="P14" s="117">
        <v>6529462</v>
      </c>
      <c r="Q14" s="117">
        <v>10343250.052495927</v>
      </c>
      <c r="R14" s="117">
        <v>8596619</v>
      </c>
      <c r="S14" s="117">
        <v>20666021</v>
      </c>
      <c r="T14" s="117">
        <v>10166512</v>
      </c>
      <c r="U14" s="117">
        <v>176511620.9535678</v>
      </c>
      <c r="V14" s="117">
        <v>1861509</v>
      </c>
      <c r="W14" s="117">
        <v>1086425</v>
      </c>
      <c r="X14" s="117">
        <v>177286704.9535678</v>
      </c>
      <c r="Y14" s="120">
        <v>10725395</v>
      </c>
      <c r="Z14" s="117">
        <v>47879209.901071869</v>
      </c>
      <c r="AA14" s="119">
        <v>117907016.05249593</v>
      </c>
      <c r="AC14" s="191" t="s">
        <v>83</v>
      </c>
      <c r="AD14" s="142">
        <v>-0.24822802182982157</v>
      </c>
      <c r="AE14" s="142">
        <v>-6.1778169660828164E-2</v>
      </c>
      <c r="AF14" s="142">
        <v>6.2130620450705427</v>
      </c>
      <c r="AG14" s="142">
        <v>-25.433003855790581</v>
      </c>
      <c r="AH14" s="142">
        <v>9.3183555760702959</v>
      </c>
      <c r="AI14" s="142">
        <v>5.7593481188082158</v>
      </c>
      <c r="AJ14" s="142">
        <v>-16.813400551382067</v>
      </c>
      <c r="AK14" s="142">
        <v>-1.0260232234848554</v>
      </c>
      <c r="AL14" s="142">
        <v>-2.0045073980016319</v>
      </c>
      <c r="AM14" s="142">
        <v>-1.6115939696018124</v>
      </c>
      <c r="AN14" s="142">
        <v>-1.6021679629673036</v>
      </c>
      <c r="AO14" s="142">
        <v>9.2603937073779292</v>
      </c>
      <c r="AP14" s="143">
        <v>0.38259558178081865</v>
      </c>
      <c r="AQ14" s="191" t="s">
        <v>83</v>
      </c>
      <c r="AR14" s="142">
        <v>4.2090187010751814</v>
      </c>
      <c r="AS14" s="142">
        <v>-17.332794102990842</v>
      </c>
      <c r="AT14" s="142">
        <v>-5.2345886730015268E-4</v>
      </c>
      <c r="AU14" s="142">
        <v>2.5613868929598871</v>
      </c>
      <c r="AV14" s="142">
        <v>-3.7281722010394676</v>
      </c>
      <c r="AW14" s="142">
        <v>-0.24822802182982157</v>
      </c>
      <c r="AX14" s="142">
        <v>4.2915937404056681</v>
      </c>
      <c r="AY14" s="142">
        <v>34.563292464059273</v>
      </c>
      <c r="AZ14" s="142">
        <v>-0.36064766912341162</v>
      </c>
      <c r="BA14" s="145">
        <v>-0.47528839064956852</v>
      </c>
      <c r="BB14" s="142">
        <v>2.4350390234799164</v>
      </c>
      <c r="BC14" s="143">
        <v>-1.2778560390756553</v>
      </c>
      <c r="BD14" s="142"/>
      <c r="BE14" s="191" t="s">
        <v>83</v>
      </c>
      <c r="BF14" s="142">
        <f t="shared" si="0"/>
        <v>99.562807600150833</v>
      </c>
      <c r="BG14" s="142">
        <f t="shared" si="1"/>
        <v>5.8772438704464243</v>
      </c>
      <c r="BH14" s="142">
        <f t="shared" si="2"/>
        <v>8.403563033055389E-2</v>
      </c>
      <c r="BI14" s="142">
        <f t="shared" si="3"/>
        <v>8.8466306619594995E-2</v>
      </c>
      <c r="BJ14" s="142">
        <f t="shared" si="4"/>
        <v>21.229623457060274</v>
      </c>
      <c r="BK14" s="142">
        <f t="shared" si="5"/>
        <v>2.578418952056905</v>
      </c>
      <c r="BL14" s="142">
        <f t="shared" si="6"/>
        <v>5.7770321822397248</v>
      </c>
      <c r="BM14" s="142">
        <f t="shared" si="7"/>
        <v>7.2382568130875251</v>
      </c>
      <c r="BN14" s="142">
        <f t="shared" si="8"/>
        <v>6.9959137676163339</v>
      </c>
      <c r="BO14" s="142">
        <f t="shared" si="9"/>
        <v>2.3443308967181293</v>
      </c>
      <c r="BP14" s="142">
        <f t="shared" si="10"/>
        <v>2.4388568793877776</v>
      </c>
      <c r="BQ14" s="142">
        <f t="shared" si="11"/>
        <v>3.0925167239336551</v>
      </c>
      <c r="BR14" s="143">
        <f t="shared" si="12"/>
        <v>10.060590276451554</v>
      </c>
      <c r="BS14" s="191" t="s">
        <v>83</v>
      </c>
      <c r="BT14" s="142">
        <f t="shared" si="13"/>
        <v>3.6829958578733226</v>
      </c>
      <c r="BU14" s="142">
        <f t="shared" si="14"/>
        <v>5.8341938585890416</v>
      </c>
      <c r="BV14" s="142">
        <f t="shared" si="15"/>
        <v>4.8489924849421131</v>
      </c>
      <c r="BW14" s="142">
        <f t="shared" si="16"/>
        <v>11.656836312352088</v>
      </c>
      <c r="BX14" s="142">
        <f t="shared" si="17"/>
        <v>5.7345033304458202</v>
      </c>
      <c r="BY14" s="142">
        <f t="shared" si="18"/>
        <v>99.562807600150833</v>
      </c>
      <c r="BZ14" s="142">
        <f t="shared" si="19"/>
        <v>1.04999920918353</v>
      </c>
      <c r="CA14" s="142">
        <f t="shared" si="20"/>
        <v>0.61280680933437148</v>
      </c>
      <c r="CB14" s="142">
        <f t="shared" si="21"/>
        <v>100</v>
      </c>
      <c r="CC14" s="145">
        <f t="shared" si="22"/>
        <v>6.0763109771800039</v>
      </c>
      <c r="CD14" s="142">
        <f t="shared" si="23"/>
        <v>27.125245149534216</v>
      </c>
      <c r="CE14" s="143">
        <f t="shared" si="24"/>
        <v>66.798443873285777</v>
      </c>
      <c r="CF14" s="142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</row>
    <row r="15" spans="1:135" s="117" customFormat="1">
      <c r="A15" s="141" t="s">
        <v>87</v>
      </c>
      <c r="B15" s="117">
        <v>95680183.982068121</v>
      </c>
      <c r="C15" s="117">
        <v>5912575</v>
      </c>
      <c r="D15" s="117">
        <v>470198</v>
      </c>
      <c r="E15" s="124" t="s">
        <v>101</v>
      </c>
      <c r="F15" s="117">
        <v>23671058.103975009</v>
      </c>
      <c r="G15" s="117">
        <v>1875449</v>
      </c>
      <c r="H15" s="117">
        <v>7442380</v>
      </c>
      <c r="I15" s="117">
        <v>5392707</v>
      </c>
      <c r="J15" s="117">
        <v>1960486</v>
      </c>
      <c r="K15" s="117">
        <v>6106842</v>
      </c>
      <c r="L15" s="117">
        <v>1908240</v>
      </c>
      <c r="M15" s="117">
        <v>2875120</v>
      </c>
      <c r="N15" s="119">
        <v>6865381</v>
      </c>
      <c r="O15" s="191" t="s">
        <v>87</v>
      </c>
      <c r="P15" s="117">
        <v>3988738</v>
      </c>
      <c r="Q15" s="117">
        <v>6823025.8780931048</v>
      </c>
      <c r="R15" s="117">
        <v>3852468</v>
      </c>
      <c r="S15" s="117">
        <v>10997584</v>
      </c>
      <c r="T15" s="117">
        <v>5537932</v>
      </c>
      <c r="U15" s="117">
        <v>95680183.982068121</v>
      </c>
      <c r="V15" s="117">
        <v>1018626</v>
      </c>
      <c r="W15" s="117">
        <v>588909</v>
      </c>
      <c r="X15" s="117">
        <v>96109900.982068121</v>
      </c>
      <c r="Y15" s="120">
        <v>6382773</v>
      </c>
      <c r="Z15" s="117">
        <v>31113438.103975009</v>
      </c>
      <c r="AA15" s="119">
        <v>58183972.878093109</v>
      </c>
      <c r="AC15" s="191" t="s">
        <v>87</v>
      </c>
      <c r="AD15" s="142">
        <v>1.7215639703134771</v>
      </c>
      <c r="AE15" s="142">
        <v>17.686580874486289</v>
      </c>
      <c r="AF15" s="142">
        <v>5.6320878488884096</v>
      </c>
      <c r="AG15" s="147" t="s">
        <v>130</v>
      </c>
      <c r="AH15" s="142">
        <v>4.9581083312295897</v>
      </c>
      <c r="AI15" s="142">
        <v>-2.2290098143786437</v>
      </c>
      <c r="AJ15" s="142">
        <v>4.3756580120074968</v>
      </c>
      <c r="AK15" s="142">
        <v>-0.84648204686926853</v>
      </c>
      <c r="AL15" s="142">
        <v>0.65961915940274352</v>
      </c>
      <c r="AM15" s="142">
        <v>-1.0691675144665989</v>
      </c>
      <c r="AN15" s="142">
        <v>-1.789693743843328</v>
      </c>
      <c r="AO15" s="142">
        <v>5.98313408721366</v>
      </c>
      <c r="AP15" s="143">
        <v>0.76659085251583992</v>
      </c>
      <c r="AQ15" s="191" t="s">
        <v>87</v>
      </c>
      <c r="AR15" s="142">
        <v>3.2255376413653893</v>
      </c>
      <c r="AS15" s="142">
        <v>-14.302965311392283</v>
      </c>
      <c r="AT15" s="142">
        <v>-1.7015406896488374</v>
      </c>
      <c r="AU15" s="142">
        <v>3.7857173258208685</v>
      </c>
      <c r="AV15" s="142">
        <v>-1.4708739487784588</v>
      </c>
      <c r="AW15" s="142">
        <v>1.7215639703134771</v>
      </c>
      <c r="AX15" s="142">
        <v>6.0155470235536672</v>
      </c>
      <c r="AY15" s="142">
        <v>37.220448773213413</v>
      </c>
      <c r="AZ15" s="142">
        <v>1.6041204221015724</v>
      </c>
      <c r="BA15" s="145">
        <v>16.7054754056816</v>
      </c>
      <c r="BB15" s="142">
        <v>4.8181946532886482</v>
      </c>
      <c r="BC15" s="143">
        <v>-1.2299115497620587</v>
      </c>
      <c r="BD15" s="142"/>
      <c r="BE15" s="191" t="s">
        <v>87</v>
      </c>
      <c r="BF15" s="142">
        <f t="shared" ref="BF15:BF52" si="25">B15/$X15*100</f>
        <v>99.552889977401833</v>
      </c>
      <c r="BG15" s="142">
        <f t="shared" ref="BG15:BG52" si="26">C15/$X15*100</f>
        <v>6.1518895967889398</v>
      </c>
      <c r="BH15" s="142">
        <f t="shared" ref="BH15:BH52" si="27">D15/$X15*100</f>
        <v>0.48922951245962476</v>
      </c>
      <c r="BI15" s="147" t="s">
        <v>102</v>
      </c>
      <c r="BJ15" s="142">
        <f t="shared" ref="BJ15:BJ52" si="28">F15/$X15*100</f>
        <v>24.629156686355842</v>
      </c>
      <c r="BK15" s="142">
        <f t="shared" ref="BK15:BK52" si="29">G15/$X15*100</f>
        <v>1.9513587890907464</v>
      </c>
      <c r="BL15" s="142">
        <f t="shared" ref="BL15:BL52" si="30">H15/$X15*100</f>
        <v>7.7436142623730051</v>
      </c>
      <c r="BM15" s="142">
        <f t="shared" ref="BM15:BM52" si="31">I15/$X15*100</f>
        <v>5.6109796648382293</v>
      </c>
      <c r="BN15" s="142">
        <f t="shared" ref="BN15:BN52" si="32">J15/$X15*100</f>
        <v>2.0398377065915207</v>
      </c>
      <c r="BO15" s="142">
        <f t="shared" ref="BO15:BO52" si="33">K15/$X15*100</f>
        <v>6.3540196562468578</v>
      </c>
      <c r="BP15" s="142">
        <f t="shared" ref="BP15:BP52" si="34">L15/$X15*100</f>
        <v>1.9854770221395122</v>
      </c>
      <c r="BQ15" s="142">
        <f t="shared" ref="BQ15:BQ52" si="35">M15/$X15*100</f>
        <v>2.9914920009504855</v>
      </c>
      <c r="BR15" s="143">
        <f t="shared" ref="BR15:BR52" si="36">N15/$X15*100</f>
        <v>7.1432609230144983</v>
      </c>
      <c r="BS15" s="191" t="s">
        <v>87</v>
      </c>
      <c r="BT15" s="142">
        <f t="shared" si="13"/>
        <v>4.1501842778343994</v>
      </c>
      <c r="BU15" s="142">
        <f t="shared" si="14"/>
        <v>7.0991914551718498</v>
      </c>
      <c r="BV15" s="142">
        <f t="shared" si="15"/>
        <v>4.008398677591793</v>
      </c>
      <c r="BW15" s="142">
        <f t="shared" si="16"/>
        <v>11.442717022517684</v>
      </c>
      <c r="BX15" s="142">
        <f t="shared" si="17"/>
        <v>5.7620827234368388</v>
      </c>
      <c r="BY15" s="142">
        <f t="shared" si="18"/>
        <v>99.552889977401833</v>
      </c>
      <c r="BZ15" s="142">
        <f t="shared" si="19"/>
        <v>1.0598554254988277</v>
      </c>
      <c r="CA15" s="142">
        <f t="shared" si="20"/>
        <v>0.61274540290066137</v>
      </c>
      <c r="CB15" s="142">
        <f t="shared" si="21"/>
        <v>100</v>
      </c>
      <c r="CC15" s="145">
        <f t="shared" si="22"/>
        <v>6.670945575518779</v>
      </c>
      <c r="CD15" s="142">
        <f t="shared" si="23"/>
        <v>32.518162914283408</v>
      </c>
      <c r="CE15" s="143">
        <f t="shared" si="24"/>
        <v>60.810891510197806</v>
      </c>
      <c r="CF15" s="142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</row>
    <row r="16" spans="1:135" s="117" customFormat="1">
      <c r="A16" s="141" t="s">
        <v>92</v>
      </c>
      <c r="B16" s="120">
        <v>227847249.72546741</v>
      </c>
      <c r="C16" s="117">
        <v>4633715</v>
      </c>
      <c r="D16" s="117">
        <v>1053127</v>
      </c>
      <c r="E16" s="123">
        <v>12353045</v>
      </c>
      <c r="F16" s="117">
        <v>11711889.675868927</v>
      </c>
      <c r="G16" s="117">
        <v>7897008</v>
      </c>
      <c r="H16" s="117">
        <v>18448395</v>
      </c>
      <c r="I16" s="117">
        <v>21448468</v>
      </c>
      <c r="J16" s="117">
        <v>12639891</v>
      </c>
      <c r="K16" s="117">
        <v>6988020</v>
      </c>
      <c r="L16" s="117">
        <v>6896517</v>
      </c>
      <c r="M16" s="117">
        <v>11502995</v>
      </c>
      <c r="N16" s="119">
        <v>24919546</v>
      </c>
      <c r="O16" s="191" t="s">
        <v>92</v>
      </c>
      <c r="P16" s="117">
        <v>11782577</v>
      </c>
      <c r="Q16" s="117">
        <v>15507461.049598493</v>
      </c>
      <c r="R16" s="117">
        <v>13344846</v>
      </c>
      <c r="S16" s="117">
        <v>33009637</v>
      </c>
      <c r="T16" s="117">
        <v>13710112</v>
      </c>
      <c r="U16" s="117">
        <v>227847249.72546741</v>
      </c>
      <c r="V16" s="117">
        <v>2424320</v>
      </c>
      <c r="W16" s="117">
        <v>1402395</v>
      </c>
      <c r="X16" s="117">
        <v>228869174.72546741</v>
      </c>
      <c r="Y16" s="120">
        <v>18039887</v>
      </c>
      <c r="Z16" s="117">
        <v>30160284.675868928</v>
      </c>
      <c r="AA16" s="119">
        <v>179647078.04959849</v>
      </c>
      <c r="AC16" s="191" t="s">
        <v>92</v>
      </c>
      <c r="AD16" s="142">
        <v>0.67603831637521916</v>
      </c>
      <c r="AE16" s="142">
        <v>-2.0443837686397179</v>
      </c>
      <c r="AF16" s="142">
        <v>7.1080450511473314</v>
      </c>
      <c r="AG16" s="142">
        <v>57.636613008565405</v>
      </c>
      <c r="AH16" s="142">
        <v>11.295528598449341</v>
      </c>
      <c r="AI16" s="142">
        <v>1.3742961926204671</v>
      </c>
      <c r="AJ16" s="142">
        <v>-6.5470050192423539</v>
      </c>
      <c r="AK16" s="142">
        <v>-0.94072391408614986</v>
      </c>
      <c r="AL16" s="142">
        <v>0.99864873190069026</v>
      </c>
      <c r="AM16" s="142">
        <v>-1.353937333108223</v>
      </c>
      <c r="AN16" s="142">
        <v>-2.2491914476722283</v>
      </c>
      <c r="AO16" s="142">
        <v>6.9629736668072635</v>
      </c>
      <c r="AP16" s="143">
        <v>-8.5325959720581837E-2</v>
      </c>
      <c r="AQ16" s="191" t="s">
        <v>92</v>
      </c>
      <c r="AR16" s="142">
        <v>3.5311878361117057</v>
      </c>
      <c r="AS16" s="142">
        <v>-20.635910597160397</v>
      </c>
      <c r="AT16" s="142">
        <v>1.5973155159505439</v>
      </c>
      <c r="AU16" s="142">
        <v>1.3636617809008187</v>
      </c>
      <c r="AV16" s="142">
        <v>-2.703252026750639</v>
      </c>
      <c r="AW16" s="142">
        <v>0.67603831637521916</v>
      </c>
      <c r="AX16" s="142">
        <v>5.0613925644206983</v>
      </c>
      <c r="AY16" s="142">
        <v>35.810055054400721</v>
      </c>
      <c r="AZ16" s="142">
        <v>0.56109328411581572</v>
      </c>
      <c r="BA16" s="145">
        <v>33.135039110876718</v>
      </c>
      <c r="BB16" s="142">
        <v>-0.34290840910975717</v>
      </c>
      <c r="BC16" s="143">
        <v>-1.5649324054013074</v>
      </c>
      <c r="BD16" s="142"/>
      <c r="BE16" s="191" t="s">
        <v>92</v>
      </c>
      <c r="BF16" s="142">
        <f t="shared" si="25"/>
        <v>99.553489454739449</v>
      </c>
      <c r="BG16" s="142">
        <f t="shared" si="26"/>
        <v>2.0246129718247214</v>
      </c>
      <c r="BH16" s="142">
        <f t="shared" si="27"/>
        <v>0.46014366122621986</v>
      </c>
      <c r="BI16" s="142">
        <f>E16/$X16*100</f>
        <v>5.3974262872305516</v>
      </c>
      <c r="BJ16" s="142">
        <f t="shared" si="28"/>
        <v>5.117285755024696</v>
      </c>
      <c r="BK16" s="142">
        <f t="shared" si="29"/>
        <v>3.4504463126030838</v>
      </c>
      <c r="BL16" s="142">
        <f t="shared" si="30"/>
        <v>8.060672662506505</v>
      </c>
      <c r="BM16" s="142">
        <f t="shared" si="31"/>
        <v>9.3714970684574759</v>
      </c>
      <c r="BN16" s="142">
        <f t="shared" si="32"/>
        <v>5.5227581500050285</v>
      </c>
      <c r="BO16" s="142">
        <f t="shared" si="33"/>
        <v>3.0532814252431555</v>
      </c>
      <c r="BP16" s="142">
        <f t="shared" si="34"/>
        <v>3.0133009428956492</v>
      </c>
      <c r="BQ16" s="142">
        <f t="shared" si="35"/>
        <v>5.0260132295220812</v>
      </c>
      <c r="BR16" s="143">
        <f t="shared" si="36"/>
        <v>10.888118083132616</v>
      </c>
      <c r="BS16" s="191" t="s">
        <v>92</v>
      </c>
      <c r="BT16" s="142">
        <f t="shared" si="13"/>
        <v>5.1481712266990121</v>
      </c>
      <c r="BU16" s="142">
        <f t="shared" si="14"/>
        <v>6.7756879309762725</v>
      </c>
      <c r="BV16" s="142">
        <f t="shared" si="15"/>
        <v>5.8307747279673539</v>
      </c>
      <c r="BW16" s="142">
        <f t="shared" si="16"/>
        <v>14.422928312471802</v>
      </c>
      <c r="BX16" s="142">
        <f t="shared" si="17"/>
        <v>5.9903707069532279</v>
      </c>
      <c r="BY16" s="142">
        <f t="shared" si="18"/>
        <v>99.553489454739449</v>
      </c>
      <c r="BZ16" s="142">
        <f t="shared" si="19"/>
        <v>1.0592601659476486</v>
      </c>
      <c r="CA16" s="142">
        <f t="shared" si="20"/>
        <v>0.61274962068710093</v>
      </c>
      <c r="CB16" s="142">
        <f t="shared" si="21"/>
        <v>100</v>
      </c>
      <c r="CC16" s="145">
        <f t="shared" si="22"/>
        <v>7.9175355514434411</v>
      </c>
      <c r="CD16" s="142">
        <f t="shared" si="23"/>
        <v>13.237063301053221</v>
      </c>
      <c r="CE16" s="143">
        <f t="shared" si="24"/>
        <v>78.845401147503338</v>
      </c>
      <c r="CF16" s="142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</row>
    <row r="17" spans="1:135" s="117" customFormat="1">
      <c r="A17" s="148" t="s">
        <v>86</v>
      </c>
      <c r="B17" s="149">
        <v>172354144.68202332</v>
      </c>
      <c r="C17" s="150">
        <v>2205254</v>
      </c>
      <c r="D17" s="150">
        <v>16785</v>
      </c>
      <c r="E17" s="150">
        <v>0</v>
      </c>
      <c r="F17" s="150">
        <v>72412714.136381045</v>
      </c>
      <c r="G17" s="150">
        <v>3242617</v>
      </c>
      <c r="H17" s="150">
        <v>8249980</v>
      </c>
      <c r="I17" s="150">
        <v>8659139</v>
      </c>
      <c r="J17" s="150">
        <v>5188650</v>
      </c>
      <c r="K17" s="150">
        <v>1735712</v>
      </c>
      <c r="L17" s="150">
        <v>3742558</v>
      </c>
      <c r="M17" s="150">
        <v>2107583</v>
      </c>
      <c r="N17" s="151">
        <v>17284491</v>
      </c>
      <c r="O17" s="190" t="s">
        <v>86</v>
      </c>
      <c r="P17" s="150">
        <v>15260433</v>
      </c>
      <c r="Q17" s="150">
        <v>3119126.5456422847</v>
      </c>
      <c r="R17" s="150">
        <v>8965884</v>
      </c>
      <c r="S17" s="150">
        <v>15490933</v>
      </c>
      <c r="T17" s="150">
        <v>4672285</v>
      </c>
      <c r="U17" s="150">
        <v>172354144.68202332</v>
      </c>
      <c r="V17" s="150">
        <v>1796133</v>
      </c>
      <c r="W17" s="150">
        <v>1060836</v>
      </c>
      <c r="X17" s="150">
        <v>173089441.68202332</v>
      </c>
      <c r="Y17" s="149">
        <v>2222039</v>
      </c>
      <c r="Z17" s="150">
        <v>80662694.136381045</v>
      </c>
      <c r="AA17" s="151">
        <v>89469411.545642272</v>
      </c>
      <c r="AC17" s="190" t="s">
        <v>86</v>
      </c>
      <c r="AD17" s="152">
        <v>3.8347454642447811</v>
      </c>
      <c r="AE17" s="152">
        <v>-32.418332901738992</v>
      </c>
      <c r="AF17" s="152">
        <v>-26.112602896509223</v>
      </c>
      <c r="AG17" s="152" t="s">
        <v>131</v>
      </c>
      <c r="AH17" s="152">
        <v>12.315456558983827</v>
      </c>
      <c r="AI17" s="152">
        <v>-4.1788057962860243</v>
      </c>
      <c r="AJ17" s="152">
        <v>-20.863789657169598</v>
      </c>
      <c r="AK17" s="152">
        <v>8.8216509760236796</v>
      </c>
      <c r="AL17" s="152">
        <v>1.7369984913908891</v>
      </c>
      <c r="AM17" s="152">
        <v>-1.6608253929403873</v>
      </c>
      <c r="AN17" s="152">
        <v>-0.13826999738509074</v>
      </c>
      <c r="AO17" s="152">
        <v>4.1886900277430081</v>
      </c>
      <c r="AP17" s="153">
        <v>1.6350643947802082</v>
      </c>
      <c r="AQ17" s="190" t="s">
        <v>86</v>
      </c>
      <c r="AR17" s="152">
        <v>4.9013309305240185</v>
      </c>
      <c r="AS17" s="152">
        <v>-22.429394914951107</v>
      </c>
      <c r="AT17" s="152">
        <v>12.734328172793811</v>
      </c>
      <c r="AU17" s="152">
        <v>0.30449548809119348</v>
      </c>
      <c r="AV17" s="152">
        <v>-3.7963332825439706</v>
      </c>
      <c r="AW17" s="152">
        <v>3.8347454642447811</v>
      </c>
      <c r="AX17" s="152">
        <v>8.2443416989487339</v>
      </c>
      <c r="AY17" s="152">
        <v>40.071168738570421</v>
      </c>
      <c r="AZ17" s="152">
        <v>3.7141465831092053</v>
      </c>
      <c r="BA17" s="154">
        <v>-32.374737203467511</v>
      </c>
      <c r="BB17" s="152">
        <v>7.6972224817509298</v>
      </c>
      <c r="BC17" s="153">
        <v>1.8950826674349743</v>
      </c>
      <c r="BD17" s="142"/>
      <c r="BE17" s="190" t="s">
        <v>86</v>
      </c>
      <c r="BF17" s="152">
        <f t="shared" si="25"/>
        <v>99.575192459543089</v>
      </c>
      <c r="BG17" s="152">
        <f t="shared" si="26"/>
        <v>1.2740546035449098</v>
      </c>
      <c r="BH17" s="152">
        <f t="shared" si="27"/>
        <v>9.6972985971236457E-3</v>
      </c>
      <c r="BI17" s="152">
        <f>E17/$X17*100</f>
        <v>0</v>
      </c>
      <c r="BJ17" s="152">
        <f t="shared" si="28"/>
        <v>41.835431111626072</v>
      </c>
      <c r="BK17" s="152">
        <f t="shared" si="29"/>
        <v>1.8733765436466661</v>
      </c>
      <c r="BL17" s="152">
        <f t="shared" si="30"/>
        <v>4.7663103652247925</v>
      </c>
      <c r="BM17" s="152">
        <f t="shared" si="31"/>
        <v>5.0026962452784431</v>
      </c>
      <c r="BN17" s="152">
        <f t="shared" si="32"/>
        <v>2.9976698460509748</v>
      </c>
      <c r="BO17" s="152">
        <f t="shared" si="33"/>
        <v>1.0027832911891974</v>
      </c>
      <c r="BP17" s="152">
        <f t="shared" si="34"/>
        <v>2.1622104523713959</v>
      </c>
      <c r="BQ17" s="152">
        <f t="shared" si="35"/>
        <v>1.2176265516366784</v>
      </c>
      <c r="BR17" s="153">
        <f t="shared" si="36"/>
        <v>9.9858725246527431</v>
      </c>
      <c r="BS17" s="190" t="s">
        <v>86</v>
      </c>
      <c r="BT17" s="152">
        <f t="shared" si="13"/>
        <v>8.8165013716055647</v>
      </c>
      <c r="BU17" s="152">
        <f t="shared" si="14"/>
        <v>1.8020316637061693</v>
      </c>
      <c r="BV17" s="152">
        <f t="shared" si="15"/>
        <v>5.1799138716218858</v>
      </c>
      <c r="BW17" s="152">
        <f t="shared" si="16"/>
        <v>8.9496695173688643</v>
      </c>
      <c r="BX17" s="152">
        <f t="shared" si="17"/>
        <v>2.699347201421618</v>
      </c>
      <c r="BY17" s="152">
        <f t="shared" si="18"/>
        <v>99.575192459543089</v>
      </c>
      <c r="BZ17" s="152">
        <f t="shared" si="19"/>
        <v>1.037690677458891</v>
      </c>
      <c r="CA17" s="152">
        <f t="shared" si="20"/>
        <v>0.6128831370019816</v>
      </c>
      <c r="CB17" s="152">
        <f t="shared" si="21"/>
        <v>100</v>
      </c>
      <c r="CC17" s="154">
        <f t="shared" si="22"/>
        <v>1.2892286426296544</v>
      </c>
      <c r="CD17" s="152">
        <f t="shared" si="23"/>
        <v>46.800553758191249</v>
      </c>
      <c r="CE17" s="153">
        <f t="shared" si="24"/>
        <v>51.910217599179099</v>
      </c>
      <c r="CF17" s="142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</row>
    <row r="18" spans="1:135" s="117" customFormat="1">
      <c r="A18" s="191" t="s">
        <v>119</v>
      </c>
      <c r="B18" s="120">
        <v>46153775.905402876</v>
      </c>
      <c r="C18" s="192">
        <v>2379523</v>
      </c>
      <c r="D18" s="117">
        <v>24537</v>
      </c>
      <c r="E18" s="192">
        <v>0</v>
      </c>
      <c r="F18" s="192">
        <v>15926519.365776408</v>
      </c>
      <c r="G18" s="192">
        <v>845882</v>
      </c>
      <c r="H18" s="192">
        <v>3296242</v>
      </c>
      <c r="I18" s="192">
        <v>3468444</v>
      </c>
      <c r="J18" s="192">
        <v>4011373</v>
      </c>
      <c r="K18" s="117">
        <v>353402</v>
      </c>
      <c r="L18" s="117">
        <v>1256178</v>
      </c>
      <c r="M18" s="117">
        <v>907452</v>
      </c>
      <c r="N18" s="193">
        <v>5495113</v>
      </c>
      <c r="O18" s="191" t="s">
        <v>119</v>
      </c>
      <c r="P18" s="194">
        <v>333589</v>
      </c>
      <c r="Q18" s="192">
        <v>636874.53962647065</v>
      </c>
      <c r="R18" s="192">
        <v>1385504</v>
      </c>
      <c r="S18" s="192">
        <v>4891334</v>
      </c>
      <c r="T18" s="192">
        <v>941809</v>
      </c>
      <c r="U18" s="192">
        <v>46153775.905402876</v>
      </c>
      <c r="V18" s="192">
        <v>525975</v>
      </c>
      <c r="W18" s="192">
        <v>284075</v>
      </c>
      <c r="X18" s="192">
        <v>46395675.905402876</v>
      </c>
      <c r="Y18" s="194">
        <v>2404060</v>
      </c>
      <c r="Z18" s="192">
        <v>19222761.365776408</v>
      </c>
      <c r="AA18" s="193">
        <v>24526954.539626468</v>
      </c>
      <c r="AC18" s="191" t="s">
        <v>119</v>
      </c>
      <c r="AD18" s="195">
        <v>19.304656062338161</v>
      </c>
      <c r="AE18" s="157">
        <v>31.975396629515725</v>
      </c>
      <c r="AF18" s="157">
        <v>59.445058158424843</v>
      </c>
      <c r="AG18" s="157" t="s">
        <v>131</v>
      </c>
      <c r="AH18" s="157">
        <v>67.657170698470452</v>
      </c>
      <c r="AI18" s="157">
        <v>-0.40960204200569605</v>
      </c>
      <c r="AJ18" s="157">
        <v>24.22776030325026</v>
      </c>
      <c r="AK18" s="157">
        <v>-1.7239459414890315</v>
      </c>
      <c r="AL18" s="157">
        <v>0.81291230242971457</v>
      </c>
      <c r="AM18" s="157">
        <v>-1.5700244263158043</v>
      </c>
      <c r="AN18" s="157">
        <v>-0.56368286525992661</v>
      </c>
      <c r="AO18" s="157">
        <v>11.28891025530965</v>
      </c>
      <c r="AP18" s="196">
        <v>2.2829570502313468</v>
      </c>
      <c r="AQ18" s="191" t="s">
        <v>119</v>
      </c>
      <c r="AR18" s="157">
        <v>-3.0932177540473571</v>
      </c>
      <c r="AS18" s="157">
        <v>-46.3705842028346</v>
      </c>
      <c r="AT18" s="157">
        <v>1.8050785561135041</v>
      </c>
      <c r="AU18" s="157">
        <v>4.8832232610000856</v>
      </c>
      <c r="AV18" s="157">
        <v>-4.8879530604619221</v>
      </c>
      <c r="AW18" s="157">
        <v>19.304656062338161</v>
      </c>
      <c r="AX18" s="157">
        <v>19.674951024225091</v>
      </c>
      <c r="AY18" s="157">
        <v>60.939890091212966</v>
      </c>
      <c r="AZ18" s="196">
        <v>19.120149241277872</v>
      </c>
      <c r="BA18" s="195">
        <v>32.20787134141446</v>
      </c>
      <c r="BB18" s="142">
        <v>58.175027478412098</v>
      </c>
      <c r="BC18" s="143">
        <v>-0.75848263101175262</v>
      </c>
      <c r="BD18" s="142"/>
      <c r="BE18" s="191" t="s">
        <v>119</v>
      </c>
      <c r="BF18" s="142">
        <f t="shared" ref="BF18:BH19" si="37">B18/$X18*100</f>
        <v>99.478615204371167</v>
      </c>
      <c r="BG18" s="142">
        <f t="shared" si="37"/>
        <v>5.1287602854448329</v>
      </c>
      <c r="BH18" s="157">
        <f t="shared" si="37"/>
        <v>5.2886394089891063E-2</v>
      </c>
      <c r="BI18" s="157">
        <f>E18/$X18*100</f>
        <v>0</v>
      </c>
      <c r="BJ18" s="157">
        <f t="shared" ref="BJ18:BR19" si="38">F18/$X18*100</f>
        <v>34.327594231517018</v>
      </c>
      <c r="BK18" s="157">
        <f t="shared" si="38"/>
        <v>1.8231914580244215</v>
      </c>
      <c r="BL18" s="157">
        <f t="shared" si="38"/>
        <v>7.1046319202694175</v>
      </c>
      <c r="BM18" s="157">
        <f t="shared" si="38"/>
        <v>7.4757915092602243</v>
      </c>
      <c r="BN18" s="157">
        <f t="shared" si="38"/>
        <v>8.6460061669946846</v>
      </c>
      <c r="BO18" s="157">
        <f t="shared" si="38"/>
        <v>0.76171322672517761</v>
      </c>
      <c r="BP18" s="157">
        <f t="shared" si="38"/>
        <v>2.707532491953017</v>
      </c>
      <c r="BQ18" s="157">
        <f t="shared" si="38"/>
        <v>1.9558977906695938</v>
      </c>
      <c r="BR18" s="196">
        <f t="shared" si="38"/>
        <v>11.8440197125355</v>
      </c>
      <c r="BS18" s="191" t="s">
        <v>119</v>
      </c>
      <c r="BT18" s="195">
        <f t="shared" ref="BT18:CB19" si="39">P18/$X18*100</f>
        <v>0.71900881599432165</v>
      </c>
      <c r="BU18" s="157">
        <f t="shared" si="39"/>
        <v>1.3727023633086144</v>
      </c>
      <c r="BV18" s="157">
        <f t="shared" si="39"/>
        <v>2.9862782963329026</v>
      </c>
      <c r="BW18" s="157">
        <f t="shared" si="39"/>
        <v>10.542650590915075</v>
      </c>
      <c r="BX18" s="157">
        <f t="shared" si="39"/>
        <v>2.0299499503364804</v>
      </c>
      <c r="BY18" s="157">
        <f t="shared" si="39"/>
        <v>99.478615204371167</v>
      </c>
      <c r="BZ18" s="157">
        <f t="shared" si="39"/>
        <v>1.1336724592016325</v>
      </c>
      <c r="CA18" s="157">
        <f t="shared" si="39"/>
        <v>0.6122876635728004</v>
      </c>
      <c r="CB18" s="157">
        <f t="shared" si="39"/>
        <v>100</v>
      </c>
      <c r="CC18" s="195">
        <f t="shared" ref="CC18:CE19" si="40">Y18/$U18*100</f>
        <v>5.2088045947256392</v>
      </c>
      <c r="CD18" s="142">
        <f t="shared" si="40"/>
        <v>41.649379684937422</v>
      </c>
      <c r="CE18" s="143">
        <f t="shared" si="40"/>
        <v>53.141815720336936</v>
      </c>
      <c r="CF18" s="142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</row>
    <row r="19" spans="1:135" s="117" customFormat="1">
      <c r="A19" s="191" t="s">
        <v>120</v>
      </c>
      <c r="B19" s="120">
        <v>23209865.601147022</v>
      </c>
      <c r="C19" s="117">
        <v>850061</v>
      </c>
      <c r="D19" s="117">
        <v>157409</v>
      </c>
      <c r="E19" s="124" t="s">
        <v>101</v>
      </c>
      <c r="F19" s="117">
        <v>2181047.2189673642</v>
      </c>
      <c r="G19" s="117">
        <v>256891</v>
      </c>
      <c r="H19" s="117">
        <v>5509374</v>
      </c>
      <c r="I19" s="117">
        <v>2813383</v>
      </c>
      <c r="J19" s="117">
        <v>2501047</v>
      </c>
      <c r="K19" s="117">
        <v>240364</v>
      </c>
      <c r="L19" s="117">
        <v>494766</v>
      </c>
      <c r="M19" s="117">
        <v>270558</v>
      </c>
      <c r="N19" s="119">
        <v>2155055</v>
      </c>
      <c r="O19" s="191" t="s">
        <v>120</v>
      </c>
      <c r="P19" s="120">
        <v>1006240</v>
      </c>
      <c r="Q19" s="117">
        <v>412651.38217965903</v>
      </c>
      <c r="R19" s="117">
        <v>468594</v>
      </c>
      <c r="S19" s="117">
        <v>3061123</v>
      </c>
      <c r="T19" s="117">
        <v>831302</v>
      </c>
      <c r="U19" s="117">
        <v>23209865.601147022</v>
      </c>
      <c r="V19" s="117">
        <v>281776</v>
      </c>
      <c r="W19" s="117">
        <v>142856</v>
      </c>
      <c r="X19" s="117">
        <v>23348785.601147022</v>
      </c>
      <c r="Y19" s="120">
        <v>1007470</v>
      </c>
      <c r="Z19" s="117">
        <v>7690421.2189673642</v>
      </c>
      <c r="AA19" s="119">
        <v>14511974.382179659</v>
      </c>
      <c r="AC19" s="191" t="s">
        <v>120</v>
      </c>
      <c r="AD19" s="142">
        <v>0.52204017350559717</v>
      </c>
      <c r="AE19" s="142">
        <v>-3.1456050059874507</v>
      </c>
      <c r="AF19" s="142">
        <v>3600.2585801598493</v>
      </c>
      <c r="AG19" s="147" t="s">
        <v>130</v>
      </c>
      <c r="AH19" s="142">
        <v>20.447076072802812</v>
      </c>
      <c r="AI19" s="142">
        <v>-6.0009294122382366</v>
      </c>
      <c r="AJ19" s="142">
        <v>-5.6506120905610437</v>
      </c>
      <c r="AK19" s="142">
        <v>0.38675574763500592</v>
      </c>
      <c r="AL19" s="142">
        <v>1.977286525510356</v>
      </c>
      <c r="AM19" s="142">
        <v>-1.6771385561882322</v>
      </c>
      <c r="AN19" s="142">
        <v>-7.8157660359525247E-2</v>
      </c>
      <c r="AO19" s="142">
        <v>31.266829360593462</v>
      </c>
      <c r="AP19" s="143">
        <v>5.5700367060833731</v>
      </c>
      <c r="AQ19" s="191" t="s">
        <v>120</v>
      </c>
      <c r="AR19" s="142">
        <v>-5.1678722050750423</v>
      </c>
      <c r="AS19" s="142">
        <v>-45.778820837838722</v>
      </c>
      <c r="AT19" s="142">
        <v>-1.8242157464576862</v>
      </c>
      <c r="AU19" s="142">
        <v>5.8770284787732177</v>
      </c>
      <c r="AV19" s="142">
        <v>-2.3352314847993196</v>
      </c>
      <c r="AW19" s="142">
        <v>0.52204017350559717</v>
      </c>
      <c r="AX19" s="142">
        <v>3.7027768065804247</v>
      </c>
      <c r="AY19" s="142">
        <v>35.60261606659769</v>
      </c>
      <c r="AZ19" s="143">
        <v>0.40028721746637635</v>
      </c>
      <c r="BA19" s="142">
        <v>14.235596531669998</v>
      </c>
      <c r="BB19" s="142">
        <v>0.52673938911100693</v>
      </c>
      <c r="BC19" s="143">
        <v>-0.31123696777066456</v>
      </c>
      <c r="BD19" s="142"/>
      <c r="BE19" s="191" t="s">
        <v>120</v>
      </c>
      <c r="BF19" s="142">
        <f t="shared" si="37"/>
        <v>99.405022589298284</v>
      </c>
      <c r="BG19" s="142">
        <f t="shared" si="37"/>
        <v>3.6407075490822969</v>
      </c>
      <c r="BH19" s="142">
        <f t="shared" si="37"/>
        <v>0.67416354190286965</v>
      </c>
      <c r="BI19" s="147" t="s">
        <v>102</v>
      </c>
      <c r="BJ19" s="142">
        <f t="shared" si="38"/>
        <v>9.3411591344614475</v>
      </c>
      <c r="BK19" s="142">
        <f t="shared" si="38"/>
        <v>1.100232810341023</v>
      </c>
      <c r="BL19" s="142">
        <f t="shared" si="38"/>
        <v>23.595976656401987</v>
      </c>
      <c r="BM19" s="142">
        <f t="shared" si="38"/>
        <v>12.049376134841852</v>
      </c>
      <c r="BN19" s="142">
        <f t="shared" si="38"/>
        <v>10.711679154213204</v>
      </c>
      <c r="BO19" s="142">
        <f t="shared" si="38"/>
        <v>1.0294496857609243</v>
      </c>
      <c r="BP19" s="142">
        <f t="shared" si="38"/>
        <v>2.1190224127789086</v>
      </c>
      <c r="BQ19" s="142">
        <f t="shared" si="38"/>
        <v>1.1587669038629087</v>
      </c>
      <c r="BR19" s="143">
        <f t="shared" si="38"/>
        <v>9.2298376318729467</v>
      </c>
      <c r="BS19" s="191" t="s">
        <v>120</v>
      </c>
      <c r="BT19" s="145">
        <f t="shared" si="39"/>
        <v>4.309603151054537</v>
      </c>
      <c r="BU19" s="142">
        <f t="shared" si="39"/>
        <v>1.7673355232633052</v>
      </c>
      <c r="BV19" s="142">
        <f t="shared" si="39"/>
        <v>2.0069309299622846</v>
      </c>
      <c r="BW19" s="142">
        <f t="shared" si="39"/>
        <v>13.110416328674587</v>
      </c>
      <c r="BX19" s="142">
        <f t="shared" si="39"/>
        <v>3.5603650408232017</v>
      </c>
      <c r="BY19" s="142">
        <f t="shared" si="39"/>
        <v>99.405022589298284</v>
      </c>
      <c r="BZ19" s="142">
        <f t="shared" si="39"/>
        <v>1.2068122291814509</v>
      </c>
      <c r="CA19" s="142">
        <f t="shared" si="39"/>
        <v>0.61183481847973342</v>
      </c>
      <c r="CB19" s="143">
        <f t="shared" si="39"/>
        <v>100</v>
      </c>
      <c r="CC19" s="145">
        <f t="shared" si="40"/>
        <v>4.3406972591440223</v>
      </c>
      <c r="CD19" s="142">
        <f t="shared" si="40"/>
        <v>33.134277255734332</v>
      </c>
      <c r="CE19" s="143">
        <f t="shared" si="40"/>
        <v>62.525025485121652</v>
      </c>
      <c r="CF19" s="142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</row>
    <row r="20" spans="1:135" s="117" customFormat="1">
      <c r="A20" s="148" t="s">
        <v>84</v>
      </c>
      <c r="B20" s="150">
        <v>22546884.050798088</v>
      </c>
      <c r="C20" s="150">
        <v>1055692</v>
      </c>
      <c r="D20" s="150">
        <v>227168</v>
      </c>
      <c r="E20" s="155" t="s">
        <v>101</v>
      </c>
      <c r="F20" s="150">
        <v>2504037.3862963649</v>
      </c>
      <c r="G20" s="150">
        <v>1360383</v>
      </c>
      <c r="H20" s="150">
        <v>3303243</v>
      </c>
      <c r="I20" s="150">
        <v>1121990</v>
      </c>
      <c r="J20" s="150">
        <v>707262</v>
      </c>
      <c r="K20" s="150">
        <v>496743</v>
      </c>
      <c r="L20" s="150">
        <v>724310</v>
      </c>
      <c r="M20" s="150">
        <v>747639</v>
      </c>
      <c r="N20" s="151">
        <v>2406119</v>
      </c>
      <c r="O20" s="190" t="s">
        <v>84</v>
      </c>
      <c r="P20" s="150">
        <v>499691</v>
      </c>
      <c r="Q20" s="150">
        <v>986107.66450172535</v>
      </c>
      <c r="R20" s="150">
        <v>1103512</v>
      </c>
      <c r="S20" s="150">
        <v>3939675</v>
      </c>
      <c r="T20" s="150">
        <v>1363312</v>
      </c>
      <c r="U20" s="150">
        <v>22546884.050798088</v>
      </c>
      <c r="V20" s="150">
        <v>285209</v>
      </c>
      <c r="W20" s="150">
        <v>138776</v>
      </c>
      <c r="X20" s="150">
        <v>22693317.050798088</v>
      </c>
      <c r="Y20" s="149">
        <v>1282860</v>
      </c>
      <c r="Z20" s="150">
        <v>5807280.3862963654</v>
      </c>
      <c r="AA20" s="151">
        <v>15456743.664501723</v>
      </c>
      <c r="AC20" s="190" t="s">
        <v>84</v>
      </c>
      <c r="AD20" s="152">
        <v>-1.7138837667242934</v>
      </c>
      <c r="AE20" s="152">
        <v>12.741594776490791</v>
      </c>
      <c r="AF20" s="152">
        <v>6.5825896836791191</v>
      </c>
      <c r="AG20" s="156" t="s">
        <v>130</v>
      </c>
      <c r="AH20" s="152">
        <v>9.1158575406459388</v>
      </c>
      <c r="AI20" s="152">
        <v>-7.8544184575243801</v>
      </c>
      <c r="AJ20" s="152">
        <v>0.54490538425082813</v>
      </c>
      <c r="AK20" s="152">
        <v>-5.5931110965264343</v>
      </c>
      <c r="AL20" s="152">
        <v>0.68990455798273387</v>
      </c>
      <c r="AM20" s="152">
        <v>-1.2213527943764477</v>
      </c>
      <c r="AN20" s="152">
        <v>-2.430646295433176</v>
      </c>
      <c r="AO20" s="152">
        <v>22.712433587575767</v>
      </c>
      <c r="AP20" s="153">
        <v>1.1286678869314684</v>
      </c>
      <c r="AQ20" s="190" t="s">
        <v>84</v>
      </c>
      <c r="AR20" s="152">
        <v>6.598245161180218</v>
      </c>
      <c r="AS20" s="152">
        <v>-39.247775382905061</v>
      </c>
      <c r="AT20" s="152">
        <v>-1.5746985061101515</v>
      </c>
      <c r="AU20" s="152">
        <v>-1.7162408599789944</v>
      </c>
      <c r="AV20" s="152">
        <v>-1.7645901681869376</v>
      </c>
      <c r="AW20" s="152">
        <v>-1.7138837667242934</v>
      </c>
      <c r="AX20" s="152">
        <v>1.6708136973214223</v>
      </c>
      <c r="AY20" s="152">
        <v>32.586846027439144</v>
      </c>
      <c r="AZ20" s="152">
        <v>-1.828121423284836</v>
      </c>
      <c r="BA20" s="154">
        <v>11.599624190966665</v>
      </c>
      <c r="BB20" s="152">
        <v>4.0696974851645376</v>
      </c>
      <c r="BC20" s="153">
        <v>-4.6488976055239766</v>
      </c>
      <c r="BD20" s="142"/>
      <c r="BE20" s="190" t="s">
        <v>84</v>
      </c>
      <c r="BF20" s="152">
        <f t="shared" si="25"/>
        <v>99.354730735607248</v>
      </c>
      <c r="BG20" s="152">
        <f t="shared" si="26"/>
        <v>4.6519951122036298</v>
      </c>
      <c r="BH20" s="152">
        <f t="shared" si="27"/>
        <v>1.0010347958013077</v>
      </c>
      <c r="BI20" s="156" t="s">
        <v>101</v>
      </c>
      <c r="BJ20" s="152">
        <f t="shared" si="28"/>
        <v>11.03425021864885</v>
      </c>
      <c r="BK20" s="152">
        <f t="shared" si="29"/>
        <v>5.994641492712752</v>
      </c>
      <c r="BL20" s="152">
        <f t="shared" si="30"/>
        <v>14.556016613198599</v>
      </c>
      <c r="BM20" s="152">
        <f t="shared" si="31"/>
        <v>4.9441427953809924</v>
      </c>
      <c r="BN20" s="152">
        <f t="shared" si="32"/>
        <v>3.1166091691964737</v>
      </c>
      <c r="BO20" s="152">
        <f t="shared" si="33"/>
        <v>2.1889395846718243</v>
      </c>
      <c r="BP20" s="152">
        <f t="shared" si="34"/>
        <v>3.1917326073515864</v>
      </c>
      <c r="BQ20" s="152">
        <f t="shared" si="35"/>
        <v>3.2945337974454767</v>
      </c>
      <c r="BR20" s="153">
        <f t="shared" si="36"/>
        <v>10.602764658044473</v>
      </c>
      <c r="BS20" s="190" t="s">
        <v>84</v>
      </c>
      <c r="BT20" s="152">
        <f t="shared" si="13"/>
        <v>2.2019301932875726</v>
      </c>
      <c r="BU20" s="152">
        <f t="shared" si="14"/>
        <v>4.3453659167338232</v>
      </c>
      <c r="BV20" s="152">
        <f t="shared" si="15"/>
        <v>4.8627179425988381</v>
      </c>
      <c r="BW20" s="152">
        <f t="shared" si="16"/>
        <v>17.360507462092006</v>
      </c>
      <c r="BX20" s="152">
        <f t="shared" si="17"/>
        <v>6.0075483762390496</v>
      </c>
      <c r="BY20" s="152">
        <f t="shared" si="18"/>
        <v>99.354730735607248</v>
      </c>
      <c r="BZ20" s="152">
        <f t="shared" si="19"/>
        <v>1.2567973177370719</v>
      </c>
      <c r="CA20" s="152">
        <f t="shared" si="20"/>
        <v>0.61152805334431914</v>
      </c>
      <c r="CB20" s="152">
        <f t="shared" si="21"/>
        <v>100</v>
      </c>
      <c r="CC20" s="154">
        <f t="shared" si="22"/>
        <v>5.6897440777613379</v>
      </c>
      <c r="CD20" s="152">
        <f t="shared" si="23"/>
        <v>25.756465386581016</v>
      </c>
      <c r="CE20" s="153">
        <f t="shared" si="24"/>
        <v>68.55379053565764</v>
      </c>
      <c r="CF20" s="142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</row>
    <row r="21" spans="1:135" s="117" customFormat="1">
      <c r="A21" s="141" t="s">
        <v>9</v>
      </c>
      <c r="B21" s="120">
        <v>10508774.312045848</v>
      </c>
      <c r="C21" s="117">
        <v>1168732</v>
      </c>
      <c r="D21" s="117">
        <v>17366</v>
      </c>
      <c r="E21" s="117">
        <v>0</v>
      </c>
      <c r="F21" s="117">
        <v>1384304.267529143</v>
      </c>
      <c r="G21" s="117">
        <v>557050</v>
      </c>
      <c r="H21" s="117">
        <v>1356550</v>
      </c>
      <c r="I21" s="117">
        <v>863789</v>
      </c>
      <c r="J21" s="117">
        <v>543361</v>
      </c>
      <c r="K21" s="117">
        <v>50185</v>
      </c>
      <c r="L21" s="117">
        <v>339576</v>
      </c>
      <c r="M21" s="117">
        <v>438178</v>
      </c>
      <c r="N21" s="119">
        <v>1367687</v>
      </c>
      <c r="O21" s="191" t="s">
        <v>9</v>
      </c>
      <c r="P21" s="117">
        <v>285008</v>
      </c>
      <c r="Q21" s="117">
        <v>289108.04451670474</v>
      </c>
      <c r="R21" s="117">
        <v>529679</v>
      </c>
      <c r="S21" s="117">
        <v>746017</v>
      </c>
      <c r="T21" s="117">
        <v>572184</v>
      </c>
      <c r="U21" s="117">
        <v>10508774.312045848</v>
      </c>
      <c r="V21" s="117">
        <v>155951</v>
      </c>
      <c r="W21" s="117">
        <v>64681</v>
      </c>
      <c r="X21" s="117">
        <v>10600044.312045848</v>
      </c>
      <c r="Y21" s="120">
        <v>1186098</v>
      </c>
      <c r="Z21" s="117">
        <v>2740854.267529143</v>
      </c>
      <c r="AA21" s="119">
        <v>6581822.044516705</v>
      </c>
      <c r="AC21" s="191" t="s">
        <v>9</v>
      </c>
      <c r="AD21" s="142">
        <v>-6.2848003259990435</v>
      </c>
      <c r="AE21" s="142">
        <v>-11.183963547437422</v>
      </c>
      <c r="AF21" s="142">
        <v>1.5258696287635194</v>
      </c>
      <c r="AG21" s="157" t="s">
        <v>131</v>
      </c>
      <c r="AH21" s="142">
        <v>26.891224813029858</v>
      </c>
      <c r="AI21" s="142">
        <v>-2.0406081729839234</v>
      </c>
      <c r="AJ21" s="142">
        <v>-29.473045555145987</v>
      </c>
      <c r="AK21" s="142">
        <v>-0.44120850559636338</v>
      </c>
      <c r="AL21" s="142">
        <v>-0.79222201935366077</v>
      </c>
      <c r="AM21" s="142">
        <v>-1.7694611364481589</v>
      </c>
      <c r="AN21" s="142">
        <v>-1.3067032481573624</v>
      </c>
      <c r="AO21" s="142">
        <v>18.544069387744059</v>
      </c>
      <c r="AP21" s="143">
        <v>2.968164413346162</v>
      </c>
      <c r="AQ21" s="191" t="s">
        <v>9</v>
      </c>
      <c r="AR21" s="142">
        <v>2.2773108640575321</v>
      </c>
      <c r="AS21" s="142">
        <v>-48.525965108910277</v>
      </c>
      <c r="AT21" s="142">
        <v>0.12835538752362949</v>
      </c>
      <c r="AU21" s="142">
        <v>-9.5568142416887518</v>
      </c>
      <c r="AV21" s="142">
        <v>-3.8241152394799429</v>
      </c>
      <c r="AW21" s="142">
        <v>-6.2848003259990435</v>
      </c>
      <c r="AX21" s="142">
        <v>-2.1987118784374471</v>
      </c>
      <c r="AY21" s="142">
        <v>26.418966460792742</v>
      </c>
      <c r="AZ21" s="142">
        <v>-6.3750420531031029</v>
      </c>
      <c r="BA21" s="145">
        <v>-11.020872358509745</v>
      </c>
      <c r="BB21" s="142">
        <v>-9.0742330461085654</v>
      </c>
      <c r="BC21" s="143">
        <v>-4.1407030776817804</v>
      </c>
      <c r="BD21" s="142"/>
      <c r="BE21" s="191" t="s">
        <v>9</v>
      </c>
      <c r="BF21" s="142">
        <f t="shared" si="25"/>
        <v>99.13896586360228</v>
      </c>
      <c r="BG21" s="142">
        <f t="shared" si="26"/>
        <v>11.025727493156397</v>
      </c>
      <c r="BH21" s="142">
        <f t="shared" si="27"/>
        <v>0.16382950380938829</v>
      </c>
      <c r="BI21" s="142">
        <f>E21/$X21*100</f>
        <v>0</v>
      </c>
      <c r="BJ21" s="142">
        <f t="shared" si="28"/>
        <v>13.05941962861443</v>
      </c>
      <c r="BK21" s="142">
        <f t="shared" si="29"/>
        <v>5.2551667106426203</v>
      </c>
      <c r="BL21" s="142">
        <f t="shared" si="30"/>
        <v>12.797588010631447</v>
      </c>
      <c r="BM21" s="142">
        <f t="shared" si="31"/>
        <v>8.1489187645979335</v>
      </c>
      <c r="BN21" s="142">
        <f t="shared" si="32"/>
        <v>5.1260257410672017</v>
      </c>
      <c r="BO21" s="142">
        <f t="shared" si="33"/>
        <v>0.4734414170605869</v>
      </c>
      <c r="BP21" s="142">
        <f t="shared" si="34"/>
        <v>3.2035337778173925</v>
      </c>
      <c r="BQ21" s="142">
        <f t="shared" si="35"/>
        <v>4.1337374363808674</v>
      </c>
      <c r="BR21" s="143">
        <f t="shared" si="36"/>
        <v>12.902653609152992</v>
      </c>
      <c r="BS21" s="191" t="s">
        <v>9</v>
      </c>
      <c r="BT21" s="142">
        <f t="shared" si="13"/>
        <v>2.6887434770071486</v>
      </c>
      <c r="BU21" s="142">
        <f t="shared" si="14"/>
        <v>2.7274229805639916</v>
      </c>
      <c r="BV21" s="142">
        <f t="shared" si="15"/>
        <v>4.9969508089515706</v>
      </c>
      <c r="BW21" s="142">
        <f t="shared" si="16"/>
        <v>7.0378668054456082</v>
      </c>
      <c r="BX21" s="142">
        <f t="shared" si="17"/>
        <v>5.3979396987026966</v>
      </c>
      <c r="BY21" s="142">
        <f t="shared" si="18"/>
        <v>99.13896586360228</v>
      </c>
      <c r="BZ21" s="142">
        <f t="shared" si="19"/>
        <v>1.4712296987549185</v>
      </c>
      <c r="CA21" s="142">
        <f t="shared" si="20"/>
        <v>0.61019556235719474</v>
      </c>
      <c r="CB21" s="142">
        <f t="shared" si="21"/>
        <v>100</v>
      </c>
      <c r="CC21" s="145">
        <f t="shared" si="22"/>
        <v>11.286739678483878</v>
      </c>
      <c r="CD21" s="142">
        <f t="shared" si="23"/>
        <v>26.081578937206746</v>
      </c>
      <c r="CE21" s="143">
        <f t="shared" si="24"/>
        <v>62.631681384309381</v>
      </c>
      <c r="CF21" s="142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</row>
    <row r="22" spans="1:135" s="117" customFormat="1">
      <c r="A22" s="141" t="s">
        <v>10</v>
      </c>
      <c r="B22" s="120">
        <v>29109243.214860402</v>
      </c>
      <c r="C22" s="117">
        <v>964186</v>
      </c>
      <c r="D22" s="117">
        <v>139635</v>
      </c>
      <c r="E22" s="117">
        <v>0</v>
      </c>
      <c r="F22" s="117">
        <v>10947446.276424542</v>
      </c>
      <c r="G22" s="117">
        <v>542278</v>
      </c>
      <c r="H22" s="117">
        <v>2898469</v>
      </c>
      <c r="I22" s="117">
        <v>1199597</v>
      </c>
      <c r="J22" s="117">
        <v>2710434</v>
      </c>
      <c r="K22" s="117">
        <v>362341</v>
      </c>
      <c r="L22" s="117">
        <v>683803</v>
      </c>
      <c r="M22" s="117">
        <v>830814</v>
      </c>
      <c r="N22" s="119">
        <v>2611662</v>
      </c>
      <c r="O22" s="191" t="s">
        <v>10</v>
      </c>
      <c r="P22" s="117">
        <v>652625</v>
      </c>
      <c r="Q22" s="117">
        <v>582642.93843585951</v>
      </c>
      <c r="R22" s="117">
        <v>1156389</v>
      </c>
      <c r="S22" s="117">
        <v>1269845</v>
      </c>
      <c r="T22" s="117">
        <v>1557076</v>
      </c>
      <c r="U22" s="117">
        <v>29109243.214860402</v>
      </c>
      <c r="V22" s="117">
        <v>345105</v>
      </c>
      <c r="W22" s="117">
        <v>179167</v>
      </c>
      <c r="X22" s="117">
        <v>29275181.214860402</v>
      </c>
      <c r="Y22" s="120">
        <v>1103821</v>
      </c>
      <c r="Z22" s="117">
        <v>13845915.276424542</v>
      </c>
      <c r="AA22" s="119">
        <v>14159506.93843586</v>
      </c>
      <c r="AC22" s="191" t="s">
        <v>10</v>
      </c>
      <c r="AD22" s="142">
        <v>8.5990018277078022</v>
      </c>
      <c r="AE22" s="142">
        <v>-4.9279998106815066</v>
      </c>
      <c r="AF22" s="142">
        <v>16.282071567166042</v>
      </c>
      <c r="AG22" s="142" t="s">
        <v>131</v>
      </c>
      <c r="AH22" s="142">
        <v>37.230279016022074</v>
      </c>
      <c r="AI22" s="142">
        <v>-7.9146048640993341</v>
      </c>
      <c r="AJ22" s="142">
        <v>-1.9654140699146105</v>
      </c>
      <c r="AK22" s="142">
        <v>0.60483820242622977</v>
      </c>
      <c r="AL22" s="142">
        <v>-1.495681222740751</v>
      </c>
      <c r="AM22" s="142">
        <v>-1.2966458821959079</v>
      </c>
      <c r="AN22" s="142">
        <v>-2.290546458940919</v>
      </c>
      <c r="AO22" s="142">
        <v>8.70943092069108</v>
      </c>
      <c r="AP22" s="143">
        <v>-1.1326545986458114</v>
      </c>
      <c r="AQ22" s="191" t="s">
        <v>10</v>
      </c>
      <c r="AR22" s="142">
        <v>6.1365247880928679</v>
      </c>
      <c r="AS22" s="142">
        <v>-44.070002473542537</v>
      </c>
      <c r="AT22" s="142">
        <v>-3.0361446187231573</v>
      </c>
      <c r="AU22" s="142">
        <v>0.86476276412715913</v>
      </c>
      <c r="AV22" s="142">
        <v>-4.0188673546314337</v>
      </c>
      <c r="AW22" s="142">
        <v>8.5990018277078022</v>
      </c>
      <c r="AX22" s="142">
        <v>10.339326079797422</v>
      </c>
      <c r="AY22" s="142">
        <v>46.497955846279645</v>
      </c>
      <c r="AZ22" s="142">
        <v>8.4474642958407351</v>
      </c>
      <c r="BA22" s="145">
        <v>-2.6824845029345461</v>
      </c>
      <c r="BB22" s="142">
        <v>26.631681652451071</v>
      </c>
      <c r="BC22" s="143">
        <v>-3.9126952301065714</v>
      </c>
      <c r="BD22" s="142"/>
      <c r="BE22" s="191" t="s">
        <v>10</v>
      </c>
      <c r="BF22" s="142">
        <f t="shared" si="25"/>
        <v>99.433178572723008</v>
      </c>
      <c r="BG22" s="142">
        <f t="shared" si="26"/>
        <v>3.2935270081626977</v>
      </c>
      <c r="BH22" s="142">
        <f t="shared" si="27"/>
        <v>0.47697399027241455</v>
      </c>
      <c r="BI22" s="142">
        <f>E22/$X22*100</f>
        <v>0</v>
      </c>
      <c r="BJ22" s="142">
        <f t="shared" si="28"/>
        <v>37.394973565073954</v>
      </c>
      <c r="BK22" s="142">
        <f t="shared" si="29"/>
        <v>1.8523472016109461</v>
      </c>
      <c r="BL22" s="142">
        <f t="shared" si="30"/>
        <v>9.9007721889991416</v>
      </c>
      <c r="BM22" s="142">
        <f t="shared" si="31"/>
        <v>4.0976586658704317</v>
      </c>
      <c r="BN22" s="142">
        <f t="shared" si="32"/>
        <v>9.2584704432987568</v>
      </c>
      <c r="BO22" s="142">
        <f t="shared" si="33"/>
        <v>1.2377071121803058</v>
      </c>
      <c r="BP22" s="142">
        <f t="shared" si="34"/>
        <v>2.3357771724155687</v>
      </c>
      <c r="BQ22" s="142">
        <f t="shared" si="35"/>
        <v>2.8379465660771719</v>
      </c>
      <c r="BR22" s="143">
        <f t="shared" si="36"/>
        <v>8.9210788511679358</v>
      </c>
      <c r="BS22" s="191" t="s">
        <v>10</v>
      </c>
      <c r="BT22" s="142">
        <f t="shared" si="13"/>
        <v>2.2292774046731449</v>
      </c>
      <c r="BU22" s="142">
        <f t="shared" si="14"/>
        <v>1.9902282898255932</v>
      </c>
      <c r="BV22" s="142">
        <f t="shared" si="15"/>
        <v>3.950066069661097</v>
      </c>
      <c r="BW22" s="142">
        <f t="shared" si="16"/>
        <v>4.337616189905642</v>
      </c>
      <c r="BX22" s="142">
        <f t="shared" si="17"/>
        <v>5.3187578535281999</v>
      </c>
      <c r="BY22" s="142">
        <f t="shared" si="18"/>
        <v>99.433178572723008</v>
      </c>
      <c r="BZ22" s="142">
        <f t="shared" si="19"/>
        <v>1.1788313024167412</v>
      </c>
      <c r="CA22" s="142">
        <f t="shared" si="20"/>
        <v>0.61200987513974081</v>
      </c>
      <c r="CB22" s="142">
        <f t="shared" si="21"/>
        <v>100</v>
      </c>
      <c r="CC22" s="145">
        <f t="shared" si="22"/>
        <v>3.7919948376964134</v>
      </c>
      <c r="CD22" s="142">
        <f t="shared" si="23"/>
        <v>47.565356386029777</v>
      </c>
      <c r="CE22" s="143">
        <f t="shared" si="24"/>
        <v>48.642648776273809</v>
      </c>
      <c r="CF22" s="142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</row>
    <row r="23" spans="1:135" s="117" customFormat="1">
      <c r="A23" s="141" t="s">
        <v>11</v>
      </c>
      <c r="B23" s="120">
        <v>79540678.594639152</v>
      </c>
      <c r="C23" s="117">
        <v>443997</v>
      </c>
      <c r="D23" s="117">
        <v>828</v>
      </c>
      <c r="E23" s="117">
        <v>187271</v>
      </c>
      <c r="F23" s="117">
        <v>50465121.593671001</v>
      </c>
      <c r="G23" s="117">
        <v>1373620</v>
      </c>
      <c r="H23" s="117">
        <v>3400987</v>
      </c>
      <c r="I23" s="117">
        <v>2230955</v>
      </c>
      <c r="J23" s="117">
        <v>3936288</v>
      </c>
      <c r="K23" s="117">
        <v>606503</v>
      </c>
      <c r="L23" s="117">
        <v>1284778</v>
      </c>
      <c r="M23" s="117">
        <v>1474456</v>
      </c>
      <c r="N23" s="119">
        <v>5285820</v>
      </c>
      <c r="O23" s="191" t="s">
        <v>11</v>
      </c>
      <c r="P23" s="117">
        <v>1651334</v>
      </c>
      <c r="Q23" s="117">
        <v>688092.00096815417</v>
      </c>
      <c r="R23" s="117">
        <v>1394474</v>
      </c>
      <c r="S23" s="117">
        <v>3554762</v>
      </c>
      <c r="T23" s="117">
        <v>1561392</v>
      </c>
      <c r="U23" s="117">
        <v>79540678.594639152</v>
      </c>
      <c r="V23" s="117">
        <v>837698</v>
      </c>
      <c r="W23" s="117">
        <v>489571</v>
      </c>
      <c r="X23" s="117">
        <v>79888805.594639152</v>
      </c>
      <c r="Y23" s="120">
        <v>632096</v>
      </c>
      <c r="Z23" s="117">
        <v>53866108.593671001</v>
      </c>
      <c r="AA23" s="119">
        <v>25042474.000968151</v>
      </c>
      <c r="AC23" s="191" t="s">
        <v>11</v>
      </c>
      <c r="AD23" s="142">
        <v>19.438386990618344</v>
      </c>
      <c r="AE23" s="142">
        <v>-11.802284813005675</v>
      </c>
      <c r="AF23" s="142">
        <v>8.6614173228346463</v>
      </c>
      <c r="AG23" s="142">
        <v>-10.624579421857177</v>
      </c>
      <c r="AH23" s="142">
        <v>31.67569913814577</v>
      </c>
      <c r="AI23" s="142">
        <v>-3.6060875490436182</v>
      </c>
      <c r="AJ23" s="142">
        <v>47.968203030031439</v>
      </c>
      <c r="AK23" s="142">
        <v>-0.21973569101574869</v>
      </c>
      <c r="AL23" s="142">
        <v>1.632245221490962</v>
      </c>
      <c r="AM23" s="142">
        <v>-1.3644650370064384</v>
      </c>
      <c r="AN23" s="142">
        <v>-2.0284753682955117</v>
      </c>
      <c r="AO23" s="142">
        <v>13.002452483139178</v>
      </c>
      <c r="AP23" s="143">
        <v>-0.51363514024742574</v>
      </c>
      <c r="AQ23" s="191" t="s">
        <v>11</v>
      </c>
      <c r="AR23" s="142">
        <v>6.2369241141851326</v>
      </c>
      <c r="AS23" s="142">
        <v>-38.830776980621174</v>
      </c>
      <c r="AT23" s="142">
        <v>-0.52892918055566451</v>
      </c>
      <c r="AU23" s="142">
        <v>1.3841069273225501</v>
      </c>
      <c r="AV23" s="142">
        <v>-1.957285206299531</v>
      </c>
      <c r="AW23" s="142">
        <v>19.438386990618344</v>
      </c>
      <c r="AX23" s="142">
        <v>22.291143250467517</v>
      </c>
      <c r="AY23" s="142">
        <v>61.119942077635713</v>
      </c>
      <c r="AZ23" s="142">
        <v>19.2784657207843</v>
      </c>
      <c r="BA23" s="145">
        <v>-11.434680386601766</v>
      </c>
      <c r="BB23" s="142">
        <v>32.597515024776669</v>
      </c>
      <c r="BC23" s="143">
        <v>-0.85368279184891183</v>
      </c>
      <c r="BD23" s="142"/>
      <c r="BE23" s="191" t="s">
        <v>11</v>
      </c>
      <c r="BF23" s="142">
        <f t="shared" si="25"/>
        <v>99.564235567913713</v>
      </c>
      <c r="BG23" s="142">
        <f t="shared" si="26"/>
        <v>0.55576872966766944</v>
      </c>
      <c r="BH23" s="142">
        <f t="shared" si="27"/>
        <v>1.0364405799247072E-3</v>
      </c>
      <c r="BI23" s="142">
        <f>E23/$X23*100</f>
        <v>0.23441456985879208</v>
      </c>
      <c r="BJ23" s="142">
        <f t="shared" si="28"/>
        <v>63.169202766322755</v>
      </c>
      <c r="BK23" s="142">
        <f t="shared" si="29"/>
        <v>1.7194148664205027</v>
      </c>
      <c r="BL23" s="142">
        <f t="shared" si="30"/>
        <v>4.2571508920246259</v>
      </c>
      <c r="BM23" s="142">
        <f t="shared" si="31"/>
        <v>2.7925752342825181</v>
      </c>
      <c r="BN23" s="142">
        <f t="shared" si="32"/>
        <v>4.9272084752061183</v>
      </c>
      <c r="BO23" s="142">
        <f t="shared" si="33"/>
        <v>0.75918396261603227</v>
      </c>
      <c r="BP23" s="142">
        <f t="shared" si="34"/>
        <v>1.6082077963701757</v>
      </c>
      <c r="BQ23" s="142">
        <f t="shared" si="35"/>
        <v>1.8456353040017681</v>
      </c>
      <c r="BR23" s="143">
        <f t="shared" si="36"/>
        <v>6.6164714325816627</v>
      </c>
      <c r="BS23" s="191" t="s">
        <v>11</v>
      </c>
      <c r="BT23" s="142">
        <f t="shared" si="13"/>
        <v>2.0670405417987761</v>
      </c>
      <c r="BU23" s="142">
        <f t="shared" si="14"/>
        <v>0.86131216488524864</v>
      </c>
      <c r="BV23" s="142">
        <f t="shared" si="15"/>
        <v>1.745518648852568</v>
      </c>
      <c r="BW23" s="142">
        <f t="shared" si="16"/>
        <v>4.4496371845100384</v>
      </c>
      <c r="BX23" s="142">
        <f t="shared" si="17"/>
        <v>1.954456557934539</v>
      </c>
      <c r="BY23" s="142">
        <f t="shared" si="18"/>
        <v>99.564235567913713</v>
      </c>
      <c r="BZ23" s="142">
        <f t="shared" si="19"/>
        <v>1.0485799528040669</v>
      </c>
      <c r="CA23" s="142">
        <f t="shared" si="20"/>
        <v>0.61281552071777645</v>
      </c>
      <c r="CB23" s="142">
        <f t="shared" si="21"/>
        <v>100</v>
      </c>
      <c r="CC23" s="145">
        <f t="shared" si="22"/>
        <v>0.79468268459379432</v>
      </c>
      <c r="CD23" s="142">
        <f t="shared" si="23"/>
        <v>67.721459692577284</v>
      </c>
      <c r="CE23" s="143">
        <f t="shared" si="24"/>
        <v>31.483857622828921</v>
      </c>
      <c r="CF23" s="142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</row>
    <row r="24" spans="1:135" s="117" customFormat="1">
      <c r="A24" s="148" t="s">
        <v>85</v>
      </c>
      <c r="B24" s="149">
        <v>53478242.90145766</v>
      </c>
      <c r="C24" s="150">
        <v>2302216</v>
      </c>
      <c r="D24" s="150">
        <v>226072</v>
      </c>
      <c r="E24" s="155" t="s">
        <v>101</v>
      </c>
      <c r="F24" s="150">
        <v>33860888.969384193</v>
      </c>
      <c r="G24" s="150">
        <v>462377</v>
      </c>
      <c r="H24" s="150">
        <v>1871568</v>
      </c>
      <c r="I24" s="150">
        <v>1270806</v>
      </c>
      <c r="J24" s="150">
        <v>2564561</v>
      </c>
      <c r="K24" s="150">
        <v>332509</v>
      </c>
      <c r="L24" s="150">
        <v>707242</v>
      </c>
      <c r="M24" s="150">
        <v>834290</v>
      </c>
      <c r="N24" s="151">
        <v>2446679</v>
      </c>
      <c r="O24" s="190" t="s">
        <v>85</v>
      </c>
      <c r="P24" s="150">
        <v>587261</v>
      </c>
      <c r="Q24" s="150">
        <v>688881.93207346334</v>
      </c>
      <c r="R24" s="150">
        <v>1321467</v>
      </c>
      <c r="S24" s="150">
        <v>2408364</v>
      </c>
      <c r="T24" s="150">
        <v>1593060</v>
      </c>
      <c r="U24" s="150">
        <v>53478242.90145766</v>
      </c>
      <c r="V24" s="150">
        <v>577946</v>
      </c>
      <c r="W24" s="150">
        <v>329157</v>
      </c>
      <c r="X24" s="150">
        <v>53727031.90145766</v>
      </c>
      <c r="Y24" s="149">
        <v>2528288</v>
      </c>
      <c r="Z24" s="150">
        <v>35732456.969384193</v>
      </c>
      <c r="AA24" s="151">
        <v>15217497.932073466</v>
      </c>
      <c r="AC24" s="190" t="s">
        <v>85</v>
      </c>
      <c r="AD24" s="152">
        <v>-6.2708632341678117</v>
      </c>
      <c r="AE24" s="152">
        <v>9.0559586478898328</v>
      </c>
      <c r="AF24" s="152">
        <v>7.8839995991429292</v>
      </c>
      <c r="AG24" s="156" t="s">
        <v>130</v>
      </c>
      <c r="AH24" s="152">
        <v>-8.9336449838530729</v>
      </c>
      <c r="AI24" s="152">
        <v>-9.0181579195919781</v>
      </c>
      <c r="AJ24" s="152">
        <v>1.6051565661473581</v>
      </c>
      <c r="AK24" s="152">
        <v>0.4502375287524405</v>
      </c>
      <c r="AL24" s="152">
        <v>-0.49126540127315377</v>
      </c>
      <c r="AM24" s="152">
        <v>-1.6132038903897195</v>
      </c>
      <c r="AN24" s="152">
        <v>-2.1195559658269176</v>
      </c>
      <c r="AO24" s="152">
        <v>23.49624533164387</v>
      </c>
      <c r="AP24" s="153">
        <v>0.93181320338221618</v>
      </c>
      <c r="AQ24" s="190" t="s">
        <v>85</v>
      </c>
      <c r="AR24" s="152">
        <v>1.5405869446063032</v>
      </c>
      <c r="AS24" s="152">
        <v>-42.859591394144424</v>
      </c>
      <c r="AT24" s="152">
        <v>-1.7381954622212408</v>
      </c>
      <c r="AU24" s="152">
        <v>-1.1839719024134054</v>
      </c>
      <c r="AV24" s="152">
        <v>-2.5169028589681375</v>
      </c>
      <c r="AW24" s="152">
        <v>-6.2708632341678117</v>
      </c>
      <c r="AX24" s="152">
        <v>-1.4262128437612995</v>
      </c>
      <c r="AY24" s="152">
        <v>26.438852375263611</v>
      </c>
      <c r="AZ24" s="152">
        <v>-6.3697586522353911</v>
      </c>
      <c r="BA24" s="154">
        <v>8.9501299668360481</v>
      </c>
      <c r="BB24" s="152">
        <v>-8.4362034997870659</v>
      </c>
      <c r="BC24" s="153">
        <v>-3.1405575464849353</v>
      </c>
      <c r="BD24" s="142"/>
      <c r="BE24" s="190" t="s">
        <v>85</v>
      </c>
      <c r="BF24" s="152">
        <f t="shared" si="25"/>
        <v>99.536938871932648</v>
      </c>
      <c r="BG24" s="152">
        <f t="shared" si="26"/>
        <v>4.2850236064083393</v>
      </c>
      <c r="BH24" s="152">
        <f t="shared" si="27"/>
        <v>0.42077887424461735</v>
      </c>
      <c r="BI24" s="147" t="s">
        <v>101</v>
      </c>
      <c r="BJ24" s="152">
        <f t="shared" si="28"/>
        <v>63.023933708992999</v>
      </c>
      <c r="BK24" s="152">
        <f t="shared" si="29"/>
        <v>0.86060402675520831</v>
      </c>
      <c r="BL24" s="152">
        <f t="shared" si="30"/>
        <v>3.483475512722717</v>
      </c>
      <c r="BM24" s="152">
        <f t="shared" si="31"/>
        <v>2.3653009574971922</v>
      </c>
      <c r="BN24" s="152">
        <f t="shared" si="32"/>
        <v>4.7733159812433659</v>
      </c>
      <c r="BO24" s="152">
        <f t="shared" si="33"/>
        <v>0.61888585360506165</v>
      </c>
      <c r="BP24" s="152">
        <f t="shared" si="34"/>
        <v>1.3163615687856598</v>
      </c>
      <c r="BQ24" s="152">
        <f t="shared" si="35"/>
        <v>1.5528309874444508</v>
      </c>
      <c r="BR24" s="153">
        <f t="shared" si="36"/>
        <v>4.5539068759419399</v>
      </c>
      <c r="BS24" s="190" t="s">
        <v>85</v>
      </c>
      <c r="BT24" s="152">
        <f t="shared" si="13"/>
        <v>1.0930456777830437</v>
      </c>
      <c r="BU24" s="152">
        <f t="shared" si="14"/>
        <v>1.2821887003491317</v>
      </c>
      <c r="BV24" s="152">
        <f t="shared" si="15"/>
        <v>2.4595942735562644</v>
      </c>
      <c r="BW24" s="152">
        <f t="shared" si="16"/>
        <v>4.4825926814964427</v>
      </c>
      <c r="BX24" s="152">
        <f t="shared" si="17"/>
        <v>2.9650995851062061</v>
      </c>
      <c r="BY24" s="152">
        <f t="shared" si="18"/>
        <v>99.536938871932648</v>
      </c>
      <c r="BZ24" s="152">
        <f t="shared" si="19"/>
        <v>1.0757080366174478</v>
      </c>
      <c r="CA24" s="152">
        <f t="shared" si="20"/>
        <v>0.61264690855008819</v>
      </c>
      <c r="CB24" s="152">
        <f t="shared" si="21"/>
        <v>100</v>
      </c>
      <c r="CC24" s="154">
        <f t="shared" si="22"/>
        <v>4.7276945965834756</v>
      </c>
      <c r="CD24" s="152">
        <f t="shared" si="23"/>
        <v>66.816811904660085</v>
      </c>
      <c r="CE24" s="153">
        <f t="shared" si="24"/>
        <v>28.45549349875645</v>
      </c>
      <c r="CF24" s="142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</row>
    <row r="25" spans="1:135" s="117" customFormat="1">
      <c r="A25" s="190" t="s">
        <v>121</v>
      </c>
      <c r="B25" s="149">
        <v>80211105.912635893</v>
      </c>
      <c r="C25" s="150">
        <v>5899834</v>
      </c>
      <c r="D25" s="150">
        <v>150169</v>
      </c>
      <c r="E25" s="155" t="s">
        <v>101</v>
      </c>
      <c r="F25" s="150">
        <v>23752678.396402527</v>
      </c>
      <c r="G25" s="150">
        <v>1280568</v>
      </c>
      <c r="H25" s="150">
        <v>4553811</v>
      </c>
      <c r="I25" s="150">
        <v>8770625</v>
      </c>
      <c r="J25" s="150">
        <v>8183241</v>
      </c>
      <c r="K25" s="150">
        <v>2490610</v>
      </c>
      <c r="L25" s="150">
        <v>1924732</v>
      </c>
      <c r="M25" s="150">
        <v>2379765</v>
      </c>
      <c r="N25" s="151">
        <v>7841281</v>
      </c>
      <c r="O25" s="190" t="s">
        <v>121</v>
      </c>
      <c r="P25" s="150">
        <v>595759</v>
      </c>
      <c r="Q25" s="150">
        <v>1559922.516233369</v>
      </c>
      <c r="R25" s="150">
        <v>2615670</v>
      </c>
      <c r="S25" s="150">
        <v>6873856</v>
      </c>
      <c r="T25" s="150">
        <v>1338584</v>
      </c>
      <c r="U25" s="150">
        <v>80211105.912635893</v>
      </c>
      <c r="V25" s="150">
        <v>874398</v>
      </c>
      <c r="W25" s="150">
        <v>493698</v>
      </c>
      <c r="X25" s="150">
        <v>80591805.912635893</v>
      </c>
      <c r="Y25" s="149">
        <v>6050003</v>
      </c>
      <c r="Z25" s="150">
        <v>28306489.396402527</v>
      </c>
      <c r="AA25" s="151">
        <v>45854613.51623337</v>
      </c>
      <c r="AC25" s="190" t="s">
        <v>121</v>
      </c>
      <c r="AD25" s="152">
        <v>3.0281412218282271</v>
      </c>
      <c r="AE25" s="152">
        <v>-6.0008065039075289</v>
      </c>
      <c r="AF25" s="152">
        <v>-56.767486584214289</v>
      </c>
      <c r="AG25" s="156" t="s">
        <v>101</v>
      </c>
      <c r="AH25" s="152">
        <v>16.932456517400592</v>
      </c>
      <c r="AI25" s="152">
        <v>-5.7647843191508468</v>
      </c>
      <c r="AJ25" s="152">
        <v>-4.30906554785859</v>
      </c>
      <c r="AK25" s="152">
        <v>-6.7680237085921427E-2</v>
      </c>
      <c r="AL25" s="152">
        <v>1.0639498723739338</v>
      </c>
      <c r="AM25" s="152">
        <v>-1.385491459065997</v>
      </c>
      <c r="AN25" s="152">
        <v>-1.450240034079924</v>
      </c>
      <c r="AO25" s="152">
        <v>7.9745735604048091</v>
      </c>
      <c r="AP25" s="153">
        <v>1.0597945547722265</v>
      </c>
      <c r="AQ25" s="190" t="s">
        <v>121</v>
      </c>
      <c r="AR25" s="152">
        <v>-5.0065533725153788</v>
      </c>
      <c r="AS25" s="152">
        <v>-30.985829523713175</v>
      </c>
      <c r="AT25" s="152">
        <v>-1.6559675213199614</v>
      </c>
      <c r="AU25" s="152">
        <v>4.7033568684723726</v>
      </c>
      <c r="AV25" s="152">
        <v>-2.3793583769079865</v>
      </c>
      <c r="AW25" s="152">
        <v>3.0281412218282271</v>
      </c>
      <c r="AX25" s="152">
        <v>6.9144877776799607</v>
      </c>
      <c r="AY25" s="152">
        <v>38.982945876100018</v>
      </c>
      <c r="AZ25" s="152">
        <v>2.9056442800871505</v>
      </c>
      <c r="BA25" s="154">
        <v>-8.6630006076549435</v>
      </c>
      <c r="BB25" s="152">
        <v>12.900644730294827</v>
      </c>
      <c r="BC25" s="153">
        <v>-0.65669513018373138</v>
      </c>
      <c r="BD25" s="142"/>
      <c r="BE25" s="190" t="s">
        <v>121</v>
      </c>
      <c r="BF25" s="152">
        <f>B25/$X25*100</f>
        <v>99.527619469884215</v>
      </c>
      <c r="BG25" s="152">
        <f>C25/$X25*100</f>
        <v>7.3206375427243922</v>
      </c>
      <c r="BH25" s="152">
        <f>D25/$X25*100</f>
        <v>0.18633283905163761</v>
      </c>
      <c r="BI25" s="206" t="s">
        <v>101</v>
      </c>
      <c r="BJ25" s="152">
        <f t="shared" ref="BJ25:BR25" si="41">F25/$X25*100</f>
        <v>29.472820626641859</v>
      </c>
      <c r="BK25" s="152">
        <f t="shared" si="41"/>
        <v>1.5889555836336227</v>
      </c>
      <c r="BL25" s="152">
        <f t="shared" si="41"/>
        <v>5.6504640247626137</v>
      </c>
      <c r="BM25" s="152">
        <f t="shared" si="41"/>
        <v>10.882775116750256</v>
      </c>
      <c r="BN25" s="152">
        <f t="shared" si="41"/>
        <v>10.153936752417357</v>
      </c>
      <c r="BO25" s="152">
        <f t="shared" si="41"/>
        <v>3.0904010299755553</v>
      </c>
      <c r="BP25" s="152">
        <f t="shared" si="41"/>
        <v>2.3882477606798775</v>
      </c>
      <c r="BQ25" s="152">
        <f t="shared" si="41"/>
        <v>2.9528622333885179</v>
      </c>
      <c r="BR25" s="153">
        <f t="shared" si="41"/>
        <v>9.7296256253398781</v>
      </c>
      <c r="BS25" s="190" t="s">
        <v>121</v>
      </c>
      <c r="BT25" s="152">
        <f t="shared" ref="BT25:CB25" si="42">P25/$X25*100</f>
        <v>0.73923023966707224</v>
      </c>
      <c r="BU25" s="152">
        <f t="shared" si="42"/>
        <v>1.9355845157811393</v>
      </c>
      <c r="BV25" s="152">
        <f t="shared" si="42"/>
        <v>3.2455780961596394</v>
      </c>
      <c r="BW25" s="152">
        <f t="shared" si="42"/>
        <v>8.5292244318876307</v>
      </c>
      <c r="BX25" s="152">
        <f t="shared" si="42"/>
        <v>1.6609430510231626</v>
      </c>
      <c r="BY25" s="152">
        <f t="shared" si="42"/>
        <v>99.527619469884215</v>
      </c>
      <c r="BZ25" s="152">
        <f t="shared" si="42"/>
        <v>1.084971344292589</v>
      </c>
      <c r="CA25" s="152">
        <f t="shared" si="42"/>
        <v>0.61259081417679673</v>
      </c>
      <c r="CB25" s="152">
        <f t="shared" si="42"/>
        <v>100</v>
      </c>
      <c r="CC25" s="154">
        <f>Y25/$U25*100</f>
        <v>7.5426001563792493</v>
      </c>
      <c r="CD25" s="152">
        <f>Z25/$U25*100</f>
        <v>35.289987682295902</v>
      </c>
      <c r="CE25" s="153">
        <f>AA25/$U25*100</f>
        <v>57.167412161324847</v>
      </c>
      <c r="CF25" s="142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</row>
    <row r="26" spans="1:135" s="117" customFormat="1">
      <c r="A26" s="141" t="s">
        <v>12</v>
      </c>
      <c r="B26" s="120">
        <v>178232937.1402151</v>
      </c>
      <c r="C26" s="117">
        <v>2473375</v>
      </c>
      <c r="D26" s="117">
        <v>121926</v>
      </c>
      <c r="E26" s="117">
        <v>0</v>
      </c>
      <c r="F26" s="117">
        <v>101775300.91207194</v>
      </c>
      <c r="G26" s="117">
        <v>3022809</v>
      </c>
      <c r="H26" s="117">
        <v>10902404</v>
      </c>
      <c r="I26" s="117">
        <v>10386244</v>
      </c>
      <c r="J26" s="117">
        <v>9548836</v>
      </c>
      <c r="K26" s="117">
        <v>2639493</v>
      </c>
      <c r="L26" s="117">
        <v>2663038</v>
      </c>
      <c r="M26" s="117">
        <v>2455493</v>
      </c>
      <c r="N26" s="119">
        <v>9856523</v>
      </c>
      <c r="O26" s="191" t="s">
        <v>12</v>
      </c>
      <c r="P26" s="117">
        <v>3859307</v>
      </c>
      <c r="Q26" s="117">
        <v>3492176.2281431439</v>
      </c>
      <c r="R26" s="117">
        <v>4816825</v>
      </c>
      <c r="S26" s="117">
        <v>6685924</v>
      </c>
      <c r="T26" s="117">
        <v>3533263</v>
      </c>
      <c r="U26" s="117">
        <v>178232937.1402151</v>
      </c>
      <c r="V26" s="117">
        <v>1800856</v>
      </c>
      <c r="W26" s="117">
        <v>1097020</v>
      </c>
      <c r="X26" s="117">
        <v>178936773.1402151</v>
      </c>
      <c r="Y26" s="120">
        <v>2595301</v>
      </c>
      <c r="Z26" s="117">
        <v>112677704.91207194</v>
      </c>
      <c r="AA26" s="119">
        <v>62959931.228143156</v>
      </c>
      <c r="AC26" s="191" t="s">
        <v>12</v>
      </c>
      <c r="AD26" s="142">
        <v>22.029968009532819</v>
      </c>
      <c r="AE26" s="142">
        <v>-10.934780150649722</v>
      </c>
      <c r="AF26" s="142">
        <v>9.9591461269987285</v>
      </c>
      <c r="AG26" s="142" t="s">
        <v>131</v>
      </c>
      <c r="AH26" s="142">
        <v>38.432457999358085</v>
      </c>
      <c r="AI26" s="142">
        <v>-4.8961594246215903</v>
      </c>
      <c r="AJ26" s="142">
        <v>33.112212293779557</v>
      </c>
      <c r="AK26" s="142">
        <v>3.8113233044049108</v>
      </c>
      <c r="AL26" s="142">
        <v>1.8361645638401285</v>
      </c>
      <c r="AM26" s="142">
        <v>-1.3391669033984719</v>
      </c>
      <c r="AN26" s="142">
        <v>-0.43872881923064128</v>
      </c>
      <c r="AO26" s="142">
        <v>6.5578736099810149</v>
      </c>
      <c r="AP26" s="143">
        <v>3.9613764321222344</v>
      </c>
      <c r="AQ26" s="191" t="s">
        <v>12</v>
      </c>
      <c r="AR26" s="142">
        <v>3.9636385187100802</v>
      </c>
      <c r="AS26" s="142">
        <v>5.7953705603142245</v>
      </c>
      <c r="AT26" s="142">
        <v>7.7538621778703503</v>
      </c>
      <c r="AU26" s="142">
        <v>1.1958378160097691</v>
      </c>
      <c r="AV26" s="142">
        <v>-3.8032068474603409</v>
      </c>
      <c r="AW26" s="142">
        <v>22.029968009532819</v>
      </c>
      <c r="AX26" s="142">
        <v>26.207936668124376</v>
      </c>
      <c r="AY26" s="142">
        <v>64.616130285964672</v>
      </c>
      <c r="AZ26" s="142">
        <v>21.877272253134468</v>
      </c>
      <c r="BA26" s="145">
        <v>-10.132548639661541</v>
      </c>
      <c r="BB26" s="142">
        <v>37.899172558140251</v>
      </c>
      <c r="BC26" s="143">
        <v>2.442896590273667</v>
      </c>
      <c r="BD26" s="142"/>
      <c r="BE26" s="191" t="s">
        <v>12</v>
      </c>
      <c r="BF26" s="142">
        <f t="shared" si="25"/>
        <v>99.606656592913694</v>
      </c>
      <c r="BG26" s="142">
        <f t="shared" si="26"/>
        <v>1.3822619893015842</v>
      </c>
      <c r="BH26" s="142">
        <f t="shared" si="27"/>
        <v>6.8139152092822536E-2</v>
      </c>
      <c r="BI26" s="157">
        <f t="shared" ref="BI26:BI52" si="43">E26/$X26*100</f>
        <v>0</v>
      </c>
      <c r="BJ26" s="142">
        <f t="shared" si="28"/>
        <v>56.877800535902523</v>
      </c>
      <c r="BK26" s="142">
        <f t="shared" si="29"/>
        <v>1.6893168167458359</v>
      </c>
      <c r="BL26" s="142">
        <f t="shared" si="30"/>
        <v>6.092880635249224</v>
      </c>
      <c r="BM26" s="142">
        <f t="shared" si="31"/>
        <v>5.8044212029359246</v>
      </c>
      <c r="BN26" s="142">
        <f t="shared" si="32"/>
        <v>5.3364301995753101</v>
      </c>
      <c r="BO26" s="142">
        <f t="shared" si="33"/>
        <v>1.4750981330884345</v>
      </c>
      <c r="BP26" s="142">
        <f t="shared" si="34"/>
        <v>1.4882564121759587</v>
      </c>
      <c r="BQ26" s="142">
        <f t="shared" si="35"/>
        <v>1.3722685152458138</v>
      </c>
      <c r="BR26" s="143">
        <f t="shared" si="36"/>
        <v>5.5083831160163008</v>
      </c>
      <c r="BS26" s="191" t="s">
        <v>12</v>
      </c>
      <c r="BT26" s="142">
        <f t="shared" si="13"/>
        <v>2.1567992605834254</v>
      </c>
      <c r="BU26" s="142">
        <f t="shared" si="14"/>
        <v>1.951625798799149</v>
      </c>
      <c r="BV26" s="142">
        <f t="shared" si="15"/>
        <v>2.6919145324172855</v>
      </c>
      <c r="BW26" s="142">
        <f t="shared" si="16"/>
        <v>3.7364728795913296</v>
      </c>
      <c r="BX26" s="142">
        <f t="shared" si="17"/>
        <v>1.9745874131927763</v>
      </c>
      <c r="BY26" s="142">
        <f t="shared" si="18"/>
        <v>99.606656592913694</v>
      </c>
      <c r="BZ26" s="142">
        <f t="shared" si="19"/>
        <v>1.0064202949434249</v>
      </c>
      <c r="CA26" s="142">
        <f t="shared" si="20"/>
        <v>0.61307688785712799</v>
      </c>
      <c r="CB26" s="142">
        <f t="shared" si="21"/>
        <v>100</v>
      </c>
      <c r="CC26" s="145">
        <f t="shared" si="22"/>
        <v>1.4561287277436761</v>
      </c>
      <c r="CD26" s="142">
        <f t="shared" si="23"/>
        <v>63.21935031762893</v>
      </c>
      <c r="CE26" s="143">
        <f t="shared" si="24"/>
        <v>35.324520954627395</v>
      </c>
      <c r="CF26" s="142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</row>
    <row r="27" spans="1:135" s="117" customFormat="1">
      <c r="A27" s="148" t="s">
        <v>13</v>
      </c>
      <c r="B27" s="149">
        <v>190409357.50872165</v>
      </c>
      <c r="C27" s="150">
        <v>2032141</v>
      </c>
      <c r="D27" s="150">
        <v>27654</v>
      </c>
      <c r="E27" s="150">
        <v>0</v>
      </c>
      <c r="F27" s="150">
        <v>107706199.36618018</v>
      </c>
      <c r="G27" s="150">
        <v>880697</v>
      </c>
      <c r="H27" s="150">
        <v>11623919</v>
      </c>
      <c r="I27" s="150">
        <v>15690145</v>
      </c>
      <c r="J27" s="150">
        <v>9393690</v>
      </c>
      <c r="K27" s="150">
        <v>3645138</v>
      </c>
      <c r="L27" s="150">
        <v>2186625</v>
      </c>
      <c r="M27" s="150">
        <v>1264751</v>
      </c>
      <c r="N27" s="151">
        <v>12710100</v>
      </c>
      <c r="O27" s="190" t="s">
        <v>13</v>
      </c>
      <c r="P27" s="150">
        <v>1957464</v>
      </c>
      <c r="Q27" s="150">
        <v>2763222.1425414737</v>
      </c>
      <c r="R27" s="150">
        <v>2225654</v>
      </c>
      <c r="S27" s="150">
        <v>9964908</v>
      </c>
      <c r="T27" s="150">
        <v>6337050</v>
      </c>
      <c r="U27" s="150">
        <v>190409357.50872165</v>
      </c>
      <c r="V27" s="150">
        <v>1923948</v>
      </c>
      <c r="W27" s="150">
        <v>1171965</v>
      </c>
      <c r="X27" s="150">
        <v>191161340.50872165</v>
      </c>
      <c r="Y27" s="149">
        <v>2059795</v>
      </c>
      <c r="Z27" s="150">
        <v>119330118.36618018</v>
      </c>
      <c r="AA27" s="151">
        <v>69019444.142541468</v>
      </c>
      <c r="AC27" s="190" t="s">
        <v>13</v>
      </c>
      <c r="AD27" s="152">
        <v>5.2069847442527344</v>
      </c>
      <c r="AE27" s="152">
        <v>24.228576947905868</v>
      </c>
      <c r="AF27" s="152">
        <v>4.8055787159857495</v>
      </c>
      <c r="AG27" s="152" t="s">
        <v>131</v>
      </c>
      <c r="AH27" s="152">
        <v>11.292217679742951</v>
      </c>
      <c r="AI27" s="152">
        <v>-12.980709851383946</v>
      </c>
      <c r="AJ27" s="152">
        <v>-25.178527761412077</v>
      </c>
      <c r="AK27" s="152">
        <v>9.3404601190803476</v>
      </c>
      <c r="AL27" s="152">
        <v>1.4616840430305058</v>
      </c>
      <c r="AM27" s="152">
        <v>-1.6873533457399466</v>
      </c>
      <c r="AN27" s="152">
        <v>1.7052859538912779</v>
      </c>
      <c r="AO27" s="152">
        <v>9.0429489638880387</v>
      </c>
      <c r="AP27" s="153">
        <v>6.5354767890275527</v>
      </c>
      <c r="AQ27" s="190" t="s">
        <v>13</v>
      </c>
      <c r="AR27" s="152">
        <v>2.2992272150737745</v>
      </c>
      <c r="AS27" s="152">
        <v>-6.4491080533148839</v>
      </c>
      <c r="AT27" s="152">
        <v>-1.3117468363635396</v>
      </c>
      <c r="AU27" s="152">
        <v>4.0748961826354266</v>
      </c>
      <c r="AV27" s="152">
        <v>-6.0423471821303654</v>
      </c>
      <c r="AW27" s="152">
        <v>5.2069847442527344</v>
      </c>
      <c r="AX27" s="152">
        <v>10.022308140555582</v>
      </c>
      <c r="AY27" s="152">
        <v>41.922182663663442</v>
      </c>
      <c r="AZ27" s="152">
        <v>5.0866045121293126</v>
      </c>
      <c r="BA27" s="154">
        <v>23.920252389311958</v>
      </c>
      <c r="BB27" s="152">
        <v>6.2474695309940014</v>
      </c>
      <c r="BC27" s="153">
        <v>2.9988717357563499</v>
      </c>
      <c r="BD27" s="142"/>
      <c r="BE27" s="190" t="s">
        <v>13</v>
      </c>
      <c r="BF27" s="152">
        <f t="shared" si="25"/>
        <v>99.606623913601567</v>
      </c>
      <c r="BG27" s="152">
        <f t="shared" si="26"/>
        <v>1.0630501934083709</v>
      </c>
      <c r="BH27" s="152">
        <f t="shared" si="27"/>
        <v>1.4466314123141597E-2</v>
      </c>
      <c r="BI27" s="152">
        <f t="shared" si="43"/>
        <v>0</v>
      </c>
      <c r="BJ27" s="152">
        <f t="shared" si="28"/>
        <v>56.343086462749582</v>
      </c>
      <c r="BK27" s="152">
        <f t="shared" si="29"/>
        <v>0.46070873831302656</v>
      </c>
      <c r="BL27" s="152">
        <f t="shared" si="30"/>
        <v>6.0806850219119823</v>
      </c>
      <c r="BM27" s="152">
        <f t="shared" si="31"/>
        <v>8.2078023507499651</v>
      </c>
      <c r="BN27" s="152">
        <f t="shared" si="32"/>
        <v>4.9140113660018079</v>
      </c>
      <c r="BO27" s="152">
        <f t="shared" si="33"/>
        <v>1.9068384801547738</v>
      </c>
      <c r="BP27" s="152">
        <f t="shared" si="34"/>
        <v>1.143863604524282</v>
      </c>
      <c r="BQ27" s="152">
        <f t="shared" si="35"/>
        <v>0.66161442299694284</v>
      </c>
      <c r="BR27" s="153">
        <f t="shared" si="36"/>
        <v>6.6488862058487754</v>
      </c>
      <c r="BS27" s="190" t="s">
        <v>13</v>
      </c>
      <c r="BT27" s="152">
        <f t="shared" si="13"/>
        <v>1.0239852863506633</v>
      </c>
      <c r="BU27" s="152">
        <f t="shared" si="14"/>
        <v>1.445492135171234</v>
      </c>
      <c r="BV27" s="152">
        <f t="shared" si="15"/>
        <v>1.1642803895793226</v>
      </c>
      <c r="BW27" s="152">
        <f t="shared" si="16"/>
        <v>5.2128259686196099</v>
      </c>
      <c r="BX27" s="152">
        <f t="shared" si="17"/>
        <v>3.3150269730980857</v>
      </c>
      <c r="BY27" s="152">
        <f t="shared" si="18"/>
        <v>99.606623913601567</v>
      </c>
      <c r="BZ27" s="152">
        <f t="shared" si="19"/>
        <v>1.0064524526140894</v>
      </c>
      <c r="CA27" s="152">
        <f t="shared" si="20"/>
        <v>0.61307636621565209</v>
      </c>
      <c r="CB27" s="152">
        <f t="shared" si="21"/>
        <v>100</v>
      </c>
      <c r="CC27" s="154">
        <f t="shared" si="22"/>
        <v>1.08177193965147</v>
      </c>
      <c r="CD27" s="152">
        <f t="shared" si="23"/>
        <v>62.67030146389434</v>
      </c>
      <c r="CE27" s="153">
        <f t="shared" si="24"/>
        <v>36.247926596454192</v>
      </c>
      <c r="CF27" s="142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</row>
    <row r="28" spans="1:135" s="117" customFormat="1">
      <c r="A28" s="141" t="s">
        <v>14</v>
      </c>
      <c r="B28" s="117">
        <v>12092478.125599027</v>
      </c>
      <c r="C28" s="117">
        <v>956313</v>
      </c>
      <c r="D28" s="117">
        <v>220881</v>
      </c>
      <c r="E28" s="117">
        <v>0</v>
      </c>
      <c r="F28" s="117">
        <v>353632.92154529132</v>
      </c>
      <c r="G28" s="117">
        <v>299608</v>
      </c>
      <c r="H28" s="117">
        <v>1272183</v>
      </c>
      <c r="I28" s="117">
        <v>625412</v>
      </c>
      <c r="J28" s="117">
        <v>154087</v>
      </c>
      <c r="K28" s="117">
        <v>3963623</v>
      </c>
      <c r="L28" s="117">
        <v>289777</v>
      </c>
      <c r="M28" s="117">
        <v>195261</v>
      </c>
      <c r="N28" s="119">
        <v>1259855</v>
      </c>
      <c r="O28" s="191" t="s">
        <v>14</v>
      </c>
      <c r="P28" s="117">
        <v>305242</v>
      </c>
      <c r="Q28" s="117">
        <v>417198.20405373455</v>
      </c>
      <c r="R28" s="117">
        <v>547281</v>
      </c>
      <c r="S28" s="117">
        <v>610096</v>
      </c>
      <c r="T28" s="117">
        <v>622028</v>
      </c>
      <c r="U28" s="117">
        <v>12092478.125599027</v>
      </c>
      <c r="V28" s="117">
        <v>168853</v>
      </c>
      <c r="W28" s="117">
        <v>74429</v>
      </c>
      <c r="X28" s="117">
        <v>12186902.125599027</v>
      </c>
      <c r="Y28" s="120">
        <v>1177194</v>
      </c>
      <c r="Z28" s="117">
        <v>1625815.9215452913</v>
      </c>
      <c r="AA28" s="119">
        <v>9289468.2040537354</v>
      </c>
      <c r="AC28" s="191" t="s">
        <v>14</v>
      </c>
      <c r="AD28" s="142">
        <v>-3.7394233583210679</v>
      </c>
      <c r="AE28" s="142">
        <v>-5.7109052635730375</v>
      </c>
      <c r="AF28" s="142">
        <v>7.0740905917939969</v>
      </c>
      <c r="AG28" s="142" t="s">
        <v>131</v>
      </c>
      <c r="AH28" s="142">
        <v>16.208810690359385</v>
      </c>
      <c r="AI28" s="142">
        <v>-5.5239873110372528</v>
      </c>
      <c r="AJ28" s="142">
        <v>-4.8690043191634462</v>
      </c>
      <c r="AK28" s="142">
        <v>-1.83302202200631</v>
      </c>
      <c r="AL28" s="142">
        <v>-0.39431921756724436</v>
      </c>
      <c r="AM28" s="142">
        <v>-0.91613793165513036</v>
      </c>
      <c r="AN28" s="142">
        <v>-2.1793655669692438</v>
      </c>
      <c r="AO28" s="142">
        <v>30.195699283213866</v>
      </c>
      <c r="AP28" s="143">
        <v>-0.27317213723357603</v>
      </c>
      <c r="AQ28" s="191" t="s">
        <v>14</v>
      </c>
      <c r="AR28" s="142">
        <v>1.7212248856126926</v>
      </c>
      <c r="AS28" s="142">
        <v>-43.17865974058941</v>
      </c>
      <c r="AT28" s="142">
        <v>-3.2910117422535587</v>
      </c>
      <c r="AU28" s="142">
        <v>-3.1725827902857704</v>
      </c>
      <c r="AV28" s="142">
        <v>-4.4668198405189887</v>
      </c>
      <c r="AW28" s="142">
        <v>-3.7394233583210679</v>
      </c>
      <c r="AX28" s="142">
        <v>-0.29877361108650852</v>
      </c>
      <c r="AY28" s="142">
        <v>29.852751317212743</v>
      </c>
      <c r="AZ28" s="142">
        <v>-3.8453648304258103</v>
      </c>
      <c r="BA28" s="145">
        <v>-3.5500355175609144</v>
      </c>
      <c r="BB28" s="142">
        <v>-0.96175818028630489</v>
      </c>
      <c r="BC28" s="143">
        <v>-4.2333333198934762</v>
      </c>
      <c r="BD28" s="142"/>
      <c r="BE28" s="191" t="s">
        <v>14</v>
      </c>
      <c r="BF28" s="142">
        <f t="shared" si="25"/>
        <v>99.225200965537752</v>
      </c>
      <c r="BG28" s="142">
        <f t="shared" si="26"/>
        <v>7.8470557172296491</v>
      </c>
      <c r="BH28" s="142">
        <f t="shared" si="27"/>
        <v>1.8124458350742927</v>
      </c>
      <c r="BI28" s="142">
        <f t="shared" si="43"/>
        <v>0</v>
      </c>
      <c r="BJ28" s="142">
        <f t="shared" si="28"/>
        <v>2.9017458079233496</v>
      </c>
      <c r="BK28" s="142">
        <f t="shared" si="29"/>
        <v>2.4584426535326203</v>
      </c>
      <c r="BL28" s="142">
        <f t="shared" si="30"/>
        <v>10.438936711633499</v>
      </c>
      <c r="BM28" s="142">
        <f t="shared" si="31"/>
        <v>5.1318373902937937</v>
      </c>
      <c r="BN28" s="142">
        <f t="shared" si="32"/>
        <v>1.2643656149197646</v>
      </c>
      <c r="BO28" s="142">
        <f t="shared" si="33"/>
        <v>32.52363036275041</v>
      </c>
      <c r="BP28" s="142">
        <f t="shared" si="34"/>
        <v>2.3777740808413732</v>
      </c>
      <c r="BQ28" s="142">
        <f t="shared" si="35"/>
        <v>1.6022201375511766</v>
      </c>
      <c r="BR28" s="143">
        <f t="shared" si="36"/>
        <v>10.33777892868795</v>
      </c>
      <c r="BS28" s="191" t="s">
        <v>14</v>
      </c>
      <c r="BT28" s="142">
        <f t="shared" si="13"/>
        <v>2.5046726137139328</v>
      </c>
      <c r="BU28" s="142">
        <f t="shared" si="14"/>
        <v>3.4233326874546299</v>
      </c>
      <c r="BV28" s="142">
        <f t="shared" si="15"/>
        <v>4.490731068155676</v>
      </c>
      <c r="BW28" s="142">
        <f t="shared" si="16"/>
        <v>5.0061614815012865</v>
      </c>
      <c r="BX28" s="142">
        <f t="shared" si="17"/>
        <v>5.1040698742743471</v>
      </c>
      <c r="BY28" s="142">
        <f t="shared" si="18"/>
        <v>99.225200965537752</v>
      </c>
      <c r="BZ28" s="142">
        <f t="shared" si="19"/>
        <v>1.3855284818060383</v>
      </c>
      <c r="CA28" s="142">
        <f t="shared" si="20"/>
        <v>0.61072944734379386</v>
      </c>
      <c r="CB28" s="142">
        <f t="shared" si="21"/>
        <v>100</v>
      </c>
      <c r="CC28" s="145">
        <f t="shared" si="22"/>
        <v>9.7349276779583604</v>
      </c>
      <c r="CD28" s="142">
        <f t="shared" si="23"/>
        <v>13.444853111650785</v>
      </c>
      <c r="CE28" s="143">
        <f t="shared" si="24"/>
        <v>76.820219210390846</v>
      </c>
      <c r="CF28" s="142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</row>
    <row r="29" spans="1:135" s="117" customFormat="1">
      <c r="A29" s="141" t="s">
        <v>15</v>
      </c>
      <c r="B29" s="117">
        <v>21715507.042361777</v>
      </c>
      <c r="C29" s="117">
        <v>1127600</v>
      </c>
      <c r="D29" s="117">
        <v>290715</v>
      </c>
      <c r="E29" s="124" t="s">
        <v>101</v>
      </c>
      <c r="F29" s="117">
        <v>1088237.9879681109</v>
      </c>
      <c r="G29" s="117">
        <v>1000982</v>
      </c>
      <c r="H29" s="117">
        <v>3025703</v>
      </c>
      <c r="I29" s="117">
        <v>1711267</v>
      </c>
      <c r="J29" s="117">
        <v>1628263</v>
      </c>
      <c r="K29" s="117">
        <v>1826517</v>
      </c>
      <c r="L29" s="117">
        <v>613646</v>
      </c>
      <c r="M29" s="117">
        <v>1233108</v>
      </c>
      <c r="N29" s="119">
        <v>1691285</v>
      </c>
      <c r="O29" s="191" t="s">
        <v>15</v>
      </c>
      <c r="P29" s="117">
        <v>426011</v>
      </c>
      <c r="Q29" s="117">
        <v>1210444.0543936666</v>
      </c>
      <c r="R29" s="117">
        <v>1815763</v>
      </c>
      <c r="S29" s="117">
        <v>1407848</v>
      </c>
      <c r="T29" s="117">
        <v>1618117</v>
      </c>
      <c r="U29" s="117">
        <v>21715507.042361777</v>
      </c>
      <c r="V29" s="117">
        <v>269088</v>
      </c>
      <c r="W29" s="117">
        <v>133658</v>
      </c>
      <c r="X29" s="117">
        <v>21850937.042361777</v>
      </c>
      <c r="Y29" s="120">
        <v>1418315</v>
      </c>
      <c r="Z29" s="117">
        <v>4113940.9879681109</v>
      </c>
      <c r="AA29" s="119">
        <v>16183251.054393666</v>
      </c>
      <c r="AC29" s="191" t="s">
        <v>15</v>
      </c>
      <c r="AD29" s="142">
        <v>-10.759471091494355</v>
      </c>
      <c r="AE29" s="142">
        <v>5.0086793268120422</v>
      </c>
      <c r="AF29" s="142">
        <v>9.7994855893250339</v>
      </c>
      <c r="AG29" s="147" t="s">
        <v>130</v>
      </c>
      <c r="AH29" s="142">
        <v>0.21470076529775448</v>
      </c>
      <c r="AI29" s="142">
        <v>-8.4134006139431889</v>
      </c>
      <c r="AJ29" s="142">
        <v>-44.261975272435741</v>
      </c>
      <c r="AK29" s="142">
        <v>-0.3912714225760468</v>
      </c>
      <c r="AL29" s="142">
        <v>1.247103140329572</v>
      </c>
      <c r="AM29" s="142">
        <v>-1.0577218407155196</v>
      </c>
      <c r="AN29" s="142">
        <v>-2.2917366596660398</v>
      </c>
      <c r="AO29" s="142">
        <v>5.2277302412345641</v>
      </c>
      <c r="AP29" s="143">
        <v>0.69252399156254296</v>
      </c>
      <c r="AQ29" s="191" t="s">
        <v>15</v>
      </c>
      <c r="AR29" s="142">
        <v>3.8073910903393391</v>
      </c>
      <c r="AS29" s="142">
        <v>-14.851427046175992</v>
      </c>
      <c r="AT29" s="142">
        <v>-4.4433334473567188</v>
      </c>
      <c r="AU29" s="142">
        <v>3.9194714297630036</v>
      </c>
      <c r="AV29" s="142">
        <v>-1.8814597867379763</v>
      </c>
      <c r="AW29" s="142">
        <v>-10.759471091494355</v>
      </c>
      <c r="AX29" s="142">
        <v>-5.4029255739883357</v>
      </c>
      <c r="AY29" s="142">
        <v>20.383330180946977</v>
      </c>
      <c r="AZ29" s="142">
        <v>-10.838386341989171</v>
      </c>
      <c r="BA29" s="145">
        <v>5.9562896640855829</v>
      </c>
      <c r="BB29" s="142">
        <v>-36.847947989097968</v>
      </c>
      <c r="BC29" s="143">
        <v>-1.8051599704861736</v>
      </c>
      <c r="BD29" s="142"/>
      <c r="BE29" s="191" t="s">
        <v>15</v>
      </c>
      <c r="BF29" s="142">
        <f t="shared" si="25"/>
        <v>99.380209646215874</v>
      </c>
      <c r="BG29" s="142">
        <f t="shared" si="26"/>
        <v>5.1604194264710692</v>
      </c>
      <c r="BH29" s="142">
        <f t="shared" si="27"/>
        <v>1.3304463759901888</v>
      </c>
      <c r="BI29" s="147" t="s">
        <v>101</v>
      </c>
      <c r="BJ29" s="142">
        <f t="shared" si="28"/>
        <v>4.9802806436098166</v>
      </c>
      <c r="BK29" s="142">
        <f t="shared" si="29"/>
        <v>4.5809568626710391</v>
      </c>
      <c r="BL29" s="142">
        <f t="shared" si="30"/>
        <v>13.847017151411665</v>
      </c>
      <c r="BM29" s="142">
        <f t="shared" si="31"/>
        <v>7.831549725681862</v>
      </c>
      <c r="BN29" s="142">
        <f t="shared" si="32"/>
        <v>7.4516850094040992</v>
      </c>
      <c r="BO29" s="142">
        <f t="shared" si="33"/>
        <v>8.358987060641768</v>
      </c>
      <c r="BP29" s="142">
        <f t="shared" si="34"/>
        <v>2.8083280767792353</v>
      </c>
      <c r="BQ29" s="142">
        <f t="shared" si="35"/>
        <v>5.6432728610649932</v>
      </c>
      <c r="BR29" s="143">
        <f t="shared" si="36"/>
        <v>7.7401028464873374</v>
      </c>
      <c r="BS29" s="191" t="s">
        <v>15</v>
      </c>
      <c r="BT29" s="142">
        <f t="shared" si="13"/>
        <v>1.9496234837622977</v>
      </c>
      <c r="BU29" s="142">
        <f t="shared" si="14"/>
        <v>5.5395521576352253</v>
      </c>
      <c r="BV29" s="142">
        <f t="shared" si="15"/>
        <v>8.3097717799462476</v>
      </c>
      <c r="BW29" s="142">
        <f t="shared" si="16"/>
        <v>6.4429639665825125</v>
      </c>
      <c r="BX29" s="142">
        <f t="shared" si="17"/>
        <v>7.405252218076523</v>
      </c>
      <c r="BY29" s="142">
        <f t="shared" si="18"/>
        <v>99.380209646215874</v>
      </c>
      <c r="BZ29" s="142">
        <f t="shared" si="19"/>
        <v>1.2314712155287753</v>
      </c>
      <c r="CA29" s="142">
        <f t="shared" si="20"/>
        <v>0.61168086174465253</v>
      </c>
      <c r="CB29" s="142">
        <f t="shared" si="21"/>
        <v>100</v>
      </c>
      <c r="CC29" s="145">
        <f t="shared" si="22"/>
        <v>6.5313464577787919</v>
      </c>
      <c r="CD29" s="142">
        <f t="shared" si="23"/>
        <v>18.944715313083837</v>
      </c>
      <c r="CE29" s="143">
        <f t="shared" si="24"/>
        <v>74.523938229137372</v>
      </c>
      <c r="CF29" s="142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</row>
    <row r="30" spans="1:135" s="117" customFormat="1">
      <c r="A30" s="141" t="s">
        <v>16</v>
      </c>
      <c r="B30" s="117">
        <v>3536964.6784283221</v>
      </c>
      <c r="C30" s="117">
        <v>954838</v>
      </c>
      <c r="D30" s="117">
        <v>113827</v>
      </c>
      <c r="E30" s="117">
        <v>0</v>
      </c>
      <c r="F30" s="117">
        <v>19190.22669701666</v>
      </c>
      <c r="G30" s="117">
        <v>53325</v>
      </c>
      <c r="H30" s="117">
        <v>371426</v>
      </c>
      <c r="I30" s="117">
        <v>53000</v>
      </c>
      <c r="J30" s="117">
        <v>79215</v>
      </c>
      <c r="K30" s="117">
        <v>532185</v>
      </c>
      <c r="L30" s="117">
        <v>102022</v>
      </c>
      <c r="M30" s="117">
        <v>88363</v>
      </c>
      <c r="N30" s="119">
        <v>319363</v>
      </c>
      <c r="O30" s="191" t="s">
        <v>16</v>
      </c>
      <c r="P30" s="117">
        <v>43757</v>
      </c>
      <c r="Q30" s="117">
        <v>188173.4517313058</v>
      </c>
      <c r="R30" s="117">
        <v>270368</v>
      </c>
      <c r="S30" s="117">
        <v>228989</v>
      </c>
      <c r="T30" s="117">
        <v>118923</v>
      </c>
      <c r="U30" s="117">
        <v>3536964.6784283221</v>
      </c>
      <c r="V30" s="117">
        <v>80912</v>
      </c>
      <c r="W30" s="117">
        <v>21770</v>
      </c>
      <c r="X30" s="117">
        <v>3596106.6784283221</v>
      </c>
      <c r="Y30" s="120">
        <v>1068665</v>
      </c>
      <c r="Z30" s="117">
        <v>390616.22669701668</v>
      </c>
      <c r="AA30" s="119">
        <v>2077683.4517313053</v>
      </c>
      <c r="AC30" s="191" t="s">
        <v>16</v>
      </c>
      <c r="AD30" s="142">
        <v>-11.234973507789107</v>
      </c>
      <c r="AE30" s="142">
        <v>42.835900826644092</v>
      </c>
      <c r="AF30" s="142">
        <v>7.8305434772311751</v>
      </c>
      <c r="AG30" s="142" t="s">
        <v>131</v>
      </c>
      <c r="AH30" s="142">
        <v>160.53667729522283</v>
      </c>
      <c r="AI30" s="142">
        <v>-4.3772190940716564</v>
      </c>
      <c r="AJ30" s="142">
        <v>-58.883898870770089</v>
      </c>
      <c r="AK30" s="142">
        <v>-3.0174385624622593</v>
      </c>
      <c r="AL30" s="142">
        <v>-0.88213213213213215</v>
      </c>
      <c r="AM30" s="142">
        <v>-0.87634338505094156</v>
      </c>
      <c r="AN30" s="142">
        <v>-2.1118179288640704</v>
      </c>
      <c r="AO30" s="142">
        <v>53.626690775061725</v>
      </c>
      <c r="AP30" s="143">
        <v>0.44314586386710025</v>
      </c>
      <c r="AQ30" s="191" t="s">
        <v>16</v>
      </c>
      <c r="AR30" s="142">
        <v>8.6752433936022246</v>
      </c>
      <c r="AS30" s="142">
        <v>-46.654539266438213</v>
      </c>
      <c r="AT30" s="142">
        <v>-22.954080440444777</v>
      </c>
      <c r="AU30" s="142">
        <v>-0.92760445284749471</v>
      </c>
      <c r="AV30" s="142">
        <v>0.87966340362723316</v>
      </c>
      <c r="AW30" s="142">
        <v>-11.234973507789107</v>
      </c>
      <c r="AX30" s="142">
        <v>-5.0573795498814862</v>
      </c>
      <c r="AY30" s="142">
        <v>19.740388317474284</v>
      </c>
      <c r="AZ30" s="142">
        <v>-11.244030529360607</v>
      </c>
      <c r="BA30" s="145">
        <v>38.062029825062304</v>
      </c>
      <c r="BB30" s="142">
        <v>-57.10929471856754</v>
      </c>
      <c r="BC30" s="143">
        <v>-9.6606740949783312</v>
      </c>
      <c r="BD30" s="142"/>
      <c r="BE30" s="191" t="s">
        <v>16</v>
      </c>
      <c r="BF30" s="142">
        <f t="shared" si="25"/>
        <v>98.355388054676723</v>
      </c>
      <c r="BG30" s="142">
        <f t="shared" si="26"/>
        <v>26.551993179949594</v>
      </c>
      <c r="BH30" s="142">
        <f t="shared" si="27"/>
        <v>3.1652842971206874</v>
      </c>
      <c r="BI30" s="142">
        <f t="shared" si="43"/>
        <v>0</v>
      </c>
      <c r="BJ30" s="142">
        <f t="shared" si="28"/>
        <v>0.53363897161704188</v>
      </c>
      <c r="BK30" s="142">
        <f t="shared" si="29"/>
        <v>1.4828536739434461</v>
      </c>
      <c r="BL30" s="142">
        <f t="shared" si="30"/>
        <v>10.328559000433538</v>
      </c>
      <c r="BM30" s="142">
        <f t="shared" si="31"/>
        <v>1.4738161222504012</v>
      </c>
      <c r="BN30" s="142">
        <f t="shared" si="32"/>
        <v>2.2027989457370856</v>
      </c>
      <c r="BO30" s="142">
        <f t="shared" si="33"/>
        <v>14.798921377732638</v>
      </c>
      <c r="BP30" s="142">
        <f t="shared" si="34"/>
        <v>2.8370126117779328</v>
      </c>
      <c r="BQ30" s="142">
        <f t="shared" si="35"/>
        <v>2.4571851700077771</v>
      </c>
      <c r="BR30" s="143">
        <f t="shared" si="36"/>
        <v>8.8807988349104701</v>
      </c>
      <c r="BS30" s="191" t="s">
        <v>16</v>
      </c>
      <c r="BT30" s="142">
        <f t="shared" si="13"/>
        <v>1.2167881521002037</v>
      </c>
      <c r="BU30" s="142">
        <f t="shared" si="14"/>
        <v>5.232699376247286</v>
      </c>
      <c r="BV30" s="142">
        <f t="shared" si="15"/>
        <v>7.5183531573697451</v>
      </c>
      <c r="BW30" s="142">
        <f t="shared" si="16"/>
        <v>6.3676920758112665</v>
      </c>
      <c r="BX30" s="142">
        <f t="shared" si="17"/>
        <v>3.3069931076676315</v>
      </c>
      <c r="BY30" s="142">
        <f t="shared" si="18"/>
        <v>98.355388054676723</v>
      </c>
      <c r="BZ30" s="142">
        <f t="shared" si="19"/>
        <v>2.2499888695004615</v>
      </c>
      <c r="CA30" s="142">
        <f t="shared" si="20"/>
        <v>0.60537692417719313</v>
      </c>
      <c r="CB30" s="142">
        <f t="shared" si="21"/>
        <v>100</v>
      </c>
      <c r="CC30" s="145">
        <f t="shared" si="22"/>
        <v>30.214183548897346</v>
      </c>
      <c r="CD30" s="142">
        <f t="shared" si="23"/>
        <v>11.043826054564674</v>
      </c>
      <c r="CE30" s="143">
        <f t="shared" si="24"/>
        <v>58.741990396537979</v>
      </c>
      <c r="CF30" s="142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</row>
    <row r="31" spans="1:135" s="117" customFormat="1">
      <c r="A31" s="141" t="s">
        <v>17</v>
      </c>
      <c r="B31" s="117">
        <v>16066356.268298987</v>
      </c>
      <c r="C31" s="117">
        <v>856893</v>
      </c>
      <c r="D31" s="117">
        <v>290024</v>
      </c>
      <c r="E31" s="117">
        <v>55011</v>
      </c>
      <c r="F31" s="117">
        <v>2666654.6689208574</v>
      </c>
      <c r="G31" s="117">
        <v>257594</v>
      </c>
      <c r="H31" s="117">
        <v>1346756</v>
      </c>
      <c r="I31" s="117">
        <v>1278492</v>
      </c>
      <c r="J31" s="117">
        <v>711202</v>
      </c>
      <c r="K31" s="117">
        <v>944275</v>
      </c>
      <c r="L31" s="117">
        <v>440066</v>
      </c>
      <c r="M31" s="117">
        <v>648547</v>
      </c>
      <c r="N31" s="119">
        <v>1573078</v>
      </c>
      <c r="O31" s="191" t="s">
        <v>17</v>
      </c>
      <c r="P31" s="117">
        <v>713399</v>
      </c>
      <c r="Q31" s="117">
        <v>1172028.5993781304</v>
      </c>
      <c r="R31" s="117">
        <v>923607</v>
      </c>
      <c r="S31" s="117">
        <v>1130458</v>
      </c>
      <c r="T31" s="117">
        <v>1058271</v>
      </c>
      <c r="U31" s="117">
        <v>16066356.268298987</v>
      </c>
      <c r="V31" s="117">
        <v>211988</v>
      </c>
      <c r="W31" s="117">
        <v>98888</v>
      </c>
      <c r="X31" s="117">
        <v>16179456.268298987</v>
      </c>
      <c r="Y31" s="120">
        <v>1201928</v>
      </c>
      <c r="Z31" s="117">
        <v>4013410.6689208574</v>
      </c>
      <c r="AA31" s="119">
        <v>10851017.599378129</v>
      </c>
      <c r="AC31" s="191" t="s">
        <v>17</v>
      </c>
      <c r="AD31" s="142">
        <v>-3.6176557413999402</v>
      </c>
      <c r="AE31" s="142">
        <v>-8.2456454070515122</v>
      </c>
      <c r="AF31" s="142">
        <v>7.6723171392718985</v>
      </c>
      <c r="AG31" s="142">
        <v>-2.7146040391893327</v>
      </c>
      <c r="AH31" s="142">
        <v>-4.9947107635724084</v>
      </c>
      <c r="AI31" s="142">
        <v>-11.072369306824733</v>
      </c>
      <c r="AJ31" s="142">
        <v>-1.9661995083591324</v>
      </c>
      <c r="AK31" s="142">
        <v>-2.6345570663307658</v>
      </c>
      <c r="AL31" s="142">
        <v>1.0731172129365267</v>
      </c>
      <c r="AM31" s="142">
        <v>-1.3515292328136297</v>
      </c>
      <c r="AN31" s="142">
        <v>-2.2507824317690619</v>
      </c>
      <c r="AO31" s="142">
        <v>13.270656206118442</v>
      </c>
      <c r="AP31" s="143">
        <v>1.4204607729235625</v>
      </c>
      <c r="AQ31" s="191" t="s">
        <v>17</v>
      </c>
      <c r="AR31" s="142">
        <v>6.1763655305849081</v>
      </c>
      <c r="AS31" s="142">
        <v>-23.25346560134593</v>
      </c>
      <c r="AT31" s="142">
        <v>-0.41983782227728056</v>
      </c>
      <c r="AU31" s="142">
        <v>-3.8098828062180012</v>
      </c>
      <c r="AV31" s="142">
        <v>-2.8911392962603393</v>
      </c>
      <c r="AW31" s="142">
        <v>-3.6176557413999402</v>
      </c>
      <c r="AX31" s="142">
        <v>2.6423569824283261E-2</v>
      </c>
      <c r="AY31" s="142">
        <v>30.018275766859066</v>
      </c>
      <c r="AZ31" s="142">
        <v>-3.7239289961685031</v>
      </c>
      <c r="BA31" s="145">
        <v>-4.5939722321664576</v>
      </c>
      <c r="BB31" s="142">
        <v>-3.999529866847447</v>
      </c>
      <c r="BC31" s="143">
        <v>-3.3659467149072397</v>
      </c>
      <c r="BD31" s="142"/>
      <c r="BE31" s="191" t="s">
        <v>17</v>
      </c>
      <c r="BF31" s="142">
        <f t="shared" si="25"/>
        <v>99.300965383975225</v>
      </c>
      <c r="BG31" s="142">
        <f t="shared" si="26"/>
        <v>5.2961792151133187</v>
      </c>
      <c r="BH31" s="142">
        <f t="shared" si="27"/>
        <v>1.7925447876036158</v>
      </c>
      <c r="BI31" s="142">
        <f t="shared" si="43"/>
        <v>0.34000524546541844</v>
      </c>
      <c r="BJ31" s="142">
        <f t="shared" si="28"/>
        <v>16.481732294958103</v>
      </c>
      <c r="BK31" s="142">
        <f t="shared" si="29"/>
        <v>1.5921054189238333</v>
      </c>
      <c r="BL31" s="142">
        <f t="shared" si="30"/>
        <v>8.3238643973391699</v>
      </c>
      <c r="BM31" s="142">
        <f t="shared" si="31"/>
        <v>7.9019466340472588</v>
      </c>
      <c r="BN31" s="142">
        <f t="shared" si="32"/>
        <v>4.3957101413443951</v>
      </c>
      <c r="BO31" s="142">
        <f t="shared" si="33"/>
        <v>5.836259169290833</v>
      </c>
      <c r="BP31" s="142">
        <f t="shared" si="34"/>
        <v>2.719905988820142</v>
      </c>
      <c r="BQ31" s="142">
        <f t="shared" si="35"/>
        <v>4.008459797692475</v>
      </c>
      <c r="BR31" s="143">
        <f t="shared" si="36"/>
        <v>9.722687672033766</v>
      </c>
      <c r="BS31" s="191" t="s">
        <v>17</v>
      </c>
      <c r="BT31" s="142">
        <f t="shared" si="13"/>
        <v>4.4092890896326926</v>
      </c>
      <c r="BU31" s="142">
        <f t="shared" si="14"/>
        <v>7.2439306979340827</v>
      </c>
      <c r="BV31" s="142">
        <f t="shared" si="15"/>
        <v>5.7085169284066586</v>
      </c>
      <c r="BW31" s="142">
        <f t="shared" si="16"/>
        <v>6.9869962330869466</v>
      </c>
      <c r="BX31" s="142">
        <f t="shared" si="17"/>
        <v>6.5408316722825228</v>
      </c>
      <c r="BY31" s="142">
        <f t="shared" si="18"/>
        <v>99.300965383975225</v>
      </c>
      <c r="BZ31" s="142">
        <f t="shared" si="19"/>
        <v>1.3102294445787774</v>
      </c>
      <c r="CA31" s="142">
        <f t="shared" si="20"/>
        <v>0.61119482855400364</v>
      </c>
      <c r="CB31" s="142">
        <f t="shared" si="21"/>
        <v>100</v>
      </c>
      <c r="CC31" s="145">
        <f t="shared" si="22"/>
        <v>7.4810241969522391</v>
      </c>
      <c r="CD31" s="142">
        <f t="shared" si="23"/>
        <v>24.980217056681603</v>
      </c>
      <c r="CE31" s="143">
        <f t="shared" si="24"/>
        <v>67.538758746366156</v>
      </c>
      <c r="CF31" s="142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</row>
    <row r="32" spans="1:135" s="117" customFormat="1">
      <c r="A32" s="141" t="s">
        <v>18</v>
      </c>
      <c r="B32" s="117">
        <v>28311735.390059955</v>
      </c>
      <c r="C32" s="117">
        <v>1225753</v>
      </c>
      <c r="D32" s="117">
        <v>109060</v>
      </c>
      <c r="E32" s="117">
        <v>0</v>
      </c>
      <c r="F32" s="117">
        <v>15462823.295357078</v>
      </c>
      <c r="G32" s="117">
        <v>753563</v>
      </c>
      <c r="H32" s="117">
        <v>1014209</v>
      </c>
      <c r="I32" s="117">
        <v>841701</v>
      </c>
      <c r="J32" s="117">
        <v>817013</v>
      </c>
      <c r="K32" s="117">
        <v>645084</v>
      </c>
      <c r="L32" s="117">
        <v>398145</v>
      </c>
      <c r="M32" s="117">
        <v>146778</v>
      </c>
      <c r="N32" s="119">
        <v>1992063</v>
      </c>
      <c r="O32" s="191" t="s">
        <v>18</v>
      </c>
      <c r="P32" s="117">
        <v>701925</v>
      </c>
      <c r="Q32" s="117">
        <v>330365.09470287571</v>
      </c>
      <c r="R32" s="117">
        <v>568956</v>
      </c>
      <c r="S32" s="117">
        <v>693078</v>
      </c>
      <c r="T32" s="117">
        <v>2611219</v>
      </c>
      <c r="U32" s="117">
        <v>28311735.390059955</v>
      </c>
      <c r="V32" s="117">
        <v>326546</v>
      </c>
      <c r="W32" s="117">
        <v>174258</v>
      </c>
      <c r="X32" s="117">
        <v>28464023.390059955</v>
      </c>
      <c r="Y32" s="120">
        <v>1334813</v>
      </c>
      <c r="Z32" s="117">
        <v>16477032.295357078</v>
      </c>
      <c r="AA32" s="119">
        <v>10499890.094702877</v>
      </c>
      <c r="AC32" s="191" t="s">
        <v>18</v>
      </c>
      <c r="AD32" s="142">
        <v>-0.35865072770175516</v>
      </c>
      <c r="AE32" s="142">
        <v>-8.2162280350346197</v>
      </c>
      <c r="AF32" s="142">
        <v>3.8409536686153904</v>
      </c>
      <c r="AG32" s="142" t="s">
        <v>131</v>
      </c>
      <c r="AH32" s="142">
        <v>6.2207053559662082</v>
      </c>
      <c r="AI32" s="142">
        <v>15.724287475947179</v>
      </c>
      <c r="AJ32" s="142">
        <v>-32.553110130576606</v>
      </c>
      <c r="AK32" s="142">
        <v>-1.4403947531738801</v>
      </c>
      <c r="AL32" s="142">
        <v>1.6468518592244605</v>
      </c>
      <c r="AM32" s="142">
        <v>-1.284209366526085</v>
      </c>
      <c r="AN32" s="142">
        <v>0.36678514709218785</v>
      </c>
      <c r="AO32" s="142">
        <v>12.646201074443592</v>
      </c>
      <c r="AP32" s="143">
        <v>1.9004445726685255</v>
      </c>
      <c r="AQ32" s="191" t="s">
        <v>18</v>
      </c>
      <c r="AR32" s="142">
        <v>0.98710334587894066</v>
      </c>
      <c r="AS32" s="142">
        <v>-49.52382001738858</v>
      </c>
      <c r="AT32" s="142">
        <v>-1.7060247291523778</v>
      </c>
      <c r="AU32" s="142">
        <v>-7.9648579525083054</v>
      </c>
      <c r="AV32" s="142">
        <v>-6.2865302940798591</v>
      </c>
      <c r="AW32" s="142">
        <v>-0.35865072770175516</v>
      </c>
      <c r="AX32" s="142">
        <v>3.4152304583832129</v>
      </c>
      <c r="AY32" s="142">
        <v>34.413736183210816</v>
      </c>
      <c r="AZ32" s="142">
        <v>-0.47460793402845697</v>
      </c>
      <c r="BA32" s="145">
        <v>-7.3371491247860989</v>
      </c>
      <c r="BB32" s="142">
        <v>2.5904916718344326</v>
      </c>
      <c r="BC32" s="143">
        <v>-3.7780957272281421</v>
      </c>
      <c r="BD32" s="142"/>
      <c r="BE32" s="191" t="s">
        <v>18</v>
      </c>
      <c r="BF32" s="142">
        <f t="shared" si="25"/>
        <v>99.464980765673545</v>
      </c>
      <c r="BG32" s="142">
        <f t="shared" si="26"/>
        <v>4.306323751926266</v>
      </c>
      <c r="BH32" s="142">
        <f t="shared" si="27"/>
        <v>0.38315033157991757</v>
      </c>
      <c r="BI32" s="142">
        <f t="shared" si="43"/>
        <v>0</v>
      </c>
      <c r="BJ32" s="142">
        <f t="shared" si="28"/>
        <v>54.32409566089985</v>
      </c>
      <c r="BK32" s="142">
        <f t="shared" si="29"/>
        <v>2.6474226418151234</v>
      </c>
      <c r="BL32" s="142">
        <f t="shared" si="30"/>
        <v>3.5631259365609442</v>
      </c>
      <c r="BM32" s="142">
        <f t="shared" si="31"/>
        <v>2.9570696611145073</v>
      </c>
      <c r="BN32" s="142">
        <f t="shared" si="32"/>
        <v>2.8703356120952059</v>
      </c>
      <c r="BO32" s="142">
        <f t="shared" si="33"/>
        <v>2.2663134833752019</v>
      </c>
      <c r="BP32" s="142">
        <f t="shared" si="34"/>
        <v>1.3987657139820857</v>
      </c>
      <c r="BQ32" s="142">
        <f t="shared" si="35"/>
        <v>0.51566146496091259</v>
      </c>
      <c r="BR32" s="143">
        <f t="shared" si="36"/>
        <v>6.9985292405839461</v>
      </c>
      <c r="BS32" s="191" t="s">
        <v>18</v>
      </c>
      <c r="BT32" s="142">
        <f t="shared" si="13"/>
        <v>2.4660076700369853</v>
      </c>
      <c r="BU32" s="142">
        <f t="shared" si="14"/>
        <v>1.1606408910493093</v>
      </c>
      <c r="BV32" s="142">
        <f t="shared" si="15"/>
        <v>1.9988600775204801</v>
      </c>
      <c r="BW32" s="142">
        <f t="shared" si="16"/>
        <v>2.4349263296419044</v>
      </c>
      <c r="BX32" s="142">
        <f t="shared" si="17"/>
        <v>9.1737522985309052</v>
      </c>
      <c r="BY32" s="142">
        <f t="shared" si="18"/>
        <v>99.464980765673545</v>
      </c>
      <c r="BZ32" s="142">
        <f t="shared" si="19"/>
        <v>1.1472236216403424</v>
      </c>
      <c r="CA32" s="142">
        <f t="shared" si="20"/>
        <v>0.61220438731389382</v>
      </c>
      <c r="CB32" s="142">
        <f t="shared" si="21"/>
        <v>100</v>
      </c>
      <c r="CC32" s="145">
        <f t="shared" si="22"/>
        <v>4.7146986280065448</v>
      </c>
      <c r="CD32" s="142">
        <f t="shared" si="23"/>
        <v>58.198595276296786</v>
      </c>
      <c r="CE32" s="143">
        <f t="shared" si="24"/>
        <v>37.08670609569667</v>
      </c>
      <c r="CF32" s="142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</row>
    <row r="33" spans="1:135" s="117" customFormat="1">
      <c r="A33" s="148" t="s">
        <v>89</v>
      </c>
      <c r="B33" s="150">
        <v>27273636.582652871</v>
      </c>
      <c r="C33" s="150">
        <v>1822855</v>
      </c>
      <c r="D33" s="150">
        <v>163904</v>
      </c>
      <c r="E33" s="150">
        <v>0</v>
      </c>
      <c r="F33" s="150">
        <v>614044.25333433296</v>
      </c>
      <c r="G33" s="150">
        <v>1322704</v>
      </c>
      <c r="H33" s="150">
        <v>3312049</v>
      </c>
      <c r="I33" s="150">
        <v>1565980</v>
      </c>
      <c r="J33" s="150">
        <v>345772</v>
      </c>
      <c r="K33" s="150">
        <v>3923839</v>
      </c>
      <c r="L33" s="150">
        <v>769509</v>
      </c>
      <c r="M33" s="150">
        <v>759299</v>
      </c>
      <c r="N33" s="151">
        <v>3593833</v>
      </c>
      <c r="O33" s="190" t="s">
        <v>89</v>
      </c>
      <c r="P33" s="150">
        <v>980605</v>
      </c>
      <c r="Q33" s="150">
        <v>937474.32931853656</v>
      </c>
      <c r="R33" s="150">
        <v>2098508</v>
      </c>
      <c r="S33" s="150">
        <v>2903223</v>
      </c>
      <c r="T33" s="150">
        <v>2160038</v>
      </c>
      <c r="U33" s="150">
        <v>27273636.582652871</v>
      </c>
      <c r="V33" s="150">
        <v>330066</v>
      </c>
      <c r="W33" s="150">
        <v>167869</v>
      </c>
      <c r="X33" s="150">
        <v>27435833.582652871</v>
      </c>
      <c r="Y33" s="149">
        <v>1986759</v>
      </c>
      <c r="Z33" s="150">
        <v>3926093.2533343332</v>
      </c>
      <c r="AA33" s="151">
        <v>21360784.329318538</v>
      </c>
      <c r="AC33" s="190" t="s">
        <v>89</v>
      </c>
      <c r="AD33" s="152">
        <v>-3.8282645972415192</v>
      </c>
      <c r="AE33" s="152">
        <v>-5.0105080387929792</v>
      </c>
      <c r="AF33" s="152">
        <v>7.9828970860482134</v>
      </c>
      <c r="AG33" s="152" t="s">
        <v>131</v>
      </c>
      <c r="AH33" s="152">
        <v>-7.4962609641916549</v>
      </c>
      <c r="AI33" s="152">
        <v>-13.419566582030573</v>
      </c>
      <c r="AJ33" s="152">
        <v>2.9160994505318651</v>
      </c>
      <c r="AK33" s="152">
        <v>-5.5990827441238293</v>
      </c>
      <c r="AL33" s="152">
        <v>2.9852657789003092</v>
      </c>
      <c r="AM33" s="152">
        <v>-1.1465107115828594</v>
      </c>
      <c r="AN33" s="152">
        <v>-1.4301744390103934</v>
      </c>
      <c r="AO33" s="152">
        <v>21.137993474844649</v>
      </c>
      <c r="AP33" s="153">
        <v>3.2199574750777131</v>
      </c>
      <c r="AQ33" s="190" t="s">
        <v>89</v>
      </c>
      <c r="AR33" s="152">
        <v>-1.4129465475102523</v>
      </c>
      <c r="AS33" s="152">
        <v>-43.81792685175111</v>
      </c>
      <c r="AT33" s="152">
        <v>-2.0466729370249093</v>
      </c>
      <c r="AU33" s="152">
        <v>0.58266251617496501</v>
      </c>
      <c r="AV33" s="152">
        <v>-7.4364107899820535</v>
      </c>
      <c r="AW33" s="152">
        <v>-3.8282645972415192</v>
      </c>
      <c r="AX33" s="152">
        <v>0.25453485122772063</v>
      </c>
      <c r="AY33" s="152">
        <v>29.733760964488582</v>
      </c>
      <c r="AZ33" s="152">
        <v>-3.9332602841440223</v>
      </c>
      <c r="BA33" s="154">
        <v>-4.058105248518201</v>
      </c>
      <c r="BB33" s="152">
        <v>1.1356355469394237</v>
      </c>
      <c r="BC33" s="153">
        <v>-4.6670365160858358</v>
      </c>
      <c r="BD33" s="142"/>
      <c r="BE33" s="190" t="s">
        <v>89</v>
      </c>
      <c r="BF33" s="152">
        <f t="shared" si="25"/>
        <v>99.408813296992165</v>
      </c>
      <c r="BG33" s="152">
        <f t="shared" si="26"/>
        <v>6.6440663977221188</v>
      </c>
      <c r="BH33" s="152">
        <f t="shared" si="27"/>
        <v>0.59740849318911604</v>
      </c>
      <c r="BI33" s="152">
        <f t="shared" si="43"/>
        <v>0</v>
      </c>
      <c r="BJ33" s="152">
        <f t="shared" si="28"/>
        <v>2.2381104313250422</v>
      </c>
      <c r="BK33" s="152">
        <f t="shared" si="29"/>
        <v>4.8210818746047481</v>
      </c>
      <c r="BL33" s="152">
        <f t="shared" si="30"/>
        <v>12.071982394929464</v>
      </c>
      <c r="BM33" s="152">
        <f t="shared" si="31"/>
        <v>5.7077908541847178</v>
      </c>
      <c r="BN33" s="152">
        <f t="shared" si="32"/>
        <v>1.260293400447744</v>
      </c>
      <c r="BO33" s="152">
        <f t="shared" si="33"/>
        <v>14.301876369745022</v>
      </c>
      <c r="BP33" s="152">
        <f t="shared" si="34"/>
        <v>2.8047589575938567</v>
      </c>
      <c r="BQ33" s="152">
        <f t="shared" si="35"/>
        <v>2.7675448522916013</v>
      </c>
      <c r="BR33" s="153">
        <f t="shared" si="36"/>
        <v>13.099047962852161</v>
      </c>
      <c r="BS33" s="190" t="s">
        <v>89</v>
      </c>
      <c r="BT33" s="152">
        <f t="shared" si="13"/>
        <v>3.5741760754082459</v>
      </c>
      <c r="BU33" s="152">
        <f t="shared" si="14"/>
        <v>3.4169704612557603</v>
      </c>
      <c r="BV33" s="152">
        <f t="shared" si="15"/>
        <v>7.6487852781219834</v>
      </c>
      <c r="BW33" s="152">
        <f t="shared" si="16"/>
        <v>10.581865468945145</v>
      </c>
      <c r="BX33" s="152">
        <f t="shared" si="17"/>
        <v>7.8730540243754392</v>
      </c>
      <c r="BY33" s="152">
        <f t="shared" si="18"/>
        <v>99.408813296992165</v>
      </c>
      <c r="BZ33" s="152">
        <f t="shared" si="19"/>
        <v>1.2030470989906212</v>
      </c>
      <c r="CA33" s="152">
        <f t="shared" si="20"/>
        <v>0.61186039598279318</v>
      </c>
      <c r="CB33" s="152">
        <f t="shared" si="21"/>
        <v>100</v>
      </c>
      <c r="CC33" s="154">
        <f t="shared" si="22"/>
        <v>7.2845401234966172</v>
      </c>
      <c r="CD33" s="152">
        <f t="shared" si="23"/>
        <v>14.395195306780199</v>
      </c>
      <c r="CE33" s="153">
        <f t="shared" si="24"/>
        <v>78.320264569723179</v>
      </c>
      <c r="CF33" s="142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</row>
    <row r="34" spans="1:135" s="117" customFormat="1">
      <c r="A34" s="141" t="s">
        <v>19</v>
      </c>
      <c r="B34" s="117">
        <v>40096141.154381715</v>
      </c>
      <c r="C34" s="117">
        <v>1166212</v>
      </c>
      <c r="D34" s="117">
        <v>194704</v>
      </c>
      <c r="E34" s="117">
        <v>0</v>
      </c>
      <c r="F34" s="117">
        <v>3705258.3807675173</v>
      </c>
      <c r="G34" s="117">
        <v>1321658</v>
      </c>
      <c r="H34" s="117">
        <v>3074657</v>
      </c>
      <c r="I34" s="117">
        <v>4262510</v>
      </c>
      <c r="J34" s="117">
        <v>2980378</v>
      </c>
      <c r="K34" s="117">
        <v>519133</v>
      </c>
      <c r="L34" s="117">
        <v>1118063</v>
      </c>
      <c r="M34" s="117">
        <v>1604636</v>
      </c>
      <c r="N34" s="119">
        <v>4315734</v>
      </c>
      <c r="O34" s="191" t="s">
        <v>19</v>
      </c>
      <c r="P34" s="117">
        <v>736758</v>
      </c>
      <c r="Q34" s="117">
        <v>4272990.7736141989</v>
      </c>
      <c r="R34" s="117">
        <v>3148287</v>
      </c>
      <c r="S34" s="117">
        <v>4719501</v>
      </c>
      <c r="T34" s="117">
        <v>2955661</v>
      </c>
      <c r="U34" s="117">
        <v>40096141.154381715</v>
      </c>
      <c r="V34" s="117">
        <v>465033</v>
      </c>
      <c r="W34" s="117">
        <v>246791</v>
      </c>
      <c r="X34" s="117">
        <v>40314383.154381715</v>
      </c>
      <c r="Y34" s="120">
        <v>1360916</v>
      </c>
      <c r="Z34" s="117">
        <v>6779915.3807675168</v>
      </c>
      <c r="AA34" s="119">
        <v>31955309.773614198</v>
      </c>
      <c r="AC34" s="191" t="s">
        <v>19</v>
      </c>
      <c r="AD34" s="142">
        <v>0.63538789753342195</v>
      </c>
      <c r="AE34" s="142">
        <v>4.8474593947283724</v>
      </c>
      <c r="AF34" s="142">
        <v>26.20743746475404</v>
      </c>
      <c r="AG34" s="142" t="s">
        <v>131</v>
      </c>
      <c r="AH34" s="142">
        <v>6.8989248004250809</v>
      </c>
      <c r="AI34" s="142">
        <v>-4.3536847833795767</v>
      </c>
      <c r="AJ34" s="142">
        <v>9.3958575795236499</v>
      </c>
      <c r="AK34" s="142">
        <v>3.4263962470076175</v>
      </c>
      <c r="AL34" s="142">
        <v>0.70004686350691081</v>
      </c>
      <c r="AM34" s="142">
        <v>-1.5408045791710683</v>
      </c>
      <c r="AN34" s="142">
        <v>-1.3101704819287745</v>
      </c>
      <c r="AO34" s="142">
        <v>2.5054043142525693</v>
      </c>
      <c r="AP34" s="143">
        <v>-6.5338033964656298E-3</v>
      </c>
      <c r="AQ34" s="191" t="s">
        <v>19</v>
      </c>
      <c r="AR34" s="142">
        <v>4.1289304976086294</v>
      </c>
      <c r="AS34" s="142">
        <v>-6.6783619709968063</v>
      </c>
      <c r="AT34" s="142">
        <v>-4.5021262113216549</v>
      </c>
      <c r="AU34" s="142">
        <v>1.2259718399036363</v>
      </c>
      <c r="AV34" s="142">
        <v>-3.09187458728994</v>
      </c>
      <c r="AW34" s="142">
        <v>0.63538789753342195</v>
      </c>
      <c r="AX34" s="142">
        <v>4.197634321385439</v>
      </c>
      <c r="AY34" s="142">
        <v>35.755345424140913</v>
      </c>
      <c r="AZ34" s="142">
        <v>0.51584252125157359</v>
      </c>
      <c r="BA34" s="145">
        <v>7.4491913969020187</v>
      </c>
      <c r="BB34" s="142">
        <v>8.0169986241074476</v>
      </c>
      <c r="BC34" s="143">
        <v>-1.0662492962275198</v>
      </c>
      <c r="BD34" s="142"/>
      <c r="BE34" s="191" t="s">
        <v>19</v>
      </c>
      <c r="BF34" s="142">
        <f t="shared" si="25"/>
        <v>99.458649784707717</v>
      </c>
      <c r="BG34" s="142">
        <f t="shared" si="26"/>
        <v>2.8927938585443695</v>
      </c>
      <c r="BH34" s="142">
        <f t="shared" si="27"/>
        <v>0.4829641055262876</v>
      </c>
      <c r="BI34" s="142">
        <f t="shared" si="43"/>
        <v>0</v>
      </c>
      <c r="BJ34" s="142">
        <f t="shared" si="28"/>
        <v>9.1909092756757147</v>
      </c>
      <c r="BK34" s="142">
        <f t="shared" si="29"/>
        <v>3.2783783270074687</v>
      </c>
      <c r="BL34" s="142">
        <f t="shared" si="30"/>
        <v>7.6266998510823543</v>
      </c>
      <c r="BM34" s="142">
        <f t="shared" si="31"/>
        <v>10.573174302771674</v>
      </c>
      <c r="BN34" s="142">
        <f t="shared" si="32"/>
        <v>7.3928403879746991</v>
      </c>
      <c r="BO34" s="142">
        <f t="shared" si="33"/>
        <v>1.2877116289042765</v>
      </c>
      <c r="BP34" s="142">
        <f t="shared" si="34"/>
        <v>2.7733600579188802</v>
      </c>
      <c r="BQ34" s="142">
        <f t="shared" si="35"/>
        <v>3.9803064674340534</v>
      </c>
      <c r="BR34" s="143">
        <f t="shared" si="36"/>
        <v>10.705196662623198</v>
      </c>
      <c r="BS34" s="191" t="s">
        <v>19</v>
      </c>
      <c r="BT34" s="142">
        <f t="shared" si="13"/>
        <v>1.8275313730551843</v>
      </c>
      <c r="BU34" s="142">
        <f t="shared" si="14"/>
        <v>10.599171906589804</v>
      </c>
      <c r="BV34" s="142">
        <f t="shared" si="15"/>
        <v>7.8093393812918039</v>
      </c>
      <c r="BW34" s="142">
        <f t="shared" si="16"/>
        <v>11.706742434646539</v>
      </c>
      <c r="BX34" s="142">
        <f t="shared" si="17"/>
        <v>7.3315297636614183</v>
      </c>
      <c r="BY34" s="142">
        <f t="shared" si="18"/>
        <v>99.458649784707717</v>
      </c>
      <c r="BZ34" s="142">
        <f t="shared" si="19"/>
        <v>1.1535163473026033</v>
      </c>
      <c r="CA34" s="142">
        <f t="shared" si="20"/>
        <v>0.61216613201032355</v>
      </c>
      <c r="CB34" s="142">
        <f t="shared" si="21"/>
        <v>100</v>
      </c>
      <c r="CC34" s="145">
        <f t="shared" si="22"/>
        <v>3.3941321055312548</v>
      </c>
      <c r="CD34" s="142">
        <f t="shared" si="23"/>
        <v>16.909146829523785</v>
      </c>
      <c r="CE34" s="143">
        <f t="shared" si="24"/>
        <v>79.696721064944967</v>
      </c>
      <c r="CF34" s="142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</row>
    <row r="35" spans="1:135" s="117" customFormat="1">
      <c r="A35" s="141" t="s">
        <v>20</v>
      </c>
      <c r="B35" s="117">
        <v>66519882.508197397</v>
      </c>
      <c r="C35" s="117">
        <v>712434</v>
      </c>
      <c r="D35" s="117">
        <v>108</v>
      </c>
      <c r="E35" s="117">
        <v>36471</v>
      </c>
      <c r="F35" s="117">
        <v>35085220.751683652</v>
      </c>
      <c r="G35" s="117">
        <v>354937</v>
      </c>
      <c r="H35" s="117">
        <v>1736414</v>
      </c>
      <c r="I35" s="117">
        <v>11214162</v>
      </c>
      <c r="J35" s="117">
        <v>3190587</v>
      </c>
      <c r="K35" s="117">
        <v>1620967</v>
      </c>
      <c r="L35" s="117">
        <v>798913</v>
      </c>
      <c r="M35" s="117">
        <v>577264</v>
      </c>
      <c r="N35" s="119">
        <v>3401354</v>
      </c>
      <c r="O35" s="191" t="s">
        <v>20</v>
      </c>
      <c r="P35" s="117">
        <v>960891</v>
      </c>
      <c r="Q35" s="117">
        <v>484471.75651374395</v>
      </c>
      <c r="R35" s="117">
        <v>688028</v>
      </c>
      <c r="S35" s="117">
        <v>3366506</v>
      </c>
      <c r="T35" s="117">
        <v>2291154</v>
      </c>
      <c r="U35" s="117">
        <v>66519882.508197397</v>
      </c>
      <c r="V35" s="117">
        <v>693991</v>
      </c>
      <c r="W35" s="117">
        <v>409428</v>
      </c>
      <c r="X35" s="117">
        <v>66804445.508197397</v>
      </c>
      <c r="Y35" s="120">
        <v>749013</v>
      </c>
      <c r="Z35" s="117">
        <v>36821634.751683652</v>
      </c>
      <c r="AA35" s="119">
        <v>28949234.756513745</v>
      </c>
      <c r="AC35" s="191" t="s">
        <v>20</v>
      </c>
      <c r="AD35" s="142">
        <v>2.1203284305751007</v>
      </c>
      <c r="AE35" s="142">
        <v>10.549150438358289</v>
      </c>
      <c r="AF35" s="142">
        <v>332</v>
      </c>
      <c r="AG35" s="142">
        <v>-43.52061201102611</v>
      </c>
      <c r="AH35" s="142">
        <v>3.7960422836909973</v>
      </c>
      <c r="AI35" s="142">
        <v>-9.6680027995164473</v>
      </c>
      <c r="AJ35" s="142">
        <v>-14.801939658239007</v>
      </c>
      <c r="AK35" s="142">
        <v>4.7884959704107128</v>
      </c>
      <c r="AL35" s="142">
        <v>1.2399131718086975</v>
      </c>
      <c r="AM35" s="142">
        <v>-1.7699345644762312</v>
      </c>
      <c r="AN35" s="142">
        <v>-1.0420821328682588</v>
      </c>
      <c r="AO35" s="142">
        <v>54.479599018419357</v>
      </c>
      <c r="AP35" s="143">
        <v>2.3837797144689858</v>
      </c>
      <c r="AQ35" s="191" t="s">
        <v>20</v>
      </c>
      <c r="AR35" s="142">
        <v>1.5934321541096614</v>
      </c>
      <c r="AS35" s="142">
        <v>-43.074715664886526</v>
      </c>
      <c r="AT35" s="142">
        <v>-1.7118302426676151</v>
      </c>
      <c r="AU35" s="142">
        <v>2.8667269433343305</v>
      </c>
      <c r="AV35" s="142">
        <v>-5.3411517691256076</v>
      </c>
      <c r="AW35" s="142">
        <v>2.1203284305751007</v>
      </c>
      <c r="AX35" s="142">
        <v>6.6213648018952425</v>
      </c>
      <c r="AY35" s="142">
        <v>37.758068423461012</v>
      </c>
      <c r="AZ35" s="142">
        <v>2.0033358193275896</v>
      </c>
      <c r="BA35" s="145">
        <v>5.6362818366572691</v>
      </c>
      <c r="BB35" s="142">
        <v>2.7384474379155233</v>
      </c>
      <c r="BC35" s="143">
        <v>1.2582473535894383</v>
      </c>
      <c r="BD35" s="142"/>
      <c r="BE35" s="191" t="s">
        <v>20</v>
      </c>
      <c r="BF35" s="142">
        <f t="shared" si="25"/>
        <v>99.574035832742481</v>
      </c>
      <c r="BG35" s="142">
        <f t="shared" si="26"/>
        <v>1.0664469925322246</v>
      </c>
      <c r="BH35" s="142">
        <f t="shared" si="27"/>
        <v>1.6166588791871283E-4</v>
      </c>
      <c r="BI35" s="142">
        <f t="shared" si="43"/>
        <v>5.4593672206327562E-2</v>
      </c>
      <c r="BJ35" s="142">
        <f t="shared" si="28"/>
        <v>52.519290422638775</v>
      </c>
      <c r="BK35" s="142">
        <f t="shared" si="29"/>
        <v>0.53130745611300167</v>
      </c>
      <c r="BL35" s="142">
        <f t="shared" si="30"/>
        <v>2.5992491768933692</v>
      </c>
      <c r="BM35" s="142">
        <f t="shared" si="31"/>
        <v>16.786550527724895</v>
      </c>
      <c r="BN35" s="142">
        <f t="shared" si="32"/>
        <v>4.776010003119465</v>
      </c>
      <c r="BO35" s="142">
        <f t="shared" si="33"/>
        <v>2.426435827240113</v>
      </c>
      <c r="BP35" s="142">
        <f t="shared" si="34"/>
        <v>1.1958979584703948</v>
      </c>
      <c r="BQ35" s="142">
        <f t="shared" si="35"/>
        <v>0.8641101585509986</v>
      </c>
      <c r="BR35" s="143">
        <f t="shared" si="36"/>
        <v>5.0915084679246814</v>
      </c>
      <c r="BS35" s="191" t="s">
        <v>20</v>
      </c>
      <c r="BT35" s="142">
        <f t="shared" si="13"/>
        <v>1.4383638584083325</v>
      </c>
      <c r="BU35" s="142">
        <f t="shared" si="14"/>
        <v>0.72520885822530434</v>
      </c>
      <c r="BV35" s="142">
        <f t="shared" si="15"/>
        <v>1.0299134956753349</v>
      </c>
      <c r="BW35" s="142">
        <f t="shared" si="16"/>
        <v>5.0393442747562434</v>
      </c>
      <c r="BX35" s="142">
        <f t="shared" si="17"/>
        <v>3.4296430163750982</v>
      </c>
      <c r="BY35" s="142">
        <f t="shared" si="18"/>
        <v>99.574035832742481</v>
      </c>
      <c r="BZ35" s="142">
        <f t="shared" si="19"/>
        <v>1.0388395483573651</v>
      </c>
      <c r="CA35" s="142">
        <f t="shared" si="20"/>
        <v>0.61287538109984041</v>
      </c>
      <c r="CB35" s="142">
        <f t="shared" si="21"/>
        <v>100</v>
      </c>
      <c r="CC35" s="145">
        <f t="shared" si="22"/>
        <v>1.1259986815335963</v>
      </c>
      <c r="CD35" s="142">
        <f t="shared" si="23"/>
        <v>55.354329206979635</v>
      </c>
      <c r="CE35" s="143">
        <f t="shared" si="24"/>
        <v>43.519672111486763</v>
      </c>
      <c r="CF35" s="142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</row>
    <row r="36" spans="1:135" s="117" customFormat="1">
      <c r="A36" s="141" t="s">
        <v>21</v>
      </c>
      <c r="B36" s="117">
        <v>128008127.58887555</v>
      </c>
      <c r="C36" s="117">
        <v>2933117</v>
      </c>
      <c r="D36" s="117">
        <v>53047</v>
      </c>
      <c r="E36" s="117">
        <v>0</v>
      </c>
      <c r="F36" s="117">
        <v>34842944.455906197</v>
      </c>
      <c r="G36" s="117">
        <v>1672878</v>
      </c>
      <c r="H36" s="117">
        <v>5384961</v>
      </c>
      <c r="I36" s="117">
        <v>8510240</v>
      </c>
      <c r="J36" s="117">
        <v>18832197</v>
      </c>
      <c r="K36" s="117">
        <v>884907</v>
      </c>
      <c r="L36" s="117">
        <v>12104549</v>
      </c>
      <c r="M36" s="117">
        <v>1625072</v>
      </c>
      <c r="N36" s="119">
        <v>8898467</v>
      </c>
      <c r="O36" s="191" t="s">
        <v>21</v>
      </c>
      <c r="P36" s="117">
        <v>8721655</v>
      </c>
      <c r="Q36" s="117">
        <v>9059256.1329693496</v>
      </c>
      <c r="R36" s="117">
        <v>2464755</v>
      </c>
      <c r="S36" s="117">
        <v>6819979</v>
      </c>
      <c r="T36" s="117">
        <v>5200103</v>
      </c>
      <c r="U36" s="117">
        <v>128008127.58887555</v>
      </c>
      <c r="V36" s="117">
        <v>1332547</v>
      </c>
      <c r="W36" s="117">
        <v>787887</v>
      </c>
      <c r="X36" s="117">
        <v>128552787.58887555</v>
      </c>
      <c r="Y36" s="120">
        <v>2986164</v>
      </c>
      <c r="Z36" s="117">
        <v>40227905.455906197</v>
      </c>
      <c r="AA36" s="119">
        <v>84794058.13296935</v>
      </c>
      <c r="AC36" s="191" t="s">
        <v>21</v>
      </c>
      <c r="AD36" s="142">
        <v>2.9230478153409631</v>
      </c>
      <c r="AE36" s="142">
        <v>21.427370864886079</v>
      </c>
      <c r="AF36" s="142">
        <v>15.427464804055965</v>
      </c>
      <c r="AG36" s="142" t="s">
        <v>131</v>
      </c>
      <c r="AH36" s="142">
        <v>5.8799694009716825</v>
      </c>
      <c r="AI36" s="142">
        <v>-6.6781584188241592</v>
      </c>
      <c r="AJ36" s="142">
        <v>5.5398741743919411</v>
      </c>
      <c r="AK36" s="142">
        <v>2.7043426902275773</v>
      </c>
      <c r="AL36" s="142">
        <v>1.7188315009425585</v>
      </c>
      <c r="AM36" s="142">
        <v>-1.5471516322082568</v>
      </c>
      <c r="AN36" s="142">
        <v>-2.2753456174692497</v>
      </c>
      <c r="AO36" s="142">
        <v>12.694997049255589</v>
      </c>
      <c r="AP36" s="143">
        <v>1.0658147205798405</v>
      </c>
      <c r="AQ36" s="191" t="s">
        <v>21</v>
      </c>
      <c r="AR36" s="142">
        <v>0.99868981382942379</v>
      </c>
      <c r="AS36" s="142">
        <v>6.0246471525974714</v>
      </c>
      <c r="AT36" s="142">
        <v>-2.4495705177652436</v>
      </c>
      <c r="AU36" s="142">
        <v>2.1296187588427751</v>
      </c>
      <c r="AV36" s="142">
        <v>-3.5596897131569611</v>
      </c>
      <c r="AW36" s="142">
        <v>2.9230478153409631</v>
      </c>
      <c r="AX36" s="142">
        <v>7.4031833744930262</v>
      </c>
      <c r="AY36" s="142">
        <v>38.84107465716491</v>
      </c>
      <c r="AZ36" s="142">
        <v>2.8044988443208934</v>
      </c>
      <c r="BA36" s="145">
        <v>21.315350180317687</v>
      </c>
      <c r="BB36" s="142">
        <v>5.8343167904583968</v>
      </c>
      <c r="BC36" s="143">
        <v>1.0645390518873836</v>
      </c>
      <c r="BD36" s="142"/>
      <c r="BE36" s="191" t="s">
        <v>21</v>
      </c>
      <c r="BF36" s="142">
        <f t="shared" si="25"/>
        <v>99.576314127281407</v>
      </c>
      <c r="BG36" s="142">
        <f t="shared" si="26"/>
        <v>2.2816440273394902</v>
      </c>
      <c r="BH36" s="142">
        <f t="shared" si="27"/>
        <v>4.1264760566413788E-2</v>
      </c>
      <c r="BI36" s="142">
        <f t="shared" si="43"/>
        <v>0</v>
      </c>
      <c r="BJ36" s="142">
        <f t="shared" si="28"/>
        <v>27.103997594620321</v>
      </c>
      <c r="BK36" s="142">
        <f t="shared" si="29"/>
        <v>1.3013160051807109</v>
      </c>
      <c r="BL36" s="142">
        <f t="shared" si="30"/>
        <v>4.1889103309230711</v>
      </c>
      <c r="BM36" s="142">
        <f t="shared" si="31"/>
        <v>6.6200353641622955</v>
      </c>
      <c r="BN36" s="142">
        <f t="shared" si="32"/>
        <v>14.649388281043906</v>
      </c>
      <c r="BO36" s="142">
        <f t="shared" si="33"/>
        <v>0.68836080227993157</v>
      </c>
      <c r="BP36" s="142">
        <f t="shared" si="34"/>
        <v>9.4160144070244041</v>
      </c>
      <c r="BQ36" s="142">
        <f t="shared" si="35"/>
        <v>1.2641281690422304</v>
      </c>
      <c r="BR36" s="143">
        <f t="shared" si="36"/>
        <v>6.9220334828196588</v>
      </c>
      <c r="BS36" s="191" t="s">
        <v>21</v>
      </c>
      <c r="BT36" s="142">
        <f t="shared" si="13"/>
        <v>6.7844930970246322</v>
      </c>
      <c r="BU36" s="142">
        <f t="shared" si="14"/>
        <v>7.0471098315983163</v>
      </c>
      <c r="BV36" s="142">
        <f t="shared" si="15"/>
        <v>1.9173096486110663</v>
      </c>
      <c r="BW36" s="142">
        <f t="shared" si="16"/>
        <v>5.3051972873672435</v>
      </c>
      <c r="BX36" s="142">
        <f t="shared" si="17"/>
        <v>4.0451110376777208</v>
      </c>
      <c r="BY36" s="142">
        <f t="shared" si="18"/>
        <v>99.576314127281407</v>
      </c>
      <c r="BZ36" s="142">
        <f t="shared" si="19"/>
        <v>1.0365757328122795</v>
      </c>
      <c r="CA36" s="142">
        <f t="shared" si="20"/>
        <v>0.61288986009369173</v>
      </c>
      <c r="CB36" s="142">
        <f t="shared" si="21"/>
        <v>100</v>
      </c>
      <c r="CC36" s="145">
        <f t="shared" si="22"/>
        <v>2.3327925001689582</v>
      </c>
      <c r="CD36" s="142">
        <f t="shared" si="23"/>
        <v>31.426055683828451</v>
      </c>
      <c r="CE36" s="143">
        <f t="shared" si="24"/>
        <v>66.241151816002599</v>
      </c>
      <c r="CF36" s="142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</row>
    <row r="37" spans="1:135" s="117" customFormat="1">
      <c r="A37" s="141" t="s">
        <v>22</v>
      </c>
      <c r="B37" s="117">
        <v>29833209.483922742</v>
      </c>
      <c r="C37" s="117">
        <v>1403337</v>
      </c>
      <c r="D37" s="117">
        <v>66839</v>
      </c>
      <c r="E37" s="117">
        <v>109449</v>
      </c>
      <c r="F37" s="117">
        <v>7796875.0963242948</v>
      </c>
      <c r="G37" s="117">
        <v>581904</v>
      </c>
      <c r="H37" s="117">
        <v>1678091</v>
      </c>
      <c r="I37" s="117">
        <v>1718513</v>
      </c>
      <c r="J37" s="117">
        <v>2365087</v>
      </c>
      <c r="K37" s="117">
        <v>195721</v>
      </c>
      <c r="L37" s="117">
        <v>695972</v>
      </c>
      <c r="M37" s="117">
        <v>1442886</v>
      </c>
      <c r="N37" s="119">
        <v>2759800</v>
      </c>
      <c r="O37" s="191" t="s">
        <v>22</v>
      </c>
      <c r="P37" s="117">
        <v>1750368</v>
      </c>
      <c r="Q37" s="117">
        <v>504589.38759844674</v>
      </c>
      <c r="R37" s="117">
        <v>1307977</v>
      </c>
      <c r="S37" s="117">
        <v>3571170</v>
      </c>
      <c r="T37" s="117">
        <v>1884631</v>
      </c>
      <c r="U37" s="117">
        <v>29833209.483922742</v>
      </c>
      <c r="V37" s="117">
        <v>352884</v>
      </c>
      <c r="W37" s="117">
        <v>183623</v>
      </c>
      <c r="X37" s="117">
        <v>30002470.483922742</v>
      </c>
      <c r="Y37" s="120">
        <v>1579625</v>
      </c>
      <c r="Z37" s="117">
        <v>9474966.0963242948</v>
      </c>
      <c r="AA37" s="119">
        <v>18778618.387598448</v>
      </c>
      <c r="AC37" s="191" t="s">
        <v>22</v>
      </c>
      <c r="AD37" s="142">
        <v>-1.1645049790641522</v>
      </c>
      <c r="AE37" s="142">
        <v>9.9209824246991012</v>
      </c>
      <c r="AF37" s="142">
        <v>8.7785824721295462</v>
      </c>
      <c r="AG37" s="142">
        <v>-24.062304863664746</v>
      </c>
      <c r="AH37" s="142">
        <v>7.9257585587446933</v>
      </c>
      <c r="AI37" s="142">
        <v>-7.8778974964617374</v>
      </c>
      <c r="AJ37" s="142">
        <v>-15.784906843987203</v>
      </c>
      <c r="AK37" s="142">
        <v>-4.9363047635484794</v>
      </c>
      <c r="AL37" s="142">
        <v>1.1525838081413502</v>
      </c>
      <c r="AM37" s="142">
        <v>-1.7696627803680858</v>
      </c>
      <c r="AN37" s="142">
        <v>-1.7135852541851078</v>
      </c>
      <c r="AO37" s="142">
        <v>2.2854052076812978</v>
      </c>
      <c r="AP37" s="143">
        <v>2.3993000712541381E-2</v>
      </c>
      <c r="AQ37" s="191" t="s">
        <v>22</v>
      </c>
      <c r="AR37" s="142">
        <v>4.4622874937783408</v>
      </c>
      <c r="AS37" s="142">
        <v>-51.208276125375306</v>
      </c>
      <c r="AT37" s="142">
        <v>-8.3929758308686075</v>
      </c>
      <c r="AU37" s="142">
        <v>1.2319606770397793</v>
      </c>
      <c r="AV37" s="142">
        <v>-4.1172044361979836</v>
      </c>
      <c r="AW37" s="142">
        <v>-1.1645049790641522</v>
      </c>
      <c r="AX37" s="142">
        <v>2.553640397911054</v>
      </c>
      <c r="AY37" s="142">
        <v>33.32776660398045</v>
      </c>
      <c r="AZ37" s="142">
        <v>-1.2787153252918206</v>
      </c>
      <c r="BA37" s="145">
        <v>6.5691889306346489</v>
      </c>
      <c r="BB37" s="142">
        <v>2.799700717070277</v>
      </c>
      <c r="BC37" s="143">
        <v>-3.627924511571516</v>
      </c>
      <c r="BD37" s="142"/>
      <c r="BE37" s="191" t="s">
        <v>22</v>
      </c>
      <c r="BF37" s="142">
        <f t="shared" si="25"/>
        <v>99.435843124683004</v>
      </c>
      <c r="BG37" s="142">
        <f t="shared" si="26"/>
        <v>4.6774048182198813</v>
      </c>
      <c r="BH37" s="142">
        <f t="shared" si="27"/>
        <v>0.22277832099132183</v>
      </c>
      <c r="BI37" s="142">
        <f t="shared" si="43"/>
        <v>0.36479995891888245</v>
      </c>
      <c r="BJ37" s="142">
        <f t="shared" si="28"/>
        <v>25.987443602360553</v>
      </c>
      <c r="BK37" s="142">
        <f t="shared" si="29"/>
        <v>1.9395202815442203</v>
      </c>
      <c r="BL37" s="142">
        <f t="shared" si="30"/>
        <v>5.5931760716146002</v>
      </c>
      <c r="BM37" s="142">
        <f t="shared" si="31"/>
        <v>5.7279049767614634</v>
      </c>
      <c r="BN37" s="142">
        <f t="shared" si="32"/>
        <v>7.8829741746346063</v>
      </c>
      <c r="BO37" s="142">
        <f t="shared" si="33"/>
        <v>0.65234961269232783</v>
      </c>
      <c r="BP37" s="142">
        <f t="shared" si="34"/>
        <v>2.3197156393269238</v>
      </c>
      <c r="BQ37" s="142">
        <f t="shared" si="35"/>
        <v>4.8092239629839533</v>
      </c>
      <c r="BR37" s="143">
        <f t="shared" si="36"/>
        <v>9.1985758355428722</v>
      </c>
      <c r="BS37" s="191" t="s">
        <v>22</v>
      </c>
      <c r="BT37" s="142">
        <f t="shared" si="13"/>
        <v>5.8340795666742178</v>
      </c>
      <c r="BU37" s="142">
        <f t="shared" si="14"/>
        <v>1.6818261278478324</v>
      </c>
      <c r="BV37" s="142">
        <f t="shared" si="15"/>
        <v>4.3595643255474528</v>
      </c>
      <c r="BW37" s="142">
        <f t="shared" si="16"/>
        <v>11.902919800933271</v>
      </c>
      <c r="BX37" s="142">
        <f t="shared" si="17"/>
        <v>6.281586048088629</v>
      </c>
      <c r="BY37" s="142">
        <f t="shared" si="18"/>
        <v>99.435843124683004</v>
      </c>
      <c r="BZ37" s="142">
        <f t="shared" si="19"/>
        <v>1.1761831419485871</v>
      </c>
      <c r="CA37" s="142">
        <f t="shared" si="20"/>
        <v>0.61202626663159965</v>
      </c>
      <c r="CB37" s="142">
        <f t="shared" si="21"/>
        <v>100</v>
      </c>
      <c r="CC37" s="145">
        <f t="shared" si="22"/>
        <v>5.2948543831707662</v>
      </c>
      <c r="CD37" s="142">
        <f t="shared" si="23"/>
        <v>31.759794739585089</v>
      </c>
      <c r="CE37" s="143">
        <f t="shared" si="24"/>
        <v>62.945350877244145</v>
      </c>
      <c r="CF37" s="142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</row>
    <row r="38" spans="1:135" s="117" customFormat="1">
      <c r="A38" s="148" t="s">
        <v>88</v>
      </c>
      <c r="B38" s="150">
        <v>41000778.563320629</v>
      </c>
      <c r="C38" s="150">
        <v>3582043</v>
      </c>
      <c r="D38" s="150">
        <v>898190</v>
      </c>
      <c r="E38" s="150">
        <v>3137</v>
      </c>
      <c r="F38" s="150">
        <v>3303119.0347865764</v>
      </c>
      <c r="G38" s="150">
        <v>1009590</v>
      </c>
      <c r="H38" s="150">
        <v>5413173</v>
      </c>
      <c r="I38" s="150">
        <v>2368332</v>
      </c>
      <c r="J38" s="150">
        <v>1691849</v>
      </c>
      <c r="K38" s="150">
        <v>1455620</v>
      </c>
      <c r="L38" s="150">
        <v>1192346</v>
      </c>
      <c r="M38" s="150">
        <v>1410210</v>
      </c>
      <c r="N38" s="151">
        <v>2979855</v>
      </c>
      <c r="O38" s="190" t="s">
        <v>88</v>
      </c>
      <c r="P38" s="150">
        <v>1161061</v>
      </c>
      <c r="Q38" s="150">
        <v>3223649.5285340538</v>
      </c>
      <c r="R38" s="150">
        <v>2785091</v>
      </c>
      <c r="S38" s="150">
        <v>5788075</v>
      </c>
      <c r="T38" s="150">
        <v>2735438</v>
      </c>
      <c r="U38" s="150">
        <v>41000778.563320629</v>
      </c>
      <c r="V38" s="150">
        <v>475079</v>
      </c>
      <c r="W38" s="150">
        <v>252359</v>
      </c>
      <c r="X38" s="150">
        <v>41223498.563320629</v>
      </c>
      <c r="Y38" s="149">
        <v>4483370</v>
      </c>
      <c r="Z38" s="150">
        <v>8716292.0347865764</v>
      </c>
      <c r="AA38" s="151">
        <v>27801116.528534055</v>
      </c>
      <c r="AC38" s="190" t="s">
        <v>88</v>
      </c>
      <c r="AD38" s="152">
        <v>-4.7186456745763969</v>
      </c>
      <c r="AE38" s="152">
        <v>0.49509089337997236</v>
      </c>
      <c r="AF38" s="152">
        <v>18.128648817845487</v>
      </c>
      <c r="AG38" s="152">
        <v>3.565533179267085</v>
      </c>
      <c r="AH38" s="152">
        <v>-3.2410770426454851</v>
      </c>
      <c r="AI38" s="152">
        <v>-8.3844153958538463</v>
      </c>
      <c r="AJ38" s="152">
        <v>-19.342467672084641</v>
      </c>
      <c r="AK38" s="152">
        <v>-2.2987111673254805</v>
      </c>
      <c r="AL38" s="152">
        <v>0.70266016842416035</v>
      </c>
      <c r="AM38" s="152">
        <v>-1.2238278294444767</v>
      </c>
      <c r="AN38" s="152">
        <v>-2.8853891439127133</v>
      </c>
      <c r="AO38" s="152">
        <v>13.314295081124166</v>
      </c>
      <c r="AP38" s="153">
        <v>-0.35869272268742342</v>
      </c>
      <c r="AQ38" s="190" t="s">
        <v>88</v>
      </c>
      <c r="AR38" s="152">
        <v>5.7440309219010697</v>
      </c>
      <c r="AS38" s="152">
        <v>-16.35394791383699</v>
      </c>
      <c r="AT38" s="152">
        <v>-3.2531918456047819</v>
      </c>
      <c r="AU38" s="152">
        <v>0.23985902870082132</v>
      </c>
      <c r="AV38" s="152">
        <v>-3.373883899791978</v>
      </c>
      <c r="AW38" s="152">
        <v>-4.7186456745763969</v>
      </c>
      <c r="AX38" s="152">
        <v>-0.29382197326639786</v>
      </c>
      <c r="AY38" s="152">
        <v>28.532938096547788</v>
      </c>
      <c r="AZ38" s="152">
        <v>-4.8207022364702423</v>
      </c>
      <c r="BA38" s="154">
        <v>3.5952894028200175</v>
      </c>
      <c r="BB38" s="152">
        <v>-13.913732032856064</v>
      </c>
      <c r="BC38" s="153">
        <v>-2.7199344719843213</v>
      </c>
      <c r="BD38" s="142"/>
      <c r="BE38" s="190" t="s">
        <v>88</v>
      </c>
      <c r="BF38" s="152">
        <f t="shared" si="25"/>
        <v>99.45972562309845</v>
      </c>
      <c r="BG38" s="152">
        <f t="shared" si="26"/>
        <v>8.6893231405332223</v>
      </c>
      <c r="BH38" s="152">
        <f t="shared" si="27"/>
        <v>2.1788301122000866</v>
      </c>
      <c r="BI38" s="152">
        <f t="shared" si="43"/>
        <v>7.6097374296882304E-3</v>
      </c>
      <c r="BJ38" s="152">
        <f t="shared" si="28"/>
        <v>8.0127091341189267</v>
      </c>
      <c r="BK38" s="152">
        <f t="shared" si="29"/>
        <v>2.4490643326869432</v>
      </c>
      <c r="BL38" s="152">
        <f t="shared" si="30"/>
        <v>13.131279946279161</v>
      </c>
      <c r="BM38" s="152">
        <f t="shared" si="31"/>
        <v>5.7451019019217044</v>
      </c>
      <c r="BN38" s="152">
        <f t="shared" si="32"/>
        <v>4.1040888303094043</v>
      </c>
      <c r="BO38" s="152">
        <f t="shared" si="33"/>
        <v>3.5310443090222452</v>
      </c>
      <c r="BP38" s="152">
        <f t="shared" si="34"/>
        <v>2.8923940023395103</v>
      </c>
      <c r="BQ38" s="152">
        <f t="shared" si="35"/>
        <v>3.4208886900607713</v>
      </c>
      <c r="BR38" s="153">
        <f t="shared" si="36"/>
        <v>7.2285349469377191</v>
      </c>
      <c r="BS38" s="190" t="s">
        <v>88</v>
      </c>
      <c r="BT38" s="152">
        <f t="shared" si="13"/>
        <v>2.8165028211193008</v>
      </c>
      <c r="BU38" s="152">
        <f t="shared" si="14"/>
        <v>7.819931934167168</v>
      </c>
      <c r="BV38" s="152">
        <f t="shared" si="15"/>
        <v>6.756076260053498</v>
      </c>
      <c r="BW38" s="152">
        <f t="shared" si="16"/>
        <v>14.040717556054416</v>
      </c>
      <c r="BX38" s="152">
        <f t="shared" si="17"/>
        <v>6.6356279678646839</v>
      </c>
      <c r="BY38" s="152">
        <f t="shared" si="18"/>
        <v>99.45972562309845</v>
      </c>
      <c r="BZ38" s="152">
        <f t="shared" si="19"/>
        <v>1.1524470667385576</v>
      </c>
      <c r="CA38" s="152">
        <f t="shared" si="20"/>
        <v>0.61217268983700734</v>
      </c>
      <c r="CB38" s="152">
        <f t="shared" si="21"/>
        <v>100</v>
      </c>
      <c r="CC38" s="154">
        <f t="shared" si="22"/>
        <v>10.934841134970132</v>
      </c>
      <c r="CD38" s="152">
        <f t="shared" si="23"/>
        <v>21.258845173696745</v>
      </c>
      <c r="CE38" s="153">
        <f t="shared" si="24"/>
        <v>67.806313691333131</v>
      </c>
      <c r="CF38" s="142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</row>
    <row r="39" spans="1:135" s="117" customFormat="1">
      <c r="A39" s="158" t="s">
        <v>90</v>
      </c>
      <c r="B39" s="159">
        <v>22646324.578160167</v>
      </c>
      <c r="C39" s="159">
        <v>3621747</v>
      </c>
      <c r="D39" s="159">
        <v>7275</v>
      </c>
      <c r="E39" s="159">
        <v>9451</v>
      </c>
      <c r="F39" s="159">
        <v>514376.37060302106</v>
      </c>
      <c r="G39" s="159">
        <v>844061</v>
      </c>
      <c r="H39" s="159">
        <v>2249646</v>
      </c>
      <c r="I39" s="159">
        <v>1913219</v>
      </c>
      <c r="J39" s="159">
        <v>1633916</v>
      </c>
      <c r="K39" s="159">
        <v>381875</v>
      </c>
      <c r="L39" s="159">
        <v>790140</v>
      </c>
      <c r="M39" s="159">
        <v>870325</v>
      </c>
      <c r="N39" s="161">
        <v>3237275</v>
      </c>
      <c r="O39" s="158" t="s">
        <v>90</v>
      </c>
      <c r="P39" s="159">
        <v>595193</v>
      </c>
      <c r="Q39" s="159">
        <v>1481401.2075571467</v>
      </c>
      <c r="R39" s="159">
        <v>1130390</v>
      </c>
      <c r="S39" s="159">
        <v>1974425</v>
      </c>
      <c r="T39" s="159">
        <v>1391609</v>
      </c>
      <c r="U39" s="159">
        <v>22646324.578160167</v>
      </c>
      <c r="V39" s="159">
        <v>288368</v>
      </c>
      <c r="W39" s="159">
        <v>139388</v>
      </c>
      <c r="X39" s="159">
        <v>22795304.578160167</v>
      </c>
      <c r="Y39" s="160">
        <v>3638473</v>
      </c>
      <c r="Z39" s="159">
        <v>2764022.3706030212</v>
      </c>
      <c r="AA39" s="161">
        <v>16243829.207557146</v>
      </c>
      <c r="AC39" s="158" t="s">
        <v>90</v>
      </c>
      <c r="AD39" s="162">
        <v>2.3704451918358758</v>
      </c>
      <c r="AE39" s="162">
        <v>22.798558321522783</v>
      </c>
      <c r="AF39" s="162">
        <v>5.0389835402829917</v>
      </c>
      <c r="AG39" s="162">
        <v>30.628887353144435</v>
      </c>
      <c r="AH39" s="162">
        <v>11.019642996197925</v>
      </c>
      <c r="AI39" s="162">
        <v>-9.3942952587872597</v>
      </c>
      <c r="AJ39" s="162">
        <v>24.590089486375451</v>
      </c>
      <c r="AK39" s="162">
        <v>-5.3824450868052551</v>
      </c>
      <c r="AL39" s="162">
        <v>-1.8638419938640727</v>
      </c>
      <c r="AM39" s="162">
        <v>-1.6822473217664884</v>
      </c>
      <c r="AN39" s="162">
        <v>-1.8133964929982989</v>
      </c>
      <c r="AO39" s="162">
        <v>15.836372348071444</v>
      </c>
      <c r="AP39" s="163">
        <v>0.83385661565909908</v>
      </c>
      <c r="AQ39" s="158" t="s">
        <v>90</v>
      </c>
      <c r="AR39" s="162">
        <v>5.6259993504776471</v>
      </c>
      <c r="AS39" s="162">
        <v>-18.213915757068069</v>
      </c>
      <c r="AT39" s="162">
        <v>-4.6821995131193841</v>
      </c>
      <c r="AU39" s="162">
        <v>-5.6917625109441357</v>
      </c>
      <c r="AV39" s="162">
        <v>-4.7889819752942824</v>
      </c>
      <c r="AW39" s="162">
        <v>2.3704451918358758</v>
      </c>
      <c r="AX39" s="162">
        <v>4.6776195903906608</v>
      </c>
      <c r="AY39" s="162">
        <v>38.09679496705801</v>
      </c>
      <c r="AZ39" s="162">
        <v>2.2372199621177185</v>
      </c>
      <c r="BA39" s="164">
        <v>22.776169132387672</v>
      </c>
      <c r="BB39" s="162">
        <v>21.819010942494881</v>
      </c>
      <c r="BC39" s="163">
        <v>-3.8227817857157556</v>
      </c>
      <c r="BD39" s="142"/>
      <c r="BE39" s="158" t="s">
        <v>90</v>
      </c>
      <c r="BF39" s="162">
        <f t="shared" si="25"/>
        <v>99.346444354409996</v>
      </c>
      <c r="BG39" s="162">
        <f t="shared" si="26"/>
        <v>15.888127257005113</v>
      </c>
      <c r="BH39" s="162">
        <f t="shared" si="27"/>
        <v>3.1914467187993033E-2</v>
      </c>
      <c r="BI39" s="162">
        <f t="shared" si="43"/>
        <v>4.1460292700167996E-2</v>
      </c>
      <c r="BJ39" s="162">
        <f t="shared" si="28"/>
        <v>2.2565014160672248</v>
      </c>
      <c r="BK39" s="162">
        <f t="shared" si="29"/>
        <v>3.7027844796102527</v>
      </c>
      <c r="BL39" s="162">
        <f t="shared" si="30"/>
        <v>9.8689008180893154</v>
      </c>
      <c r="BM39" s="162">
        <f t="shared" si="31"/>
        <v>8.3930398623979166</v>
      </c>
      <c r="BN39" s="162">
        <f t="shared" si="32"/>
        <v>7.1677743738744777</v>
      </c>
      <c r="BO39" s="162">
        <f t="shared" si="33"/>
        <v>1.6752353480982598</v>
      </c>
      <c r="BP39" s="162">
        <f t="shared" si="34"/>
        <v>3.4662401517416925</v>
      </c>
      <c r="BQ39" s="162">
        <f t="shared" si="35"/>
        <v>3.8180011897443347</v>
      </c>
      <c r="BR39" s="163">
        <f t="shared" si="36"/>
        <v>14.2014992118227</v>
      </c>
      <c r="BS39" s="158" t="s">
        <v>90</v>
      </c>
      <c r="BT39" s="162">
        <f t="shared" si="13"/>
        <v>2.6110333290753451</v>
      </c>
      <c r="BU39" s="162">
        <f t="shared" si="14"/>
        <v>6.4987120592214174</v>
      </c>
      <c r="BV39" s="162">
        <f t="shared" si="15"/>
        <v>4.9588721051045281</v>
      </c>
      <c r="BW39" s="162">
        <f t="shared" si="16"/>
        <v>8.6615425261378896</v>
      </c>
      <c r="BX39" s="162">
        <f t="shared" si="17"/>
        <v>6.1048054665313805</v>
      </c>
      <c r="BY39" s="162">
        <f t="shared" si="18"/>
        <v>99.346444354409996</v>
      </c>
      <c r="BZ39" s="162">
        <f t="shared" si="19"/>
        <v>1.2650324500435979</v>
      </c>
      <c r="CA39" s="162">
        <f t="shared" si="20"/>
        <v>0.61147680445360453</v>
      </c>
      <c r="CB39" s="162">
        <f t="shared" si="21"/>
        <v>100</v>
      </c>
      <c r="CC39" s="164">
        <f t="shared" si="22"/>
        <v>16.066505571102244</v>
      </c>
      <c r="CD39" s="162">
        <f t="shared" si="23"/>
        <v>12.205169810506955</v>
      </c>
      <c r="CE39" s="163">
        <f t="shared" si="24"/>
        <v>71.728324618390801</v>
      </c>
      <c r="CF39" s="142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</row>
    <row r="40" spans="1:135" s="117" customFormat="1">
      <c r="A40" s="141" t="s">
        <v>91</v>
      </c>
      <c r="B40" s="120">
        <v>54046869.987202719</v>
      </c>
      <c r="C40" s="117">
        <v>1943911</v>
      </c>
      <c r="D40" s="117">
        <v>369259</v>
      </c>
      <c r="E40" s="117">
        <v>136852</v>
      </c>
      <c r="F40" s="117">
        <v>13926672.326429393</v>
      </c>
      <c r="G40" s="117">
        <v>1010711</v>
      </c>
      <c r="H40" s="117">
        <v>9569241</v>
      </c>
      <c r="I40" s="117">
        <v>2705518</v>
      </c>
      <c r="J40" s="117">
        <v>1358022</v>
      </c>
      <c r="K40" s="117">
        <v>789556</v>
      </c>
      <c r="L40" s="117">
        <v>1261481</v>
      </c>
      <c r="M40" s="117">
        <v>1374807</v>
      </c>
      <c r="N40" s="119">
        <v>4295714</v>
      </c>
      <c r="O40" s="191" t="s">
        <v>91</v>
      </c>
      <c r="P40" s="117">
        <v>1224315</v>
      </c>
      <c r="Q40" s="117">
        <v>4044851.6607733197</v>
      </c>
      <c r="R40" s="117">
        <v>2729610</v>
      </c>
      <c r="S40" s="117">
        <v>5128898</v>
      </c>
      <c r="T40" s="117">
        <v>2177451</v>
      </c>
      <c r="U40" s="117">
        <v>54046869.987202719</v>
      </c>
      <c r="V40" s="117">
        <v>603597</v>
      </c>
      <c r="W40" s="117">
        <v>332657</v>
      </c>
      <c r="X40" s="117">
        <v>54317809.987202719</v>
      </c>
      <c r="Y40" s="120">
        <v>2450022</v>
      </c>
      <c r="Z40" s="117">
        <v>23495913.326429393</v>
      </c>
      <c r="AA40" s="119">
        <v>28100934.660773326</v>
      </c>
      <c r="AC40" s="191" t="s">
        <v>91</v>
      </c>
      <c r="AD40" s="142">
        <v>5.0859808553436148</v>
      </c>
      <c r="AE40" s="142">
        <v>-11.147438927065345</v>
      </c>
      <c r="AF40" s="142">
        <v>8.2172791747259826</v>
      </c>
      <c r="AG40" s="142">
        <v>-35.940308568004795</v>
      </c>
      <c r="AH40" s="142">
        <v>41.946817881927927</v>
      </c>
      <c r="AI40" s="142">
        <v>6.9961169735259743</v>
      </c>
      <c r="AJ40" s="142">
        <v>-7.1426727719945706</v>
      </c>
      <c r="AK40" s="142">
        <v>-1.4561662241845466</v>
      </c>
      <c r="AL40" s="142">
        <v>-0.90229986128006179</v>
      </c>
      <c r="AM40" s="142">
        <v>-1.5201859945319205</v>
      </c>
      <c r="AN40" s="142">
        <v>-2.5410025410025407</v>
      </c>
      <c r="AO40" s="142">
        <v>11.124879058951336</v>
      </c>
      <c r="AP40" s="143">
        <v>-0.6524396237215031</v>
      </c>
      <c r="AQ40" s="191" t="s">
        <v>91</v>
      </c>
      <c r="AR40" s="142">
        <v>4.9677975808747128</v>
      </c>
      <c r="AS40" s="142">
        <v>-6.8749415542619277</v>
      </c>
      <c r="AT40" s="142">
        <v>-4.146720717379945</v>
      </c>
      <c r="AU40" s="142">
        <v>-3.0213542564810023</v>
      </c>
      <c r="AV40" s="142">
        <v>-1.3836937721552007</v>
      </c>
      <c r="AW40" s="142">
        <v>5.0859808553436148</v>
      </c>
      <c r="AX40" s="142">
        <v>8.3871141518073582</v>
      </c>
      <c r="AY40" s="142">
        <v>41.758855214263797</v>
      </c>
      <c r="AZ40" s="142">
        <v>4.9552175493715076</v>
      </c>
      <c r="BA40" s="145">
        <v>-10.669404655212521</v>
      </c>
      <c r="BB40" s="142">
        <v>16.799175060230599</v>
      </c>
      <c r="BC40" s="143">
        <v>-1.6484965617373768</v>
      </c>
      <c r="BD40" s="142"/>
      <c r="BE40" s="191" t="s">
        <v>91</v>
      </c>
      <c r="BF40" s="142">
        <f t="shared" si="25"/>
        <v>99.501194911827568</v>
      </c>
      <c r="BG40" s="142">
        <f t="shared" si="26"/>
        <v>3.5787727827355074</v>
      </c>
      <c r="BH40" s="142">
        <f t="shared" si="27"/>
        <v>0.67981201761815779</v>
      </c>
      <c r="BI40" s="142">
        <f t="shared" si="43"/>
        <v>0.25194682928535289</v>
      </c>
      <c r="BJ40" s="142">
        <f t="shared" si="28"/>
        <v>25.639237535000987</v>
      </c>
      <c r="BK40" s="142">
        <f t="shared" si="29"/>
        <v>1.8607359174424072</v>
      </c>
      <c r="BL40" s="142">
        <f t="shared" si="30"/>
        <v>17.617133316410428</v>
      </c>
      <c r="BM40" s="142">
        <f t="shared" si="31"/>
        <v>4.9809040545585699</v>
      </c>
      <c r="BN40" s="142">
        <f t="shared" si="32"/>
        <v>2.500141298627375</v>
      </c>
      <c r="BO40" s="142">
        <f t="shared" si="33"/>
        <v>1.4535858499928835</v>
      </c>
      <c r="BP40" s="142">
        <f t="shared" si="34"/>
        <v>2.3224076970282952</v>
      </c>
      <c r="BQ40" s="142">
        <f t="shared" si="35"/>
        <v>2.5310427653911391</v>
      </c>
      <c r="BR40" s="143">
        <f t="shared" si="36"/>
        <v>7.908481584607463</v>
      </c>
      <c r="BS40" s="191" t="s">
        <v>91</v>
      </c>
      <c r="BT40" s="142">
        <f t="shared" si="13"/>
        <v>2.2539844671360072</v>
      </c>
      <c r="BU40" s="142">
        <f t="shared" si="14"/>
        <v>7.4466398069551909</v>
      </c>
      <c r="BV40" s="142">
        <f t="shared" si="15"/>
        <v>5.0252578309823175</v>
      </c>
      <c r="BW40" s="142">
        <f t="shared" si="16"/>
        <v>9.4423873149679061</v>
      </c>
      <c r="BX40" s="142">
        <f t="shared" si="17"/>
        <v>4.0087238430875765</v>
      </c>
      <c r="BY40" s="142">
        <f t="shared" si="18"/>
        <v>99.501194911827568</v>
      </c>
      <c r="BZ40" s="142">
        <f t="shared" si="19"/>
        <v>1.1112322093659657</v>
      </c>
      <c r="CA40" s="142">
        <f t="shared" si="20"/>
        <v>0.61242712119353493</v>
      </c>
      <c r="CB40" s="142">
        <f t="shared" si="21"/>
        <v>100</v>
      </c>
      <c r="CC40" s="145">
        <f t="shared" si="22"/>
        <v>4.5331431784673546</v>
      </c>
      <c r="CD40" s="142">
        <f t="shared" si="23"/>
        <v>43.473217472154786</v>
      </c>
      <c r="CE40" s="143">
        <f t="shared" si="24"/>
        <v>51.993639349377865</v>
      </c>
      <c r="CF40" s="142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</row>
    <row r="41" spans="1:135" s="117" customFormat="1">
      <c r="A41" s="148" t="s">
        <v>23</v>
      </c>
      <c r="B41" s="149">
        <v>7881258.2504575728</v>
      </c>
      <c r="C41" s="150">
        <v>471552</v>
      </c>
      <c r="D41" s="150">
        <v>50711</v>
      </c>
      <c r="E41" s="150">
        <v>403669</v>
      </c>
      <c r="F41" s="150">
        <v>820788.5399913888</v>
      </c>
      <c r="G41" s="150">
        <v>168245</v>
      </c>
      <c r="H41" s="150">
        <v>859607</v>
      </c>
      <c r="I41" s="150">
        <v>549984</v>
      </c>
      <c r="J41" s="150">
        <v>172050</v>
      </c>
      <c r="K41" s="150">
        <v>148045</v>
      </c>
      <c r="L41" s="150">
        <v>321487</v>
      </c>
      <c r="M41" s="150">
        <v>261337</v>
      </c>
      <c r="N41" s="151">
        <v>1407150</v>
      </c>
      <c r="O41" s="190" t="s">
        <v>23</v>
      </c>
      <c r="P41" s="150">
        <v>202218</v>
      </c>
      <c r="Q41" s="150">
        <v>388303.71046618395</v>
      </c>
      <c r="R41" s="150">
        <v>589270</v>
      </c>
      <c r="S41" s="150">
        <v>685082</v>
      </c>
      <c r="T41" s="150">
        <v>381759</v>
      </c>
      <c r="U41" s="150">
        <v>7881258.2504575728</v>
      </c>
      <c r="V41" s="150">
        <v>130557</v>
      </c>
      <c r="W41" s="150">
        <v>48509</v>
      </c>
      <c r="X41" s="150">
        <v>7963306.2504575728</v>
      </c>
      <c r="Y41" s="149">
        <v>925932</v>
      </c>
      <c r="Z41" s="150">
        <v>1680395.5399913888</v>
      </c>
      <c r="AA41" s="151">
        <v>5274930.7104661837</v>
      </c>
      <c r="AC41" s="190" t="s">
        <v>23</v>
      </c>
      <c r="AD41" s="152">
        <v>-8.9861435395588956</v>
      </c>
      <c r="AE41" s="152">
        <v>-8.6275885187675492</v>
      </c>
      <c r="AF41" s="152">
        <v>6.8950252951096118</v>
      </c>
      <c r="AG41" s="152">
        <v>22.78867592798197</v>
      </c>
      <c r="AH41" s="152">
        <v>8.8482575065938693</v>
      </c>
      <c r="AI41" s="152">
        <v>2.5121555915721232</v>
      </c>
      <c r="AJ41" s="152">
        <v>-35.604222398850531</v>
      </c>
      <c r="AK41" s="152">
        <v>-3.2559710392721826</v>
      </c>
      <c r="AL41" s="152">
        <v>1.4709004694614169</v>
      </c>
      <c r="AM41" s="152">
        <v>-1.769600297255693</v>
      </c>
      <c r="AN41" s="152">
        <v>-2.3328654842845253</v>
      </c>
      <c r="AO41" s="152">
        <v>16.728231011456774</v>
      </c>
      <c r="AP41" s="153">
        <v>0.45589406923650239</v>
      </c>
      <c r="AQ41" s="190" t="s">
        <v>23</v>
      </c>
      <c r="AR41" s="152">
        <v>0.33640964572789522</v>
      </c>
      <c r="AS41" s="152">
        <v>-47.500135536434243</v>
      </c>
      <c r="AT41" s="152">
        <v>-5.8254397726782381</v>
      </c>
      <c r="AU41" s="152">
        <v>-4.2670810404433652</v>
      </c>
      <c r="AV41" s="152">
        <v>-1.857150569562166</v>
      </c>
      <c r="AW41" s="152">
        <v>-8.9861435395588956</v>
      </c>
      <c r="AX41" s="152">
        <v>-4.019143680526966</v>
      </c>
      <c r="AY41" s="152">
        <v>22.776512275373324</v>
      </c>
      <c r="AZ41" s="152">
        <v>-9.052305795740768</v>
      </c>
      <c r="BA41" s="154">
        <v>3.7728574822811085</v>
      </c>
      <c r="BB41" s="152">
        <v>-19.557800160399061</v>
      </c>
      <c r="BC41" s="153">
        <v>-7.1018825265624184</v>
      </c>
      <c r="BD41" s="142"/>
      <c r="BE41" s="190" t="s">
        <v>23</v>
      </c>
      <c r="BF41" s="152">
        <f t="shared" si="25"/>
        <v>98.969674185326156</v>
      </c>
      <c r="BG41" s="152">
        <f t="shared" si="26"/>
        <v>5.9215605323844542</v>
      </c>
      <c r="BH41" s="152">
        <f t="shared" si="27"/>
        <v>0.6368083608122711</v>
      </c>
      <c r="BI41" s="152">
        <f t="shared" si="43"/>
        <v>5.0691130957924058</v>
      </c>
      <c r="BJ41" s="152">
        <f t="shared" si="28"/>
        <v>10.307132667969741</v>
      </c>
      <c r="BK41" s="152">
        <f t="shared" si="29"/>
        <v>2.1127531041561114</v>
      </c>
      <c r="BL41" s="152">
        <f t="shared" si="30"/>
        <v>10.794599290346355</v>
      </c>
      <c r="BM41" s="152">
        <f t="shared" si="31"/>
        <v>6.9064780720746217</v>
      </c>
      <c r="BN41" s="152">
        <f t="shared" si="32"/>
        <v>2.160534765193967</v>
      </c>
      <c r="BO41" s="152">
        <f t="shared" si="33"/>
        <v>1.8590896211167731</v>
      </c>
      <c r="BP41" s="152">
        <f t="shared" si="34"/>
        <v>4.0371045629637479</v>
      </c>
      <c r="BQ41" s="152">
        <f t="shared" si="35"/>
        <v>3.281765033022352</v>
      </c>
      <c r="BR41" s="153">
        <f t="shared" si="36"/>
        <v>17.670424265287359</v>
      </c>
      <c r="BS41" s="190" t="s">
        <v>23</v>
      </c>
      <c r="BT41" s="152">
        <f t="shared" si="13"/>
        <v>2.5393723867944988</v>
      </c>
      <c r="BU41" s="152">
        <f t="shared" si="14"/>
        <v>4.8761619640569762</v>
      </c>
      <c r="BV41" s="152">
        <f t="shared" si="15"/>
        <v>7.3998158737916233</v>
      </c>
      <c r="BW41" s="152">
        <f t="shared" si="16"/>
        <v>8.6029844696809832</v>
      </c>
      <c r="BX41" s="152">
        <f t="shared" si="17"/>
        <v>4.7939761198819149</v>
      </c>
      <c r="BY41" s="152">
        <f t="shared" si="18"/>
        <v>98.969674185326156</v>
      </c>
      <c r="BZ41" s="152">
        <f t="shared" si="19"/>
        <v>1.6394823443151918</v>
      </c>
      <c r="CA41" s="152">
        <f t="shared" si="20"/>
        <v>0.60915652964134925</v>
      </c>
      <c r="CB41" s="152">
        <f t="shared" si="21"/>
        <v>100</v>
      </c>
      <c r="CC41" s="154">
        <f t="shared" si="22"/>
        <v>11.74853012773997</v>
      </c>
      <c r="CD41" s="152">
        <f t="shared" si="23"/>
        <v>21.321411969894882</v>
      </c>
      <c r="CE41" s="153">
        <f t="shared" si="24"/>
        <v>66.930057902365149</v>
      </c>
      <c r="CF41" s="142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</row>
    <row r="42" spans="1:135" s="117" customFormat="1">
      <c r="A42" s="141" t="s">
        <v>24</v>
      </c>
      <c r="B42" s="117">
        <v>40105423.508137681</v>
      </c>
      <c r="C42" s="117">
        <v>2061290</v>
      </c>
      <c r="D42" s="117">
        <v>75677</v>
      </c>
      <c r="E42" s="117">
        <v>5382</v>
      </c>
      <c r="F42" s="117">
        <v>15321190.191004094</v>
      </c>
      <c r="G42" s="117">
        <v>317158</v>
      </c>
      <c r="H42" s="117">
        <v>2183474</v>
      </c>
      <c r="I42" s="117">
        <v>3417441</v>
      </c>
      <c r="J42" s="117">
        <v>540933</v>
      </c>
      <c r="K42" s="117">
        <v>584304</v>
      </c>
      <c r="L42" s="117">
        <v>704862</v>
      </c>
      <c r="M42" s="117">
        <v>569250</v>
      </c>
      <c r="N42" s="119">
        <v>2694261</v>
      </c>
      <c r="O42" s="191" t="s">
        <v>24</v>
      </c>
      <c r="P42" s="117">
        <v>4321834</v>
      </c>
      <c r="Q42" s="117">
        <v>1310858.3171335889</v>
      </c>
      <c r="R42" s="117">
        <v>1432797</v>
      </c>
      <c r="S42" s="117">
        <v>1679633</v>
      </c>
      <c r="T42" s="117">
        <v>2885079</v>
      </c>
      <c r="U42" s="117">
        <v>40105423.508137681</v>
      </c>
      <c r="V42" s="117">
        <v>450465</v>
      </c>
      <c r="W42" s="117">
        <v>246848</v>
      </c>
      <c r="X42" s="117">
        <v>40309040.508137681</v>
      </c>
      <c r="Y42" s="120">
        <v>2142349</v>
      </c>
      <c r="Z42" s="117">
        <v>17504664.191004094</v>
      </c>
      <c r="AA42" s="119">
        <v>20458410.317133587</v>
      </c>
      <c r="AC42" s="191" t="s">
        <v>24</v>
      </c>
      <c r="AD42" s="142">
        <v>1.8002574934819091</v>
      </c>
      <c r="AE42" s="142">
        <v>-9.1697049334048941</v>
      </c>
      <c r="AF42" s="142">
        <v>7.7145337831105802</v>
      </c>
      <c r="AG42" s="142">
        <v>-7.1908949818934298</v>
      </c>
      <c r="AH42" s="142">
        <v>7.3909034558585942</v>
      </c>
      <c r="AI42" s="142">
        <v>-14.455254335119797</v>
      </c>
      <c r="AJ42" s="142">
        <v>-20.567554943096081</v>
      </c>
      <c r="AK42" s="142">
        <v>24.622106793599254</v>
      </c>
      <c r="AL42" s="142">
        <v>0.66960090074162304</v>
      </c>
      <c r="AM42" s="142">
        <v>-1.7444734797655201</v>
      </c>
      <c r="AN42" s="142">
        <v>-1.9754765550359006</v>
      </c>
      <c r="AO42" s="142">
        <v>20.517510765595823</v>
      </c>
      <c r="AP42" s="143">
        <v>-0.25647964655564642</v>
      </c>
      <c r="AQ42" s="191" t="s">
        <v>24</v>
      </c>
      <c r="AR42" s="142">
        <v>5.6632235562247981</v>
      </c>
      <c r="AS42" s="142">
        <v>-23.060364321368141</v>
      </c>
      <c r="AT42" s="142">
        <v>0.38168660923151942</v>
      </c>
      <c r="AU42" s="142">
        <v>-0.33513698902438227</v>
      </c>
      <c r="AV42" s="142">
        <v>-3.5406467247011761</v>
      </c>
      <c r="AW42" s="142">
        <v>1.8002574934819091</v>
      </c>
      <c r="AX42" s="142">
        <v>5.4982809821353289</v>
      </c>
      <c r="AY42" s="142">
        <v>37.326983844407849</v>
      </c>
      <c r="AZ42" s="142">
        <v>1.679001868784634</v>
      </c>
      <c r="BA42" s="145">
        <v>-8.6590501918188547</v>
      </c>
      <c r="BB42" s="142">
        <v>2.8742555477823601</v>
      </c>
      <c r="BC42" s="143">
        <v>2.1125578418022424</v>
      </c>
      <c r="BD42" s="142"/>
      <c r="BE42" s="191" t="s">
        <v>24</v>
      </c>
      <c r="BF42" s="142">
        <f t="shared" si="25"/>
        <v>99.49486021638522</v>
      </c>
      <c r="BG42" s="142">
        <f t="shared" si="26"/>
        <v>5.1137163624221271</v>
      </c>
      <c r="BH42" s="142">
        <f t="shared" si="27"/>
        <v>0.18774200290062015</v>
      </c>
      <c r="BI42" s="142">
        <f t="shared" si="43"/>
        <v>1.3351843487600429E-2</v>
      </c>
      <c r="BJ42" s="142">
        <f t="shared" si="28"/>
        <v>38.009315026764327</v>
      </c>
      <c r="BK42" s="142">
        <f t="shared" si="29"/>
        <v>0.78681604920854276</v>
      </c>
      <c r="BL42" s="142">
        <f t="shared" si="30"/>
        <v>5.4168344680871163</v>
      </c>
      <c r="BM42" s="142">
        <f t="shared" si="31"/>
        <v>8.4781005871625243</v>
      </c>
      <c r="BN42" s="142">
        <f t="shared" si="32"/>
        <v>1.3419644654920408</v>
      </c>
      <c r="BO42" s="142">
        <f t="shared" si="33"/>
        <v>1.4495606758043258</v>
      </c>
      <c r="BP42" s="142">
        <f t="shared" si="34"/>
        <v>1.7486449469262384</v>
      </c>
      <c r="BQ42" s="142">
        <f t="shared" si="35"/>
        <v>1.4122142150346608</v>
      </c>
      <c r="BR42" s="143">
        <f t="shared" si="36"/>
        <v>6.6840117403838386</v>
      </c>
      <c r="BS42" s="191" t="s">
        <v>24</v>
      </c>
      <c r="BT42" s="142">
        <f t="shared" si="13"/>
        <v>10.72174863385175</v>
      </c>
      <c r="BU42" s="142">
        <f t="shared" si="14"/>
        <v>3.2520206400570357</v>
      </c>
      <c r="BV42" s="142">
        <f t="shared" si="15"/>
        <v>3.5545301548687167</v>
      </c>
      <c r="BW42" s="142">
        <f t="shared" si="16"/>
        <v>4.1668890621718271</v>
      </c>
      <c r="BX42" s="142">
        <f t="shared" si="17"/>
        <v>7.1573993417619404</v>
      </c>
      <c r="BY42" s="142">
        <f t="shared" si="18"/>
        <v>99.49486021638522</v>
      </c>
      <c r="BZ42" s="142">
        <f t="shared" si="19"/>
        <v>1.1175284609145164</v>
      </c>
      <c r="CA42" s="142">
        <f t="shared" si="20"/>
        <v>0.61238867729973812</v>
      </c>
      <c r="CB42" s="142">
        <f t="shared" si="21"/>
        <v>100</v>
      </c>
      <c r="CC42" s="145">
        <f t="shared" si="22"/>
        <v>5.3417937341200297</v>
      </c>
      <c r="CD42" s="142">
        <f t="shared" si="23"/>
        <v>43.646625966815364</v>
      </c>
      <c r="CE42" s="143">
        <f t="shared" si="24"/>
        <v>51.011580299064605</v>
      </c>
      <c r="CF42" s="142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</row>
    <row r="43" spans="1:135" s="117" customFormat="1">
      <c r="A43" s="141" t="s">
        <v>25</v>
      </c>
      <c r="B43" s="117">
        <v>24607633.231162813</v>
      </c>
      <c r="C43" s="117">
        <v>1643203</v>
      </c>
      <c r="D43" s="117">
        <v>281546</v>
      </c>
      <c r="E43" s="117">
        <v>4986</v>
      </c>
      <c r="F43" s="117">
        <v>3433974.464811143</v>
      </c>
      <c r="G43" s="117">
        <v>1030099</v>
      </c>
      <c r="H43" s="117">
        <v>2183157</v>
      </c>
      <c r="I43" s="117">
        <v>2238278</v>
      </c>
      <c r="J43" s="117">
        <v>259959</v>
      </c>
      <c r="K43" s="117">
        <v>401130</v>
      </c>
      <c r="L43" s="117">
        <v>692794</v>
      </c>
      <c r="M43" s="117">
        <v>1259733</v>
      </c>
      <c r="N43" s="119">
        <v>2472525</v>
      </c>
      <c r="O43" s="191" t="s">
        <v>25</v>
      </c>
      <c r="P43" s="117">
        <v>805388</v>
      </c>
      <c r="Q43" s="117">
        <v>1534005.7663516686</v>
      </c>
      <c r="R43" s="117">
        <v>1723483</v>
      </c>
      <c r="S43" s="117">
        <v>3231732</v>
      </c>
      <c r="T43" s="117">
        <v>1411640</v>
      </c>
      <c r="U43" s="117">
        <v>24607633.231162813</v>
      </c>
      <c r="V43" s="117">
        <v>302826</v>
      </c>
      <c r="W43" s="117">
        <v>151459</v>
      </c>
      <c r="X43" s="117">
        <v>24759000.231162813</v>
      </c>
      <c r="Y43" s="120">
        <v>1929735</v>
      </c>
      <c r="Z43" s="117">
        <v>5617131.4648111425</v>
      </c>
      <c r="AA43" s="119">
        <v>17060766.76635167</v>
      </c>
      <c r="AC43" s="191" t="s">
        <v>25</v>
      </c>
      <c r="AD43" s="142">
        <v>-6.721545670047556</v>
      </c>
      <c r="AE43" s="142">
        <v>-1.2266103393285321</v>
      </c>
      <c r="AF43" s="142">
        <v>9.0967566939202555</v>
      </c>
      <c r="AG43" s="142">
        <v>0.66626287098728043</v>
      </c>
      <c r="AH43" s="142">
        <v>7.4166383275980756</v>
      </c>
      <c r="AI43" s="142">
        <v>-2.6578468662146517</v>
      </c>
      <c r="AJ43" s="142">
        <v>-32.43823788818915</v>
      </c>
      <c r="AK43" s="142">
        <v>-1.4956888812215483</v>
      </c>
      <c r="AL43" s="142">
        <v>-1.2250031347009496</v>
      </c>
      <c r="AM43" s="142">
        <v>-1.7327163200662417</v>
      </c>
      <c r="AN43" s="142">
        <v>-2.5822672317544062</v>
      </c>
      <c r="AO43" s="142">
        <v>2.8691888025203394</v>
      </c>
      <c r="AP43" s="143">
        <v>-1.2634161594113482</v>
      </c>
      <c r="AQ43" s="191" t="s">
        <v>25</v>
      </c>
      <c r="AR43" s="142">
        <v>1.1839731445140733</v>
      </c>
      <c r="AS43" s="142">
        <v>-33.335547567126902</v>
      </c>
      <c r="AT43" s="142">
        <v>-4.8106577767173464</v>
      </c>
      <c r="AU43" s="142">
        <v>0.88560053918335202</v>
      </c>
      <c r="AV43" s="142">
        <v>-4.1778781798385536</v>
      </c>
      <c r="AW43" s="142">
        <v>-6.721545670047556</v>
      </c>
      <c r="AX43" s="142">
        <v>-2.1317165553839095</v>
      </c>
      <c r="AY43" s="142">
        <v>25.831000191082271</v>
      </c>
      <c r="AZ43" s="142">
        <v>-6.8155640635926762</v>
      </c>
      <c r="BA43" s="145">
        <v>0.16105826125591186</v>
      </c>
      <c r="BB43" s="142">
        <v>-12.617675419474217</v>
      </c>
      <c r="BC43" s="143">
        <v>-5.3545519678493996</v>
      </c>
      <c r="BD43" s="142"/>
      <c r="BE43" s="191" t="s">
        <v>25</v>
      </c>
      <c r="BF43" s="142">
        <f t="shared" si="25"/>
        <v>99.388638480606005</v>
      </c>
      <c r="BG43" s="142">
        <f t="shared" si="26"/>
        <v>6.6367906000169965</v>
      </c>
      <c r="BH43" s="142">
        <f t="shared" si="27"/>
        <v>1.1371460776741433</v>
      </c>
      <c r="BI43" s="142">
        <f t="shared" si="43"/>
        <v>2.0138131400493271E-2</v>
      </c>
      <c r="BJ43" s="142">
        <f t="shared" si="28"/>
        <v>13.869600681569466</v>
      </c>
      <c r="BK43" s="142">
        <f t="shared" si="29"/>
        <v>4.1605032124983392</v>
      </c>
      <c r="BL43" s="142">
        <f t="shared" si="30"/>
        <v>8.8176298704185108</v>
      </c>
      <c r="BM43" s="142">
        <f t="shared" si="31"/>
        <v>9.0402600230311414</v>
      </c>
      <c r="BN43" s="142">
        <f t="shared" si="32"/>
        <v>1.0499575813760189</v>
      </c>
      <c r="BO43" s="142">
        <f t="shared" si="33"/>
        <v>1.620138116462067</v>
      </c>
      <c r="BP43" s="142">
        <f t="shared" si="34"/>
        <v>2.7981501414908414</v>
      </c>
      <c r="BQ43" s="142">
        <f t="shared" si="35"/>
        <v>5.0879800809341331</v>
      </c>
      <c r="BR43" s="143">
        <f t="shared" si="36"/>
        <v>9.9863685000009283</v>
      </c>
      <c r="BS43" s="191" t="s">
        <v>25</v>
      </c>
      <c r="BT43" s="142">
        <f t="shared" si="13"/>
        <v>3.2529100225392051</v>
      </c>
      <c r="BU43" s="142">
        <f t="shared" si="14"/>
        <v>6.195750038488625</v>
      </c>
      <c r="BV43" s="142">
        <f t="shared" si="15"/>
        <v>6.9610363258155523</v>
      </c>
      <c r="BW43" s="142">
        <f t="shared" si="16"/>
        <v>13.052756451499983</v>
      </c>
      <c r="BX43" s="142">
        <f t="shared" si="17"/>
        <v>5.701522625389555</v>
      </c>
      <c r="BY43" s="142">
        <f t="shared" si="18"/>
        <v>99.388638480606005</v>
      </c>
      <c r="BZ43" s="142">
        <f t="shared" si="19"/>
        <v>1.2230946208354945</v>
      </c>
      <c r="CA43" s="142">
        <f t="shared" si="20"/>
        <v>0.61173310144149828</v>
      </c>
      <c r="CB43" s="142">
        <f t="shared" si="21"/>
        <v>100</v>
      </c>
      <c r="CC43" s="145">
        <f t="shared" si="22"/>
        <v>7.8420178888077983</v>
      </c>
      <c r="CD43" s="142">
        <f t="shared" si="23"/>
        <v>22.826784729941743</v>
      </c>
      <c r="CE43" s="143">
        <f t="shared" si="24"/>
        <v>69.331197381250462</v>
      </c>
      <c r="CF43" s="142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</row>
    <row r="44" spans="1:135" s="117" customFormat="1">
      <c r="A44" s="141" t="s">
        <v>26</v>
      </c>
      <c r="B44" s="117">
        <v>7040187.6655400041</v>
      </c>
      <c r="C44" s="117">
        <v>536751</v>
      </c>
      <c r="D44" s="117">
        <v>37856</v>
      </c>
      <c r="E44" s="117">
        <v>6387</v>
      </c>
      <c r="F44" s="117">
        <v>1118411.3850491124</v>
      </c>
      <c r="G44" s="117">
        <v>220588</v>
      </c>
      <c r="H44" s="117">
        <v>536154</v>
      </c>
      <c r="I44" s="117">
        <v>551146</v>
      </c>
      <c r="J44" s="117">
        <v>510079</v>
      </c>
      <c r="K44" s="117">
        <v>226720</v>
      </c>
      <c r="L44" s="117">
        <v>279373</v>
      </c>
      <c r="M44" s="117">
        <v>244406</v>
      </c>
      <c r="N44" s="119">
        <v>907719</v>
      </c>
      <c r="O44" s="191" t="s">
        <v>26</v>
      </c>
      <c r="P44" s="117">
        <v>131678</v>
      </c>
      <c r="Q44" s="117">
        <v>302329.28049089166</v>
      </c>
      <c r="R44" s="117">
        <v>346103</v>
      </c>
      <c r="S44" s="117">
        <v>457428</v>
      </c>
      <c r="T44" s="117">
        <v>627059</v>
      </c>
      <c r="U44" s="117">
        <v>7040187.6655400041</v>
      </c>
      <c r="V44" s="117">
        <v>120995</v>
      </c>
      <c r="W44" s="117">
        <v>43332</v>
      </c>
      <c r="X44" s="117">
        <v>7117850.6655400041</v>
      </c>
      <c r="Y44" s="120">
        <v>580994</v>
      </c>
      <c r="Z44" s="117">
        <v>1654565.3850491124</v>
      </c>
      <c r="AA44" s="119">
        <v>4804628.280490892</v>
      </c>
      <c r="AC44" s="191" t="s">
        <v>26</v>
      </c>
      <c r="AD44" s="142">
        <v>-13.084884479414455</v>
      </c>
      <c r="AE44" s="142">
        <v>-15.938921733683099</v>
      </c>
      <c r="AF44" s="142">
        <v>9.4958493622190723</v>
      </c>
      <c r="AG44" s="142">
        <v>-4.0558810274898605</v>
      </c>
      <c r="AH44" s="142">
        <v>5.6983900806040211</v>
      </c>
      <c r="AI44" s="142">
        <v>-11.622335204349412</v>
      </c>
      <c r="AJ44" s="142">
        <v>-53.326856683223909</v>
      </c>
      <c r="AK44" s="142">
        <v>-5.754304485146128</v>
      </c>
      <c r="AL44" s="142">
        <v>1.3308037665382018</v>
      </c>
      <c r="AM44" s="142">
        <v>-1.2268228077512897</v>
      </c>
      <c r="AN44" s="142">
        <v>-2.4957769680724824</v>
      </c>
      <c r="AO44" s="142">
        <v>5.9281925037273329</v>
      </c>
      <c r="AP44" s="143">
        <v>-1.3090385633627939</v>
      </c>
      <c r="AQ44" s="191" t="s">
        <v>26</v>
      </c>
      <c r="AR44" s="142">
        <v>6.6063245842711185</v>
      </c>
      <c r="AS44" s="142">
        <v>-52.260306871532272</v>
      </c>
      <c r="AT44" s="142">
        <v>3.924536006942255</v>
      </c>
      <c r="AU44" s="142">
        <v>-1.6730042926757966</v>
      </c>
      <c r="AV44" s="142">
        <v>-4.1326117200996801</v>
      </c>
      <c r="AW44" s="142">
        <v>-13.084884479414455</v>
      </c>
      <c r="AX44" s="142">
        <v>-6.456326442255655</v>
      </c>
      <c r="AY44" s="142">
        <v>17.246604253476917</v>
      </c>
      <c r="AZ44" s="142">
        <v>-13.117062075119382</v>
      </c>
      <c r="BA44" s="145">
        <v>-14.528911151812048</v>
      </c>
      <c r="BB44" s="142">
        <v>-25.02619011577416</v>
      </c>
      <c r="BC44" s="143">
        <v>-7.841850497471456</v>
      </c>
      <c r="BD44" s="142"/>
      <c r="BE44" s="191" t="s">
        <v>26</v>
      </c>
      <c r="BF44" s="142">
        <f t="shared" si="25"/>
        <v>98.908898154101578</v>
      </c>
      <c r="BG44" s="142">
        <f t="shared" si="26"/>
        <v>7.5409140374157984</v>
      </c>
      <c r="BH44" s="142">
        <f t="shared" si="27"/>
        <v>0.53184594309169886</v>
      </c>
      <c r="BI44" s="142">
        <f t="shared" si="43"/>
        <v>8.9732143874859477E-2</v>
      </c>
      <c r="BJ44" s="142">
        <f t="shared" si="28"/>
        <v>15.712768328559235</v>
      </c>
      <c r="BK44" s="142">
        <f t="shared" si="29"/>
        <v>3.0990815959084865</v>
      </c>
      <c r="BL44" s="142">
        <f t="shared" si="30"/>
        <v>7.5325266740381105</v>
      </c>
      <c r="BM44" s="142">
        <f t="shared" si="31"/>
        <v>7.7431520538677479</v>
      </c>
      <c r="BN44" s="142">
        <f t="shared" si="32"/>
        <v>7.1661941781030931</v>
      </c>
      <c r="BO44" s="142">
        <f t="shared" si="33"/>
        <v>3.1852311976370977</v>
      </c>
      <c r="BP44" s="142">
        <f t="shared" si="34"/>
        <v>3.9249629295054205</v>
      </c>
      <c r="BQ44" s="142">
        <f t="shared" si="35"/>
        <v>3.4337050815529837</v>
      </c>
      <c r="BR44" s="143">
        <f t="shared" si="36"/>
        <v>12.752712056668791</v>
      </c>
      <c r="BS44" s="191" t="s">
        <v>26</v>
      </c>
      <c r="BT44" s="142">
        <f t="shared" si="13"/>
        <v>1.8499685675831763</v>
      </c>
      <c r="BU44" s="142">
        <f t="shared" si="14"/>
        <v>4.2474799584455045</v>
      </c>
      <c r="BV44" s="142">
        <f t="shared" si="15"/>
        <v>4.862465037031547</v>
      </c>
      <c r="BW44" s="142">
        <f t="shared" si="16"/>
        <v>6.4264905446045448</v>
      </c>
      <c r="BX44" s="142">
        <f t="shared" si="17"/>
        <v>8.8096678262134827</v>
      </c>
      <c r="BY44" s="142">
        <f t="shared" si="18"/>
        <v>98.908898154101578</v>
      </c>
      <c r="BZ44" s="142">
        <f t="shared" si="19"/>
        <v>1.6998811254326951</v>
      </c>
      <c r="CA44" s="142">
        <f t="shared" si="20"/>
        <v>0.60877927953427446</v>
      </c>
      <c r="CB44" s="142">
        <f t="shared" si="21"/>
        <v>100</v>
      </c>
      <c r="CC44" s="145">
        <f t="shared" si="22"/>
        <v>8.2525356936694099</v>
      </c>
      <c r="CD44" s="142">
        <f t="shared" si="23"/>
        <v>23.501722733156747</v>
      </c>
      <c r="CE44" s="143">
        <f t="shared" si="24"/>
        <v>68.245741573173845</v>
      </c>
      <c r="CF44" s="142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</row>
    <row r="45" spans="1:135" s="117" customFormat="1">
      <c r="A45" s="141" t="s">
        <v>27</v>
      </c>
      <c r="B45" s="117">
        <v>6464204.038778373</v>
      </c>
      <c r="C45" s="117">
        <v>260648</v>
      </c>
      <c r="D45" s="117">
        <v>368737</v>
      </c>
      <c r="E45" s="117">
        <v>4108</v>
      </c>
      <c r="F45" s="117">
        <v>842907.36896605685</v>
      </c>
      <c r="G45" s="117">
        <v>432263</v>
      </c>
      <c r="H45" s="117">
        <v>846210</v>
      </c>
      <c r="I45" s="117">
        <v>84221</v>
      </c>
      <c r="J45" s="117">
        <v>81557</v>
      </c>
      <c r="K45" s="117">
        <v>202272</v>
      </c>
      <c r="L45" s="117">
        <v>162779</v>
      </c>
      <c r="M45" s="117">
        <v>96229</v>
      </c>
      <c r="N45" s="119">
        <v>449258</v>
      </c>
      <c r="O45" s="191" t="s">
        <v>27</v>
      </c>
      <c r="P45" s="117">
        <v>726432</v>
      </c>
      <c r="Q45" s="117">
        <v>466486.66981231631</v>
      </c>
      <c r="R45" s="117">
        <v>416984</v>
      </c>
      <c r="S45" s="117">
        <v>665705</v>
      </c>
      <c r="T45" s="117">
        <v>357407</v>
      </c>
      <c r="U45" s="117">
        <v>6464204.038778373</v>
      </c>
      <c r="V45" s="117">
        <v>110706</v>
      </c>
      <c r="W45" s="117">
        <v>39787</v>
      </c>
      <c r="X45" s="117">
        <v>6535123.038778373</v>
      </c>
      <c r="Y45" s="120">
        <v>633493</v>
      </c>
      <c r="Z45" s="117">
        <v>1689117.368966057</v>
      </c>
      <c r="AA45" s="119">
        <v>4141593.6698123161</v>
      </c>
      <c r="AC45" s="191" t="s">
        <v>27</v>
      </c>
      <c r="AD45" s="142">
        <v>-4.8812028876744753</v>
      </c>
      <c r="AE45" s="142">
        <v>0.799752494392451</v>
      </c>
      <c r="AF45" s="142">
        <v>8.2931227404485774</v>
      </c>
      <c r="AG45" s="142">
        <v>-6.5088757396449708</v>
      </c>
      <c r="AH45" s="142">
        <v>1.9670267223389746</v>
      </c>
      <c r="AI45" s="142">
        <v>-11.977070945670766</v>
      </c>
      <c r="AJ45" s="142">
        <v>-9.3334447633772299</v>
      </c>
      <c r="AK45" s="142">
        <v>-0.91413915621544029</v>
      </c>
      <c r="AL45" s="142">
        <v>-1.3940273243864103</v>
      </c>
      <c r="AM45" s="142">
        <v>-1.0309278350515463</v>
      </c>
      <c r="AN45" s="142">
        <v>-2.5310467887381294</v>
      </c>
      <c r="AO45" s="142">
        <v>16.940295786800181</v>
      </c>
      <c r="AP45" s="143">
        <v>-1.8487284802936292</v>
      </c>
      <c r="AQ45" s="191" t="s">
        <v>27</v>
      </c>
      <c r="AR45" s="142">
        <v>6.1031451244217818</v>
      </c>
      <c r="AS45" s="142">
        <v>-33.663628102255807</v>
      </c>
      <c r="AT45" s="142">
        <v>-9.356821758675558</v>
      </c>
      <c r="AU45" s="142">
        <v>0.78773417794344303</v>
      </c>
      <c r="AV45" s="142">
        <v>0.98724827853172958</v>
      </c>
      <c r="AW45" s="142">
        <v>-4.8812028876744753</v>
      </c>
      <c r="AX45" s="142">
        <v>-1.6742013127159363</v>
      </c>
      <c r="AY45" s="142">
        <v>28.312048503611969</v>
      </c>
      <c r="AZ45" s="142">
        <v>-4.9783567736578309</v>
      </c>
      <c r="BA45" s="145">
        <v>4.9745390431717738</v>
      </c>
      <c r="BB45" s="142">
        <v>-4.0256773144696734</v>
      </c>
      <c r="BC45" s="143">
        <v>-6.562735947045371</v>
      </c>
      <c r="BD45" s="142"/>
      <c r="BE45" s="191" t="s">
        <v>27</v>
      </c>
      <c r="BF45" s="142">
        <f t="shared" si="25"/>
        <v>98.914802375117077</v>
      </c>
      <c r="BG45" s="142">
        <f t="shared" si="26"/>
        <v>3.9884176388624444</v>
      </c>
      <c r="BH45" s="142">
        <f t="shared" si="27"/>
        <v>5.6423880286870451</v>
      </c>
      <c r="BI45" s="142">
        <f t="shared" si="43"/>
        <v>6.2860331406521142E-2</v>
      </c>
      <c r="BJ45" s="142">
        <f t="shared" si="28"/>
        <v>12.898110165093749</v>
      </c>
      <c r="BK45" s="142">
        <f t="shared" si="29"/>
        <v>6.6144584797412476</v>
      </c>
      <c r="BL45" s="142">
        <f t="shared" si="30"/>
        <v>12.948646796375913</v>
      </c>
      <c r="BM45" s="142">
        <f t="shared" si="31"/>
        <v>1.2887439073487381</v>
      </c>
      <c r="BN45" s="142">
        <f t="shared" si="32"/>
        <v>1.2479795639049767</v>
      </c>
      <c r="BO45" s="142">
        <f t="shared" si="33"/>
        <v>3.0951521310272256</v>
      </c>
      <c r="BP45" s="142">
        <f t="shared" si="34"/>
        <v>2.490832981018039</v>
      </c>
      <c r="BQ45" s="142">
        <f t="shared" si="35"/>
        <v>1.4724894914601077</v>
      </c>
      <c r="BR45" s="143">
        <f t="shared" si="36"/>
        <v>6.8745147923638932</v>
      </c>
      <c r="BS45" s="191" t="s">
        <v>27</v>
      </c>
      <c r="BT45" s="142">
        <f t="shared" si="13"/>
        <v>11.115812138340301</v>
      </c>
      <c r="BU45" s="142">
        <f t="shared" si="14"/>
        <v>7.1381467042664557</v>
      </c>
      <c r="BV45" s="142">
        <f t="shared" si="15"/>
        <v>6.3806602802377821</v>
      </c>
      <c r="BW45" s="142">
        <f t="shared" si="16"/>
        <v>10.18657179137735</v>
      </c>
      <c r="BX45" s="142">
        <f t="shared" si="17"/>
        <v>5.4690171536052823</v>
      </c>
      <c r="BY45" s="142">
        <f t="shared" si="18"/>
        <v>98.914802375117077</v>
      </c>
      <c r="BZ45" s="142">
        <f t="shared" si="19"/>
        <v>1.6940155425244228</v>
      </c>
      <c r="CA45" s="142">
        <f t="shared" si="20"/>
        <v>0.60881791764149373</v>
      </c>
      <c r="CB45" s="142">
        <f t="shared" si="21"/>
        <v>100</v>
      </c>
      <c r="CC45" s="145">
        <f t="shared" si="22"/>
        <v>9.8000155347775753</v>
      </c>
      <c r="CD45" s="142">
        <f t="shared" si="23"/>
        <v>26.130322601717754</v>
      </c>
      <c r="CE45" s="143">
        <f t="shared" si="24"/>
        <v>64.069661863504663</v>
      </c>
      <c r="CF45" s="142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</row>
    <row r="46" spans="1:135" s="117" customFormat="1">
      <c r="A46" s="141" t="s">
        <v>28</v>
      </c>
      <c r="B46" s="117">
        <v>11083774.375468889</v>
      </c>
      <c r="C46" s="117">
        <v>1014365</v>
      </c>
      <c r="D46" s="117">
        <v>155623</v>
      </c>
      <c r="E46" s="117">
        <v>30382</v>
      </c>
      <c r="F46" s="117">
        <v>1588929.8096865113</v>
      </c>
      <c r="G46" s="117">
        <v>148067</v>
      </c>
      <c r="H46" s="117">
        <v>737147</v>
      </c>
      <c r="I46" s="117">
        <v>630267</v>
      </c>
      <c r="J46" s="117">
        <v>93712</v>
      </c>
      <c r="K46" s="117">
        <v>219959</v>
      </c>
      <c r="L46" s="117">
        <v>350251</v>
      </c>
      <c r="M46" s="117">
        <v>112397</v>
      </c>
      <c r="N46" s="119">
        <v>1015784</v>
      </c>
      <c r="O46" s="191" t="s">
        <v>28</v>
      </c>
      <c r="P46" s="117">
        <v>1220780</v>
      </c>
      <c r="Q46" s="117">
        <v>1276427.5657823773</v>
      </c>
      <c r="R46" s="117">
        <v>460027</v>
      </c>
      <c r="S46" s="117">
        <v>1029070</v>
      </c>
      <c r="T46" s="117">
        <v>1000586</v>
      </c>
      <c r="U46" s="117">
        <v>11083774.375468889</v>
      </c>
      <c r="V46" s="117">
        <v>160891</v>
      </c>
      <c r="W46" s="117">
        <v>68220</v>
      </c>
      <c r="X46" s="117">
        <v>11176445.375468889</v>
      </c>
      <c r="Y46" s="120">
        <v>1200370</v>
      </c>
      <c r="Z46" s="117">
        <v>2326076.8096865113</v>
      </c>
      <c r="AA46" s="119">
        <v>7557327.5657823775</v>
      </c>
      <c r="AC46" s="191" t="s">
        <v>28</v>
      </c>
      <c r="AD46" s="142">
        <v>-9.0453174667673064</v>
      </c>
      <c r="AE46" s="142">
        <v>-14.284422616713762</v>
      </c>
      <c r="AF46" s="142">
        <v>10.590534394542352</v>
      </c>
      <c r="AG46" s="142">
        <v>-2.8335678649098117</v>
      </c>
      <c r="AH46" s="142">
        <v>-3.9417126109343087E-2</v>
      </c>
      <c r="AI46" s="142">
        <v>-11.404500768876364</v>
      </c>
      <c r="AJ46" s="142">
        <v>-45.031158955039679</v>
      </c>
      <c r="AK46" s="142">
        <v>-0.33350411780333222</v>
      </c>
      <c r="AL46" s="142">
        <v>-0.52332678732551341</v>
      </c>
      <c r="AM46" s="142">
        <v>-0.86757044221304824</v>
      </c>
      <c r="AN46" s="142">
        <v>-2.4764370936529811</v>
      </c>
      <c r="AO46" s="142">
        <v>-4.7063112558076448</v>
      </c>
      <c r="AP46" s="143">
        <v>-1.3728210749735661</v>
      </c>
      <c r="AQ46" s="191" t="s">
        <v>28</v>
      </c>
      <c r="AR46" s="142">
        <v>4.5406745929800403</v>
      </c>
      <c r="AS46" s="142">
        <v>-16.275238675114892</v>
      </c>
      <c r="AT46" s="142">
        <v>1.0033878060936596</v>
      </c>
      <c r="AU46" s="142">
        <v>-6.6383848904187008</v>
      </c>
      <c r="AV46" s="142">
        <v>-2.6143440975544237</v>
      </c>
      <c r="AW46" s="142">
        <v>-9.0453174667673064</v>
      </c>
      <c r="AX46" s="142">
        <v>-4.0367651005910803</v>
      </c>
      <c r="AY46" s="142">
        <v>22.695634970594053</v>
      </c>
      <c r="AZ46" s="142">
        <v>-9.1205404633537377</v>
      </c>
      <c r="BA46" s="145">
        <v>-11.437690534721956</v>
      </c>
      <c r="BB46" s="142">
        <v>-20.627516153242556</v>
      </c>
      <c r="BC46" s="143">
        <v>-4.338365017520875</v>
      </c>
      <c r="BD46" s="142"/>
      <c r="BE46" s="191" t="s">
        <v>28</v>
      </c>
      <c r="BF46" s="142">
        <f t="shared" si="25"/>
        <v>99.170836550560139</v>
      </c>
      <c r="BG46" s="142">
        <f t="shared" si="26"/>
        <v>9.0759178425944214</v>
      </c>
      <c r="BH46" s="142">
        <f t="shared" si="27"/>
        <v>1.3924194569194241</v>
      </c>
      <c r="BI46" s="142">
        <f t="shared" si="43"/>
        <v>0.27183956060560421</v>
      </c>
      <c r="BJ46" s="142">
        <f t="shared" si="28"/>
        <v>14.216772473778144</v>
      </c>
      <c r="BK46" s="142">
        <f t="shared" si="29"/>
        <v>1.3248129886179316</v>
      </c>
      <c r="BL46" s="142">
        <f t="shared" si="30"/>
        <v>6.5955406682160262</v>
      </c>
      <c r="BM46" s="142">
        <f t="shared" si="31"/>
        <v>5.6392437740837451</v>
      </c>
      <c r="BN46" s="142">
        <f t="shared" si="32"/>
        <v>0.83847768097796016</v>
      </c>
      <c r="BO46" s="142">
        <f t="shared" si="33"/>
        <v>1.9680586502286914</v>
      </c>
      <c r="BP46" s="142">
        <f t="shared" si="34"/>
        <v>3.1338318063877781</v>
      </c>
      <c r="BQ46" s="142">
        <f t="shared" si="35"/>
        <v>1.005659637067609</v>
      </c>
      <c r="BR46" s="143">
        <f t="shared" si="36"/>
        <v>9.0886141870253141</v>
      </c>
      <c r="BS46" s="191" t="s">
        <v>28</v>
      </c>
      <c r="BT46" s="142">
        <f t="shared" si="13"/>
        <v>10.922793061553206</v>
      </c>
      <c r="BU46" s="142">
        <f t="shared" si="14"/>
        <v>11.420693457545994</v>
      </c>
      <c r="BV46" s="142">
        <f t="shared" si="15"/>
        <v>4.1160403379209498</v>
      </c>
      <c r="BW46" s="142">
        <f t="shared" si="16"/>
        <v>9.2074891920350588</v>
      </c>
      <c r="BX46" s="142">
        <f t="shared" si="17"/>
        <v>8.9526317750022741</v>
      </c>
      <c r="BY46" s="142">
        <f t="shared" si="18"/>
        <v>99.170836550560139</v>
      </c>
      <c r="BZ46" s="142">
        <f t="shared" si="19"/>
        <v>1.439554300092037</v>
      </c>
      <c r="CA46" s="142">
        <f t="shared" si="20"/>
        <v>0.61039085065217302</v>
      </c>
      <c r="CB46" s="142">
        <f t="shared" si="21"/>
        <v>100</v>
      </c>
      <c r="CC46" s="145">
        <f t="shared" si="22"/>
        <v>10.829975054857785</v>
      </c>
      <c r="CD46" s="142">
        <f t="shared" si="23"/>
        <v>20.986324070568322</v>
      </c>
      <c r="CE46" s="143">
        <f t="shared" si="24"/>
        <v>68.183700874573887</v>
      </c>
      <c r="CF46" s="142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</row>
    <row r="47" spans="1:135" s="117" customFormat="1">
      <c r="A47" s="141" t="s">
        <v>29</v>
      </c>
      <c r="B47" s="117">
        <v>6125415.7117011454</v>
      </c>
      <c r="C47" s="117">
        <v>31234</v>
      </c>
      <c r="D47" s="117">
        <v>516565</v>
      </c>
      <c r="E47" s="117">
        <v>8839</v>
      </c>
      <c r="F47" s="117">
        <v>461719.43375136342</v>
      </c>
      <c r="G47" s="117">
        <v>346028</v>
      </c>
      <c r="H47" s="117">
        <v>2021635</v>
      </c>
      <c r="I47" s="117">
        <v>99997</v>
      </c>
      <c r="J47" s="117">
        <v>57695</v>
      </c>
      <c r="K47" s="117">
        <v>69213</v>
      </c>
      <c r="L47" s="117">
        <v>78583</v>
      </c>
      <c r="M47" s="117">
        <v>103583</v>
      </c>
      <c r="N47" s="119">
        <v>369596</v>
      </c>
      <c r="O47" s="191" t="s">
        <v>29</v>
      </c>
      <c r="P47" s="117">
        <v>517832</v>
      </c>
      <c r="Q47" s="117">
        <v>428873.27794978197</v>
      </c>
      <c r="R47" s="117">
        <v>534080</v>
      </c>
      <c r="S47" s="117">
        <v>271877</v>
      </c>
      <c r="T47" s="117">
        <v>208066</v>
      </c>
      <c r="U47" s="117">
        <v>6125415.7117011454</v>
      </c>
      <c r="V47" s="117">
        <v>104683</v>
      </c>
      <c r="W47" s="117">
        <v>37702</v>
      </c>
      <c r="X47" s="117">
        <v>6192396.7117011454</v>
      </c>
      <c r="Y47" s="120">
        <v>556638</v>
      </c>
      <c r="Z47" s="117">
        <v>2483354.4337513633</v>
      </c>
      <c r="AA47" s="119">
        <v>3085423.2779497821</v>
      </c>
      <c r="AC47" s="191" t="s">
        <v>29</v>
      </c>
      <c r="AD47" s="142">
        <v>-10.279682086612265</v>
      </c>
      <c r="AE47" s="142">
        <v>-20.924580369123269</v>
      </c>
      <c r="AF47" s="142">
        <v>7.140042311361845</v>
      </c>
      <c r="AG47" s="142">
        <v>-9.5384300481015245</v>
      </c>
      <c r="AH47" s="142">
        <v>28.426060657210822</v>
      </c>
      <c r="AI47" s="142">
        <v>-26.331566285580465</v>
      </c>
      <c r="AJ47" s="142">
        <v>-23.429616575216336</v>
      </c>
      <c r="AK47" s="142">
        <v>-3.0162840544288945</v>
      </c>
      <c r="AL47" s="142">
        <v>-1.7003731279709677</v>
      </c>
      <c r="AM47" s="142">
        <v>-1.1214606131603759</v>
      </c>
      <c r="AN47" s="142">
        <v>-3.3419434194341942</v>
      </c>
      <c r="AO47" s="142">
        <v>53.481308065018005</v>
      </c>
      <c r="AP47" s="143">
        <v>-2.6318146612361888</v>
      </c>
      <c r="AQ47" s="191" t="s">
        <v>29</v>
      </c>
      <c r="AR47" s="142">
        <v>5.6687861696309776</v>
      </c>
      <c r="AS47" s="142">
        <v>-25.226215926972024</v>
      </c>
      <c r="AT47" s="142">
        <v>-1.4339761926732491</v>
      </c>
      <c r="AU47" s="142">
        <v>6.2199125531820929E-2</v>
      </c>
      <c r="AV47" s="142">
        <v>10.077929498404906</v>
      </c>
      <c r="AW47" s="142">
        <v>-10.279682086612265</v>
      </c>
      <c r="AX47" s="142">
        <v>-4.7851633558902718</v>
      </c>
      <c r="AY47" s="142">
        <v>21.029822477609063</v>
      </c>
      <c r="AZ47" s="142">
        <v>-10.333437021191562</v>
      </c>
      <c r="BA47" s="145">
        <v>4.7473702037974439</v>
      </c>
      <c r="BB47" s="142">
        <v>-17.21469196816064</v>
      </c>
      <c r="BC47" s="143">
        <v>-6.3908738595338033</v>
      </c>
      <c r="BD47" s="142"/>
      <c r="BE47" s="191" t="s">
        <v>29</v>
      </c>
      <c r="BF47" s="142">
        <f t="shared" si="25"/>
        <v>98.918334804463797</v>
      </c>
      <c r="BG47" s="142">
        <f t="shared" si="26"/>
        <v>0.50439274894937325</v>
      </c>
      <c r="BH47" s="142">
        <f t="shared" si="27"/>
        <v>8.3419235564139402</v>
      </c>
      <c r="BI47" s="142">
        <f t="shared" si="43"/>
        <v>0.14273956291104278</v>
      </c>
      <c r="BJ47" s="142">
        <f t="shared" si="28"/>
        <v>7.4562314923864452</v>
      </c>
      <c r="BK47" s="142">
        <f t="shared" si="29"/>
        <v>5.5879494824055103</v>
      </c>
      <c r="BL47" s="142">
        <f t="shared" si="30"/>
        <v>32.647052411547229</v>
      </c>
      <c r="BM47" s="142">
        <f t="shared" si="31"/>
        <v>1.6148351705414126</v>
      </c>
      <c r="BN47" s="142">
        <f t="shared" si="32"/>
        <v>0.93170710285695357</v>
      </c>
      <c r="BO47" s="142">
        <f t="shared" si="33"/>
        <v>1.1177093978687638</v>
      </c>
      <c r="BP47" s="142">
        <f t="shared" si="34"/>
        <v>1.2690239927863418</v>
      </c>
      <c r="BQ47" s="142">
        <f t="shared" si="35"/>
        <v>1.6727448970488228</v>
      </c>
      <c r="BR47" s="143">
        <f t="shared" si="36"/>
        <v>5.9685452532718362</v>
      </c>
      <c r="BS47" s="191" t="s">
        <v>29</v>
      </c>
      <c r="BT47" s="142">
        <f t="shared" si="13"/>
        <v>8.3623841318419618</v>
      </c>
      <c r="BU47" s="142">
        <f t="shared" si="14"/>
        <v>6.9258043035160126</v>
      </c>
      <c r="BV47" s="142">
        <f t="shared" si="15"/>
        <v>8.6247704219402337</v>
      </c>
      <c r="BW47" s="142">
        <f t="shared" si="16"/>
        <v>4.3904971315268213</v>
      </c>
      <c r="BX47" s="142">
        <f t="shared" si="17"/>
        <v>3.3600237466510947</v>
      </c>
      <c r="BY47" s="142">
        <f t="shared" si="18"/>
        <v>98.918334804463797</v>
      </c>
      <c r="BZ47" s="142">
        <f t="shared" si="19"/>
        <v>1.6905086168363719</v>
      </c>
      <c r="CA47" s="142">
        <f t="shared" si="20"/>
        <v>0.60884342130016222</v>
      </c>
      <c r="CB47" s="142">
        <f t="shared" si="21"/>
        <v>100</v>
      </c>
      <c r="CC47" s="145">
        <f t="shared" si="22"/>
        <v>9.0873505766584284</v>
      </c>
      <c r="CD47" s="142">
        <f t="shared" si="23"/>
        <v>40.541810558383936</v>
      </c>
      <c r="CE47" s="143">
        <f t="shared" si="24"/>
        <v>50.370838864957634</v>
      </c>
      <c r="CF47" s="142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</row>
    <row r="48" spans="1:135" s="117" customFormat="1">
      <c r="A48" s="141" t="s">
        <v>30</v>
      </c>
      <c r="B48" s="117">
        <v>9485610.4157048464</v>
      </c>
      <c r="C48" s="117">
        <v>244145</v>
      </c>
      <c r="D48" s="117">
        <v>254463</v>
      </c>
      <c r="E48" s="117">
        <v>4844</v>
      </c>
      <c r="F48" s="117">
        <v>104105.69183209317</v>
      </c>
      <c r="G48" s="117">
        <v>201727</v>
      </c>
      <c r="H48" s="117">
        <v>898388</v>
      </c>
      <c r="I48" s="117">
        <v>185827</v>
      </c>
      <c r="J48" s="117">
        <v>4171590</v>
      </c>
      <c r="K48" s="117">
        <v>137380</v>
      </c>
      <c r="L48" s="117">
        <v>231198</v>
      </c>
      <c r="M48" s="117">
        <v>79973</v>
      </c>
      <c r="N48" s="119">
        <v>678457</v>
      </c>
      <c r="O48" s="191" t="s">
        <v>30</v>
      </c>
      <c r="P48" s="117">
        <v>644276</v>
      </c>
      <c r="Q48" s="117">
        <v>354065.72387275274</v>
      </c>
      <c r="R48" s="117">
        <v>515871</v>
      </c>
      <c r="S48" s="117">
        <v>570834</v>
      </c>
      <c r="T48" s="117">
        <v>208466</v>
      </c>
      <c r="U48" s="117">
        <v>9485610.4157048464</v>
      </c>
      <c r="V48" s="117">
        <v>142333</v>
      </c>
      <c r="W48" s="117">
        <v>58384</v>
      </c>
      <c r="X48" s="117">
        <v>9569559.4157048464</v>
      </c>
      <c r="Y48" s="120">
        <v>503452</v>
      </c>
      <c r="Z48" s="117">
        <v>1002493.6918320932</v>
      </c>
      <c r="AA48" s="119">
        <v>7979664.7238727529</v>
      </c>
      <c r="AC48" s="191" t="s">
        <v>30</v>
      </c>
      <c r="AD48" s="142">
        <v>-4.4414592290643409</v>
      </c>
      <c r="AE48" s="142">
        <v>-17.590967393505704</v>
      </c>
      <c r="AF48" s="142">
        <v>9.7708066415602222</v>
      </c>
      <c r="AG48" s="142">
        <v>13.283442469597755</v>
      </c>
      <c r="AH48" s="142">
        <v>4.4456993410625474</v>
      </c>
      <c r="AI48" s="142">
        <v>-10.870016657167222</v>
      </c>
      <c r="AJ48" s="142">
        <v>4.2376706328717368</v>
      </c>
      <c r="AK48" s="142">
        <v>-4.5910796892729335</v>
      </c>
      <c r="AL48" s="142">
        <v>-2.1642540311374336</v>
      </c>
      <c r="AM48" s="142">
        <v>-0.78860708302039406</v>
      </c>
      <c r="AN48" s="142">
        <v>-2.186025849850866</v>
      </c>
      <c r="AO48" s="142">
        <v>1.3162895583652165</v>
      </c>
      <c r="AP48" s="143">
        <v>-1.1610848640860574</v>
      </c>
      <c r="AQ48" s="191" t="s">
        <v>30</v>
      </c>
      <c r="AR48" s="142">
        <v>6.6523200185402835</v>
      </c>
      <c r="AS48" s="142">
        <v>-49.20774307884939</v>
      </c>
      <c r="AT48" s="142">
        <v>-1.6806146117033138</v>
      </c>
      <c r="AU48" s="142">
        <v>-1.0499383765737376</v>
      </c>
      <c r="AV48" s="142">
        <v>1.8497166308383817</v>
      </c>
      <c r="AW48" s="142">
        <v>-4.4414592290643409</v>
      </c>
      <c r="AX48" s="142">
        <v>-1.027737794744491</v>
      </c>
      <c r="AY48" s="142">
        <v>28.908613190258553</v>
      </c>
      <c r="AZ48" s="142">
        <v>-4.5431576099560473</v>
      </c>
      <c r="BA48" s="145">
        <v>-5.4282059325743068</v>
      </c>
      <c r="BB48" s="142">
        <v>4.2592351665308597</v>
      </c>
      <c r="BC48" s="143">
        <v>-5.3712750154991014</v>
      </c>
      <c r="BD48" s="142"/>
      <c r="BE48" s="191" t="s">
        <v>30</v>
      </c>
      <c r="BF48" s="142">
        <f t="shared" si="25"/>
        <v>99.122749581739058</v>
      </c>
      <c r="BG48" s="142">
        <f t="shared" si="26"/>
        <v>2.5512668806813346</v>
      </c>
      <c r="BH48" s="142">
        <f t="shared" si="27"/>
        <v>2.659087936508282</v>
      </c>
      <c r="BI48" s="142">
        <f t="shared" si="43"/>
        <v>5.061884032038496E-2</v>
      </c>
      <c r="BJ48" s="142">
        <f t="shared" si="28"/>
        <v>1.0878838545193907</v>
      </c>
      <c r="BK48" s="142">
        <f t="shared" si="29"/>
        <v>2.1080071844158335</v>
      </c>
      <c r="BL48" s="142">
        <f t="shared" si="30"/>
        <v>9.387976613903799</v>
      </c>
      <c r="BM48" s="142">
        <f t="shared" si="31"/>
        <v>1.9418553344789793</v>
      </c>
      <c r="BN48" s="142">
        <f t="shared" si="32"/>
        <v>43.592289036357286</v>
      </c>
      <c r="BO48" s="142">
        <f t="shared" si="33"/>
        <v>1.43559378266195</v>
      </c>
      <c r="BP48" s="142">
        <f t="shared" si="34"/>
        <v>2.4159732957044513</v>
      </c>
      <c r="BQ48" s="142">
        <f t="shared" si="35"/>
        <v>0.83570200597484434</v>
      </c>
      <c r="BR48" s="143">
        <f t="shared" si="36"/>
        <v>7.0897412360130918</v>
      </c>
      <c r="BS48" s="191" t="s">
        <v>30</v>
      </c>
      <c r="BT48" s="142">
        <f t="shared" si="13"/>
        <v>6.7325565578563866</v>
      </c>
      <c r="BU48" s="142">
        <f t="shared" si="14"/>
        <v>3.6999166679678743</v>
      </c>
      <c r="BV48" s="142">
        <f t="shared" si="15"/>
        <v>5.3907497470927561</v>
      </c>
      <c r="BW48" s="142">
        <f t="shared" si="16"/>
        <v>5.965102207978247</v>
      </c>
      <c r="BX48" s="142">
        <f t="shared" si="17"/>
        <v>2.1784283993041642</v>
      </c>
      <c r="BY48" s="142">
        <f t="shared" si="18"/>
        <v>99.122749581739058</v>
      </c>
      <c r="BZ48" s="142">
        <f t="shared" si="19"/>
        <v>1.4873516513875624</v>
      </c>
      <c r="CA48" s="142">
        <f t="shared" si="20"/>
        <v>0.61010123312662168</v>
      </c>
      <c r="CB48" s="142">
        <f t="shared" si="21"/>
        <v>100</v>
      </c>
      <c r="CC48" s="145">
        <f t="shared" si="22"/>
        <v>5.3075340219166067</v>
      </c>
      <c r="CD48" s="142">
        <f t="shared" si="23"/>
        <v>10.568573322095487</v>
      </c>
      <c r="CE48" s="143">
        <f t="shared" si="24"/>
        <v>84.123892655987902</v>
      </c>
      <c r="CF48" s="142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</row>
    <row r="49" spans="1:135" s="117" customFormat="1">
      <c r="A49" s="141" t="s">
        <v>31</v>
      </c>
      <c r="B49" s="117">
        <v>7905019.4017879525</v>
      </c>
      <c r="C49" s="117">
        <v>220485</v>
      </c>
      <c r="D49" s="117">
        <v>401969</v>
      </c>
      <c r="E49" s="117">
        <v>116103</v>
      </c>
      <c r="F49" s="117">
        <v>74002.333035469317</v>
      </c>
      <c r="G49" s="117">
        <v>182460</v>
      </c>
      <c r="H49" s="117">
        <v>2458912</v>
      </c>
      <c r="I49" s="117">
        <v>235383</v>
      </c>
      <c r="J49" s="117">
        <v>145214</v>
      </c>
      <c r="K49" s="117">
        <v>184534</v>
      </c>
      <c r="L49" s="117">
        <v>276892</v>
      </c>
      <c r="M49" s="117">
        <v>144183</v>
      </c>
      <c r="N49" s="119">
        <v>809833</v>
      </c>
      <c r="O49" s="191" t="s">
        <v>31</v>
      </c>
      <c r="P49" s="117">
        <v>592551</v>
      </c>
      <c r="Q49" s="117">
        <v>466217.06875248381</v>
      </c>
      <c r="R49" s="117">
        <v>740845</v>
      </c>
      <c r="S49" s="117">
        <v>373159</v>
      </c>
      <c r="T49" s="117">
        <v>482277</v>
      </c>
      <c r="U49" s="117">
        <v>7905019.4017879525</v>
      </c>
      <c r="V49" s="117">
        <v>129338</v>
      </c>
      <c r="W49" s="117">
        <v>48655</v>
      </c>
      <c r="X49" s="117">
        <v>7985702.4017879525</v>
      </c>
      <c r="Y49" s="120">
        <v>738557</v>
      </c>
      <c r="Z49" s="117">
        <v>2532914.3330354695</v>
      </c>
      <c r="AA49" s="119">
        <v>4633548.0687524825</v>
      </c>
      <c r="AC49" s="191" t="s">
        <v>31</v>
      </c>
      <c r="AD49" s="142">
        <v>-24.265256162480238</v>
      </c>
      <c r="AE49" s="142">
        <v>-11.302196475983587</v>
      </c>
      <c r="AF49" s="142">
        <v>8.5516686380305806</v>
      </c>
      <c r="AG49" s="142">
        <v>-8.502506068152444</v>
      </c>
      <c r="AH49" s="142">
        <v>-8.5141005359315063</v>
      </c>
      <c r="AI49" s="142">
        <v>-11.833350245712712</v>
      </c>
      <c r="AJ49" s="142">
        <v>-46.034182500534961</v>
      </c>
      <c r="AK49" s="142">
        <v>-2.4007662549290343</v>
      </c>
      <c r="AL49" s="142">
        <v>-0.19107579798201962</v>
      </c>
      <c r="AM49" s="142">
        <v>-0.91761838028811826</v>
      </c>
      <c r="AN49" s="142">
        <v>-3.3471678750074174</v>
      </c>
      <c r="AO49" s="142">
        <v>11.766301820098601</v>
      </c>
      <c r="AP49" s="143">
        <v>0.23380333290426067</v>
      </c>
      <c r="AQ49" s="191" t="s">
        <v>31</v>
      </c>
      <c r="AR49" s="142">
        <v>6.6065163809078316</v>
      </c>
      <c r="AS49" s="142">
        <v>-44.222001566542453</v>
      </c>
      <c r="AT49" s="142">
        <v>-1.6302781882906243</v>
      </c>
      <c r="AU49" s="142">
        <v>-10.910592824793069</v>
      </c>
      <c r="AV49" s="142">
        <v>-1.1202666989242243</v>
      </c>
      <c r="AW49" s="142">
        <v>-24.265256162480238</v>
      </c>
      <c r="AX49" s="142">
        <v>-14.060558541917223</v>
      </c>
      <c r="AY49" s="142">
        <v>2.1648748530152866</v>
      </c>
      <c r="AZ49" s="142">
        <v>-24.238968568887444</v>
      </c>
      <c r="BA49" s="145">
        <v>-0.96771944315570124</v>
      </c>
      <c r="BB49" s="142">
        <v>-45.379714385407219</v>
      </c>
      <c r="BC49" s="143">
        <v>-8.3315799777016988</v>
      </c>
      <c r="BD49" s="142"/>
      <c r="BE49" s="191" t="s">
        <v>31</v>
      </c>
      <c r="BF49" s="142">
        <f t="shared" si="25"/>
        <v>98.989656814885379</v>
      </c>
      <c r="BG49" s="142">
        <f t="shared" si="26"/>
        <v>2.7609969531375809</v>
      </c>
      <c r="BH49" s="142">
        <f t="shared" si="27"/>
        <v>5.0336085641007795</v>
      </c>
      <c r="BI49" s="142">
        <f t="shared" si="43"/>
        <v>1.4538858845278935</v>
      </c>
      <c r="BJ49" s="142">
        <f t="shared" si="28"/>
        <v>0.92668533476655246</v>
      </c>
      <c r="BK49" s="142">
        <f t="shared" si="29"/>
        <v>2.2848334538380524</v>
      </c>
      <c r="BL49" s="142">
        <f t="shared" si="30"/>
        <v>30.791430437596368</v>
      </c>
      <c r="BM49" s="142">
        <f t="shared" si="31"/>
        <v>2.9475553702990371</v>
      </c>
      <c r="BN49" s="142">
        <f t="shared" si="32"/>
        <v>1.8184248885544172</v>
      </c>
      <c r="BO49" s="142">
        <f t="shared" si="33"/>
        <v>2.310804869947118</v>
      </c>
      <c r="BP49" s="142">
        <f t="shared" si="34"/>
        <v>3.4673468415001976</v>
      </c>
      <c r="BQ49" s="142">
        <f t="shared" si="35"/>
        <v>1.8055143147798529</v>
      </c>
      <c r="BR49" s="143">
        <f t="shared" si="36"/>
        <v>10.141036558270478</v>
      </c>
      <c r="BS49" s="191" t="s">
        <v>31</v>
      </c>
      <c r="BT49" s="142">
        <f t="shared" si="13"/>
        <v>7.4201487882560118</v>
      </c>
      <c r="BU49" s="142">
        <f t="shared" si="14"/>
        <v>5.8381472949467854</v>
      </c>
      <c r="BV49" s="142">
        <f t="shared" si="15"/>
        <v>9.2771426071941914</v>
      </c>
      <c r="BW49" s="142">
        <f t="shared" si="16"/>
        <v>4.6728387964526688</v>
      </c>
      <c r="BX49" s="142">
        <f t="shared" si="17"/>
        <v>6.0392558567173875</v>
      </c>
      <c r="BY49" s="142">
        <f t="shared" si="18"/>
        <v>98.989656814885379</v>
      </c>
      <c r="BZ49" s="142">
        <f t="shared" si="19"/>
        <v>1.6196195837581171</v>
      </c>
      <c r="CA49" s="142">
        <f t="shared" si="20"/>
        <v>0.60927639864348604</v>
      </c>
      <c r="CB49" s="142">
        <f t="shared" si="21"/>
        <v>100</v>
      </c>
      <c r="CC49" s="145">
        <f t="shared" si="22"/>
        <v>9.3428866200246592</v>
      </c>
      <c r="CD49" s="142">
        <f t="shared" si="23"/>
        <v>32.041848404098495</v>
      </c>
      <c r="CE49" s="143">
        <f t="shared" si="24"/>
        <v>58.615264975876833</v>
      </c>
      <c r="CF49" s="142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</row>
    <row r="50" spans="1:135" s="117" customFormat="1">
      <c r="A50" s="148" t="s">
        <v>81</v>
      </c>
      <c r="B50" s="150">
        <v>35590602.808879077</v>
      </c>
      <c r="C50" s="150">
        <v>3636955</v>
      </c>
      <c r="D50" s="150">
        <v>248149</v>
      </c>
      <c r="E50" s="150">
        <v>11085</v>
      </c>
      <c r="F50" s="150">
        <v>4649475.0772834364</v>
      </c>
      <c r="G50" s="150">
        <v>851375</v>
      </c>
      <c r="H50" s="150">
        <v>2424398</v>
      </c>
      <c r="I50" s="150">
        <v>3254812</v>
      </c>
      <c r="J50" s="150">
        <v>1090640</v>
      </c>
      <c r="K50" s="150">
        <v>781261</v>
      </c>
      <c r="L50" s="150">
        <v>1168916</v>
      </c>
      <c r="M50" s="150">
        <v>1372119</v>
      </c>
      <c r="N50" s="151">
        <v>3994928</v>
      </c>
      <c r="O50" s="190" t="s">
        <v>81</v>
      </c>
      <c r="P50" s="150">
        <v>3254298</v>
      </c>
      <c r="Q50" s="150">
        <v>1097804.7315956387</v>
      </c>
      <c r="R50" s="150">
        <v>2422701</v>
      </c>
      <c r="S50" s="150">
        <v>2656805</v>
      </c>
      <c r="T50" s="150">
        <v>2674881</v>
      </c>
      <c r="U50" s="150">
        <v>35590602.808879077</v>
      </c>
      <c r="V50" s="150">
        <v>420426</v>
      </c>
      <c r="W50" s="150">
        <v>219059</v>
      </c>
      <c r="X50" s="150">
        <v>35791969.808879077</v>
      </c>
      <c r="Y50" s="149">
        <v>3896189</v>
      </c>
      <c r="Z50" s="150">
        <v>7073873.0772834364</v>
      </c>
      <c r="AA50" s="151">
        <v>24620540.731595643</v>
      </c>
      <c r="AC50" s="190" t="s">
        <v>81</v>
      </c>
      <c r="AD50" s="152">
        <v>0.16117985773201035</v>
      </c>
      <c r="AE50" s="152">
        <v>7.8901387727011132</v>
      </c>
      <c r="AF50" s="152">
        <v>7.3267044102954468</v>
      </c>
      <c r="AG50" s="152">
        <v>-2.566581699920893</v>
      </c>
      <c r="AH50" s="152">
        <v>30.142208464597566</v>
      </c>
      <c r="AI50" s="152">
        <v>-9.4948187079299071</v>
      </c>
      <c r="AJ50" s="152">
        <v>4.4259604082109094</v>
      </c>
      <c r="AK50" s="152">
        <v>-2.0022503148604183</v>
      </c>
      <c r="AL50" s="152">
        <v>1.080462880752413</v>
      </c>
      <c r="AM50" s="152">
        <v>-1.6129580678757134</v>
      </c>
      <c r="AN50" s="152">
        <v>-2.2882411455416327</v>
      </c>
      <c r="AO50" s="152">
        <v>7.506128963259127</v>
      </c>
      <c r="AP50" s="153">
        <v>-0.61492977242274571</v>
      </c>
      <c r="AQ50" s="190" t="s">
        <v>81</v>
      </c>
      <c r="AR50" s="152">
        <v>0.47488095557867027</v>
      </c>
      <c r="AS50" s="152">
        <v>-45.55107379510742</v>
      </c>
      <c r="AT50" s="152">
        <v>-2.8056643649534068</v>
      </c>
      <c r="AU50" s="152">
        <v>-6.8256533379345274</v>
      </c>
      <c r="AV50" s="152">
        <v>-4.4345417155531042</v>
      </c>
      <c r="AW50" s="152">
        <v>0.16117985773201035</v>
      </c>
      <c r="AX50" s="152">
        <v>3.6461260834837148</v>
      </c>
      <c r="AY50" s="152">
        <v>35.115680916812131</v>
      </c>
      <c r="AZ50" s="152">
        <v>4.2291525598748443E-2</v>
      </c>
      <c r="BA50" s="154">
        <v>7.821166127863723</v>
      </c>
      <c r="BB50" s="152">
        <v>20.013030869223318</v>
      </c>
      <c r="BC50" s="153">
        <v>-5.3984315078743785</v>
      </c>
      <c r="BD50" s="142"/>
      <c r="BE50" s="190" t="s">
        <v>81</v>
      </c>
      <c r="BF50" s="152">
        <f t="shared" si="25"/>
        <v>99.437396150378831</v>
      </c>
      <c r="BG50" s="152">
        <f t="shared" si="26"/>
        <v>10.161371445663669</v>
      </c>
      <c r="BH50" s="152">
        <f t="shared" si="27"/>
        <v>0.69330914538947941</v>
      </c>
      <c r="BI50" s="152">
        <f t="shared" si="43"/>
        <v>3.0970634081307517E-2</v>
      </c>
      <c r="BJ50" s="152">
        <f t="shared" si="28"/>
        <v>12.990274360731105</v>
      </c>
      <c r="BK50" s="152">
        <f t="shared" si="29"/>
        <v>2.3786760118153527</v>
      </c>
      <c r="BL50" s="152">
        <f t="shared" si="30"/>
        <v>6.7735808142042204</v>
      </c>
      <c r="BM50" s="152">
        <f t="shared" si="31"/>
        <v>9.0936934105050682</v>
      </c>
      <c r="BN50" s="152">
        <f t="shared" si="32"/>
        <v>3.0471639471752123</v>
      </c>
      <c r="BO50" s="152">
        <f t="shared" si="33"/>
        <v>2.1827829096072522</v>
      </c>
      <c r="BP50" s="152">
        <f t="shared" si="34"/>
        <v>3.2658610471615384</v>
      </c>
      <c r="BQ50" s="152">
        <f t="shared" si="35"/>
        <v>3.8335945390175539</v>
      </c>
      <c r="BR50" s="153">
        <f t="shared" si="36"/>
        <v>11.161520367087926</v>
      </c>
      <c r="BS50" s="190" t="s">
        <v>81</v>
      </c>
      <c r="BT50" s="152">
        <f t="shared" si="13"/>
        <v>9.0922573341931336</v>
      </c>
      <c r="BU50" s="152">
        <f t="shared" si="14"/>
        <v>3.06718165403487</v>
      </c>
      <c r="BV50" s="152">
        <f t="shared" si="15"/>
        <v>6.7688395272366089</v>
      </c>
      <c r="BW50" s="152">
        <f t="shared" si="16"/>
        <v>7.4229080270986207</v>
      </c>
      <c r="BX50" s="152">
        <f t="shared" si="17"/>
        <v>7.4734109753759075</v>
      </c>
      <c r="BY50" s="152">
        <f t="shared" si="18"/>
        <v>99.437396150378831</v>
      </c>
      <c r="BZ50" s="152">
        <f t="shared" si="19"/>
        <v>1.1746377811698505</v>
      </c>
      <c r="CA50" s="152">
        <f t="shared" si="20"/>
        <v>0.61203393154868235</v>
      </c>
      <c r="CB50" s="152">
        <f t="shared" si="21"/>
        <v>100</v>
      </c>
      <c r="CC50" s="154">
        <f t="shared" si="22"/>
        <v>10.947240823434399</v>
      </c>
      <c r="CD50" s="152">
        <f t="shared" si="23"/>
        <v>19.875676496040295</v>
      </c>
      <c r="CE50" s="153">
        <f t="shared" si="24"/>
        <v>69.177082680525317</v>
      </c>
      <c r="CF50" s="142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</row>
    <row r="51" spans="1:135" s="117" customFormat="1">
      <c r="A51" s="158" t="s">
        <v>32</v>
      </c>
      <c r="B51" s="160">
        <v>52917077.320645809</v>
      </c>
      <c r="C51" s="159">
        <v>913110</v>
      </c>
      <c r="D51" s="159">
        <v>96113</v>
      </c>
      <c r="E51" s="159">
        <v>214051</v>
      </c>
      <c r="F51" s="159">
        <v>1720204.0590918104</v>
      </c>
      <c r="G51" s="159">
        <v>34584297</v>
      </c>
      <c r="H51" s="159">
        <v>933561</v>
      </c>
      <c r="I51" s="159">
        <v>1045736</v>
      </c>
      <c r="J51" s="159">
        <v>539923</v>
      </c>
      <c r="K51" s="159">
        <v>369694</v>
      </c>
      <c r="L51" s="159">
        <v>527866</v>
      </c>
      <c r="M51" s="159">
        <v>684606</v>
      </c>
      <c r="N51" s="161">
        <v>2305663</v>
      </c>
      <c r="O51" s="158" t="s">
        <v>32</v>
      </c>
      <c r="P51" s="159">
        <v>1467470</v>
      </c>
      <c r="Q51" s="159">
        <v>610909.26155400032</v>
      </c>
      <c r="R51" s="159">
        <v>1906074</v>
      </c>
      <c r="S51" s="159">
        <v>3860747</v>
      </c>
      <c r="T51" s="159">
        <v>1137053</v>
      </c>
      <c r="U51" s="159">
        <v>52917077.320645809</v>
      </c>
      <c r="V51" s="159">
        <v>565886</v>
      </c>
      <c r="W51" s="159">
        <v>325703</v>
      </c>
      <c r="X51" s="159">
        <v>53157260.320645809</v>
      </c>
      <c r="Y51" s="160">
        <v>1223274</v>
      </c>
      <c r="Z51" s="159">
        <v>2653765.0590918101</v>
      </c>
      <c r="AA51" s="161">
        <v>49040038.261554003</v>
      </c>
      <c r="AC51" s="158" t="s">
        <v>32</v>
      </c>
      <c r="AD51" s="162">
        <v>-4.9109027515233405</v>
      </c>
      <c r="AE51" s="162">
        <v>2.3496101543690062</v>
      </c>
      <c r="AF51" s="162">
        <v>7.2223027923113818</v>
      </c>
      <c r="AG51" s="162">
        <v>-25.732179102406189</v>
      </c>
      <c r="AH51" s="162">
        <v>22.033055843638852</v>
      </c>
      <c r="AI51" s="162">
        <v>-4.4535391089822021</v>
      </c>
      <c r="AJ51" s="162">
        <v>-41.429760771734038</v>
      </c>
      <c r="AK51" s="162">
        <v>-2.3834349729152997</v>
      </c>
      <c r="AL51" s="162">
        <v>0.78304662067317732</v>
      </c>
      <c r="AM51" s="162">
        <v>-1.2859469707083924</v>
      </c>
      <c r="AN51" s="162">
        <v>-2.3878515992669835</v>
      </c>
      <c r="AO51" s="162">
        <v>16.334229424179501</v>
      </c>
      <c r="AP51" s="163">
        <v>-9.8843137875655795</v>
      </c>
      <c r="AQ51" s="158" t="s">
        <v>32</v>
      </c>
      <c r="AR51" s="162">
        <v>4.8212323943158939</v>
      </c>
      <c r="AS51" s="162">
        <v>-45.580231981217494</v>
      </c>
      <c r="AT51" s="162">
        <v>-0.27728743825122659</v>
      </c>
      <c r="AU51" s="162">
        <v>-1.8592547627182063</v>
      </c>
      <c r="AV51" s="162">
        <v>-0.51942711659769558</v>
      </c>
      <c r="AW51" s="162">
        <v>-4.9109027515233405</v>
      </c>
      <c r="AX51" s="162">
        <v>-0.13324132916608575</v>
      </c>
      <c r="AY51" s="162">
        <v>28.272958560772544</v>
      </c>
      <c r="AZ51" s="162">
        <v>-5.0130891350528968</v>
      </c>
      <c r="BA51" s="164">
        <v>-3.6793642844656937</v>
      </c>
      <c r="BB51" s="162">
        <v>-11.645375761881208</v>
      </c>
      <c r="BC51" s="163">
        <v>-4.5476392242468533</v>
      </c>
      <c r="BD51" s="142"/>
      <c r="BE51" s="158" t="s">
        <v>32</v>
      </c>
      <c r="BF51" s="162">
        <f t="shared" si="25"/>
        <v>99.548165201608938</v>
      </c>
      <c r="BG51" s="162">
        <f t="shared" si="26"/>
        <v>1.7177521837884413</v>
      </c>
      <c r="BH51" s="162">
        <f t="shared" si="27"/>
        <v>0.18080879153711871</v>
      </c>
      <c r="BI51" s="162">
        <f t="shared" si="43"/>
        <v>0.40267500376964405</v>
      </c>
      <c r="BJ51" s="162">
        <f t="shared" si="28"/>
        <v>3.2360660589268524</v>
      </c>
      <c r="BK51" s="162">
        <f t="shared" si="29"/>
        <v>65.060345080590551</v>
      </c>
      <c r="BL51" s="162">
        <f t="shared" si="30"/>
        <v>1.7562248211603433</v>
      </c>
      <c r="BM51" s="162">
        <f t="shared" si="31"/>
        <v>1.9672496168765972</v>
      </c>
      <c r="BN51" s="162">
        <f t="shared" si="32"/>
        <v>1.0157088547136781</v>
      </c>
      <c r="BO51" s="162">
        <f t="shared" si="33"/>
        <v>0.69547226055292799</v>
      </c>
      <c r="BP51" s="162">
        <f t="shared" si="34"/>
        <v>0.9930270988683394</v>
      </c>
      <c r="BQ51" s="162">
        <f t="shared" si="35"/>
        <v>1.2878880436471725</v>
      </c>
      <c r="BR51" s="163">
        <f t="shared" si="36"/>
        <v>4.3374376070026717</v>
      </c>
      <c r="BS51" s="158" t="s">
        <v>32</v>
      </c>
      <c r="BT51" s="162">
        <f t="shared" si="13"/>
        <v>2.7606200755046202</v>
      </c>
      <c r="BU51" s="162">
        <f t="shared" si="14"/>
        <v>1.14924896029062</v>
      </c>
      <c r="BV51" s="162">
        <f t="shared" si="15"/>
        <v>3.58572655645253</v>
      </c>
      <c r="BW51" s="162">
        <f t="shared" si="16"/>
        <v>7.2628780654079721</v>
      </c>
      <c r="BX51" s="162">
        <f t="shared" si="17"/>
        <v>2.1390361225188625</v>
      </c>
      <c r="BY51" s="162">
        <f t="shared" si="18"/>
        <v>99.548165201608938</v>
      </c>
      <c r="BZ51" s="162">
        <f t="shared" si="19"/>
        <v>1.0645507247487225</v>
      </c>
      <c r="CA51" s="162">
        <f t="shared" si="20"/>
        <v>0.61271592635766414</v>
      </c>
      <c r="CB51" s="162">
        <f t="shared" si="21"/>
        <v>100</v>
      </c>
      <c r="CC51" s="164">
        <f t="shared" si="22"/>
        <v>2.311680958091642</v>
      </c>
      <c r="CD51" s="162">
        <f t="shared" si="23"/>
        <v>5.0149501700775776</v>
      </c>
      <c r="CE51" s="163">
        <f t="shared" si="24"/>
        <v>92.673368871830789</v>
      </c>
      <c r="CF51" s="142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</row>
    <row r="52" spans="1:135" s="117" customFormat="1">
      <c r="A52" s="165" t="s">
        <v>33</v>
      </c>
      <c r="B52" s="166">
        <v>5666307924.3064671</v>
      </c>
      <c r="C52" s="166">
        <v>144639096</v>
      </c>
      <c r="D52" s="166">
        <v>10639062</v>
      </c>
      <c r="E52" s="166">
        <v>21846642</v>
      </c>
      <c r="F52" s="217">
        <v>1079508522.1808581</v>
      </c>
      <c r="G52" s="166">
        <v>153607857</v>
      </c>
      <c r="H52" s="166">
        <v>324371956</v>
      </c>
      <c r="I52" s="166">
        <v>588129348</v>
      </c>
      <c r="J52" s="166">
        <v>296964853</v>
      </c>
      <c r="K52" s="166">
        <v>165982837</v>
      </c>
      <c r="L52" s="166">
        <v>192122910</v>
      </c>
      <c r="M52" s="166">
        <v>282252017</v>
      </c>
      <c r="N52" s="168">
        <v>586229129</v>
      </c>
      <c r="O52" s="165" t="s">
        <v>33</v>
      </c>
      <c r="P52" s="166">
        <v>301338038</v>
      </c>
      <c r="Q52" s="166">
        <v>419507949.125606</v>
      </c>
      <c r="R52" s="166">
        <v>261878039</v>
      </c>
      <c r="S52" s="166">
        <v>546113099</v>
      </c>
      <c r="T52" s="166">
        <v>291176570</v>
      </c>
      <c r="U52" s="166">
        <v>5666307924.3064671</v>
      </c>
      <c r="V52" s="166">
        <v>60733998</v>
      </c>
      <c r="W52" s="166">
        <v>34875997</v>
      </c>
      <c r="X52" s="166">
        <v>5692165925.3064671</v>
      </c>
      <c r="Y52" s="167">
        <v>177124800</v>
      </c>
      <c r="Z52" s="166">
        <v>1403880478.1808581</v>
      </c>
      <c r="AA52" s="168">
        <v>4085302646.1256089</v>
      </c>
      <c r="AC52" s="165" t="s">
        <v>33</v>
      </c>
      <c r="AD52" s="169">
        <v>1.545916927580913</v>
      </c>
      <c r="AE52" s="169">
        <v>0.79691736792822598</v>
      </c>
      <c r="AF52" s="169">
        <v>9.6935249441250892</v>
      </c>
      <c r="AG52" s="169">
        <v>26.847331999286528</v>
      </c>
      <c r="AH52" s="169">
        <v>9.4257518108660836</v>
      </c>
      <c r="AI52" s="169">
        <v>-4.1957418133461282</v>
      </c>
      <c r="AJ52" s="169">
        <v>-8.4968510068205347</v>
      </c>
      <c r="AK52" s="169">
        <v>0.87828544274659459</v>
      </c>
      <c r="AL52" s="169">
        <v>0.86379139545926886</v>
      </c>
      <c r="AM52" s="169">
        <v>-1.4561004524072032</v>
      </c>
      <c r="AN52" s="169">
        <v>-1.7438760734716581</v>
      </c>
      <c r="AO52" s="169">
        <v>2.9432169018066849</v>
      </c>
      <c r="AP52" s="170">
        <v>1.4814620740537241</v>
      </c>
      <c r="AQ52" s="165" t="s">
        <v>33</v>
      </c>
      <c r="AR52" s="169">
        <v>2.8676249109691194</v>
      </c>
      <c r="AS52" s="169">
        <v>-1.0526137184595732</v>
      </c>
      <c r="AT52" s="169">
        <v>-0.37912251228965943</v>
      </c>
      <c r="AU52" s="169">
        <v>2.2655372310424471</v>
      </c>
      <c r="AV52" s="169">
        <v>-3.3370210859071952</v>
      </c>
      <c r="AW52" s="169">
        <v>1.545916927580913</v>
      </c>
      <c r="AX52" s="169">
        <v>6.2062084520482204</v>
      </c>
      <c r="AY52" s="169">
        <v>36.983502512451096</v>
      </c>
      <c r="AZ52" s="169">
        <v>1.4326296438615038</v>
      </c>
      <c r="BA52" s="171">
        <v>3.9359657259081473</v>
      </c>
      <c r="BB52" s="169">
        <v>4.6879707587640222</v>
      </c>
      <c r="BC52" s="170">
        <v>0.41018755380497912</v>
      </c>
      <c r="BD52" s="142"/>
      <c r="BE52" s="165" t="s">
        <v>33</v>
      </c>
      <c r="BF52" s="169">
        <f t="shared" si="25"/>
        <v>99.545726506582682</v>
      </c>
      <c r="BG52" s="169">
        <f t="shared" si="26"/>
        <v>2.541020376039242</v>
      </c>
      <c r="BH52" s="169">
        <f t="shared" si="27"/>
        <v>0.18690709546431908</v>
      </c>
      <c r="BI52" s="169">
        <f t="shared" si="43"/>
        <v>0.38380191805149766</v>
      </c>
      <c r="BJ52" s="169">
        <f t="shared" si="28"/>
        <v>18.964811222061087</v>
      </c>
      <c r="BK52" s="169">
        <f t="shared" si="29"/>
        <v>2.698583615018737</v>
      </c>
      <c r="BL52" s="169">
        <f t="shared" si="30"/>
        <v>5.6985681769727359</v>
      </c>
      <c r="BM52" s="169">
        <f t="shared" si="31"/>
        <v>10.332259384521281</v>
      </c>
      <c r="BN52" s="169">
        <f t="shared" si="32"/>
        <v>5.2170800517205826</v>
      </c>
      <c r="BO52" s="169">
        <f t="shared" si="33"/>
        <v>2.9159873267584602</v>
      </c>
      <c r="BP52" s="169">
        <f t="shared" si="34"/>
        <v>3.3752162625100577</v>
      </c>
      <c r="BQ52" s="169">
        <f t="shared" si="35"/>
        <v>4.9586048738521882</v>
      </c>
      <c r="BR52" s="170">
        <f t="shared" si="36"/>
        <v>10.298876327440109</v>
      </c>
      <c r="BS52" s="165" t="s">
        <v>33</v>
      </c>
      <c r="BT52" s="169">
        <f t="shared" si="13"/>
        <v>5.2939081880993468</v>
      </c>
      <c r="BU52" s="169">
        <f t="shared" si="14"/>
        <v>7.3699177892995031</v>
      </c>
      <c r="BV52" s="169">
        <f t="shared" si="15"/>
        <v>4.6006747244617685</v>
      </c>
      <c r="BW52" s="169">
        <f t="shared" si="16"/>
        <v>9.5941177078494455</v>
      </c>
      <c r="BX52" s="169">
        <f t="shared" si="17"/>
        <v>5.1153914664622677</v>
      </c>
      <c r="BY52" s="169">
        <f t="shared" si="18"/>
        <v>99.545726506582682</v>
      </c>
      <c r="BZ52" s="169">
        <f t="shared" si="19"/>
        <v>1.0669751865451826</v>
      </c>
      <c r="CA52" s="169">
        <f t="shared" si="20"/>
        <v>0.61270169312786282</v>
      </c>
      <c r="CB52" s="169">
        <f t="shared" si="21"/>
        <v>100</v>
      </c>
      <c r="CC52" s="171">
        <f t="shared" si="22"/>
        <v>3.1259296594206774</v>
      </c>
      <c r="CD52" s="169">
        <f t="shared" si="23"/>
        <v>24.775929881231921</v>
      </c>
      <c r="CE52" s="170">
        <f t="shared" si="24"/>
        <v>72.098140459347405</v>
      </c>
      <c r="CF52" s="142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</row>
    <row r="53" spans="1:135">
      <c r="A53" s="172" t="s">
        <v>100</v>
      </c>
      <c r="O53" s="172" t="s">
        <v>98</v>
      </c>
      <c r="AB53" s="173"/>
      <c r="AC53" s="172" t="str">
        <f>$A$53</f>
        <v>注）統計表中、※1の「水産業」計数は秘匿情報となるため、「林業」に合算して計上している。　なお、市町村計は、合算前の計数であり、本表の計数とは一致しない。</v>
      </c>
      <c r="AQ53" s="172" t="str">
        <f>$O$53</f>
        <v>注）統計表中、表頭の「※2関税等」は「輸入品に課される税・関税」であり、「※3（控除）消費税」は「（控除）総資本形成に係る消費税」である。</v>
      </c>
      <c r="BE53" s="172" t="str">
        <f>$A$53</f>
        <v>注）統計表中、※1の「水産業」計数は秘匿情報となるため、「林業」に合算して計上している。　なお、市町村計は、合算前の計数であり、本表の計数とは一致しない。</v>
      </c>
      <c r="BS53" s="172" t="str">
        <f>$O$53</f>
        <v>注）統計表中、表頭の「※2関税等」は「輸入品に課される税・関税」であり、「※3（控除）消費税」は「（控除）総資本形成に係る消費税」である。</v>
      </c>
    </row>
    <row r="54" spans="1:135">
      <c r="B54" s="174">
        <f>SUM(B4:B51)</f>
        <v>5666307924.3064651</v>
      </c>
      <c r="C54" s="175">
        <f t="shared" ref="C54:AA54" si="44">SUM(C4:C51)</f>
        <v>144639096</v>
      </c>
      <c r="D54" s="175">
        <f t="shared" si="44"/>
        <v>10959308</v>
      </c>
      <c r="E54" s="175">
        <f t="shared" si="44"/>
        <v>21526396</v>
      </c>
      <c r="F54" s="175">
        <f t="shared" si="44"/>
        <v>1079508522.1808579</v>
      </c>
      <c r="G54" s="175">
        <f t="shared" si="44"/>
        <v>153607857</v>
      </c>
      <c r="H54" s="175">
        <f t="shared" si="44"/>
        <v>324371956</v>
      </c>
      <c r="I54" s="175">
        <f t="shared" si="44"/>
        <v>588129348</v>
      </c>
      <c r="J54" s="175">
        <f t="shared" si="44"/>
        <v>296964853</v>
      </c>
      <c r="K54" s="175">
        <f t="shared" si="44"/>
        <v>165982837</v>
      </c>
      <c r="L54" s="175">
        <f t="shared" si="44"/>
        <v>192122910</v>
      </c>
      <c r="M54" s="175">
        <f t="shared" si="44"/>
        <v>282252017</v>
      </c>
      <c r="N54" s="175">
        <f t="shared" si="44"/>
        <v>586229129</v>
      </c>
      <c r="O54" s="175"/>
      <c r="P54" s="175">
        <f t="shared" si="44"/>
        <v>301338038</v>
      </c>
      <c r="Q54" s="175">
        <f t="shared" si="44"/>
        <v>419507949.12560606</v>
      </c>
      <c r="R54" s="175">
        <f t="shared" si="44"/>
        <v>261878039</v>
      </c>
      <c r="S54" s="175">
        <f t="shared" si="44"/>
        <v>546113099</v>
      </c>
      <c r="T54" s="175">
        <f t="shared" si="44"/>
        <v>291176570</v>
      </c>
      <c r="U54" s="175">
        <f t="shared" si="44"/>
        <v>5666307924.3064651</v>
      </c>
      <c r="V54" s="175">
        <f t="shared" si="44"/>
        <v>60733998</v>
      </c>
      <c r="W54" s="175">
        <f t="shared" si="44"/>
        <v>34875997</v>
      </c>
      <c r="X54" s="175">
        <f t="shared" si="44"/>
        <v>5692165925.3064651</v>
      </c>
      <c r="Y54" s="175">
        <f t="shared" si="44"/>
        <v>177124800</v>
      </c>
      <c r="Z54" s="175">
        <f t="shared" si="44"/>
        <v>1403880478.1808579</v>
      </c>
      <c r="AA54" s="175">
        <f t="shared" si="44"/>
        <v>4085302646.1256056</v>
      </c>
      <c r="AB54" s="176"/>
    </row>
    <row r="55" spans="1:135">
      <c r="B55" s="175">
        <f>B52-B54</f>
        <v>0</v>
      </c>
      <c r="C55" s="175">
        <f>C52-C54</f>
        <v>0</v>
      </c>
      <c r="D55" s="175">
        <f>D52-D54</f>
        <v>-320246</v>
      </c>
      <c r="E55" s="175">
        <f>E52-E54</f>
        <v>320246</v>
      </c>
      <c r="F55" s="175">
        <f t="shared" ref="F55:N55" si="45">F52-F54</f>
        <v>0</v>
      </c>
      <c r="G55" s="175">
        <f t="shared" si="45"/>
        <v>0</v>
      </c>
      <c r="H55" s="175">
        <f t="shared" si="45"/>
        <v>0</v>
      </c>
      <c r="I55" s="175">
        <f t="shared" si="45"/>
        <v>0</v>
      </c>
      <c r="J55" s="175">
        <f t="shared" si="45"/>
        <v>0</v>
      </c>
      <c r="K55" s="175">
        <f t="shared" si="45"/>
        <v>0</v>
      </c>
      <c r="L55" s="175">
        <f t="shared" si="45"/>
        <v>0</v>
      </c>
      <c r="M55" s="175">
        <f t="shared" si="45"/>
        <v>0</v>
      </c>
      <c r="N55" s="175">
        <f t="shared" si="45"/>
        <v>0</v>
      </c>
      <c r="P55" s="175">
        <f t="shared" ref="P55:AA55" si="46">P52-P54</f>
        <v>0</v>
      </c>
      <c r="Q55" s="175">
        <f t="shared" si="46"/>
        <v>0</v>
      </c>
      <c r="R55" s="175">
        <f t="shared" si="46"/>
        <v>0</v>
      </c>
      <c r="S55" s="175">
        <f t="shared" si="46"/>
        <v>0</v>
      </c>
      <c r="T55" s="175">
        <f t="shared" si="46"/>
        <v>0</v>
      </c>
      <c r="U55" s="175">
        <f t="shared" si="46"/>
        <v>0</v>
      </c>
      <c r="V55" s="175">
        <f t="shared" si="46"/>
        <v>0</v>
      </c>
      <c r="W55" s="175">
        <f t="shared" si="46"/>
        <v>0</v>
      </c>
      <c r="X55" s="175">
        <f t="shared" si="46"/>
        <v>0</v>
      </c>
      <c r="Y55" s="175">
        <f t="shared" si="46"/>
        <v>0</v>
      </c>
      <c r="Z55" s="175">
        <f t="shared" si="46"/>
        <v>0</v>
      </c>
      <c r="AA55" s="175">
        <f t="shared" si="46"/>
        <v>0</v>
      </c>
    </row>
    <row r="56" spans="1:135" s="127" customFormat="1">
      <c r="BD56" s="177"/>
      <c r="CF56" s="177"/>
    </row>
    <row r="57" spans="1:135" s="127" customFormat="1">
      <c r="BD57" s="177"/>
      <c r="CF57" s="177"/>
    </row>
    <row r="58" spans="1:135" s="127" customFormat="1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BD58" s="177"/>
      <c r="CF58" s="177"/>
    </row>
    <row r="59" spans="1:135" s="127" customFormat="1"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7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7"/>
    </row>
    <row r="60" spans="1:135" s="127" customFormat="1">
      <c r="BD60" s="177"/>
      <c r="CF60" s="177"/>
    </row>
    <row r="61" spans="1:135" s="127" customFormat="1">
      <c r="BD61" s="177"/>
      <c r="CF61" s="177"/>
    </row>
    <row r="62" spans="1:135" s="127" customFormat="1">
      <c r="BD62" s="177"/>
      <c r="CF62" s="177"/>
    </row>
    <row r="63" spans="1:135" s="127" customFormat="1">
      <c r="BD63" s="177"/>
      <c r="CF63" s="177"/>
    </row>
    <row r="64" spans="1:135" s="127" customFormat="1">
      <c r="BD64" s="177"/>
      <c r="CF64" s="177"/>
    </row>
    <row r="65" spans="56:84" s="127" customFormat="1">
      <c r="BD65" s="177"/>
      <c r="CF65" s="177"/>
    </row>
    <row r="66" spans="56:84" s="127" customFormat="1" ht="9" customHeight="1">
      <c r="BD66" s="177"/>
      <c r="CF66" s="177"/>
    </row>
    <row r="67" spans="56:84" s="127" customFormat="1" ht="9" customHeight="1">
      <c r="BD67" s="177"/>
      <c r="CF67" s="177"/>
    </row>
    <row r="68" spans="56:84" s="127" customFormat="1" ht="9" customHeight="1">
      <c r="BD68" s="177"/>
      <c r="CF68" s="177"/>
    </row>
    <row r="69" spans="56:84" s="127" customFormat="1" ht="9" customHeight="1">
      <c r="BD69" s="177"/>
      <c r="CF69" s="177"/>
    </row>
    <row r="70" spans="56:84" s="127" customFormat="1" ht="9" customHeight="1">
      <c r="BD70" s="177"/>
      <c r="CF70" s="177"/>
    </row>
    <row r="71" spans="56:84" s="127" customFormat="1" ht="9" customHeight="1">
      <c r="BD71" s="177"/>
      <c r="CF71" s="177"/>
    </row>
    <row r="72" spans="56:84" s="127" customFormat="1" ht="9" customHeight="1">
      <c r="BD72" s="177"/>
      <c r="CF72" s="177"/>
    </row>
    <row r="73" spans="56:84" s="127" customFormat="1" ht="9" customHeight="1">
      <c r="BD73" s="177"/>
      <c r="CF73" s="177"/>
    </row>
    <row r="74" spans="56:84" s="127" customFormat="1" ht="9" customHeight="1">
      <c r="BD74" s="177"/>
      <c r="CF74" s="177"/>
    </row>
    <row r="75" spans="56:84" s="127" customFormat="1" ht="9" customHeight="1">
      <c r="BD75" s="177"/>
      <c r="CF75" s="177"/>
    </row>
    <row r="76" spans="56:84" s="127" customFormat="1" ht="9" customHeight="1">
      <c r="BD76" s="177"/>
      <c r="CF76" s="177"/>
    </row>
    <row r="77" spans="56:84" s="127" customFormat="1" ht="9" customHeight="1">
      <c r="BD77" s="177"/>
      <c r="CF77" s="177"/>
    </row>
    <row r="78" spans="56:84" s="127" customFormat="1" ht="9" customHeight="1">
      <c r="BD78" s="177"/>
      <c r="CF78" s="177"/>
    </row>
    <row r="79" spans="56:84" s="127" customFormat="1" ht="9" customHeight="1">
      <c r="BD79" s="177"/>
      <c r="CF79" s="177"/>
    </row>
    <row r="80" spans="56:84" s="127" customFormat="1" ht="9" customHeight="1">
      <c r="BD80" s="177"/>
      <c r="CF80" s="177"/>
    </row>
    <row r="81" spans="56:84" s="127" customFormat="1" ht="9" customHeight="1">
      <c r="BD81" s="177"/>
      <c r="CF81" s="177"/>
    </row>
    <row r="82" spans="56:84" s="127" customFormat="1" ht="9" customHeight="1">
      <c r="BD82" s="177"/>
      <c r="CF82" s="177"/>
    </row>
    <row r="83" spans="56:84" s="127" customFormat="1" ht="9" customHeight="1">
      <c r="BD83" s="177"/>
      <c r="CF83" s="177"/>
    </row>
    <row r="84" spans="56:84" s="127" customFormat="1" ht="9" customHeight="1">
      <c r="BD84" s="177"/>
      <c r="CF84" s="177"/>
    </row>
    <row r="85" spans="56:84" s="127" customFormat="1" ht="9" customHeight="1">
      <c r="BD85" s="177"/>
      <c r="CF85" s="177"/>
    </row>
    <row r="86" spans="56:84" s="127" customFormat="1" ht="9" customHeight="1">
      <c r="BD86" s="177"/>
      <c r="CF86" s="177"/>
    </row>
    <row r="87" spans="56:84" s="127" customFormat="1" ht="9" customHeight="1">
      <c r="BD87" s="177"/>
      <c r="CF87" s="177"/>
    </row>
    <row r="88" spans="56:84" s="127" customFormat="1" ht="9" customHeight="1">
      <c r="BD88" s="177"/>
      <c r="CF88" s="177"/>
    </row>
    <row r="89" spans="56:84" s="127" customFormat="1" ht="9" customHeight="1">
      <c r="BD89" s="177"/>
      <c r="CF89" s="177"/>
    </row>
    <row r="90" spans="56:84" s="127" customFormat="1" ht="9" customHeight="1">
      <c r="BD90" s="177"/>
      <c r="CF90" s="177"/>
    </row>
    <row r="91" spans="56:84" s="127" customFormat="1" ht="9" customHeight="1">
      <c r="BD91" s="177"/>
      <c r="CF91" s="177"/>
    </row>
    <row r="92" spans="56:84" s="127" customFormat="1" ht="9" customHeight="1">
      <c r="BD92" s="177"/>
      <c r="CF92" s="177"/>
    </row>
    <row r="93" spans="56:84" s="127" customFormat="1" ht="9" customHeight="1">
      <c r="BD93" s="177"/>
      <c r="CF93" s="177"/>
    </row>
    <row r="94" spans="56:84" s="127" customFormat="1" ht="9" customHeight="1">
      <c r="BD94" s="177"/>
      <c r="CF94" s="177"/>
    </row>
    <row r="95" spans="56:84" s="127" customFormat="1" ht="9" customHeight="1">
      <c r="BD95" s="177"/>
      <c r="CF95" s="177"/>
    </row>
    <row r="96" spans="56:84" s="127" customFormat="1" ht="9" customHeight="1">
      <c r="BD96" s="177"/>
      <c r="CF96" s="177"/>
    </row>
    <row r="97" spans="56:84" s="127" customFormat="1" ht="9" customHeight="1">
      <c r="BD97" s="177"/>
      <c r="CF97" s="177"/>
    </row>
    <row r="98" spans="56:84" s="127" customFormat="1" ht="9" customHeight="1">
      <c r="BD98" s="177"/>
      <c r="CF98" s="177"/>
    </row>
    <row r="99" spans="56:84" s="127" customFormat="1" ht="9" customHeight="1">
      <c r="BD99" s="177"/>
      <c r="CF99" s="177"/>
    </row>
    <row r="100" spans="56:84" s="127" customFormat="1" ht="9" customHeight="1">
      <c r="BD100" s="177"/>
      <c r="CF100" s="177"/>
    </row>
    <row r="101" spans="56:84" s="127" customFormat="1" ht="9" customHeight="1">
      <c r="BD101" s="177"/>
      <c r="CF101" s="177"/>
    </row>
    <row r="102" spans="56:84" s="127" customFormat="1" ht="11.1" customHeight="1">
      <c r="BD102" s="177"/>
      <c r="CF102" s="177"/>
    </row>
    <row r="103" spans="56:84" s="127" customFormat="1" ht="11.1" customHeight="1">
      <c r="BD103" s="177"/>
      <c r="CF103" s="177"/>
    </row>
    <row r="104" spans="56:84" s="127" customFormat="1" ht="11.1" customHeight="1">
      <c r="BD104" s="177"/>
      <c r="CF104" s="177"/>
    </row>
    <row r="105" spans="56:84" s="127" customFormat="1" ht="9" customHeight="1">
      <c r="BD105" s="177"/>
      <c r="CF105" s="177"/>
    </row>
    <row r="106" spans="56:84" s="127" customFormat="1" ht="9" customHeight="1">
      <c r="BD106" s="177"/>
      <c r="CF106" s="177"/>
    </row>
    <row r="107" spans="56:84" s="127" customFormat="1" ht="9" customHeight="1">
      <c r="BD107" s="177"/>
      <c r="CF107" s="177"/>
    </row>
    <row r="108" spans="56:84" s="127" customFormat="1" ht="9" customHeight="1">
      <c r="BD108" s="177"/>
      <c r="CF108" s="177"/>
    </row>
    <row r="109" spans="56:84" s="127" customFormat="1" ht="9" customHeight="1">
      <c r="BD109" s="177"/>
      <c r="CF109" s="177"/>
    </row>
    <row r="110" spans="56:84" s="127" customFormat="1" ht="9" customHeight="1">
      <c r="BD110" s="177"/>
      <c r="CF110" s="177"/>
    </row>
    <row r="111" spans="56:84" s="127" customFormat="1" ht="9" customHeight="1">
      <c r="BD111" s="177"/>
      <c r="CF111" s="177"/>
    </row>
    <row r="112" spans="56:84" s="127" customFormat="1" ht="9" customHeight="1">
      <c r="BD112" s="177"/>
      <c r="CF112" s="177"/>
    </row>
    <row r="113" spans="56:84" s="127" customFormat="1" ht="9" customHeight="1">
      <c r="BD113" s="177"/>
      <c r="CF113" s="177"/>
    </row>
    <row r="114" spans="56:84" s="127" customFormat="1" ht="9" customHeight="1">
      <c r="BD114" s="177"/>
      <c r="CF114" s="177"/>
    </row>
    <row r="115" spans="56:84" s="127" customFormat="1" ht="9" customHeight="1">
      <c r="BD115" s="177"/>
      <c r="CF115" s="177"/>
    </row>
    <row r="116" spans="56:84" s="127" customFormat="1" ht="9" customHeight="1">
      <c r="BD116" s="177"/>
      <c r="CF116" s="177"/>
    </row>
    <row r="117" spans="56:84" s="127" customFormat="1" ht="9" customHeight="1">
      <c r="BD117" s="177"/>
      <c r="CF117" s="177"/>
    </row>
    <row r="118" spans="56:84" s="127" customFormat="1" ht="9" customHeight="1">
      <c r="BD118" s="177"/>
      <c r="CF118" s="177"/>
    </row>
    <row r="119" spans="56:84" s="127" customFormat="1" ht="9" customHeight="1">
      <c r="BD119" s="177"/>
      <c r="CF119" s="177"/>
    </row>
    <row r="120" spans="56:84" s="127" customFormat="1" ht="9" customHeight="1">
      <c r="BD120" s="177"/>
      <c r="CF120" s="177"/>
    </row>
    <row r="121" spans="56:84" s="127" customFormat="1" ht="9" customHeight="1">
      <c r="BD121" s="177"/>
      <c r="CF121" s="177"/>
    </row>
    <row r="122" spans="56:84" s="127" customFormat="1" ht="9" customHeight="1">
      <c r="BD122" s="177"/>
      <c r="CF122" s="177"/>
    </row>
    <row r="123" spans="56:84" s="127" customFormat="1" ht="9" customHeight="1">
      <c r="BD123" s="177"/>
      <c r="CF123" s="177"/>
    </row>
    <row r="124" spans="56:84" s="127" customFormat="1" ht="9" customHeight="1">
      <c r="BD124" s="177"/>
      <c r="CF124" s="177"/>
    </row>
    <row r="125" spans="56:84" s="127" customFormat="1" ht="9" customHeight="1">
      <c r="BD125" s="177"/>
      <c r="CF125" s="177"/>
    </row>
    <row r="126" spans="56:84" s="127" customFormat="1" ht="9" customHeight="1">
      <c r="BD126" s="177"/>
      <c r="CF126" s="177"/>
    </row>
    <row r="127" spans="56:84" s="127" customFormat="1" ht="9" customHeight="1">
      <c r="BD127" s="177"/>
      <c r="CF127" s="177"/>
    </row>
    <row r="128" spans="56:84" s="127" customFormat="1" ht="9" customHeight="1">
      <c r="BD128" s="177"/>
      <c r="CF128" s="177"/>
    </row>
    <row r="129" spans="56:84" s="127" customFormat="1" ht="9" customHeight="1">
      <c r="BD129" s="177"/>
      <c r="CF129" s="177"/>
    </row>
    <row r="130" spans="56:84" s="127" customFormat="1" ht="9" customHeight="1">
      <c r="BD130" s="177"/>
      <c r="CF130" s="177"/>
    </row>
    <row r="131" spans="56:84" s="127" customFormat="1" ht="9" customHeight="1">
      <c r="BD131" s="177"/>
      <c r="CF131" s="177"/>
    </row>
    <row r="132" spans="56:84" s="127" customFormat="1" ht="9" customHeight="1">
      <c r="BD132" s="177"/>
      <c r="CF132" s="177"/>
    </row>
    <row r="133" spans="56:84" s="127" customFormat="1" ht="9" customHeight="1">
      <c r="BD133" s="177"/>
      <c r="CF133" s="177"/>
    </row>
    <row r="134" spans="56:84" s="127" customFormat="1" ht="9" customHeight="1">
      <c r="BD134" s="177"/>
      <c r="CF134" s="177"/>
    </row>
    <row r="135" spans="56:84" s="127" customFormat="1" ht="9" customHeight="1">
      <c r="BD135" s="177"/>
      <c r="CF135" s="177"/>
    </row>
    <row r="136" spans="56:84" s="127" customFormat="1" ht="9" customHeight="1">
      <c r="BD136" s="177"/>
      <c r="CF136" s="177"/>
    </row>
    <row r="137" spans="56:84" s="127" customFormat="1" ht="9" customHeight="1">
      <c r="BD137" s="177"/>
      <c r="CF137" s="177"/>
    </row>
    <row r="138" spans="56:84" s="127" customFormat="1" ht="9" customHeight="1">
      <c r="BD138" s="177"/>
      <c r="CF138" s="177"/>
    </row>
    <row r="139" spans="56:84" s="127" customFormat="1" ht="9" customHeight="1">
      <c r="BD139" s="177"/>
      <c r="CF139" s="177"/>
    </row>
    <row r="140" spans="56:84" s="127" customFormat="1" ht="9" customHeight="1">
      <c r="BD140" s="177"/>
      <c r="CF140" s="177"/>
    </row>
    <row r="141" spans="56:84" s="127" customFormat="1" ht="9" customHeight="1">
      <c r="BD141" s="177"/>
      <c r="CF141" s="177"/>
    </row>
    <row r="142" spans="56:84" s="127" customFormat="1" ht="9" customHeight="1">
      <c r="BD142" s="177"/>
      <c r="CF142" s="177"/>
    </row>
    <row r="143" spans="56:84" s="127" customFormat="1" ht="9" customHeight="1">
      <c r="BD143" s="177"/>
      <c r="CF143" s="177"/>
    </row>
    <row r="144" spans="56:84" s="127" customFormat="1" ht="9" customHeight="1">
      <c r="BD144" s="177"/>
      <c r="CF144" s="177"/>
    </row>
    <row r="145" spans="56:84" s="127" customFormat="1" ht="9" customHeight="1">
      <c r="BD145" s="177"/>
      <c r="CF145" s="177"/>
    </row>
    <row r="146" spans="56:84" s="127" customFormat="1" ht="9" customHeight="1">
      <c r="BD146" s="177"/>
      <c r="CF146" s="177"/>
    </row>
    <row r="147" spans="56:84" s="127" customFormat="1" ht="9.9499999999999993" customHeight="1">
      <c r="BD147" s="177"/>
      <c r="CF147" s="177"/>
    </row>
    <row r="148" spans="56:84" s="127" customFormat="1">
      <c r="BD148" s="177"/>
      <c r="CF148" s="177"/>
    </row>
    <row r="149" spans="56:84" s="127" customFormat="1">
      <c r="BD149" s="177"/>
      <c r="CF149" s="177"/>
    </row>
    <row r="150" spans="56:84" s="127" customFormat="1">
      <c r="BD150" s="177"/>
      <c r="CF150" s="177"/>
    </row>
    <row r="151" spans="56:84" s="127" customFormat="1">
      <c r="BD151" s="177"/>
      <c r="CF151" s="177"/>
    </row>
    <row r="152" spans="56:84" s="127" customFormat="1">
      <c r="BD152" s="177"/>
      <c r="CF152" s="177"/>
    </row>
    <row r="153" spans="56:84" s="127" customFormat="1">
      <c r="BD153" s="177"/>
      <c r="CF153" s="177"/>
    </row>
    <row r="154" spans="56:84" s="127" customFormat="1">
      <c r="BD154" s="177"/>
      <c r="CF154" s="177"/>
    </row>
    <row r="155" spans="56:84" s="127" customFormat="1">
      <c r="BD155" s="177"/>
      <c r="CF155" s="177"/>
    </row>
    <row r="156" spans="56:84" s="127" customFormat="1">
      <c r="BD156" s="177"/>
      <c r="CF156" s="177"/>
    </row>
    <row r="157" spans="56:84" s="127" customFormat="1">
      <c r="BD157" s="177"/>
      <c r="CF157" s="177"/>
    </row>
    <row r="158" spans="56:84" s="127" customFormat="1">
      <c r="BD158" s="177"/>
      <c r="CF158" s="177"/>
    </row>
    <row r="159" spans="56:84" s="127" customFormat="1">
      <c r="BD159" s="177"/>
      <c r="CF159" s="177"/>
    </row>
    <row r="160" spans="56:84" s="127" customFormat="1">
      <c r="BD160" s="177"/>
      <c r="CF160" s="177"/>
    </row>
    <row r="161" spans="56:84" s="127" customFormat="1">
      <c r="BD161" s="177"/>
      <c r="CF161" s="177"/>
    </row>
    <row r="162" spans="56:84" s="127" customFormat="1">
      <c r="BD162" s="177"/>
      <c r="CF162" s="177"/>
    </row>
    <row r="163" spans="56:84" s="127" customFormat="1">
      <c r="BD163" s="177"/>
      <c r="CF163" s="177"/>
    </row>
    <row r="164" spans="56:84" s="127" customFormat="1">
      <c r="BD164" s="177"/>
      <c r="CF164" s="177"/>
    </row>
    <row r="165" spans="56:84" s="127" customFormat="1">
      <c r="BD165" s="177"/>
      <c r="CF165" s="177"/>
    </row>
    <row r="166" spans="56:84" s="127" customFormat="1">
      <c r="BD166" s="177"/>
      <c r="CF166" s="177"/>
    </row>
    <row r="167" spans="56:84" s="127" customFormat="1">
      <c r="BD167" s="177"/>
      <c r="CF167" s="177"/>
    </row>
    <row r="168" spans="56:84" s="127" customFormat="1">
      <c r="BD168" s="177"/>
      <c r="CF168" s="177"/>
    </row>
    <row r="169" spans="56:84" s="127" customFormat="1">
      <c r="BD169" s="177"/>
      <c r="CF169" s="177"/>
    </row>
    <row r="170" spans="56:84" s="127" customFormat="1">
      <c r="BD170" s="177"/>
      <c r="CF170" s="177"/>
    </row>
    <row r="171" spans="56:84" s="127" customFormat="1">
      <c r="BD171" s="177"/>
      <c r="CF171" s="177"/>
    </row>
    <row r="172" spans="56:84" s="127" customFormat="1">
      <c r="BD172" s="177"/>
      <c r="CF172" s="177"/>
    </row>
    <row r="173" spans="56:84" s="127" customFormat="1">
      <c r="BD173" s="177"/>
      <c r="CF173" s="177"/>
    </row>
    <row r="174" spans="56:84" s="127" customFormat="1">
      <c r="BD174" s="177"/>
      <c r="CF174" s="177"/>
    </row>
    <row r="175" spans="56:84" s="127" customFormat="1">
      <c r="BD175" s="177"/>
      <c r="CF175" s="177"/>
    </row>
    <row r="176" spans="56:84" s="127" customFormat="1">
      <c r="BD176" s="177"/>
      <c r="CF176" s="177"/>
    </row>
    <row r="177" spans="56:84" s="127" customFormat="1">
      <c r="BD177" s="177"/>
      <c r="CF177" s="177"/>
    </row>
    <row r="178" spans="56:84" s="127" customFormat="1">
      <c r="BD178" s="177"/>
      <c r="CF178" s="177"/>
    </row>
    <row r="179" spans="56:84" s="127" customFormat="1">
      <c r="BD179" s="177"/>
      <c r="CF179" s="177"/>
    </row>
    <row r="180" spans="56:84" s="127" customFormat="1">
      <c r="BD180" s="177"/>
      <c r="CF180" s="177"/>
    </row>
    <row r="181" spans="56:84" s="127" customFormat="1">
      <c r="BD181" s="177"/>
      <c r="CF181" s="177"/>
    </row>
    <row r="182" spans="56:84" s="127" customFormat="1">
      <c r="BD182" s="177"/>
      <c r="CF182" s="177"/>
    </row>
    <row r="183" spans="56:84" s="127" customFormat="1">
      <c r="BD183" s="177"/>
      <c r="CF183" s="177"/>
    </row>
    <row r="184" spans="56:84" s="127" customFormat="1">
      <c r="BD184" s="177"/>
      <c r="CF184" s="177"/>
    </row>
    <row r="185" spans="56:84" s="127" customFormat="1">
      <c r="BD185" s="177"/>
      <c r="CF185" s="177"/>
    </row>
    <row r="186" spans="56:84" s="127" customFormat="1">
      <c r="BD186" s="177"/>
      <c r="CF186" s="177"/>
    </row>
    <row r="187" spans="56:84" s="127" customFormat="1">
      <c r="BD187" s="177"/>
      <c r="CF187" s="177"/>
    </row>
    <row r="188" spans="56:84" s="127" customFormat="1">
      <c r="BD188" s="177"/>
      <c r="CF188" s="177"/>
    </row>
    <row r="189" spans="56:84" s="127" customFormat="1">
      <c r="BD189" s="177"/>
      <c r="CF189" s="177"/>
    </row>
    <row r="190" spans="56:84" s="127" customFormat="1">
      <c r="BD190" s="177"/>
      <c r="CF190" s="177"/>
    </row>
    <row r="191" spans="56:84" s="127" customFormat="1">
      <c r="BD191" s="177"/>
      <c r="CF191" s="177"/>
    </row>
    <row r="192" spans="56:84" s="127" customFormat="1">
      <c r="BD192" s="177"/>
      <c r="CF192" s="177"/>
    </row>
    <row r="193" spans="56:84" s="127" customFormat="1">
      <c r="BD193" s="177"/>
      <c r="CF193" s="177"/>
    </row>
    <row r="194" spans="56:84" s="127" customFormat="1">
      <c r="BD194" s="177"/>
      <c r="CF194" s="177"/>
    </row>
    <row r="195" spans="56:84" s="127" customFormat="1">
      <c r="BD195" s="177"/>
      <c r="CF195" s="177"/>
    </row>
    <row r="196" spans="56:84" s="127" customFormat="1">
      <c r="BD196" s="177"/>
      <c r="CF196" s="177"/>
    </row>
    <row r="197" spans="56:84" s="127" customFormat="1">
      <c r="BD197" s="177"/>
      <c r="CF197" s="177"/>
    </row>
    <row r="198" spans="56:84" s="127" customFormat="1">
      <c r="BD198" s="177"/>
      <c r="CF198" s="177"/>
    </row>
    <row r="199" spans="56:84" s="127" customFormat="1">
      <c r="BD199" s="177"/>
      <c r="CF199" s="177"/>
    </row>
    <row r="200" spans="56:84" s="127" customFormat="1">
      <c r="BD200" s="177"/>
      <c r="CF200" s="177"/>
    </row>
    <row r="201" spans="56:84" s="127" customFormat="1">
      <c r="BD201" s="177"/>
      <c r="CF201" s="177"/>
    </row>
    <row r="202" spans="56:84" s="127" customFormat="1">
      <c r="BD202" s="177"/>
      <c r="CF202" s="177"/>
    </row>
    <row r="203" spans="56:84" s="127" customFormat="1">
      <c r="BD203" s="177"/>
      <c r="CF203" s="177"/>
    </row>
    <row r="204" spans="56:84" s="127" customFormat="1">
      <c r="BD204" s="177"/>
      <c r="CF204" s="177"/>
    </row>
    <row r="205" spans="56:84" s="127" customFormat="1">
      <c r="BD205" s="177"/>
      <c r="CF205" s="177"/>
    </row>
    <row r="206" spans="56:84" s="127" customFormat="1">
      <c r="BD206" s="177"/>
      <c r="CF206" s="177"/>
    </row>
    <row r="207" spans="56:84" s="127" customFormat="1">
      <c r="BD207" s="177"/>
      <c r="CF207" s="177"/>
    </row>
    <row r="208" spans="56:84" s="127" customFormat="1">
      <c r="BD208" s="177"/>
      <c r="CF208" s="177"/>
    </row>
    <row r="209" spans="56:84" s="127" customFormat="1">
      <c r="BD209" s="177"/>
      <c r="CF209" s="177"/>
    </row>
    <row r="210" spans="56:84" s="127" customFormat="1">
      <c r="BD210" s="177"/>
      <c r="CF210" s="177"/>
    </row>
    <row r="211" spans="56:84" s="127" customFormat="1">
      <c r="BD211" s="177"/>
      <c r="CF211" s="177"/>
    </row>
    <row r="212" spans="56:84" s="127" customFormat="1">
      <c r="BD212" s="177"/>
      <c r="CF212" s="177"/>
    </row>
    <row r="213" spans="56:84" s="127" customFormat="1">
      <c r="BD213" s="177"/>
      <c r="CF213" s="177"/>
    </row>
    <row r="214" spans="56:84" s="127" customFormat="1">
      <c r="BD214" s="177"/>
      <c r="CF214" s="177"/>
    </row>
    <row r="215" spans="56:84" s="127" customFormat="1">
      <c r="BD215" s="177"/>
      <c r="CF215" s="177"/>
    </row>
    <row r="216" spans="56:84" s="127" customFormat="1">
      <c r="BD216" s="177"/>
      <c r="CF216" s="177"/>
    </row>
    <row r="217" spans="56:84" s="127" customFormat="1">
      <c r="BD217" s="177"/>
      <c r="CF217" s="177"/>
    </row>
    <row r="218" spans="56:84" s="127" customFormat="1">
      <c r="BD218" s="177"/>
      <c r="CF218" s="177"/>
    </row>
    <row r="219" spans="56:84" s="127" customFormat="1">
      <c r="BD219" s="177"/>
      <c r="CF219" s="177"/>
    </row>
    <row r="220" spans="56:84" s="127" customFormat="1">
      <c r="BD220" s="177"/>
      <c r="CF220" s="177"/>
    </row>
    <row r="221" spans="56:84" s="127" customFormat="1">
      <c r="BD221" s="177"/>
      <c r="CF221" s="177"/>
    </row>
    <row r="222" spans="56:84" s="127" customFormat="1">
      <c r="BD222" s="177"/>
      <c r="CF222" s="177"/>
    </row>
    <row r="223" spans="56:84" s="127" customFormat="1">
      <c r="BD223" s="177"/>
      <c r="CF223" s="177"/>
    </row>
    <row r="224" spans="56:84" s="127" customFormat="1">
      <c r="BD224" s="177"/>
      <c r="CF224" s="177"/>
    </row>
    <row r="225" spans="56:84" s="127" customFormat="1">
      <c r="BD225" s="177"/>
      <c r="CF225" s="177"/>
    </row>
    <row r="226" spans="56:84" s="127" customFormat="1">
      <c r="BD226" s="177"/>
      <c r="CF226" s="177"/>
    </row>
    <row r="227" spans="56:84" s="127" customFormat="1">
      <c r="BD227" s="177"/>
      <c r="CF227" s="177"/>
    </row>
    <row r="228" spans="56:84" s="127" customFormat="1">
      <c r="BD228" s="177"/>
      <c r="CF228" s="177"/>
    </row>
    <row r="229" spans="56:84" s="127" customFormat="1">
      <c r="BD229" s="177"/>
      <c r="CF229" s="177"/>
    </row>
    <row r="230" spans="56:84" s="127" customFormat="1">
      <c r="BD230" s="177"/>
      <c r="CF230" s="177"/>
    </row>
    <row r="231" spans="56:84" s="127" customFormat="1">
      <c r="BD231" s="177"/>
      <c r="CF231" s="177"/>
    </row>
    <row r="232" spans="56:84" s="127" customFormat="1">
      <c r="BD232" s="177"/>
      <c r="CF232" s="177"/>
    </row>
    <row r="233" spans="56:84" s="127" customFormat="1">
      <c r="BD233" s="177"/>
      <c r="CF233" s="177"/>
    </row>
    <row r="234" spans="56:84" s="127" customFormat="1">
      <c r="BD234" s="177"/>
      <c r="CF234" s="177"/>
    </row>
    <row r="235" spans="56:84" s="127" customFormat="1">
      <c r="BD235" s="177"/>
      <c r="CF235" s="177"/>
    </row>
    <row r="236" spans="56:84" s="127" customFormat="1">
      <c r="BD236" s="177"/>
      <c r="CF236" s="177"/>
    </row>
    <row r="237" spans="56:84" s="127" customFormat="1">
      <c r="BD237" s="177"/>
      <c r="CF237" s="177"/>
    </row>
    <row r="238" spans="56:84" s="127" customFormat="1">
      <c r="BD238" s="177"/>
      <c r="CF238" s="177"/>
    </row>
    <row r="239" spans="56:84" s="127" customFormat="1">
      <c r="BD239" s="177"/>
      <c r="CF239" s="177"/>
    </row>
    <row r="240" spans="56:84" s="127" customFormat="1">
      <c r="BD240" s="177"/>
      <c r="CF240" s="177"/>
    </row>
    <row r="241" spans="56:84" s="127" customFormat="1">
      <c r="BD241" s="177"/>
      <c r="CF241" s="177"/>
    </row>
    <row r="242" spans="56:84" s="127" customFormat="1">
      <c r="BD242" s="177"/>
      <c r="CF242" s="177"/>
    </row>
    <row r="243" spans="56:84" s="127" customFormat="1">
      <c r="BD243" s="177"/>
      <c r="CF243" s="177"/>
    </row>
    <row r="244" spans="56:84" s="127" customFormat="1">
      <c r="BD244" s="177"/>
      <c r="CF244" s="177"/>
    </row>
    <row r="245" spans="56:84" s="127" customFormat="1">
      <c r="BD245" s="177"/>
      <c r="CF245" s="177"/>
    </row>
    <row r="246" spans="56:84" s="127" customFormat="1">
      <c r="BD246" s="177"/>
      <c r="CF246" s="177"/>
    </row>
    <row r="247" spans="56:84" s="127" customFormat="1">
      <c r="BD247" s="177"/>
      <c r="CF247" s="177"/>
    </row>
    <row r="248" spans="56:84" s="127" customFormat="1">
      <c r="BD248" s="177"/>
      <c r="CF248" s="177"/>
    </row>
    <row r="249" spans="56:84" s="127" customFormat="1">
      <c r="BD249" s="177"/>
      <c r="CF249" s="177"/>
    </row>
    <row r="250" spans="56:84" s="127" customFormat="1">
      <c r="BD250" s="177"/>
      <c r="CF250" s="177"/>
    </row>
    <row r="251" spans="56:84" s="127" customFormat="1">
      <c r="BD251" s="177"/>
      <c r="CF251" s="177"/>
    </row>
    <row r="252" spans="56:84" s="127" customFormat="1">
      <c r="BD252" s="177"/>
      <c r="CF252" s="177"/>
    </row>
    <row r="253" spans="56:84" s="127" customFormat="1">
      <c r="BD253" s="177"/>
      <c r="CF253" s="177"/>
    </row>
    <row r="254" spans="56:84" s="127" customFormat="1">
      <c r="BD254" s="177"/>
      <c r="CF254" s="177"/>
    </row>
    <row r="255" spans="56:84" s="127" customFormat="1">
      <c r="BD255" s="177"/>
      <c r="CF255" s="177"/>
    </row>
    <row r="256" spans="56:84" s="127" customFormat="1">
      <c r="BD256" s="177"/>
      <c r="CF256" s="177"/>
    </row>
    <row r="257" spans="56:84" s="127" customFormat="1">
      <c r="BD257" s="177"/>
      <c r="CF257" s="177"/>
    </row>
    <row r="258" spans="56:84" s="127" customFormat="1">
      <c r="BD258" s="177"/>
      <c r="CF258" s="177"/>
    </row>
    <row r="259" spans="56:84" s="127" customFormat="1">
      <c r="BD259" s="177"/>
      <c r="CF259" s="177"/>
    </row>
    <row r="260" spans="56:84" s="127" customFormat="1">
      <c r="BD260" s="177"/>
      <c r="CF260" s="177"/>
    </row>
    <row r="261" spans="56:84" s="127" customFormat="1">
      <c r="BD261" s="177"/>
      <c r="CF261" s="177"/>
    </row>
    <row r="262" spans="56:84" s="127" customFormat="1">
      <c r="BD262" s="177"/>
      <c r="CF262" s="177"/>
    </row>
    <row r="263" spans="56:84" s="127" customFormat="1">
      <c r="BD263" s="177"/>
      <c r="CF263" s="177"/>
    </row>
    <row r="264" spans="56:84" s="127" customFormat="1">
      <c r="BD264" s="177"/>
      <c r="CF264" s="177"/>
    </row>
    <row r="265" spans="56:84" s="127" customFormat="1">
      <c r="BD265" s="177"/>
      <c r="CF265" s="177"/>
    </row>
    <row r="266" spans="56:84" s="127" customFormat="1">
      <c r="BD266" s="177"/>
      <c r="CF266" s="177"/>
    </row>
    <row r="267" spans="56:84" s="127" customFormat="1">
      <c r="BD267" s="177"/>
      <c r="CF267" s="177"/>
    </row>
    <row r="268" spans="56:84" s="127" customFormat="1">
      <c r="BD268" s="177"/>
      <c r="CF268" s="177"/>
    </row>
    <row r="269" spans="56:84" s="127" customFormat="1">
      <c r="BD269" s="177"/>
      <c r="CF269" s="177"/>
    </row>
    <row r="270" spans="56:84" s="127" customFormat="1">
      <c r="BD270" s="177"/>
      <c r="CF270" s="177"/>
    </row>
    <row r="271" spans="56:84" s="127" customFormat="1">
      <c r="BD271" s="177"/>
      <c r="CF271" s="177"/>
    </row>
    <row r="272" spans="56:84" s="127" customFormat="1">
      <c r="BD272" s="177"/>
      <c r="CF272" s="177"/>
    </row>
    <row r="273" spans="56:84" s="127" customFormat="1">
      <c r="BD273" s="177"/>
      <c r="CF273" s="177"/>
    </row>
    <row r="274" spans="56:84" s="127" customFormat="1">
      <c r="BD274" s="177"/>
      <c r="CF274" s="177"/>
    </row>
    <row r="275" spans="56:84" s="127" customFormat="1">
      <c r="BD275" s="177"/>
      <c r="CF275" s="177"/>
    </row>
    <row r="276" spans="56:84" s="127" customFormat="1">
      <c r="BD276" s="177"/>
      <c r="CF276" s="177"/>
    </row>
    <row r="277" spans="56:84" s="127" customFormat="1">
      <c r="BD277" s="177"/>
      <c r="CF277" s="177"/>
    </row>
    <row r="278" spans="56:84" s="127" customFormat="1">
      <c r="BD278" s="177"/>
      <c r="CF278" s="177"/>
    </row>
    <row r="279" spans="56:84" s="127" customFormat="1">
      <c r="BD279" s="177"/>
      <c r="CF279" s="177"/>
    </row>
    <row r="280" spans="56:84" s="127" customFormat="1">
      <c r="BD280" s="177"/>
      <c r="CF280" s="177"/>
    </row>
    <row r="281" spans="56:84" s="127" customFormat="1">
      <c r="BD281" s="177"/>
      <c r="CF281" s="177"/>
    </row>
    <row r="282" spans="56:84" s="127" customFormat="1">
      <c r="BD282" s="177"/>
      <c r="CF282" s="177"/>
    </row>
    <row r="283" spans="56:84" s="127" customFormat="1">
      <c r="BD283" s="177"/>
      <c r="CF283" s="177"/>
    </row>
    <row r="284" spans="56:84" s="127" customFormat="1">
      <c r="BD284" s="177"/>
      <c r="CF284" s="177"/>
    </row>
    <row r="285" spans="56:84" s="127" customFormat="1">
      <c r="BD285" s="177"/>
      <c r="CF285" s="177"/>
    </row>
    <row r="286" spans="56:84" s="127" customFormat="1">
      <c r="BD286" s="177"/>
      <c r="CF286" s="177"/>
    </row>
    <row r="287" spans="56:84" s="127" customFormat="1">
      <c r="BD287" s="177"/>
      <c r="CF287" s="177"/>
    </row>
    <row r="288" spans="56:84" s="127" customFormat="1">
      <c r="BD288" s="177"/>
      <c r="CF288" s="177"/>
    </row>
    <row r="289" spans="56:84" s="127" customFormat="1">
      <c r="BD289" s="177"/>
      <c r="CF289" s="177"/>
    </row>
    <row r="290" spans="56:84" s="127" customFormat="1">
      <c r="BD290" s="177"/>
      <c r="CF290" s="177"/>
    </row>
    <row r="291" spans="56:84" s="127" customFormat="1">
      <c r="BD291" s="177"/>
      <c r="CF291" s="177"/>
    </row>
    <row r="292" spans="56:84" s="127" customFormat="1">
      <c r="BD292" s="177"/>
      <c r="CF292" s="177"/>
    </row>
    <row r="293" spans="56:84" s="127" customFormat="1">
      <c r="BD293" s="177"/>
      <c r="CF293" s="177"/>
    </row>
    <row r="294" spans="56:84" s="127" customFormat="1">
      <c r="BD294" s="177"/>
      <c r="CF294" s="177"/>
    </row>
    <row r="295" spans="56:84" s="127" customFormat="1">
      <c r="BD295" s="177"/>
      <c r="CF295" s="177"/>
    </row>
    <row r="296" spans="56:84" s="127" customFormat="1">
      <c r="BD296" s="177"/>
      <c r="CF296" s="177"/>
    </row>
    <row r="297" spans="56:84" s="127" customFormat="1">
      <c r="BD297" s="177"/>
      <c r="CF297" s="177"/>
    </row>
    <row r="298" spans="56:84" s="127" customFormat="1">
      <c r="BD298" s="177"/>
      <c r="CF298" s="177"/>
    </row>
    <row r="299" spans="56:84" s="127" customFormat="1">
      <c r="BD299" s="177"/>
      <c r="CF299" s="177"/>
    </row>
    <row r="300" spans="56:84" s="127" customFormat="1">
      <c r="BD300" s="177"/>
      <c r="CF300" s="177"/>
    </row>
    <row r="301" spans="56:84" s="127" customFormat="1">
      <c r="BD301" s="177"/>
      <c r="CF301" s="177"/>
    </row>
    <row r="302" spans="56:84" s="127" customFormat="1">
      <c r="BD302" s="177"/>
      <c r="CF302" s="177"/>
    </row>
    <row r="303" spans="56:84" s="127" customFormat="1">
      <c r="BD303" s="177"/>
      <c r="CF303" s="177"/>
    </row>
    <row r="304" spans="56:84" s="127" customFormat="1">
      <c r="BD304" s="177"/>
      <c r="CF304" s="177"/>
    </row>
    <row r="305" spans="56:84" s="127" customFormat="1">
      <c r="BD305" s="177"/>
      <c r="CF305" s="177"/>
    </row>
    <row r="306" spans="56:84" s="127" customFormat="1">
      <c r="BD306" s="177"/>
      <c r="CF306" s="177"/>
    </row>
    <row r="307" spans="56:84" s="127" customFormat="1">
      <c r="BD307" s="177"/>
      <c r="CF307" s="177"/>
    </row>
    <row r="308" spans="56:84" s="127" customFormat="1">
      <c r="BD308" s="177"/>
      <c r="CF308" s="177"/>
    </row>
    <row r="309" spans="56:84" s="127" customFormat="1">
      <c r="BD309" s="177"/>
      <c r="CF309" s="177"/>
    </row>
    <row r="310" spans="56:84" s="127" customFormat="1">
      <c r="BD310" s="177"/>
      <c r="CF310" s="177"/>
    </row>
    <row r="311" spans="56:84" s="127" customFormat="1">
      <c r="BD311" s="177"/>
      <c r="CF311" s="177"/>
    </row>
    <row r="312" spans="56:84" s="127" customFormat="1">
      <c r="BD312" s="177"/>
      <c r="CF312" s="177"/>
    </row>
    <row r="313" spans="56:84" s="127" customFormat="1">
      <c r="BD313" s="177"/>
      <c r="CF313" s="177"/>
    </row>
    <row r="314" spans="56:84" s="127" customFormat="1">
      <c r="BD314" s="177"/>
      <c r="CF314" s="177"/>
    </row>
    <row r="315" spans="56:84" s="127" customFormat="1">
      <c r="BD315" s="177"/>
      <c r="CF315" s="177"/>
    </row>
    <row r="316" spans="56:84" s="127" customFormat="1">
      <c r="BD316" s="177"/>
      <c r="CF316" s="177"/>
    </row>
    <row r="317" spans="56:84" s="127" customFormat="1">
      <c r="BD317" s="177"/>
      <c r="CF317" s="177"/>
    </row>
    <row r="318" spans="56:84" s="127" customFormat="1">
      <c r="BD318" s="177"/>
      <c r="CF318" s="177"/>
    </row>
    <row r="319" spans="56:84" s="127" customFormat="1">
      <c r="BD319" s="177"/>
      <c r="CF319" s="177"/>
    </row>
    <row r="320" spans="56:84" s="127" customFormat="1">
      <c r="BD320" s="177"/>
      <c r="CF320" s="177"/>
    </row>
    <row r="321" spans="56:84" s="127" customFormat="1">
      <c r="BD321" s="177"/>
      <c r="CF321" s="177"/>
    </row>
    <row r="322" spans="56:84" s="127" customFormat="1">
      <c r="BD322" s="177"/>
      <c r="CF322" s="177"/>
    </row>
    <row r="323" spans="56:84" s="127" customFormat="1">
      <c r="BD323" s="177"/>
      <c r="CF323" s="177"/>
    </row>
    <row r="324" spans="56:84" s="127" customFormat="1">
      <c r="BD324" s="177"/>
      <c r="CF324" s="177"/>
    </row>
    <row r="325" spans="56:84" s="127" customFormat="1">
      <c r="BD325" s="177"/>
      <c r="CF325" s="177"/>
    </row>
    <row r="326" spans="56:84" s="127" customFormat="1">
      <c r="BD326" s="177"/>
      <c r="CF326" s="177"/>
    </row>
    <row r="327" spans="56:84" s="127" customFormat="1">
      <c r="BD327" s="177"/>
      <c r="CF327" s="177"/>
    </row>
    <row r="328" spans="56:84" s="127" customFormat="1">
      <c r="BD328" s="177"/>
      <c r="CF328" s="177"/>
    </row>
    <row r="329" spans="56:84" s="127" customFormat="1">
      <c r="BD329" s="177"/>
      <c r="CF329" s="177"/>
    </row>
    <row r="330" spans="56:84" s="127" customFormat="1">
      <c r="BD330" s="177"/>
      <c r="CF330" s="177"/>
    </row>
    <row r="331" spans="56:84" s="127" customFormat="1">
      <c r="BD331" s="177"/>
      <c r="CF331" s="177"/>
    </row>
    <row r="332" spans="56:84" s="127" customFormat="1">
      <c r="BD332" s="177"/>
      <c r="CF332" s="177"/>
    </row>
    <row r="333" spans="56:84" s="127" customFormat="1">
      <c r="BD333" s="177"/>
      <c r="CF333" s="177"/>
    </row>
    <row r="334" spans="56:84" s="127" customFormat="1">
      <c r="BD334" s="177"/>
      <c r="CF334" s="177"/>
    </row>
    <row r="335" spans="56:84" s="127" customFormat="1">
      <c r="BD335" s="177"/>
      <c r="CF335" s="177"/>
    </row>
    <row r="336" spans="56:84" s="127" customFormat="1">
      <c r="BD336" s="177"/>
      <c r="CF336" s="177"/>
    </row>
  </sheetData>
  <mergeCells count="3">
    <mergeCell ref="Y2:AA2"/>
    <mergeCell ref="BA2:BC2"/>
    <mergeCell ref="CC2:CE2"/>
  </mergeCells>
  <phoneticPr fontId="2"/>
  <pageMargins left="0.78740157480314965" right="0.59055118110236227" top="0.78740157480314965" bottom="0.78740157480314965" header="0.51181102362204722" footer="0.51181102362204722"/>
  <pageSetup paperSize="9" scale="80" orientation="landscape" r:id="rId1"/>
  <headerFooter alignWithMargins="0"/>
  <colBreaks count="5" manualBreakCount="5">
    <brk id="14" max="49" man="1"/>
    <brk id="28" max="49" man="1"/>
    <brk id="42" max="49" man="1"/>
    <brk id="56" max="49" man="1"/>
    <brk id="7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506"/>
  <sheetViews>
    <sheetView showGridLines="0" view="pageBreakPreview" zoomScaleNormal="10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1.7109375" style="20" customWidth="1"/>
    <col min="2" max="2" width="9.7109375" style="20" customWidth="1"/>
    <col min="3" max="3" width="13.85546875" style="20" customWidth="1"/>
    <col min="4" max="4" width="13.28515625" style="20" bestFit="1" customWidth="1"/>
    <col min="5" max="5" width="12.42578125" style="20" customWidth="1"/>
    <col min="6" max="6" width="11.7109375" style="20" customWidth="1"/>
    <col min="7" max="7" width="12.85546875" style="20" customWidth="1"/>
    <col min="8" max="8" width="11.7109375" style="20" customWidth="1"/>
    <col min="9" max="9" width="11.85546875" style="20" customWidth="1"/>
    <col min="10" max="10" width="12.42578125" style="20" customWidth="1"/>
    <col min="11" max="11" width="12.7109375" style="20" bestFit="1" customWidth="1"/>
    <col min="12" max="12" width="12.5703125" style="20" customWidth="1"/>
    <col min="13" max="13" width="12" style="20" customWidth="1"/>
    <col min="14" max="14" width="12.42578125" style="29" bestFit="1" customWidth="1"/>
    <col min="15" max="15" width="2" style="29" customWidth="1"/>
    <col min="16" max="16" width="10.42578125" style="45" customWidth="1"/>
    <col min="17" max="17" width="13.140625" style="29" customWidth="1"/>
    <col min="18" max="18" width="11.5703125" style="20" customWidth="1"/>
    <col min="19" max="21" width="11.85546875" style="20" customWidth="1"/>
    <col min="22" max="22" width="10.7109375" style="20" customWidth="1"/>
    <col min="23" max="23" width="10" style="20" customWidth="1"/>
    <col min="24" max="24" width="10.7109375" style="20" customWidth="1"/>
    <col min="25" max="25" width="11.140625" style="20" customWidth="1"/>
    <col min="26" max="26" width="13.5703125" style="20" customWidth="1"/>
    <col min="27" max="27" width="11.42578125" style="20" customWidth="1"/>
    <col min="28" max="28" width="12.140625" style="20" customWidth="1"/>
    <col min="29" max="29" width="12.7109375" style="20" bestFit="1" customWidth="1"/>
    <col min="30" max="30" width="1.28515625" style="29" customWidth="1"/>
    <col min="31" max="31" width="9.42578125" style="20" customWidth="1"/>
    <col min="32" max="32" width="13.42578125" style="49" customWidth="1"/>
    <col min="33" max="33" width="12.42578125" style="45" customWidth="1"/>
    <col min="34" max="34" width="12.5703125" style="49" customWidth="1"/>
    <col min="35" max="35" width="12.5703125" style="20" customWidth="1"/>
    <col min="36" max="36" width="11.42578125" style="20" customWidth="1"/>
    <col min="37" max="37" width="13.28515625" style="20" customWidth="1"/>
    <col min="38" max="38" width="12.7109375" style="20" customWidth="1"/>
    <col min="39" max="39" width="14.28515625" style="20" customWidth="1"/>
    <col min="40" max="40" width="11.7109375" style="20" customWidth="1"/>
    <col min="41" max="41" width="11.28515625" style="20" customWidth="1"/>
    <col min="42" max="42" width="22.5703125" style="20" customWidth="1"/>
    <col min="43" max="43" width="9.140625" style="20"/>
    <col min="44" max="54" width="11.42578125" style="20" customWidth="1"/>
    <col min="55" max="55" width="11.85546875" style="45" customWidth="1"/>
    <col min="56" max="56" width="4.140625" style="20" customWidth="1"/>
    <col min="57" max="57" width="11.42578125" style="29" customWidth="1"/>
    <col min="58" max="69" width="11.42578125" style="20" customWidth="1"/>
    <col min="70" max="70" width="11" style="20" bestFit="1" customWidth="1"/>
    <col min="71" max="71" width="2.140625" style="20" customWidth="1"/>
    <col min="72" max="72" width="9.42578125" style="20" customWidth="1"/>
    <col min="73" max="74" width="11.42578125" style="45" customWidth="1"/>
    <col min="75" max="75" width="11.42578125" style="49" customWidth="1"/>
    <col min="76" max="82" width="11.42578125" style="20" customWidth="1"/>
    <col min="83" max="83" width="10.85546875" style="20" customWidth="1"/>
    <col min="84" max="93" width="11.42578125" style="20" customWidth="1"/>
    <col min="94" max="94" width="18.28515625" style="45" customWidth="1"/>
    <col min="95" max="95" width="12.7109375" style="45" customWidth="1"/>
    <col min="96" max="96" width="12.7109375" style="20" customWidth="1"/>
    <col min="97" max="97" width="11.42578125" style="45" customWidth="1"/>
    <col min="98" max="109" width="11.42578125" style="20" customWidth="1"/>
    <col min="110" max="110" width="11.42578125" style="29" customWidth="1"/>
    <col min="111" max="111" width="11.42578125" style="20" customWidth="1"/>
    <col min="112" max="113" width="11.42578125" style="45" customWidth="1"/>
    <col min="114" max="114" width="11.42578125" style="49" customWidth="1"/>
    <col min="115" max="119" width="11.42578125" style="20" customWidth="1"/>
    <col min="120" max="121" width="11.28515625" style="20" customWidth="1"/>
    <col min="122" max="16384" width="9.140625" style="20"/>
  </cols>
  <sheetData>
    <row r="1" spans="2:121" ht="12">
      <c r="B1" s="205" t="s">
        <v>125</v>
      </c>
      <c r="C1" s="52"/>
      <c r="D1" s="26" t="str">
        <f>生産!$C$1</f>
        <v>平成19年度</v>
      </c>
      <c r="E1" s="2" t="s">
        <v>62</v>
      </c>
      <c r="F1" s="2"/>
      <c r="G1" s="1"/>
      <c r="H1" s="1"/>
      <c r="I1" s="1"/>
      <c r="J1" s="1"/>
      <c r="K1" s="1"/>
      <c r="L1" s="1"/>
      <c r="N1" s="3" t="s">
        <v>36</v>
      </c>
      <c r="O1" s="3"/>
      <c r="P1" s="205" t="s">
        <v>125</v>
      </c>
      <c r="Q1" s="3"/>
      <c r="R1" s="27" t="str">
        <f>$D$1</f>
        <v>平成19年度</v>
      </c>
      <c r="S1" s="2" t="s">
        <v>39</v>
      </c>
      <c r="T1" s="1"/>
      <c r="U1" s="26"/>
      <c r="V1" s="2"/>
      <c r="W1" s="2"/>
      <c r="X1" s="1"/>
      <c r="Y1" s="1"/>
      <c r="Z1" s="1"/>
      <c r="AA1" s="1"/>
      <c r="AB1" s="1"/>
      <c r="AC1" s="3" t="s">
        <v>36</v>
      </c>
      <c r="AD1" s="3"/>
      <c r="AE1" s="205" t="s">
        <v>125</v>
      </c>
      <c r="AF1" s="3"/>
      <c r="AG1" s="27" t="str">
        <f>$D$1</f>
        <v>平成19年度</v>
      </c>
      <c r="AH1" s="2" t="s">
        <v>39</v>
      </c>
      <c r="AJ1" s="1"/>
      <c r="AK1" s="26"/>
      <c r="AL1" s="2"/>
      <c r="AM1" s="2"/>
      <c r="AN1" s="1"/>
      <c r="AO1" s="3" t="s">
        <v>36</v>
      </c>
      <c r="AP1" s="3"/>
      <c r="AQ1" s="205" t="s">
        <v>125</v>
      </c>
      <c r="AS1" s="27" t="str">
        <f>$D$1</f>
        <v>平成19年度</v>
      </c>
      <c r="AT1" s="5" t="s">
        <v>38</v>
      </c>
      <c r="AU1" s="26"/>
      <c r="AV1" s="5"/>
      <c r="AW1" s="2"/>
      <c r="AX1" s="1"/>
      <c r="AY1" s="1"/>
      <c r="AZ1" s="1"/>
      <c r="BA1" s="3"/>
      <c r="BB1" s="1"/>
      <c r="BC1" s="3" t="s">
        <v>37</v>
      </c>
      <c r="BE1" s="205" t="s">
        <v>125</v>
      </c>
      <c r="BG1" s="27" t="str">
        <f>$D$1</f>
        <v>平成19年度</v>
      </c>
      <c r="BH1" s="5" t="s">
        <v>38</v>
      </c>
      <c r="BI1" s="26"/>
      <c r="BJ1" s="5"/>
      <c r="BK1" s="2"/>
      <c r="BL1" s="3"/>
      <c r="BM1" s="1"/>
      <c r="BN1" s="1"/>
      <c r="BO1" s="1"/>
      <c r="BP1" s="1"/>
      <c r="BR1" s="3" t="s">
        <v>37</v>
      </c>
      <c r="BS1" s="1"/>
      <c r="BT1" s="205" t="s">
        <v>125</v>
      </c>
      <c r="BU1" s="20"/>
      <c r="BV1" s="27" t="str">
        <f>$D$1</f>
        <v>平成19年度</v>
      </c>
      <c r="BW1" s="5" t="s">
        <v>38</v>
      </c>
      <c r="BX1" s="26"/>
      <c r="BY1" s="1"/>
      <c r="BZ1" s="26"/>
      <c r="CA1" s="5"/>
      <c r="CB1" s="2"/>
      <c r="CC1" s="1"/>
      <c r="CD1" s="3" t="s">
        <v>37</v>
      </c>
      <c r="CE1" s="205" t="s">
        <v>125</v>
      </c>
      <c r="CG1" s="27" t="str">
        <f>$D$1</f>
        <v>平成19年度</v>
      </c>
      <c r="CH1" s="2" t="s">
        <v>40</v>
      </c>
      <c r="CI1" s="26"/>
      <c r="CJ1" s="2"/>
      <c r="CK1" s="28"/>
      <c r="CL1" s="8"/>
      <c r="CM1" s="8"/>
      <c r="CN1" s="8"/>
      <c r="CO1" s="8"/>
      <c r="CP1" s="8"/>
      <c r="CQ1" s="3" t="s">
        <v>37</v>
      </c>
      <c r="CS1" s="205" t="s">
        <v>125</v>
      </c>
      <c r="CT1" s="3"/>
      <c r="CU1" s="27" t="str">
        <f>$D$1</f>
        <v>平成19年度</v>
      </c>
      <c r="CV1" s="2" t="s">
        <v>40</v>
      </c>
      <c r="CW1" s="1"/>
      <c r="CX1" s="26"/>
      <c r="CY1" s="2"/>
      <c r="CZ1" s="28"/>
      <c r="DA1" s="8"/>
      <c r="DB1" s="8"/>
      <c r="DC1" s="8"/>
      <c r="DD1" s="8"/>
      <c r="DE1" s="8"/>
      <c r="DF1" s="3" t="s">
        <v>37</v>
      </c>
      <c r="DH1" s="205" t="s">
        <v>125</v>
      </c>
      <c r="DI1" s="3"/>
      <c r="DJ1" s="27" t="str">
        <f>$D$1</f>
        <v>平成19年度</v>
      </c>
      <c r="DK1" s="2" t="s">
        <v>40</v>
      </c>
      <c r="DM1" s="1"/>
      <c r="DN1" s="26"/>
      <c r="DO1" s="2"/>
      <c r="DP1" s="3" t="s">
        <v>37</v>
      </c>
    </row>
    <row r="2" spans="2:121" ht="18" customHeight="1">
      <c r="B2" s="65"/>
      <c r="C2" s="76" t="s">
        <v>73</v>
      </c>
      <c r="D2" s="72"/>
      <c r="E2" s="72"/>
      <c r="F2" s="72"/>
      <c r="G2" s="73"/>
      <c r="H2" s="72" t="s">
        <v>74</v>
      </c>
      <c r="I2" s="72"/>
      <c r="J2" s="72"/>
      <c r="K2" s="72"/>
      <c r="L2" s="72"/>
      <c r="M2" s="77"/>
      <c r="N2" s="78"/>
      <c r="O2" s="1"/>
      <c r="P2" s="65"/>
      <c r="Q2" s="72"/>
      <c r="R2" s="72"/>
      <c r="S2" s="72"/>
      <c r="T2" s="72"/>
      <c r="U2" s="72"/>
      <c r="V2" s="72"/>
      <c r="W2" s="71"/>
      <c r="X2" s="71"/>
      <c r="Y2" s="73"/>
      <c r="Z2" s="187" t="s">
        <v>118</v>
      </c>
      <c r="AA2" s="72"/>
      <c r="AB2" s="72"/>
      <c r="AC2" s="73"/>
      <c r="AD2" s="1"/>
      <c r="AE2" s="65"/>
      <c r="AF2" s="72"/>
      <c r="AG2" s="72"/>
      <c r="AH2" s="72"/>
      <c r="AI2" s="72"/>
      <c r="AJ2" s="72"/>
      <c r="AK2" s="72"/>
      <c r="AL2" s="72"/>
      <c r="AM2" s="96" t="s">
        <v>34</v>
      </c>
      <c r="AN2" s="96" t="s">
        <v>75</v>
      </c>
      <c r="AO2" s="96" t="s">
        <v>35</v>
      </c>
      <c r="AP2" s="29"/>
      <c r="AQ2" s="65"/>
      <c r="AR2" s="105" t="s">
        <v>73</v>
      </c>
      <c r="AS2" s="72"/>
      <c r="AT2" s="72"/>
      <c r="AU2" s="72"/>
      <c r="AV2" s="72"/>
      <c r="AW2" s="80" t="s">
        <v>74</v>
      </c>
      <c r="AX2" s="72"/>
      <c r="AY2" s="72"/>
      <c r="AZ2" s="72"/>
      <c r="BA2" s="72"/>
      <c r="BB2" s="72"/>
      <c r="BC2" s="73"/>
      <c r="BE2" s="65"/>
      <c r="BF2" s="72"/>
      <c r="BG2" s="72"/>
      <c r="BH2" s="72"/>
      <c r="BI2" s="72"/>
      <c r="BJ2" s="72"/>
      <c r="BK2" s="72"/>
      <c r="BL2" s="71"/>
      <c r="BM2" s="71"/>
      <c r="BN2" s="73"/>
      <c r="BO2" s="187" t="s">
        <v>118</v>
      </c>
      <c r="BP2" s="72"/>
      <c r="BQ2" s="72"/>
      <c r="BR2" s="73"/>
      <c r="BS2" s="1"/>
      <c r="BT2" s="65"/>
      <c r="BU2" s="72"/>
      <c r="BV2" s="72"/>
      <c r="BW2" s="72"/>
      <c r="BX2" s="72"/>
      <c r="BY2" s="72"/>
      <c r="BZ2" s="72"/>
      <c r="CA2" s="72"/>
      <c r="CB2" s="95" t="s">
        <v>34</v>
      </c>
      <c r="CC2" s="96" t="s">
        <v>75</v>
      </c>
      <c r="CD2" s="96" t="s">
        <v>35</v>
      </c>
      <c r="CE2" s="65"/>
      <c r="CF2" s="92" t="s">
        <v>73</v>
      </c>
      <c r="CG2" s="72"/>
      <c r="CH2" s="72"/>
      <c r="CI2" s="72"/>
      <c r="CJ2" s="73"/>
      <c r="CK2" s="72" t="s">
        <v>74</v>
      </c>
      <c r="CL2" s="72"/>
      <c r="CM2" s="72"/>
      <c r="CN2" s="72"/>
      <c r="CO2" s="72"/>
      <c r="CP2" s="77"/>
      <c r="CQ2" s="78"/>
      <c r="CS2" s="65"/>
      <c r="CT2" s="72"/>
      <c r="CU2" s="72"/>
      <c r="CV2" s="72"/>
      <c r="CW2" s="72"/>
      <c r="CX2" s="72"/>
      <c r="CY2" s="72"/>
      <c r="CZ2" s="71"/>
      <c r="DA2" s="71"/>
      <c r="DB2" s="73"/>
      <c r="DC2" s="187" t="s">
        <v>118</v>
      </c>
      <c r="DD2" s="72"/>
      <c r="DE2" s="72"/>
      <c r="DF2" s="73"/>
      <c r="DH2" s="65"/>
      <c r="DI2" s="72"/>
      <c r="DJ2" s="72"/>
      <c r="DK2" s="72"/>
      <c r="DL2" s="72"/>
      <c r="DM2" s="72"/>
      <c r="DN2" s="72"/>
      <c r="DO2" s="72"/>
      <c r="DP2" s="95" t="s">
        <v>34</v>
      </c>
      <c r="DQ2" s="29"/>
    </row>
    <row r="3" spans="2:121" ht="15.75" customHeight="1">
      <c r="B3" s="75"/>
      <c r="C3" s="79"/>
      <c r="D3" s="65" t="s">
        <v>76</v>
      </c>
      <c r="E3" s="80" t="s">
        <v>77</v>
      </c>
      <c r="F3" s="72"/>
      <c r="G3" s="73"/>
      <c r="H3" s="81"/>
      <c r="I3" s="81"/>
      <c r="J3" s="81"/>
      <c r="K3" s="80" t="s">
        <v>78</v>
      </c>
      <c r="L3" s="72"/>
      <c r="M3" s="73"/>
      <c r="N3" s="65" t="s">
        <v>79</v>
      </c>
      <c r="O3" s="1"/>
      <c r="P3" s="75"/>
      <c r="Q3" s="72"/>
      <c r="R3" s="72"/>
      <c r="S3" s="72"/>
      <c r="T3" s="72"/>
      <c r="U3" s="72"/>
      <c r="V3" s="73"/>
      <c r="W3" s="80" t="s">
        <v>41</v>
      </c>
      <c r="X3" s="72"/>
      <c r="Y3" s="73"/>
      <c r="Z3" s="81"/>
      <c r="AA3" s="80" t="s">
        <v>47</v>
      </c>
      <c r="AB3" s="72"/>
      <c r="AC3" s="73"/>
      <c r="AD3" s="1"/>
      <c r="AE3" s="75"/>
      <c r="AF3" s="72" t="s">
        <v>48</v>
      </c>
      <c r="AG3" s="72"/>
      <c r="AH3" s="73"/>
      <c r="AI3" s="80" t="s">
        <v>80</v>
      </c>
      <c r="AJ3" s="72"/>
      <c r="AK3" s="72"/>
      <c r="AL3" s="72"/>
      <c r="AM3" s="75"/>
      <c r="AN3" s="75" t="s">
        <v>53</v>
      </c>
      <c r="AO3" s="98" t="s">
        <v>34</v>
      </c>
      <c r="AP3" s="29"/>
      <c r="AQ3" s="75"/>
      <c r="AR3" s="79"/>
      <c r="AS3" s="99" t="s">
        <v>63</v>
      </c>
      <c r="AT3" s="80" t="s">
        <v>64</v>
      </c>
      <c r="AU3" s="72"/>
      <c r="AV3" s="72"/>
      <c r="AW3" s="79"/>
      <c r="AX3" s="81"/>
      <c r="AY3" s="81"/>
      <c r="AZ3" s="80" t="s">
        <v>65</v>
      </c>
      <c r="BA3" s="72"/>
      <c r="BB3" s="73"/>
      <c r="BC3" s="73" t="s">
        <v>66</v>
      </c>
      <c r="BE3" s="75"/>
      <c r="BF3" s="72"/>
      <c r="BG3" s="72"/>
      <c r="BH3" s="72"/>
      <c r="BI3" s="72"/>
      <c r="BJ3" s="72"/>
      <c r="BK3" s="73"/>
      <c r="BL3" s="80" t="s">
        <v>41</v>
      </c>
      <c r="BM3" s="72"/>
      <c r="BN3" s="73"/>
      <c r="BO3" s="81"/>
      <c r="BP3" s="80" t="s">
        <v>47</v>
      </c>
      <c r="BQ3" s="72"/>
      <c r="BR3" s="73"/>
      <c r="BS3" s="1"/>
      <c r="BT3" s="75"/>
      <c r="BU3" s="72" t="s">
        <v>48</v>
      </c>
      <c r="BV3" s="72"/>
      <c r="BW3" s="73"/>
      <c r="BX3" s="80" t="s">
        <v>67</v>
      </c>
      <c r="BY3" s="72"/>
      <c r="BZ3" s="72"/>
      <c r="CA3" s="72"/>
      <c r="CB3" s="75"/>
      <c r="CC3" s="75"/>
      <c r="CD3" s="98" t="s">
        <v>34</v>
      </c>
      <c r="CE3" s="75"/>
      <c r="CF3" s="81"/>
      <c r="CG3" s="99" t="s">
        <v>63</v>
      </c>
      <c r="CH3" s="80" t="s">
        <v>64</v>
      </c>
      <c r="CI3" s="72"/>
      <c r="CJ3" s="73"/>
      <c r="CK3" s="81"/>
      <c r="CL3" s="81"/>
      <c r="CM3" s="81"/>
      <c r="CN3" s="80" t="s">
        <v>65</v>
      </c>
      <c r="CO3" s="72"/>
      <c r="CP3" s="73"/>
      <c r="CQ3" s="65" t="s">
        <v>66</v>
      </c>
      <c r="CS3" s="75"/>
      <c r="CT3" s="72"/>
      <c r="CU3" s="72"/>
      <c r="CV3" s="72"/>
      <c r="CW3" s="72"/>
      <c r="CX3" s="72"/>
      <c r="CY3" s="73"/>
      <c r="CZ3" s="80" t="s">
        <v>41</v>
      </c>
      <c r="DA3" s="72"/>
      <c r="DB3" s="73"/>
      <c r="DC3" s="81"/>
      <c r="DD3" s="80" t="s">
        <v>47</v>
      </c>
      <c r="DE3" s="72"/>
      <c r="DF3" s="73"/>
      <c r="DH3" s="75"/>
      <c r="DI3" s="72" t="s">
        <v>48</v>
      </c>
      <c r="DJ3" s="72"/>
      <c r="DK3" s="73"/>
      <c r="DL3" s="80" t="s">
        <v>67</v>
      </c>
      <c r="DM3" s="72"/>
      <c r="DN3" s="72"/>
      <c r="DO3" s="72"/>
      <c r="DP3" s="75"/>
      <c r="DQ3" s="29"/>
    </row>
    <row r="4" spans="2:121" ht="11.25" customHeight="1">
      <c r="B4" s="75"/>
      <c r="C4" s="82"/>
      <c r="D4" s="83"/>
      <c r="E4" s="82"/>
      <c r="F4" s="221" t="s">
        <v>126</v>
      </c>
      <c r="G4" s="223" t="s">
        <v>127</v>
      </c>
      <c r="H4" s="84"/>
      <c r="I4" s="86"/>
      <c r="J4" s="87"/>
      <c r="K4" s="82"/>
      <c r="L4" s="86"/>
      <c r="M4" s="87"/>
      <c r="N4" s="83"/>
      <c r="O4" s="30"/>
      <c r="P4" s="75"/>
      <c r="Q4" s="71" t="s">
        <v>42</v>
      </c>
      <c r="R4" s="92"/>
      <c r="S4" s="93"/>
      <c r="T4" s="94" t="s">
        <v>43</v>
      </c>
      <c r="U4" s="186" t="s">
        <v>116</v>
      </c>
      <c r="V4" s="95" t="s">
        <v>44</v>
      </c>
      <c r="W4" s="82"/>
      <c r="X4" s="86"/>
      <c r="Y4" s="87"/>
      <c r="Z4" s="84"/>
      <c r="AA4" s="82"/>
      <c r="AB4" s="96" t="s">
        <v>49</v>
      </c>
      <c r="AC4" s="96" t="s">
        <v>50</v>
      </c>
      <c r="AD4" s="4"/>
      <c r="AE4" s="75"/>
      <c r="AF4" s="84"/>
      <c r="AG4" s="96" t="s">
        <v>49</v>
      </c>
      <c r="AH4" s="96" t="s">
        <v>50</v>
      </c>
      <c r="AI4" s="82"/>
      <c r="AJ4" s="95" t="s">
        <v>51</v>
      </c>
      <c r="AK4" s="99" t="s">
        <v>68</v>
      </c>
      <c r="AL4" s="96" t="s">
        <v>52</v>
      </c>
      <c r="AM4" s="83"/>
      <c r="AN4" s="83"/>
      <c r="AO4" s="83"/>
      <c r="AP4" s="29"/>
      <c r="AQ4" s="75"/>
      <c r="AR4" s="82"/>
      <c r="AS4" s="83"/>
      <c r="AT4" s="82"/>
      <c r="AU4" s="84"/>
      <c r="AV4" s="84"/>
      <c r="AW4" s="82"/>
      <c r="AX4" s="86"/>
      <c r="AY4" s="87"/>
      <c r="AZ4" s="82"/>
      <c r="BA4" s="86"/>
      <c r="BB4" s="87"/>
      <c r="BC4" s="85"/>
      <c r="BE4" s="75"/>
      <c r="BF4" s="105" t="s">
        <v>42</v>
      </c>
      <c r="BG4" s="92"/>
      <c r="BH4" s="93"/>
      <c r="BI4" s="94" t="s">
        <v>43</v>
      </c>
      <c r="BJ4" s="186" t="s">
        <v>116</v>
      </c>
      <c r="BK4" s="95" t="s">
        <v>44</v>
      </c>
      <c r="BL4" s="82"/>
      <c r="BM4" s="86"/>
      <c r="BN4" s="87"/>
      <c r="BO4" s="84"/>
      <c r="BP4" s="82"/>
      <c r="BQ4" s="96" t="s">
        <v>49</v>
      </c>
      <c r="BR4" s="96" t="s">
        <v>50</v>
      </c>
      <c r="BS4" s="4"/>
      <c r="BT4" s="75"/>
      <c r="BU4" s="84"/>
      <c r="BV4" s="96" t="s">
        <v>49</v>
      </c>
      <c r="BW4" s="96" t="s">
        <v>50</v>
      </c>
      <c r="BX4" s="82"/>
      <c r="BY4" s="95" t="s">
        <v>51</v>
      </c>
      <c r="BZ4" s="99" t="s">
        <v>68</v>
      </c>
      <c r="CA4" s="96" t="s">
        <v>52</v>
      </c>
      <c r="CB4" s="83"/>
      <c r="CC4" s="83"/>
      <c r="CD4" s="83"/>
      <c r="CE4" s="75"/>
      <c r="CF4" s="84"/>
      <c r="CG4" s="83"/>
      <c r="CH4" s="82"/>
      <c r="CI4" s="84"/>
      <c r="CJ4" s="85"/>
      <c r="CK4" s="84"/>
      <c r="CL4" s="86"/>
      <c r="CM4" s="87"/>
      <c r="CN4" s="82"/>
      <c r="CO4" s="86"/>
      <c r="CP4" s="87"/>
      <c r="CQ4" s="83"/>
      <c r="CS4" s="75"/>
      <c r="CT4" s="105" t="s">
        <v>42</v>
      </c>
      <c r="CU4" s="92"/>
      <c r="CV4" s="93"/>
      <c r="CW4" s="94" t="s">
        <v>43</v>
      </c>
      <c r="CX4" s="186" t="s">
        <v>116</v>
      </c>
      <c r="CY4" s="95" t="s">
        <v>44</v>
      </c>
      <c r="CZ4" s="82"/>
      <c r="DA4" s="86"/>
      <c r="DB4" s="87"/>
      <c r="DC4" s="84"/>
      <c r="DD4" s="82"/>
      <c r="DE4" s="96" t="s">
        <v>49</v>
      </c>
      <c r="DF4" s="96" t="s">
        <v>50</v>
      </c>
      <c r="DH4" s="75"/>
      <c r="DI4" s="84"/>
      <c r="DJ4" s="96" t="s">
        <v>49</v>
      </c>
      <c r="DK4" s="96" t="s">
        <v>50</v>
      </c>
      <c r="DL4" s="82"/>
      <c r="DM4" s="95" t="s">
        <v>51</v>
      </c>
      <c r="DN4" s="99" t="s">
        <v>68</v>
      </c>
      <c r="DO4" s="96" t="s">
        <v>52</v>
      </c>
      <c r="DP4" s="83"/>
      <c r="DQ4" s="29"/>
    </row>
    <row r="5" spans="2:121" ht="12.75" customHeight="1">
      <c r="B5" s="66"/>
      <c r="C5" s="88"/>
      <c r="D5" s="66"/>
      <c r="E5" s="89"/>
      <c r="F5" s="222"/>
      <c r="G5" s="222"/>
      <c r="H5" s="74"/>
      <c r="I5" s="91" t="s">
        <v>45</v>
      </c>
      <c r="J5" s="91" t="s">
        <v>46</v>
      </c>
      <c r="K5" s="89"/>
      <c r="L5" s="91" t="s">
        <v>45</v>
      </c>
      <c r="M5" s="91" t="s">
        <v>46</v>
      </c>
      <c r="N5" s="66"/>
      <c r="O5" s="4"/>
      <c r="P5" s="66"/>
      <c r="Q5" s="74"/>
      <c r="R5" s="91" t="s">
        <v>45</v>
      </c>
      <c r="S5" s="91" t="s">
        <v>46</v>
      </c>
      <c r="T5" s="66"/>
      <c r="U5" s="97" t="s">
        <v>117</v>
      </c>
      <c r="V5" s="66"/>
      <c r="W5" s="89"/>
      <c r="X5" s="91" t="s">
        <v>45</v>
      </c>
      <c r="Y5" s="91" t="s">
        <v>46</v>
      </c>
      <c r="Z5" s="74"/>
      <c r="AA5" s="89"/>
      <c r="AB5" s="66" t="s">
        <v>71</v>
      </c>
      <c r="AC5" s="66"/>
      <c r="AD5" s="4"/>
      <c r="AE5" s="66"/>
      <c r="AF5" s="74"/>
      <c r="AG5" s="66" t="s">
        <v>71</v>
      </c>
      <c r="AH5" s="66"/>
      <c r="AI5" s="89"/>
      <c r="AJ5" s="66"/>
      <c r="AK5" s="100" t="s">
        <v>72</v>
      </c>
      <c r="AL5" s="66"/>
      <c r="AM5" s="66"/>
      <c r="AN5" s="66"/>
      <c r="AO5" s="66"/>
      <c r="AP5" s="29"/>
      <c r="AQ5" s="66"/>
      <c r="AR5" s="88"/>
      <c r="AS5" s="66"/>
      <c r="AT5" s="89"/>
      <c r="AU5" s="90" t="s">
        <v>69</v>
      </c>
      <c r="AV5" s="188" t="s">
        <v>70</v>
      </c>
      <c r="AW5" s="89"/>
      <c r="AX5" s="91" t="s">
        <v>45</v>
      </c>
      <c r="AY5" s="91" t="s">
        <v>46</v>
      </c>
      <c r="AZ5" s="89"/>
      <c r="BA5" s="91" t="s">
        <v>45</v>
      </c>
      <c r="BB5" s="91" t="s">
        <v>46</v>
      </c>
      <c r="BC5" s="101"/>
      <c r="BE5" s="66"/>
      <c r="BF5" s="89"/>
      <c r="BG5" s="91" t="s">
        <v>45</v>
      </c>
      <c r="BH5" s="91" t="s">
        <v>46</v>
      </c>
      <c r="BI5" s="66"/>
      <c r="BJ5" s="97" t="s">
        <v>117</v>
      </c>
      <c r="BK5" s="66"/>
      <c r="BL5" s="89"/>
      <c r="BM5" s="91" t="s">
        <v>45</v>
      </c>
      <c r="BN5" s="91" t="s">
        <v>46</v>
      </c>
      <c r="BO5" s="74"/>
      <c r="BP5" s="89"/>
      <c r="BQ5" s="66" t="s">
        <v>71</v>
      </c>
      <c r="BR5" s="66"/>
      <c r="BS5" s="4"/>
      <c r="BT5" s="66"/>
      <c r="BU5" s="74"/>
      <c r="BV5" s="66" t="s">
        <v>71</v>
      </c>
      <c r="BW5" s="66"/>
      <c r="BX5" s="89"/>
      <c r="BY5" s="66"/>
      <c r="BZ5" s="100" t="s">
        <v>72</v>
      </c>
      <c r="CA5" s="66"/>
      <c r="CB5" s="66"/>
      <c r="CC5" s="66"/>
      <c r="CD5" s="66"/>
      <c r="CE5" s="66"/>
      <c r="CF5" s="106"/>
      <c r="CG5" s="66"/>
      <c r="CH5" s="89"/>
      <c r="CI5" s="90" t="s">
        <v>69</v>
      </c>
      <c r="CJ5" s="90" t="s">
        <v>70</v>
      </c>
      <c r="CK5" s="74"/>
      <c r="CL5" s="91" t="s">
        <v>45</v>
      </c>
      <c r="CM5" s="91" t="s">
        <v>46</v>
      </c>
      <c r="CN5" s="89"/>
      <c r="CO5" s="91" t="s">
        <v>45</v>
      </c>
      <c r="CP5" s="91" t="s">
        <v>46</v>
      </c>
      <c r="CQ5" s="66"/>
      <c r="CS5" s="66"/>
      <c r="CT5" s="89"/>
      <c r="CU5" s="91" t="s">
        <v>45</v>
      </c>
      <c r="CV5" s="91" t="s">
        <v>46</v>
      </c>
      <c r="CW5" s="66"/>
      <c r="CX5" s="97" t="s">
        <v>117</v>
      </c>
      <c r="CY5" s="66"/>
      <c r="CZ5" s="89"/>
      <c r="DA5" s="91" t="s">
        <v>45</v>
      </c>
      <c r="DB5" s="91" t="s">
        <v>46</v>
      </c>
      <c r="DC5" s="74"/>
      <c r="DD5" s="89"/>
      <c r="DE5" s="66" t="s">
        <v>71</v>
      </c>
      <c r="DF5" s="66"/>
      <c r="DH5" s="66"/>
      <c r="DI5" s="74"/>
      <c r="DJ5" s="66" t="s">
        <v>71</v>
      </c>
      <c r="DK5" s="66"/>
      <c r="DL5" s="89"/>
      <c r="DM5" s="66"/>
      <c r="DN5" s="100" t="s">
        <v>72</v>
      </c>
      <c r="DO5" s="66"/>
      <c r="DP5" s="66"/>
      <c r="DQ5" s="29"/>
    </row>
    <row r="6" spans="2:121" ht="12">
      <c r="B6" s="65" t="s">
        <v>0</v>
      </c>
      <c r="C6" s="1">
        <v>1207296524</v>
      </c>
      <c r="D6" s="1">
        <v>1020833604</v>
      </c>
      <c r="E6" s="1">
        <v>186462920</v>
      </c>
      <c r="F6" s="1">
        <v>159394308</v>
      </c>
      <c r="G6" s="1">
        <v>27068612</v>
      </c>
      <c r="H6" s="1">
        <v>153821174</v>
      </c>
      <c r="I6" s="1">
        <v>219844941</v>
      </c>
      <c r="J6" s="1">
        <v>66023767</v>
      </c>
      <c r="K6" s="1">
        <v>32185633</v>
      </c>
      <c r="L6" s="1">
        <v>93492889</v>
      </c>
      <c r="M6" s="1">
        <v>61307256</v>
      </c>
      <c r="N6" s="22">
        <v>119035900</v>
      </c>
      <c r="O6" s="1"/>
      <c r="P6" s="65" t="s">
        <v>0</v>
      </c>
      <c r="Q6" s="1">
        <v>40227176</v>
      </c>
      <c r="R6" s="1">
        <v>44448233</v>
      </c>
      <c r="S6" s="1">
        <v>4221057</v>
      </c>
      <c r="T6" s="1">
        <v>17329745</v>
      </c>
      <c r="U6" s="1">
        <v>57773599</v>
      </c>
      <c r="V6" s="1">
        <v>3705380</v>
      </c>
      <c r="W6" s="1">
        <v>2599641</v>
      </c>
      <c r="X6" s="1">
        <v>3095095</v>
      </c>
      <c r="Y6" s="1">
        <v>495454</v>
      </c>
      <c r="Z6" s="1">
        <v>468683457</v>
      </c>
      <c r="AA6" s="1">
        <v>261803197</v>
      </c>
      <c r="AB6" s="1">
        <v>218376990</v>
      </c>
      <c r="AC6" s="22">
        <v>43426207</v>
      </c>
      <c r="AD6" s="1">
        <v>0</v>
      </c>
      <c r="AE6" s="65" t="s">
        <v>0</v>
      </c>
      <c r="AF6" s="1">
        <v>16466719</v>
      </c>
      <c r="AG6" s="23">
        <v>12387604</v>
      </c>
      <c r="AH6" s="1">
        <v>4079115</v>
      </c>
      <c r="AI6" s="1">
        <v>190413541</v>
      </c>
      <c r="AJ6" s="1">
        <v>1375740</v>
      </c>
      <c r="AK6" s="1">
        <v>82347937</v>
      </c>
      <c r="AL6" s="1">
        <v>106689864</v>
      </c>
      <c r="AM6" s="23">
        <v>1829801155</v>
      </c>
      <c r="AN6" s="23">
        <v>672102</v>
      </c>
      <c r="AO6" s="22">
        <v>2722.5051480281268</v>
      </c>
      <c r="AQ6" s="65" t="s">
        <v>0</v>
      </c>
      <c r="AR6" s="8">
        <v>-14.420978338520596</v>
      </c>
      <c r="AS6" s="8">
        <v>-17.020174327055017</v>
      </c>
      <c r="AT6" s="8">
        <v>3.2922009394158356</v>
      </c>
      <c r="AU6" s="8">
        <v>2.2828427064906536</v>
      </c>
      <c r="AV6" s="107">
        <v>9.6648002707931688</v>
      </c>
      <c r="AW6" s="8">
        <v>-5.4096643761635725</v>
      </c>
      <c r="AX6" s="8">
        <v>-1.8447525702644556</v>
      </c>
      <c r="AY6" s="8">
        <v>7.6033270771484709</v>
      </c>
      <c r="AZ6" s="8">
        <v>-12.25821937712603</v>
      </c>
      <c r="BA6" s="8">
        <v>0.10992263088071139</v>
      </c>
      <c r="BB6" s="8">
        <v>8.1103954058555257</v>
      </c>
      <c r="BC6" s="31">
        <v>-3.8022508284795262</v>
      </c>
      <c r="BD6" s="1"/>
      <c r="BE6" s="65" t="s">
        <v>0</v>
      </c>
      <c r="BF6" s="8">
        <v>15.75743698783702</v>
      </c>
      <c r="BG6" s="8">
        <v>14.249258455565194</v>
      </c>
      <c r="BH6" s="8">
        <v>1.6302514574390243</v>
      </c>
      <c r="BI6" s="8">
        <v>-43.798208015330182</v>
      </c>
      <c r="BJ6" s="8">
        <v>4.8035226882770878</v>
      </c>
      <c r="BK6" s="8">
        <v>22.326870757170244</v>
      </c>
      <c r="BL6" s="8">
        <v>18.422800448246647</v>
      </c>
      <c r="BM6" s="8">
        <v>14.959206519825491</v>
      </c>
      <c r="BN6" s="8">
        <v>-0.33553131826795035</v>
      </c>
      <c r="BO6" s="8">
        <v>7.4226852539454642</v>
      </c>
      <c r="BP6" s="32">
        <v>22.20768112762498</v>
      </c>
      <c r="BQ6" s="36">
        <v>19.806939083355655</v>
      </c>
      <c r="BR6" s="31">
        <v>35.902137282974152</v>
      </c>
      <c r="BS6" s="1"/>
      <c r="BT6" s="65" t="s">
        <v>0</v>
      </c>
      <c r="BU6" s="8">
        <v>-48.711238472952374</v>
      </c>
      <c r="BV6" s="8">
        <v>15.43730732848117</v>
      </c>
      <c r="BW6" s="8">
        <v>-80.916312130530059</v>
      </c>
      <c r="BX6" s="8">
        <v>0.23643641095776707</v>
      </c>
      <c r="BY6" s="8">
        <v>4568.1390061708353</v>
      </c>
      <c r="BZ6" s="8">
        <v>-4.8256983755472085</v>
      </c>
      <c r="CA6" s="8">
        <v>3.1099923016777424</v>
      </c>
      <c r="CB6" s="8">
        <v>-8.9495134217896322</v>
      </c>
      <c r="CC6" s="8">
        <v>0.11484647662628421</v>
      </c>
      <c r="CD6" s="33">
        <v>-9.0539617423597267</v>
      </c>
      <c r="CE6" s="65" t="s">
        <v>0</v>
      </c>
      <c r="CF6" s="8">
        <f>C6/$AM6*100</f>
        <v>65.979656898839366</v>
      </c>
      <c r="CG6" s="8">
        <f t="shared" ref="CG6:CG54" si="0">D6/$AM6*100</f>
        <v>55.78931903122556</v>
      </c>
      <c r="CH6" s="8">
        <f t="shared" ref="CH6:CH54" si="1">E6/$AM6*100</f>
        <v>10.190337867613817</v>
      </c>
      <c r="CI6" s="8">
        <f t="shared" ref="CI6:CI54" si="2">F6/$AM6*100</f>
        <v>8.7110180012975249</v>
      </c>
      <c r="CJ6" s="8">
        <f t="shared" ref="CJ6:CJ54" si="3">G6/$AM6*100</f>
        <v>1.4793198663162939</v>
      </c>
      <c r="CK6" s="8">
        <f t="shared" ref="CK6:CK54" si="4">H6/$AM6*100</f>
        <v>8.40644206501225</v>
      </c>
      <c r="CL6" s="8">
        <f t="shared" ref="CL6:CL54" si="5">I6/$AM6*100</f>
        <v>12.014690251958006</v>
      </c>
      <c r="CM6" s="8">
        <f t="shared" ref="CM6:CM54" si="6">J6/$AM6*100</f>
        <v>3.6082481869457563</v>
      </c>
      <c r="CN6" s="8">
        <f t="shared" ref="CN6:CN54" si="7">K6/$AM6*100</f>
        <v>1.7589688864307225</v>
      </c>
      <c r="CO6" s="8">
        <f t="shared" ref="CO6:CO54" si="8">L6/$AM6*100</f>
        <v>5.1094562239469132</v>
      </c>
      <c r="CP6" s="107">
        <f t="shared" ref="CP6:CP54" si="9">M6/$AM6*100</f>
        <v>3.3504873375161908</v>
      </c>
      <c r="CQ6" s="31">
        <f t="shared" ref="CQ6:CQ54" si="10">N6/$AM6*100</f>
        <v>6.5054008559744307</v>
      </c>
      <c r="CS6" s="65" t="s">
        <v>0</v>
      </c>
      <c r="CT6" s="34">
        <f t="shared" ref="CT6:CT54" si="11">Q6/$AM6*100</f>
        <v>2.1984452184915142</v>
      </c>
      <c r="CU6" s="34">
        <f t="shared" ref="CU6:CU54" si="12">R6/$AM6*100</f>
        <v>2.4291291367121253</v>
      </c>
      <c r="CV6" s="34">
        <f t="shared" ref="CV6:CV54" si="13">S6/$AM6*100</f>
        <v>0.23068391822061124</v>
      </c>
      <c r="CW6" s="34">
        <f t="shared" ref="CW6:CW54" si="14">T6/$AM6*100</f>
        <v>0.94708350973797473</v>
      </c>
      <c r="CX6" s="34">
        <f t="shared" ref="CX6:CX54" si="15">U6/$AM6*100</f>
        <v>3.1573703427900615</v>
      </c>
      <c r="CY6" s="34">
        <f t="shared" ref="CY6:CY54" si="16">V6/$AM6*100</f>
        <v>0.20250178495487942</v>
      </c>
      <c r="CZ6" s="34">
        <f t="shared" ref="CZ6:CZ54" si="17">W6/$AM6*100</f>
        <v>0.14207232260709771</v>
      </c>
      <c r="DA6" s="34">
        <f t="shared" ref="DA6:DA54" si="18">X6/$AM6*100</f>
        <v>0.16914925381605195</v>
      </c>
      <c r="DB6" s="34">
        <f t="shared" ref="DB6:DB54" si="19">Y6/$AM6*100</f>
        <v>2.7076931208954234E-2</v>
      </c>
      <c r="DC6" s="34">
        <f t="shared" ref="DC6:DC54" si="20">Z6/$AM6*100</f>
        <v>25.613901036148377</v>
      </c>
      <c r="DD6" s="35">
        <f t="shared" ref="DD6:DD54" si="21">AA6/$AM6*100</f>
        <v>14.307740285583106</v>
      </c>
      <c r="DE6" s="8">
        <f t="shared" ref="DE6:DE54" si="22">AB6/$AM6*100</f>
        <v>11.934465633234339</v>
      </c>
      <c r="DF6" s="31">
        <f t="shared" ref="DF6:DF54" si="23">AC6/$AM6*100</f>
        <v>2.3732746523487687</v>
      </c>
      <c r="DH6" s="65" t="s">
        <v>0</v>
      </c>
      <c r="DI6" s="8">
        <f t="shared" ref="DI6:DI54" si="24">AF6/$AM6*100</f>
        <v>0.89991849414916347</v>
      </c>
      <c r="DJ6" s="8">
        <f t="shared" ref="DJ6:DJ54" si="25">AG6/$AM6*100</f>
        <v>0.67699181226060601</v>
      </c>
      <c r="DK6" s="8">
        <f t="shared" ref="DK6:DK54" si="26">AH6/$AM6*100</f>
        <v>0.22292668188855747</v>
      </c>
      <c r="DL6" s="8">
        <f t="shared" ref="DL6:DL54" si="27">AI6/$AM6*100</f>
        <v>10.406242256416109</v>
      </c>
      <c r="DM6" s="8">
        <f t="shared" ref="DM6:DM54" si="28">AJ6/$AM6*100</f>
        <v>7.5185218691153355E-2</v>
      </c>
      <c r="DN6" s="8">
        <f t="shared" ref="DN6:DN54" si="29">AK6/$AM6*100</f>
        <v>4.5003762717594302</v>
      </c>
      <c r="DO6" s="8">
        <f t="shared" ref="DO6:DO54" si="30">AL6/$AM6*100</f>
        <v>5.8306807659655231</v>
      </c>
      <c r="DP6" s="207">
        <f t="shared" ref="DP6:DP54" si="31">AM6/$AM6*100</f>
        <v>100</v>
      </c>
      <c r="DQ6" s="21"/>
    </row>
    <row r="7" spans="2:121" ht="12">
      <c r="B7" s="67" t="s">
        <v>1</v>
      </c>
      <c r="C7" s="1">
        <v>181944977</v>
      </c>
      <c r="D7" s="1">
        <v>153845334</v>
      </c>
      <c r="E7" s="1">
        <v>28099643</v>
      </c>
      <c r="F7" s="1">
        <v>24046498</v>
      </c>
      <c r="G7" s="1">
        <v>4053145</v>
      </c>
      <c r="H7" s="1">
        <v>16436553</v>
      </c>
      <c r="I7" s="1">
        <v>21256459</v>
      </c>
      <c r="J7" s="1">
        <v>4819906</v>
      </c>
      <c r="K7" s="1">
        <v>-115020</v>
      </c>
      <c r="L7" s="1">
        <v>3912755</v>
      </c>
      <c r="M7" s="1">
        <v>4027775</v>
      </c>
      <c r="N7" s="7">
        <v>16222578</v>
      </c>
      <c r="O7" s="1"/>
      <c r="P7" s="67" t="s">
        <v>1</v>
      </c>
      <c r="Q7" s="1">
        <v>3805128</v>
      </c>
      <c r="R7" s="1">
        <v>4534557</v>
      </c>
      <c r="S7" s="1">
        <v>729429</v>
      </c>
      <c r="T7" s="1">
        <v>1474977</v>
      </c>
      <c r="U7" s="1">
        <v>10131723</v>
      </c>
      <c r="V7" s="1">
        <v>810750</v>
      </c>
      <c r="W7" s="1">
        <v>328995</v>
      </c>
      <c r="X7" s="1">
        <v>391697</v>
      </c>
      <c r="Y7" s="1">
        <v>62702</v>
      </c>
      <c r="Z7" s="1">
        <v>82871359</v>
      </c>
      <c r="AA7" s="1">
        <v>42269292</v>
      </c>
      <c r="AB7" s="1">
        <v>37501014</v>
      </c>
      <c r="AC7" s="7">
        <v>4768278</v>
      </c>
      <c r="AD7" s="1">
        <v>0</v>
      </c>
      <c r="AE7" s="67" t="s">
        <v>1</v>
      </c>
      <c r="AF7" s="1">
        <v>2527687</v>
      </c>
      <c r="AG7" s="1">
        <v>2095056</v>
      </c>
      <c r="AH7" s="1">
        <v>432631</v>
      </c>
      <c r="AI7" s="1">
        <v>38074380</v>
      </c>
      <c r="AJ7" s="1">
        <v>1800752</v>
      </c>
      <c r="AK7" s="1">
        <v>12587011</v>
      </c>
      <c r="AL7" s="1">
        <v>23686617</v>
      </c>
      <c r="AM7" s="1">
        <v>281252889</v>
      </c>
      <c r="AN7" s="1">
        <v>135000</v>
      </c>
      <c r="AO7" s="7">
        <v>2083.3547333333331</v>
      </c>
      <c r="AQ7" s="67" t="s">
        <v>1</v>
      </c>
      <c r="AR7" s="8">
        <v>-15.137975282552169</v>
      </c>
      <c r="AS7" s="8">
        <v>-17.713343585825353</v>
      </c>
      <c r="AT7" s="8">
        <v>2.4104295523371868</v>
      </c>
      <c r="AU7" s="8">
        <v>1.4467142614563415</v>
      </c>
      <c r="AV7" s="8">
        <v>8.5270041299299972</v>
      </c>
      <c r="AW7" s="8">
        <v>10.926529978411356</v>
      </c>
      <c r="AX7" s="8">
        <v>9.2103276336699427</v>
      </c>
      <c r="AY7" s="8">
        <v>3.7371499018136709</v>
      </c>
      <c r="AZ7" s="8">
        <v>-380.44766293614219</v>
      </c>
      <c r="BA7" s="8">
        <v>0.41987529498420972</v>
      </c>
      <c r="BB7" s="8">
        <v>4.4714894658946891</v>
      </c>
      <c r="BC7" s="9">
        <v>12.072140882276562</v>
      </c>
      <c r="BD7" s="1"/>
      <c r="BE7" s="67" t="s">
        <v>1</v>
      </c>
      <c r="BF7" s="8">
        <v>91.287823946720721</v>
      </c>
      <c r="BG7" s="8">
        <v>67.212492712547473</v>
      </c>
      <c r="BH7" s="8">
        <v>0.93989098260952586</v>
      </c>
      <c r="BI7" s="8">
        <v>-33.920857008328795</v>
      </c>
      <c r="BJ7" s="8">
        <v>5.4560751260808065</v>
      </c>
      <c r="BK7" s="8">
        <v>25.456680887411625</v>
      </c>
      <c r="BL7" s="8">
        <v>9.1632130971301926</v>
      </c>
      <c r="BM7" s="8">
        <v>5.9705974655599681</v>
      </c>
      <c r="BN7" s="8">
        <v>-8.1275916130639274</v>
      </c>
      <c r="BO7" s="8">
        <v>10.02571256213473</v>
      </c>
      <c r="BP7" s="36">
        <v>27.520335942520941</v>
      </c>
      <c r="BQ7" s="36">
        <v>25.467849431811622</v>
      </c>
      <c r="BR7" s="9">
        <v>46.348977765337203</v>
      </c>
      <c r="BS7" s="1"/>
      <c r="BT7" s="67" t="s">
        <v>1</v>
      </c>
      <c r="BU7" s="8">
        <v>-44.619166901648065</v>
      </c>
      <c r="BV7" s="8">
        <v>-28.309374932631432</v>
      </c>
      <c r="BW7" s="8">
        <v>-73.649528515063039</v>
      </c>
      <c r="BX7" s="8">
        <v>1.2382160586606774</v>
      </c>
      <c r="BY7" s="8">
        <v>949.47489888452435</v>
      </c>
      <c r="BZ7" s="8">
        <v>-10.410418432874815</v>
      </c>
      <c r="CA7" s="8">
        <v>1.2790475929856489</v>
      </c>
      <c r="CB7" s="8">
        <v>-7.6461791470898817</v>
      </c>
      <c r="CC7" s="8">
        <v>-0.76229261156891137</v>
      </c>
      <c r="CD7" s="37">
        <v>-6.9367649824642053</v>
      </c>
      <c r="CE7" s="67" t="s">
        <v>1</v>
      </c>
      <c r="CF7" s="8">
        <f t="shared" ref="CF7:CF54" si="32">C7/$AM7*100</f>
        <v>64.690882873028912</v>
      </c>
      <c r="CG7" s="8">
        <f t="shared" si="0"/>
        <v>54.70000132158642</v>
      </c>
      <c r="CH7" s="8">
        <f t="shared" si="1"/>
        <v>9.9908815514424827</v>
      </c>
      <c r="CI7" s="8">
        <f t="shared" si="2"/>
        <v>8.5497781322345805</v>
      </c>
      <c r="CJ7" s="8">
        <f t="shared" si="3"/>
        <v>1.4411034192079002</v>
      </c>
      <c r="CK7" s="8">
        <f t="shared" si="4"/>
        <v>5.8440477032753257</v>
      </c>
      <c r="CL7" s="8">
        <f t="shared" si="5"/>
        <v>7.5577744554296835</v>
      </c>
      <c r="CM7" s="8">
        <f t="shared" si="6"/>
        <v>1.7137267521543573</v>
      </c>
      <c r="CN7" s="8">
        <f t="shared" si="7"/>
        <v>-4.089557992060306E-2</v>
      </c>
      <c r="CO7" s="8">
        <f t="shared" si="8"/>
        <v>1.3911874874999062</v>
      </c>
      <c r="CP7" s="8">
        <f t="shared" si="9"/>
        <v>1.4320830674205092</v>
      </c>
      <c r="CQ7" s="9">
        <f t="shared" si="10"/>
        <v>5.7679684847610577</v>
      </c>
      <c r="CS7" s="67" t="s">
        <v>1</v>
      </c>
      <c r="CT7" s="34">
        <f t="shared" si="11"/>
        <v>1.3529205028005953</v>
      </c>
      <c r="CU7" s="34">
        <f t="shared" si="12"/>
        <v>1.612270372092071</v>
      </c>
      <c r="CV7" s="34">
        <f t="shared" si="13"/>
        <v>0.25934986929147597</v>
      </c>
      <c r="CW7" s="34">
        <f t="shared" si="14"/>
        <v>0.52443087971267033</v>
      </c>
      <c r="CX7" s="34">
        <f t="shared" si="15"/>
        <v>3.6023533966259098</v>
      </c>
      <c r="CY7" s="34">
        <f t="shared" si="16"/>
        <v>0.28826370562188253</v>
      </c>
      <c r="CZ7" s="34">
        <f t="shared" si="17"/>
        <v>0.11697479843487048</v>
      </c>
      <c r="DA7" s="34">
        <f t="shared" si="18"/>
        <v>0.13926861387724268</v>
      </c>
      <c r="DB7" s="34">
        <f t="shared" si="19"/>
        <v>2.229381544237222E-2</v>
      </c>
      <c r="DC7" s="34">
        <f t="shared" si="20"/>
        <v>29.465069423695766</v>
      </c>
      <c r="DD7" s="34">
        <f t="shared" si="21"/>
        <v>15.028927222859567</v>
      </c>
      <c r="DE7" s="8">
        <f t="shared" si="22"/>
        <v>13.333556904370145</v>
      </c>
      <c r="DF7" s="9">
        <f t="shared" si="23"/>
        <v>1.6953703184894218</v>
      </c>
      <c r="DH7" s="67" t="s">
        <v>1</v>
      </c>
      <c r="DI7" s="8">
        <f t="shared" si="24"/>
        <v>0.8987239238634096</v>
      </c>
      <c r="DJ7" s="8">
        <f t="shared" si="25"/>
        <v>0.74490114837540389</v>
      </c>
      <c r="DK7" s="8">
        <f t="shared" si="26"/>
        <v>0.15382277548800574</v>
      </c>
      <c r="DL7" s="8">
        <f t="shared" si="27"/>
        <v>13.537418276972794</v>
      </c>
      <c r="DM7" s="8">
        <f t="shared" si="28"/>
        <v>0.64026080101882965</v>
      </c>
      <c r="DN7" s="8">
        <f t="shared" si="29"/>
        <v>4.475335718240391</v>
      </c>
      <c r="DO7" s="8">
        <f t="shared" si="30"/>
        <v>8.4218217577135714</v>
      </c>
      <c r="DP7" s="208">
        <f t="shared" si="31"/>
        <v>100</v>
      </c>
      <c r="DQ7" s="21"/>
    </row>
    <row r="8" spans="2:121" ht="12">
      <c r="B8" s="67" t="s">
        <v>2</v>
      </c>
      <c r="C8" s="1">
        <v>50960696</v>
      </c>
      <c r="D8" s="1">
        <v>43106533</v>
      </c>
      <c r="E8" s="1">
        <v>7854163</v>
      </c>
      <c r="F8" s="1">
        <v>6719811</v>
      </c>
      <c r="G8" s="1">
        <v>1134352</v>
      </c>
      <c r="H8" s="1">
        <v>5082828</v>
      </c>
      <c r="I8" s="1">
        <v>6765871</v>
      </c>
      <c r="J8" s="1">
        <v>1683043</v>
      </c>
      <c r="K8" s="1">
        <v>143976</v>
      </c>
      <c r="L8" s="1">
        <v>1592233</v>
      </c>
      <c r="M8" s="1">
        <v>1448257</v>
      </c>
      <c r="N8" s="7">
        <v>4852499</v>
      </c>
      <c r="O8" s="1"/>
      <c r="P8" s="67" t="s">
        <v>2</v>
      </c>
      <c r="Q8" s="1">
        <v>1154754</v>
      </c>
      <c r="R8" s="1">
        <v>1373083</v>
      </c>
      <c r="S8" s="1">
        <v>218329</v>
      </c>
      <c r="T8" s="1">
        <v>652916</v>
      </c>
      <c r="U8" s="1">
        <v>2971285</v>
      </c>
      <c r="V8" s="1">
        <v>73544</v>
      </c>
      <c r="W8" s="1">
        <v>86353</v>
      </c>
      <c r="X8" s="1">
        <v>102810</v>
      </c>
      <c r="Y8" s="1">
        <v>16457</v>
      </c>
      <c r="Z8" s="1">
        <v>23765491</v>
      </c>
      <c r="AA8" s="1">
        <v>12366406</v>
      </c>
      <c r="AB8" s="1">
        <v>10716112</v>
      </c>
      <c r="AC8" s="7">
        <v>1650294</v>
      </c>
      <c r="AD8" s="1">
        <v>0</v>
      </c>
      <c r="AE8" s="67" t="s">
        <v>2</v>
      </c>
      <c r="AF8" s="1">
        <v>1559972</v>
      </c>
      <c r="AG8" s="1">
        <v>1456075</v>
      </c>
      <c r="AH8" s="1">
        <v>103897</v>
      </c>
      <c r="AI8" s="1">
        <v>9839113</v>
      </c>
      <c r="AJ8" s="1">
        <v>246540</v>
      </c>
      <c r="AK8" s="1">
        <v>4092352</v>
      </c>
      <c r="AL8" s="1">
        <v>5500221</v>
      </c>
      <c r="AM8" s="1">
        <v>79809015</v>
      </c>
      <c r="AN8" s="1">
        <v>36776</v>
      </c>
      <c r="AO8" s="7">
        <v>2170.1385414400697</v>
      </c>
      <c r="AQ8" s="67" t="s">
        <v>2</v>
      </c>
      <c r="AR8" s="8">
        <v>-15.922425307928261</v>
      </c>
      <c r="AS8" s="8">
        <v>-18.460217056649604</v>
      </c>
      <c r="AT8" s="8">
        <v>1.3980217080732271</v>
      </c>
      <c r="AU8" s="8">
        <v>0.49788230649126902</v>
      </c>
      <c r="AV8" s="8">
        <v>7.0795975660638462</v>
      </c>
      <c r="AW8" s="8">
        <v>8.5587700214732809</v>
      </c>
      <c r="AX8" s="8">
        <v>7.422076626139436</v>
      </c>
      <c r="AY8" s="8">
        <v>4.1293051232412772</v>
      </c>
      <c r="AZ8" s="8">
        <v>-54.707436768591919</v>
      </c>
      <c r="BA8" s="8">
        <v>-6.2902305970592858</v>
      </c>
      <c r="BB8" s="8">
        <v>4.8526278370526006</v>
      </c>
      <c r="BC8" s="9">
        <v>13.220995061673666</v>
      </c>
      <c r="BD8" s="1"/>
      <c r="BE8" s="67" t="s">
        <v>2</v>
      </c>
      <c r="BF8" s="8">
        <v>66.653052565344069</v>
      </c>
      <c r="BG8" s="8">
        <v>50.849120447883841</v>
      </c>
      <c r="BH8" s="8">
        <v>0.46105638047734515</v>
      </c>
      <c r="BI8" s="8">
        <v>-1.1902581944698774</v>
      </c>
      <c r="BJ8" s="8">
        <v>3.7375088767188718</v>
      </c>
      <c r="BK8" s="8">
        <v>8.24686124725865</v>
      </c>
      <c r="BL8" s="8">
        <v>10.210202544892983</v>
      </c>
      <c r="BM8" s="8">
        <v>6.9867632367632364</v>
      </c>
      <c r="BN8" s="8">
        <v>-7.2479287606379978</v>
      </c>
      <c r="BO8" s="8">
        <v>7.7107765476084946</v>
      </c>
      <c r="BP8" s="36">
        <v>23.348140741931765</v>
      </c>
      <c r="BQ8" s="36">
        <v>20.984889804532866</v>
      </c>
      <c r="BR8" s="9">
        <v>41.266290879675402</v>
      </c>
      <c r="BS8" s="1"/>
      <c r="BT8" s="67" t="s">
        <v>2</v>
      </c>
      <c r="BU8" s="8">
        <v>-30.865972418573278</v>
      </c>
      <c r="BV8" s="8">
        <v>-22.634592138995522</v>
      </c>
      <c r="BW8" s="8">
        <v>-72.247583279687802</v>
      </c>
      <c r="BX8" s="8">
        <v>0.5826859102234957</v>
      </c>
      <c r="BY8" s="8">
        <v>1321.8813080339119</v>
      </c>
      <c r="BZ8" s="8">
        <v>-4.5197783612178331</v>
      </c>
      <c r="CA8" s="8">
        <v>0.39277551507638125</v>
      </c>
      <c r="CB8" s="8">
        <v>-8.6412156259905384</v>
      </c>
      <c r="CC8" s="8">
        <v>-1.150413933985593</v>
      </c>
      <c r="CD8" s="37">
        <v>-7.5779798278592558</v>
      </c>
      <c r="CE8" s="67" t="s">
        <v>2</v>
      </c>
      <c r="CF8" s="8">
        <f t="shared" si="32"/>
        <v>63.853307799876987</v>
      </c>
      <c r="CG8" s="8">
        <f t="shared" si="0"/>
        <v>54.01211003543898</v>
      </c>
      <c r="CH8" s="8">
        <f t="shared" si="1"/>
        <v>9.8411977644380144</v>
      </c>
      <c r="CI8" s="8">
        <f t="shared" si="2"/>
        <v>8.4198645980031195</v>
      </c>
      <c r="CJ8" s="8">
        <f t="shared" si="3"/>
        <v>1.4213331664348947</v>
      </c>
      <c r="CK8" s="8">
        <f t="shared" si="4"/>
        <v>6.3687391706312884</v>
      </c>
      <c r="CL8" s="8">
        <f t="shared" si="5"/>
        <v>8.4775773764404949</v>
      </c>
      <c r="CM8" s="8">
        <f t="shared" si="6"/>
        <v>2.1088382058092057</v>
      </c>
      <c r="CN8" s="8">
        <f t="shared" si="7"/>
        <v>0.1804006727811388</v>
      </c>
      <c r="CO8" s="8">
        <f t="shared" si="8"/>
        <v>1.9950540675135509</v>
      </c>
      <c r="CP8" s="8">
        <f t="shared" si="9"/>
        <v>1.8146533947324122</v>
      </c>
      <c r="CQ8" s="9">
        <f t="shared" si="10"/>
        <v>6.0801389416972507</v>
      </c>
      <c r="CS8" s="67" t="s">
        <v>2</v>
      </c>
      <c r="CT8" s="34">
        <f t="shared" si="11"/>
        <v>1.446896694565144</v>
      </c>
      <c r="CU8" s="34">
        <f t="shared" si="12"/>
        <v>1.7204610281181894</v>
      </c>
      <c r="CV8" s="34">
        <f t="shared" si="13"/>
        <v>0.27356433355304532</v>
      </c>
      <c r="CW8" s="34">
        <f t="shared" si="14"/>
        <v>0.81809805571463312</v>
      </c>
      <c r="CX8" s="34">
        <f t="shared" si="15"/>
        <v>3.7229942005925021</v>
      </c>
      <c r="CY8" s="34">
        <f t="shared" si="16"/>
        <v>9.2149990824971342E-2</v>
      </c>
      <c r="CZ8" s="34">
        <f t="shared" si="17"/>
        <v>0.10819955615289827</v>
      </c>
      <c r="DA8" s="34">
        <f t="shared" si="18"/>
        <v>0.12882003367664666</v>
      </c>
      <c r="DB8" s="34">
        <f t="shared" si="19"/>
        <v>2.0620477523748414E-2</v>
      </c>
      <c r="DC8" s="34">
        <f t="shared" si="20"/>
        <v>29.777953029491716</v>
      </c>
      <c r="DD8" s="34">
        <f t="shared" si="21"/>
        <v>15.494998904572372</v>
      </c>
      <c r="DE8" s="8">
        <f t="shared" si="22"/>
        <v>13.427194910249174</v>
      </c>
      <c r="DF8" s="9">
        <f t="shared" si="23"/>
        <v>2.0678039943231976</v>
      </c>
      <c r="DH8" s="67" t="s">
        <v>2</v>
      </c>
      <c r="DI8" s="8">
        <f t="shared" si="24"/>
        <v>1.9546313157730362</v>
      </c>
      <c r="DJ8" s="8">
        <f t="shared" si="25"/>
        <v>1.8244492805731281</v>
      </c>
      <c r="DK8" s="8">
        <f t="shared" si="26"/>
        <v>0.13018203519990817</v>
      </c>
      <c r="DL8" s="8">
        <f t="shared" si="27"/>
        <v>12.328322809146309</v>
      </c>
      <c r="DM8" s="8">
        <f t="shared" si="28"/>
        <v>0.30891247060247518</v>
      </c>
      <c r="DN8" s="8">
        <f t="shared" si="29"/>
        <v>5.1276813778493571</v>
      </c>
      <c r="DO8" s="8">
        <f t="shared" si="30"/>
        <v>6.8917289606944783</v>
      </c>
      <c r="DP8" s="208">
        <f t="shared" si="31"/>
        <v>100</v>
      </c>
      <c r="DQ8" s="21"/>
    </row>
    <row r="9" spans="2:121" ht="12">
      <c r="B9" s="67" t="s">
        <v>3</v>
      </c>
      <c r="C9" s="1">
        <v>76941804</v>
      </c>
      <c r="D9" s="1">
        <v>65055672</v>
      </c>
      <c r="E9" s="1">
        <v>11886132</v>
      </c>
      <c r="F9" s="1">
        <v>10173513</v>
      </c>
      <c r="G9" s="1">
        <v>1712619</v>
      </c>
      <c r="H9" s="1">
        <v>5959289</v>
      </c>
      <c r="I9" s="1">
        <v>7075297</v>
      </c>
      <c r="J9" s="1">
        <v>1116008</v>
      </c>
      <c r="K9" s="1">
        <v>-256753</v>
      </c>
      <c r="L9" s="1">
        <v>519272</v>
      </c>
      <c r="M9" s="1">
        <v>776025</v>
      </c>
      <c r="N9" s="7">
        <v>6096109</v>
      </c>
      <c r="O9" s="1"/>
      <c r="P9" s="67" t="s">
        <v>3</v>
      </c>
      <c r="Q9" s="1">
        <v>1777899</v>
      </c>
      <c r="R9" s="1">
        <v>2095025</v>
      </c>
      <c r="S9" s="1">
        <v>317126</v>
      </c>
      <c r="T9" s="1">
        <v>444377</v>
      </c>
      <c r="U9" s="1">
        <v>3850920</v>
      </c>
      <c r="V9" s="1">
        <v>22913</v>
      </c>
      <c r="W9" s="1">
        <v>119933</v>
      </c>
      <c r="X9" s="1">
        <v>142790</v>
      </c>
      <c r="Y9" s="1">
        <v>22857</v>
      </c>
      <c r="Z9" s="1">
        <v>25230956</v>
      </c>
      <c r="AA9" s="1">
        <v>11416836</v>
      </c>
      <c r="AB9" s="1">
        <v>10285339</v>
      </c>
      <c r="AC9" s="7">
        <v>1131497</v>
      </c>
      <c r="AD9" s="1">
        <v>0</v>
      </c>
      <c r="AE9" s="67" t="s">
        <v>3</v>
      </c>
      <c r="AF9" s="1">
        <v>-1480079</v>
      </c>
      <c r="AG9" s="1">
        <v>-1616120</v>
      </c>
      <c r="AH9" s="1">
        <v>136041</v>
      </c>
      <c r="AI9" s="1">
        <v>15294199</v>
      </c>
      <c r="AJ9" s="1">
        <v>161536</v>
      </c>
      <c r="AK9" s="1">
        <v>4904659</v>
      </c>
      <c r="AL9" s="1">
        <v>10228004</v>
      </c>
      <c r="AM9" s="1">
        <v>108132049</v>
      </c>
      <c r="AN9" s="1">
        <v>55696</v>
      </c>
      <c r="AO9" s="7">
        <v>1941.468848750359</v>
      </c>
      <c r="AQ9" s="67" t="s">
        <v>3</v>
      </c>
      <c r="AR9" s="8">
        <v>-14.258046605620954</v>
      </c>
      <c r="AS9" s="8">
        <v>-16.862136072408518</v>
      </c>
      <c r="AT9" s="8">
        <v>3.4825775355452961</v>
      </c>
      <c r="AU9" s="8">
        <v>2.49373739734646</v>
      </c>
      <c r="AV9" s="8">
        <v>9.7738399393898217</v>
      </c>
      <c r="AW9" s="8">
        <v>13.994188280802714</v>
      </c>
      <c r="AX9" s="8">
        <v>12.825819714938197</v>
      </c>
      <c r="AY9" s="8">
        <v>6.9712962412703039</v>
      </c>
      <c r="AZ9" s="8">
        <v>-27.083426139035318</v>
      </c>
      <c r="BA9" s="8">
        <v>2.8811443742198799</v>
      </c>
      <c r="BB9" s="8">
        <v>9.7995797754557739</v>
      </c>
      <c r="BC9" s="9">
        <v>14.477566478803624</v>
      </c>
      <c r="BD9" s="1"/>
      <c r="BE9" s="67" t="s">
        <v>3</v>
      </c>
      <c r="BF9" s="8">
        <v>75.477284862793255</v>
      </c>
      <c r="BG9" s="8">
        <v>57.995137276905226</v>
      </c>
      <c r="BH9" s="8">
        <v>1.3742419931783383</v>
      </c>
      <c r="BI9" s="8">
        <v>-29.22986514119723</v>
      </c>
      <c r="BJ9" s="8">
        <v>5.1220994938147006</v>
      </c>
      <c r="BK9" s="8">
        <v>10.275291173356434</v>
      </c>
      <c r="BL9" s="8">
        <v>14.667469787364235</v>
      </c>
      <c r="BM9" s="8">
        <v>11.312929730741047</v>
      </c>
      <c r="BN9" s="8">
        <v>-3.4999577809676601</v>
      </c>
      <c r="BO9" s="8">
        <v>7.1301386125699366</v>
      </c>
      <c r="BP9" s="36">
        <v>26.694548671513612</v>
      </c>
      <c r="BQ9" s="36">
        <v>24.418816343678323</v>
      </c>
      <c r="BR9" s="9">
        <v>51.960177329871968</v>
      </c>
      <c r="BS9" s="1"/>
      <c r="BT9" s="67" t="s">
        <v>3</v>
      </c>
      <c r="BU9" s="8">
        <v>-44.55929349439765</v>
      </c>
      <c r="BV9" s="8">
        <v>-7.3838881642638867</v>
      </c>
      <c r="BW9" s="8">
        <v>-71.725101166611594</v>
      </c>
      <c r="BX9" s="8">
        <v>-1.734983972229668</v>
      </c>
      <c r="BY9" s="8">
        <v>740.98292378175756</v>
      </c>
      <c r="BZ9" s="8">
        <v>-12.691093854609973</v>
      </c>
      <c r="CA9" s="8">
        <v>3.0276602163600166</v>
      </c>
      <c r="CB9" s="8">
        <v>-8.7615470714205514</v>
      </c>
      <c r="CC9" s="8">
        <v>-0.30786854729004082</v>
      </c>
      <c r="CD9" s="37">
        <v>-8.479785115378542</v>
      </c>
      <c r="CE9" s="67" t="s">
        <v>3</v>
      </c>
      <c r="CF9" s="8">
        <f t="shared" si="32"/>
        <v>71.155411102956165</v>
      </c>
      <c r="CG9" s="8">
        <f t="shared" si="0"/>
        <v>60.163173269749102</v>
      </c>
      <c r="CH9" s="8">
        <f t="shared" si="1"/>
        <v>10.992237833207064</v>
      </c>
      <c r="CI9" s="8">
        <f t="shared" si="2"/>
        <v>9.4084160006992938</v>
      </c>
      <c r="CJ9" s="8">
        <f t="shared" si="3"/>
        <v>1.5838218325077702</v>
      </c>
      <c r="CK9" s="8">
        <f t="shared" si="4"/>
        <v>5.5111218691509301</v>
      </c>
      <c r="CL9" s="8">
        <f t="shared" si="5"/>
        <v>6.5432007119369393</v>
      </c>
      <c r="CM9" s="8">
        <f t="shared" si="6"/>
        <v>1.0320788427860088</v>
      </c>
      <c r="CN9" s="8">
        <f t="shared" si="7"/>
        <v>-0.2374439422672921</v>
      </c>
      <c r="CO9" s="8">
        <f t="shared" si="8"/>
        <v>0.48022025366411025</v>
      </c>
      <c r="CP9" s="8">
        <f t="shared" si="9"/>
        <v>0.71766419593140229</v>
      </c>
      <c r="CQ9" s="9">
        <f t="shared" si="10"/>
        <v>5.6376523485650401</v>
      </c>
      <c r="CS9" s="67" t="s">
        <v>3</v>
      </c>
      <c r="CT9" s="34">
        <f t="shared" si="11"/>
        <v>1.6441924632353908</v>
      </c>
      <c r="CU9" s="34">
        <f t="shared" si="12"/>
        <v>1.9374690661785203</v>
      </c>
      <c r="CV9" s="34">
        <f t="shared" si="13"/>
        <v>0.29327660294312929</v>
      </c>
      <c r="CW9" s="34">
        <f t="shared" si="14"/>
        <v>0.41095771707794049</v>
      </c>
      <c r="CX9" s="34">
        <f t="shared" si="15"/>
        <v>3.56131233580897</v>
      </c>
      <c r="CY9" s="34">
        <f t="shared" si="16"/>
        <v>2.1189832442738598E-2</v>
      </c>
      <c r="CZ9" s="34">
        <f t="shared" si="17"/>
        <v>0.11091346285318242</v>
      </c>
      <c r="DA9" s="34">
        <f t="shared" si="18"/>
        <v>0.13205150676465957</v>
      </c>
      <c r="DB9" s="34">
        <f t="shared" si="19"/>
        <v>2.113804391147716E-2</v>
      </c>
      <c r="DC9" s="34">
        <f t="shared" si="20"/>
        <v>23.333467027892905</v>
      </c>
      <c r="DD9" s="34">
        <f t="shared" si="21"/>
        <v>10.558235144512985</v>
      </c>
      <c r="DE9" s="8">
        <f t="shared" si="22"/>
        <v>9.5118321488571809</v>
      </c>
      <c r="DF9" s="9">
        <f t="shared" si="23"/>
        <v>1.0464029956558023</v>
      </c>
      <c r="DH9" s="67" t="s">
        <v>3</v>
      </c>
      <c r="DI9" s="8">
        <f t="shared" si="24"/>
        <v>-1.3687699564446429</v>
      </c>
      <c r="DJ9" s="8">
        <f t="shared" si="25"/>
        <v>-1.494580020397098</v>
      </c>
      <c r="DK9" s="8">
        <f t="shared" si="26"/>
        <v>0.125810063952455</v>
      </c>
      <c r="DL9" s="8">
        <f t="shared" si="27"/>
        <v>14.144001839824567</v>
      </c>
      <c r="DM9" s="8">
        <f t="shared" si="28"/>
        <v>0.14938771760442643</v>
      </c>
      <c r="DN9" s="8">
        <f t="shared" si="29"/>
        <v>4.535805106217861</v>
      </c>
      <c r="DO9" s="8">
        <f t="shared" si="30"/>
        <v>9.4588090160022773</v>
      </c>
      <c r="DP9" s="208">
        <f t="shared" si="31"/>
        <v>100</v>
      </c>
      <c r="DQ9" s="21"/>
    </row>
    <row r="10" spans="2:121" ht="12">
      <c r="B10" s="67" t="s">
        <v>4</v>
      </c>
      <c r="C10" s="1">
        <v>38293336</v>
      </c>
      <c r="D10" s="1">
        <v>32375732</v>
      </c>
      <c r="E10" s="1">
        <v>5917604</v>
      </c>
      <c r="F10" s="1">
        <v>5048189</v>
      </c>
      <c r="G10" s="1">
        <v>869415</v>
      </c>
      <c r="H10" s="1">
        <v>3197755</v>
      </c>
      <c r="I10" s="1">
        <v>4282407</v>
      </c>
      <c r="J10" s="1">
        <v>1084652</v>
      </c>
      <c r="K10" s="1">
        <v>-82547</v>
      </c>
      <c r="L10" s="1">
        <v>816347</v>
      </c>
      <c r="M10" s="1">
        <v>898894</v>
      </c>
      <c r="N10" s="7">
        <v>3214622</v>
      </c>
      <c r="O10" s="1"/>
      <c r="P10" s="67" t="s">
        <v>4</v>
      </c>
      <c r="Q10" s="1">
        <v>923534</v>
      </c>
      <c r="R10" s="1">
        <v>1096774</v>
      </c>
      <c r="S10" s="1">
        <v>173240</v>
      </c>
      <c r="T10" s="1">
        <v>195762</v>
      </c>
      <c r="U10" s="1">
        <v>2086847</v>
      </c>
      <c r="V10" s="1">
        <v>8479</v>
      </c>
      <c r="W10" s="1">
        <v>65680</v>
      </c>
      <c r="X10" s="1">
        <v>78198</v>
      </c>
      <c r="Y10" s="1">
        <v>12518</v>
      </c>
      <c r="Z10" s="1">
        <v>15029259</v>
      </c>
      <c r="AA10" s="1">
        <v>8441875</v>
      </c>
      <c r="AB10" s="1">
        <v>7484070</v>
      </c>
      <c r="AC10" s="7">
        <v>957805</v>
      </c>
      <c r="AD10" s="1">
        <v>0</v>
      </c>
      <c r="AE10" s="67" t="s">
        <v>4</v>
      </c>
      <c r="AF10" s="1">
        <v>144264</v>
      </c>
      <c r="AG10" s="1">
        <v>45410</v>
      </c>
      <c r="AH10" s="1">
        <v>98854</v>
      </c>
      <c r="AI10" s="1">
        <v>6443120</v>
      </c>
      <c r="AJ10" s="1">
        <v>163553</v>
      </c>
      <c r="AK10" s="1">
        <v>1855757</v>
      </c>
      <c r="AL10" s="1">
        <v>4423810</v>
      </c>
      <c r="AM10" s="1">
        <v>56520350</v>
      </c>
      <c r="AN10" s="1">
        <v>28240</v>
      </c>
      <c r="AO10" s="7">
        <v>2001.4288243626063</v>
      </c>
      <c r="AQ10" s="67" t="s">
        <v>4</v>
      </c>
      <c r="AR10" s="8">
        <v>-15.842811583635473</v>
      </c>
      <c r="AS10" s="8">
        <v>-18.420589789547769</v>
      </c>
      <c r="AT10" s="8">
        <v>1.7469563708809543</v>
      </c>
      <c r="AU10" s="8">
        <v>0.53710054528580708</v>
      </c>
      <c r="AV10" s="8">
        <v>9.3905113484091842</v>
      </c>
      <c r="AW10" s="8">
        <v>18.254659731092413</v>
      </c>
      <c r="AX10" s="8">
        <v>14.213113897150759</v>
      </c>
      <c r="AY10" s="8">
        <v>3.7585066225862427</v>
      </c>
      <c r="AZ10" s="8">
        <v>-38.362386858866913</v>
      </c>
      <c r="BA10" s="8">
        <v>2.2865612994895366</v>
      </c>
      <c r="BB10" s="8">
        <v>4.7957582441667697</v>
      </c>
      <c r="BC10" s="9">
        <v>18.974456529986014</v>
      </c>
      <c r="BD10" s="1"/>
      <c r="BE10" s="67" t="s">
        <v>4</v>
      </c>
      <c r="BF10" s="8">
        <v>91.472281597983141</v>
      </c>
      <c r="BG10" s="8">
        <v>67.208491124079941</v>
      </c>
      <c r="BH10" s="8">
        <v>-0.20679842625821576</v>
      </c>
      <c r="BI10" s="8">
        <v>-1.4096423769018085</v>
      </c>
      <c r="BJ10" s="8">
        <v>3.6189344094206302</v>
      </c>
      <c r="BK10" s="8">
        <v>19.658481512842226</v>
      </c>
      <c r="BL10" s="8">
        <v>6.2044208722086571</v>
      </c>
      <c r="BM10" s="8">
        <v>3.0983018668916782</v>
      </c>
      <c r="BN10" s="8">
        <v>-10.617636558372009</v>
      </c>
      <c r="BO10" s="8">
        <v>11.045952238281046</v>
      </c>
      <c r="BP10" s="36">
        <v>29.921791833027868</v>
      </c>
      <c r="BQ10" s="36">
        <v>28.10790131127926</v>
      </c>
      <c r="BR10" s="9">
        <v>46.083910111125689</v>
      </c>
      <c r="BS10" s="1"/>
      <c r="BT10" s="67" t="s">
        <v>4</v>
      </c>
      <c r="BU10" s="8">
        <v>-77.215093910505473</v>
      </c>
      <c r="BV10" s="8">
        <v>-83.619507972007796</v>
      </c>
      <c r="BW10" s="8">
        <v>-72.227029578351164</v>
      </c>
      <c r="BX10" s="8">
        <v>0.61943122892251135</v>
      </c>
      <c r="BY10" s="8">
        <v>670.82194363276471</v>
      </c>
      <c r="BZ10" s="8">
        <v>-4.6635688544002543</v>
      </c>
      <c r="CA10" s="8">
        <v>-0.26809736091378544</v>
      </c>
      <c r="CB10" s="8">
        <v>-8.4550635625178163</v>
      </c>
      <c r="CC10" s="8">
        <v>-1.5890716476163926</v>
      </c>
      <c r="CD10" s="37">
        <v>-6.9768592064451465</v>
      </c>
      <c r="CE10" s="67" t="s">
        <v>4</v>
      </c>
      <c r="CF10" s="8">
        <f t="shared" si="32"/>
        <v>67.751413428968505</v>
      </c>
      <c r="CG10" s="8">
        <f t="shared" si="0"/>
        <v>57.281549034993596</v>
      </c>
      <c r="CH10" s="8">
        <f t="shared" si="1"/>
        <v>10.469864393974913</v>
      </c>
      <c r="CI10" s="8">
        <f t="shared" si="2"/>
        <v>8.9316308196959149</v>
      </c>
      <c r="CJ10" s="8">
        <f t="shared" si="3"/>
        <v>1.5382335742789985</v>
      </c>
      <c r="CK10" s="8">
        <f t="shared" si="4"/>
        <v>5.6577055874565536</v>
      </c>
      <c r="CL10" s="8">
        <f t="shared" si="5"/>
        <v>7.5767524440312206</v>
      </c>
      <c r="CM10" s="8">
        <f t="shared" si="6"/>
        <v>1.9190468565746674</v>
      </c>
      <c r="CN10" s="8">
        <f t="shared" si="7"/>
        <v>-0.14604828172507778</v>
      </c>
      <c r="CO10" s="8">
        <f t="shared" si="8"/>
        <v>1.4443417282447826</v>
      </c>
      <c r="CP10" s="8">
        <f t="shared" si="9"/>
        <v>1.5903900099698605</v>
      </c>
      <c r="CQ10" s="9">
        <f t="shared" si="10"/>
        <v>5.6875479362742798</v>
      </c>
      <c r="CS10" s="67" t="s">
        <v>4</v>
      </c>
      <c r="CT10" s="34">
        <f t="shared" si="11"/>
        <v>1.6339849275526426</v>
      </c>
      <c r="CU10" s="34">
        <f t="shared" si="12"/>
        <v>1.9404939990640537</v>
      </c>
      <c r="CV10" s="34">
        <f t="shared" si="13"/>
        <v>0.30650907151141138</v>
      </c>
      <c r="CW10" s="34">
        <f t="shared" si="14"/>
        <v>0.34635666622729688</v>
      </c>
      <c r="CX10" s="34">
        <f t="shared" si="15"/>
        <v>3.6922046661069867</v>
      </c>
      <c r="CY10" s="34">
        <f t="shared" si="16"/>
        <v>1.500167638735429E-2</v>
      </c>
      <c r="CZ10" s="34">
        <f t="shared" si="17"/>
        <v>0.11620593290735107</v>
      </c>
      <c r="DA10" s="34">
        <f t="shared" si="18"/>
        <v>0.13835370800074664</v>
      </c>
      <c r="DB10" s="34">
        <f t="shared" si="19"/>
        <v>2.2147775093395564E-2</v>
      </c>
      <c r="DC10" s="34">
        <f t="shared" si="20"/>
        <v>26.590880983574944</v>
      </c>
      <c r="DD10" s="34">
        <f t="shared" si="21"/>
        <v>14.935992080728447</v>
      </c>
      <c r="DE10" s="8">
        <f t="shared" si="22"/>
        <v>13.241372355266732</v>
      </c>
      <c r="DF10" s="9">
        <f t="shared" si="23"/>
        <v>1.6946197254617144</v>
      </c>
      <c r="DH10" s="67" t="s">
        <v>4</v>
      </c>
      <c r="DI10" s="8">
        <f t="shared" si="24"/>
        <v>0.25524258076958123</v>
      </c>
      <c r="DJ10" s="8">
        <f t="shared" si="25"/>
        <v>8.0342743808203596E-2</v>
      </c>
      <c r="DK10" s="8">
        <f t="shared" si="26"/>
        <v>0.17489983696137762</v>
      </c>
      <c r="DL10" s="8">
        <f t="shared" si="27"/>
        <v>11.399646322076915</v>
      </c>
      <c r="DM10" s="8">
        <f t="shared" si="28"/>
        <v>0.28937011182697914</v>
      </c>
      <c r="DN10" s="8">
        <f t="shared" si="29"/>
        <v>3.2833430790856744</v>
      </c>
      <c r="DO10" s="8">
        <f t="shared" si="30"/>
        <v>7.8269331311642629</v>
      </c>
      <c r="DP10" s="208">
        <f t="shared" si="31"/>
        <v>100</v>
      </c>
      <c r="DQ10" s="21"/>
    </row>
    <row r="11" spans="2:121" ht="12">
      <c r="B11" s="67" t="s">
        <v>5</v>
      </c>
      <c r="C11" s="1">
        <v>102260903</v>
      </c>
      <c r="D11" s="1">
        <v>86452864</v>
      </c>
      <c r="E11" s="1">
        <v>15808039</v>
      </c>
      <c r="F11" s="1">
        <v>13529936</v>
      </c>
      <c r="G11" s="1">
        <v>2278103</v>
      </c>
      <c r="H11" s="1">
        <v>9545570</v>
      </c>
      <c r="I11" s="1">
        <v>11906637</v>
      </c>
      <c r="J11" s="1">
        <v>2361067</v>
      </c>
      <c r="K11" s="1">
        <v>-142067</v>
      </c>
      <c r="L11" s="1">
        <v>1803022</v>
      </c>
      <c r="M11" s="1">
        <v>1945089</v>
      </c>
      <c r="N11" s="7">
        <v>9454434</v>
      </c>
      <c r="O11" s="1"/>
      <c r="P11" s="67" t="s">
        <v>5</v>
      </c>
      <c r="Q11" s="1">
        <v>1927003</v>
      </c>
      <c r="R11" s="1">
        <v>2298536</v>
      </c>
      <c r="S11" s="1">
        <v>371533</v>
      </c>
      <c r="T11" s="1">
        <v>330175</v>
      </c>
      <c r="U11" s="1">
        <v>5656558</v>
      </c>
      <c r="V11" s="1">
        <v>1540698</v>
      </c>
      <c r="W11" s="1">
        <v>233203</v>
      </c>
      <c r="X11" s="1">
        <v>277648</v>
      </c>
      <c r="Y11" s="1">
        <v>44445</v>
      </c>
      <c r="Z11" s="1">
        <v>39330120</v>
      </c>
      <c r="AA11" s="1">
        <v>18909008</v>
      </c>
      <c r="AB11" s="1">
        <v>16250562</v>
      </c>
      <c r="AC11" s="7">
        <v>2658446</v>
      </c>
      <c r="AD11" s="1">
        <v>0</v>
      </c>
      <c r="AE11" s="67" t="s">
        <v>5</v>
      </c>
      <c r="AF11" s="1">
        <v>-289926</v>
      </c>
      <c r="AG11" s="1">
        <v>-466063</v>
      </c>
      <c r="AH11" s="1">
        <v>176137</v>
      </c>
      <c r="AI11" s="1">
        <v>20711038</v>
      </c>
      <c r="AJ11" s="1">
        <v>1144355</v>
      </c>
      <c r="AK11" s="1">
        <v>6591770</v>
      </c>
      <c r="AL11" s="1">
        <v>12974913</v>
      </c>
      <c r="AM11" s="1">
        <v>151136593</v>
      </c>
      <c r="AN11" s="1">
        <v>70908</v>
      </c>
      <c r="AO11" s="7">
        <v>2131.4462825069104</v>
      </c>
      <c r="AQ11" s="67" t="s">
        <v>5</v>
      </c>
      <c r="AR11" s="8">
        <v>-14.383954666662447</v>
      </c>
      <c r="AS11" s="8">
        <v>-16.985386291938408</v>
      </c>
      <c r="AT11" s="8">
        <v>3.3236092949710518</v>
      </c>
      <c r="AU11" s="8">
        <v>2.3582530079510726</v>
      </c>
      <c r="AV11" s="8">
        <v>9.4544580976060928</v>
      </c>
      <c r="AW11" s="8">
        <v>8.352681276435284</v>
      </c>
      <c r="AX11" s="8">
        <v>7.4936663743385381</v>
      </c>
      <c r="AY11" s="8">
        <v>4.155285344739359</v>
      </c>
      <c r="AZ11" s="8">
        <v>-181.97967528085428</v>
      </c>
      <c r="BA11" s="8">
        <v>-6.3353407254879673E-2</v>
      </c>
      <c r="BB11" s="8">
        <v>4.8821625981978345</v>
      </c>
      <c r="BC11" s="9">
        <v>9.1625478574513881</v>
      </c>
      <c r="BD11" s="1"/>
      <c r="BE11" s="67" t="s">
        <v>5</v>
      </c>
      <c r="BF11" s="8">
        <v>77.181666553265671</v>
      </c>
      <c r="BG11" s="8">
        <v>57.997243597895235</v>
      </c>
      <c r="BH11" s="8">
        <v>1.1775310517988393</v>
      </c>
      <c r="BI11" s="8">
        <v>-15.804330973704072</v>
      </c>
      <c r="BJ11" s="8">
        <v>5.3169576902560705</v>
      </c>
      <c r="BK11" s="8">
        <v>-14.885805296123976</v>
      </c>
      <c r="BL11" s="8">
        <v>17.05391337519513</v>
      </c>
      <c r="BM11" s="8">
        <v>13.630429355455242</v>
      </c>
      <c r="BN11" s="8">
        <v>-1.4872772408901498</v>
      </c>
      <c r="BO11" s="8">
        <v>14.506863126809252</v>
      </c>
      <c r="BP11" s="36">
        <v>28.721928416914285</v>
      </c>
      <c r="BQ11" s="36">
        <v>26.794317470287265</v>
      </c>
      <c r="BR11" s="9">
        <v>41.909726818894214</v>
      </c>
      <c r="BS11" s="1"/>
      <c r="BT11" s="67" t="s">
        <v>5</v>
      </c>
      <c r="BU11" s="8">
        <v>3.3425348055688913</v>
      </c>
      <c r="BV11" s="8">
        <v>50.117571760515368</v>
      </c>
      <c r="BW11" s="8">
        <v>-72.234386502535585</v>
      </c>
      <c r="BX11" s="8">
        <v>3.7755469964923516</v>
      </c>
      <c r="BY11" s="8">
        <v>5201.8947837717342</v>
      </c>
      <c r="BZ11" s="8">
        <v>-7.5635224967694477</v>
      </c>
      <c r="CA11" s="8">
        <v>0.9813035851443872</v>
      </c>
      <c r="CB11" s="8">
        <v>-7.0491488735227135</v>
      </c>
      <c r="CC11" s="8">
        <v>-0.7293956236262582</v>
      </c>
      <c r="CD11" s="37">
        <v>-6.3661879461676216</v>
      </c>
      <c r="CE11" s="67" t="s">
        <v>5</v>
      </c>
      <c r="CF11" s="8">
        <f t="shared" si="32"/>
        <v>67.661246671082495</v>
      </c>
      <c r="CG11" s="8">
        <f t="shared" si="0"/>
        <v>57.201808168323609</v>
      </c>
      <c r="CH11" s="8">
        <f t="shared" si="1"/>
        <v>10.459438502758891</v>
      </c>
      <c r="CI11" s="8">
        <f t="shared" si="2"/>
        <v>8.9521245195728341</v>
      </c>
      <c r="CJ11" s="8">
        <f t="shared" si="3"/>
        <v>1.5073139831860574</v>
      </c>
      <c r="CK11" s="8">
        <f t="shared" si="4"/>
        <v>6.3158562797561544</v>
      </c>
      <c r="CL11" s="8">
        <f t="shared" si="5"/>
        <v>7.8780636533205426</v>
      </c>
      <c r="CM11" s="8">
        <f t="shared" si="6"/>
        <v>1.5622073735643889</v>
      </c>
      <c r="CN11" s="8">
        <f t="shared" si="7"/>
        <v>-9.3999075392681375E-2</v>
      </c>
      <c r="CO11" s="8">
        <f t="shared" si="8"/>
        <v>1.1929751519541003</v>
      </c>
      <c r="CP11" s="8">
        <f t="shared" si="9"/>
        <v>1.2869742273467817</v>
      </c>
      <c r="CQ11" s="9">
        <f t="shared" si="10"/>
        <v>6.2555558599895127</v>
      </c>
      <c r="CS11" s="67" t="s">
        <v>5</v>
      </c>
      <c r="CT11" s="34">
        <f t="shared" si="11"/>
        <v>1.2750075688155813</v>
      </c>
      <c r="CU11" s="34">
        <f t="shared" si="12"/>
        <v>1.5208335416162253</v>
      </c>
      <c r="CV11" s="34">
        <f t="shared" si="13"/>
        <v>0.24582597280064397</v>
      </c>
      <c r="CW11" s="34">
        <f t="shared" si="14"/>
        <v>0.21846132259974921</v>
      </c>
      <c r="CX11" s="34">
        <f t="shared" si="15"/>
        <v>3.7426793126135909</v>
      </c>
      <c r="CY11" s="34">
        <f t="shared" si="16"/>
        <v>1.0194076559605918</v>
      </c>
      <c r="CZ11" s="34">
        <f t="shared" si="17"/>
        <v>0.15429949515932254</v>
      </c>
      <c r="DA11" s="34">
        <f t="shared" si="18"/>
        <v>0.18370666857628581</v>
      </c>
      <c r="DB11" s="34">
        <f t="shared" si="19"/>
        <v>2.9407173416963289E-2</v>
      </c>
      <c r="DC11" s="34">
        <f t="shared" si="20"/>
        <v>26.022897049161347</v>
      </c>
      <c r="DD11" s="34">
        <f t="shared" si="21"/>
        <v>12.511204351417396</v>
      </c>
      <c r="DE11" s="8">
        <f t="shared" si="22"/>
        <v>10.752235231344669</v>
      </c>
      <c r="DF11" s="9">
        <f t="shared" si="23"/>
        <v>1.758969120072728</v>
      </c>
      <c r="DH11" s="67" t="s">
        <v>5</v>
      </c>
      <c r="DI11" s="8">
        <f t="shared" si="24"/>
        <v>-0.19183044572137473</v>
      </c>
      <c r="DJ11" s="8">
        <f t="shared" si="25"/>
        <v>-0.30837204329463741</v>
      </c>
      <c r="DK11" s="8">
        <f t="shared" si="26"/>
        <v>0.11654159757326274</v>
      </c>
      <c r="DL11" s="8">
        <f t="shared" si="27"/>
        <v>13.703523143465329</v>
      </c>
      <c r="DM11" s="8">
        <f t="shared" si="28"/>
        <v>0.75716606897444094</v>
      </c>
      <c r="DN11" s="8">
        <f t="shared" si="29"/>
        <v>4.3614652607658027</v>
      </c>
      <c r="DO11" s="8">
        <f t="shared" si="30"/>
        <v>8.5848918137250845</v>
      </c>
      <c r="DP11" s="208">
        <f t="shared" si="31"/>
        <v>100</v>
      </c>
      <c r="DQ11" s="21"/>
    </row>
    <row r="12" spans="2:121" ht="12">
      <c r="B12" s="67" t="s">
        <v>6</v>
      </c>
      <c r="C12" s="1">
        <v>73399947</v>
      </c>
      <c r="D12" s="1">
        <v>62054727</v>
      </c>
      <c r="E12" s="1">
        <v>11345220</v>
      </c>
      <c r="F12" s="1">
        <v>9712156</v>
      </c>
      <c r="G12" s="1">
        <v>1633064</v>
      </c>
      <c r="H12" s="1">
        <v>7636975</v>
      </c>
      <c r="I12" s="1">
        <v>9637680</v>
      </c>
      <c r="J12" s="1">
        <v>2000705</v>
      </c>
      <c r="K12" s="1">
        <v>-429016</v>
      </c>
      <c r="L12" s="1">
        <v>1246477</v>
      </c>
      <c r="M12" s="1">
        <v>1675493</v>
      </c>
      <c r="N12" s="7">
        <v>7927721</v>
      </c>
      <c r="O12" s="1"/>
      <c r="P12" s="67" t="s">
        <v>6</v>
      </c>
      <c r="Q12" s="1">
        <v>1936207</v>
      </c>
      <c r="R12" s="1">
        <v>2235067</v>
      </c>
      <c r="S12" s="1">
        <v>298860</v>
      </c>
      <c r="T12" s="1">
        <v>420963</v>
      </c>
      <c r="U12" s="1">
        <v>4479550</v>
      </c>
      <c r="V12" s="1">
        <v>1091001</v>
      </c>
      <c r="W12" s="1">
        <v>138270</v>
      </c>
      <c r="X12" s="1">
        <v>164622</v>
      </c>
      <c r="Y12" s="1">
        <v>26352</v>
      </c>
      <c r="Z12" s="1">
        <v>31095544</v>
      </c>
      <c r="AA12" s="1">
        <v>15900251</v>
      </c>
      <c r="AB12" s="1">
        <v>14274779</v>
      </c>
      <c r="AC12" s="7">
        <v>1625472</v>
      </c>
      <c r="AD12" s="1">
        <v>0</v>
      </c>
      <c r="AE12" s="67" t="s">
        <v>6</v>
      </c>
      <c r="AF12" s="1">
        <v>187834</v>
      </c>
      <c r="AG12" s="1">
        <v>34229</v>
      </c>
      <c r="AH12" s="1">
        <v>153605</v>
      </c>
      <c r="AI12" s="1">
        <v>15007459</v>
      </c>
      <c r="AJ12" s="1">
        <v>610984</v>
      </c>
      <c r="AK12" s="1">
        <v>5099898</v>
      </c>
      <c r="AL12" s="1">
        <v>9296577</v>
      </c>
      <c r="AM12" s="1">
        <v>112132466</v>
      </c>
      <c r="AN12" s="1">
        <v>56772</v>
      </c>
      <c r="AO12" s="7">
        <v>1975.1367927851759</v>
      </c>
      <c r="AQ12" s="67" t="s">
        <v>6</v>
      </c>
      <c r="AR12" s="8">
        <v>-14.998494117329885</v>
      </c>
      <c r="AS12" s="8">
        <v>-17.578717850727209</v>
      </c>
      <c r="AT12" s="8">
        <v>2.5634488856102968</v>
      </c>
      <c r="AU12" s="8">
        <v>1.634189141829635</v>
      </c>
      <c r="AV12" s="8">
        <v>8.4611670442401934</v>
      </c>
      <c r="AW12" s="8">
        <v>10.715279294957227</v>
      </c>
      <c r="AX12" s="8">
        <v>9.2636374911655412</v>
      </c>
      <c r="AY12" s="8">
        <v>4.0558104313517864</v>
      </c>
      <c r="AZ12" s="8">
        <v>-7.5311615689439533</v>
      </c>
      <c r="BA12" s="8">
        <v>4.0306030047163075</v>
      </c>
      <c r="BB12" s="8">
        <v>4.9050434773897544</v>
      </c>
      <c r="BC12" s="9">
        <v>10.573580185543642</v>
      </c>
      <c r="BD12" s="1"/>
      <c r="BE12" s="67" t="s">
        <v>6</v>
      </c>
      <c r="BF12" s="8">
        <v>40.340143499851052</v>
      </c>
      <c r="BG12" s="8">
        <v>33.323650011751212</v>
      </c>
      <c r="BH12" s="8">
        <v>0.70458841725382371</v>
      </c>
      <c r="BI12" s="8">
        <v>-19.534251602766279</v>
      </c>
      <c r="BJ12" s="8">
        <v>5.9359661538425152</v>
      </c>
      <c r="BK12" s="8">
        <v>5.0779271062278122</v>
      </c>
      <c r="BL12" s="8">
        <v>8.7147956536096736</v>
      </c>
      <c r="BM12" s="8">
        <v>5.5350411570120777</v>
      </c>
      <c r="BN12" s="8">
        <v>-8.5063537254357335</v>
      </c>
      <c r="BO12" s="8">
        <v>10.626099326517814</v>
      </c>
      <c r="BP12" s="36">
        <v>29.317634149271349</v>
      </c>
      <c r="BQ12" s="36">
        <v>27.668471105472246</v>
      </c>
      <c r="BR12" s="9">
        <v>45.864658955284149</v>
      </c>
      <c r="BS12" s="1"/>
      <c r="BT12" s="67" t="s">
        <v>6</v>
      </c>
      <c r="BU12" s="8">
        <v>-78.384517922757624</v>
      </c>
      <c r="BV12" s="8">
        <v>-89.158946584952574</v>
      </c>
      <c r="BW12" s="8">
        <v>-72.235577792077279</v>
      </c>
      <c r="BX12" s="8">
        <v>0.42325430850897611</v>
      </c>
      <c r="BY12" s="8">
        <v>4081.9082377476539</v>
      </c>
      <c r="BZ12" s="8">
        <v>-10.158779036911035</v>
      </c>
      <c r="CA12" s="8">
        <v>0.14643999671226371</v>
      </c>
      <c r="CB12" s="8">
        <v>-7.6018306086690526</v>
      </c>
      <c r="CC12" s="8">
        <v>-0.90071219103477174</v>
      </c>
      <c r="CD12" s="37">
        <v>-6.7620247993629317</v>
      </c>
      <c r="CE12" s="67" t="s">
        <v>6</v>
      </c>
      <c r="CF12" s="8">
        <f t="shared" si="32"/>
        <v>65.458247391081187</v>
      </c>
      <c r="CG12" s="8">
        <f t="shared" si="0"/>
        <v>55.340553198928134</v>
      </c>
      <c r="CH12" s="8">
        <f t="shared" si="1"/>
        <v>10.117694192153055</v>
      </c>
      <c r="CI12" s="8">
        <f t="shared" si="2"/>
        <v>8.6613238310481808</v>
      </c>
      <c r="CJ12" s="8">
        <f t="shared" si="3"/>
        <v>1.4563703611048739</v>
      </c>
      <c r="CK12" s="8">
        <f t="shared" si="4"/>
        <v>6.8106724773180316</v>
      </c>
      <c r="CL12" s="8">
        <f t="shared" si="5"/>
        <v>8.5949059570312141</v>
      </c>
      <c r="CM12" s="8">
        <f t="shared" si="6"/>
        <v>1.7842334797131814</v>
      </c>
      <c r="CN12" s="8">
        <f t="shared" si="7"/>
        <v>-0.38259748965121304</v>
      </c>
      <c r="CO12" s="8">
        <f t="shared" si="8"/>
        <v>1.1116111546142222</v>
      </c>
      <c r="CP12" s="8">
        <f t="shared" si="9"/>
        <v>1.4942086442654352</v>
      </c>
      <c r="CQ12" s="9">
        <f t="shared" si="10"/>
        <v>7.0699604519533183</v>
      </c>
      <c r="CS12" s="67" t="s">
        <v>6</v>
      </c>
      <c r="CT12" s="34">
        <f t="shared" si="11"/>
        <v>1.7267140098390417</v>
      </c>
      <c r="CU12" s="34">
        <f t="shared" si="12"/>
        <v>1.9932380689817346</v>
      </c>
      <c r="CV12" s="34">
        <f t="shared" si="13"/>
        <v>0.26652405914269289</v>
      </c>
      <c r="CW12" s="34">
        <f t="shared" si="14"/>
        <v>0.37541580508895611</v>
      </c>
      <c r="CX12" s="34">
        <f t="shared" si="15"/>
        <v>3.9948733491690085</v>
      </c>
      <c r="CY12" s="34">
        <f t="shared" si="16"/>
        <v>0.97295728785631097</v>
      </c>
      <c r="CZ12" s="34">
        <f t="shared" si="17"/>
        <v>0.12330951501592767</v>
      </c>
      <c r="DA12" s="34">
        <f t="shared" si="18"/>
        <v>0.14681029132098103</v>
      </c>
      <c r="DB12" s="34">
        <f t="shared" si="19"/>
        <v>2.3500776305053345E-2</v>
      </c>
      <c r="DC12" s="34">
        <f t="shared" si="20"/>
        <v>27.731080131600784</v>
      </c>
      <c r="DD12" s="34">
        <f t="shared" si="21"/>
        <v>14.179881676730449</v>
      </c>
      <c r="DE12" s="8">
        <f t="shared" si="22"/>
        <v>12.730281879290875</v>
      </c>
      <c r="DF12" s="9">
        <f t="shared" si="23"/>
        <v>1.4495997974395747</v>
      </c>
      <c r="DH12" s="67" t="s">
        <v>6</v>
      </c>
      <c r="DI12" s="8">
        <f t="shared" si="24"/>
        <v>0.16751080815434843</v>
      </c>
      <c r="DJ12" s="8">
        <f t="shared" si="25"/>
        <v>3.0525503648515143E-2</v>
      </c>
      <c r="DK12" s="8">
        <f t="shared" si="26"/>
        <v>0.13698530450583329</v>
      </c>
      <c r="DL12" s="8">
        <f t="shared" si="27"/>
        <v>13.383687646715984</v>
      </c>
      <c r="DM12" s="8">
        <f t="shared" si="28"/>
        <v>0.54487698504730997</v>
      </c>
      <c r="DN12" s="8">
        <f t="shared" si="29"/>
        <v>4.5481011716981232</v>
      </c>
      <c r="DO12" s="8">
        <f t="shared" si="30"/>
        <v>8.2907094899705491</v>
      </c>
      <c r="DP12" s="208">
        <f t="shared" si="31"/>
        <v>100</v>
      </c>
      <c r="DQ12" s="21"/>
    </row>
    <row r="13" spans="2:121" ht="12">
      <c r="B13" s="67" t="s">
        <v>7</v>
      </c>
      <c r="C13" s="1">
        <v>70917094</v>
      </c>
      <c r="D13" s="1">
        <v>59948969</v>
      </c>
      <c r="E13" s="1">
        <v>10968125</v>
      </c>
      <c r="F13" s="1">
        <v>9384382</v>
      </c>
      <c r="G13" s="1">
        <v>1583743</v>
      </c>
      <c r="H13" s="1">
        <v>6235242</v>
      </c>
      <c r="I13" s="1">
        <v>7989472</v>
      </c>
      <c r="J13" s="1">
        <v>1754230</v>
      </c>
      <c r="K13" s="1">
        <v>4827</v>
      </c>
      <c r="L13" s="1">
        <v>1479395</v>
      </c>
      <c r="M13" s="1">
        <v>1474568</v>
      </c>
      <c r="N13" s="7">
        <v>6112010</v>
      </c>
      <c r="O13" s="1"/>
      <c r="P13" s="67" t="s">
        <v>7</v>
      </c>
      <c r="Q13" s="1">
        <v>1280627</v>
      </c>
      <c r="R13" s="1">
        <v>1537723</v>
      </c>
      <c r="S13" s="1">
        <v>257096</v>
      </c>
      <c r="T13" s="1">
        <v>446317</v>
      </c>
      <c r="U13" s="1">
        <v>3747926</v>
      </c>
      <c r="V13" s="1">
        <v>637140</v>
      </c>
      <c r="W13" s="1">
        <v>118405</v>
      </c>
      <c r="X13" s="1">
        <v>140971</v>
      </c>
      <c r="Y13" s="1">
        <v>22566</v>
      </c>
      <c r="Z13" s="1">
        <v>33208492</v>
      </c>
      <c r="AA13" s="1">
        <v>18869909</v>
      </c>
      <c r="AB13" s="1">
        <v>17450791</v>
      </c>
      <c r="AC13" s="7">
        <v>1419118</v>
      </c>
      <c r="AD13" s="1">
        <v>0</v>
      </c>
      <c r="AE13" s="67" t="s">
        <v>7</v>
      </c>
      <c r="AF13" s="1">
        <v>206660</v>
      </c>
      <c r="AG13" s="1">
        <v>91952</v>
      </c>
      <c r="AH13" s="1">
        <v>114708</v>
      </c>
      <c r="AI13" s="1">
        <v>14131923</v>
      </c>
      <c r="AJ13" s="1">
        <v>801879</v>
      </c>
      <c r="AK13" s="1">
        <v>4540554</v>
      </c>
      <c r="AL13" s="1">
        <v>8789490</v>
      </c>
      <c r="AM13" s="1">
        <v>110360828</v>
      </c>
      <c r="AN13" s="1">
        <v>51181</v>
      </c>
      <c r="AO13" s="7">
        <v>2156.285105800981</v>
      </c>
      <c r="AQ13" s="67" t="s">
        <v>7</v>
      </c>
      <c r="AR13" s="8">
        <v>-14.752444031700504</v>
      </c>
      <c r="AS13" s="8">
        <v>-17.342743416019125</v>
      </c>
      <c r="AT13" s="8">
        <v>2.8671065542144176</v>
      </c>
      <c r="AU13" s="8">
        <v>1.9163711603180045</v>
      </c>
      <c r="AV13" s="8">
        <v>8.8858836519541455</v>
      </c>
      <c r="AW13" s="8">
        <v>13.224673340882562</v>
      </c>
      <c r="AX13" s="8">
        <v>11.782719208296587</v>
      </c>
      <c r="AY13" s="8">
        <v>6.9418340741264561</v>
      </c>
      <c r="AZ13" s="8">
        <v>-93.584700034555169</v>
      </c>
      <c r="BA13" s="8">
        <v>3.0424583169071275</v>
      </c>
      <c r="BB13" s="8">
        <v>8.3865011554813318</v>
      </c>
      <c r="BC13" s="9">
        <v>14.866937245017242</v>
      </c>
      <c r="BD13" s="1"/>
      <c r="BE13" s="67" t="s">
        <v>7</v>
      </c>
      <c r="BF13" s="8">
        <v>88.692675825568301</v>
      </c>
      <c r="BG13" s="8">
        <v>64.729267208364362</v>
      </c>
      <c r="BH13" s="8">
        <v>0.90070290147997845</v>
      </c>
      <c r="BI13" s="8">
        <v>-30.392395389822052</v>
      </c>
      <c r="BJ13" s="8">
        <v>6.2064861479694127</v>
      </c>
      <c r="BK13" s="8">
        <v>34.938973121911857</v>
      </c>
      <c r="BL13" s="8">
        <v>6.8888006210843704</v>
      </c>
      <c r="BM13" s="8">
        <v>3.7619608420432797</v>
      </c>
      <c r="BN13" s="8">
        <v>-10.045443673762259</v>
      </c>
      <c r="BO13" s="8">
        <v>22.20150356992891</v>
      </c>
      <c r="BP13" s="36">
        <v>47.490865018945286</v>
      </c>
      <c r="BQ13" s="36">
        <v>47.984060846252383</v>
      </c>
      <c r="BR13" s="9">
        <v>41.684255086331348</v>
      </c>
      <c r="BS13" s="1"/>
      <c r="BT13" s="67" t="s">
        <v>7</v>
      </c>
      <c r="BU13" s="8">
        <v>-60.238346734084082</v>
      </c>
      <c r="BV13" s="8">
        <v>-13.214349758855343</v>
      </c>
      <c r="BW13" s="8">
        <v>-72.278960062253191</v>
      </c>
      <c r="BX13" s="8">
        <v>1.950944245327686</v>
      </c>
      <c r="BY13" s="8">
        <v>875.5337656175866</v>
      </c>
      <c r="BZ13" s="8">
        <v>-10.596242428681636</v>
      </c>
      <c r="CA13" s="8">
        <v>1.0217930098517478</v>
      </c>
      <c r="CB13" s="8">
        <v>-4.7560506704019918</v>
      </c>
      <c r="CC13" s="8">
        <v>-0.72928991213608241</v>
      </c>
      <c r="CD13" s="37">
        <v>-4.0563432604661029</v>
      </c>
      <c r="CE13" s="67" t="s">
        <v>7</v>
      </c>
      <c r="CF13" s="8">
        <f t="shared" si="32"/>
        <v>64.259298598230885</v>
      </c>
      <c r="CG13" s="8">
        <f t="shared" si="0"/>
        <v>54.320876425465023</v>
      </c>
      <c r="CH13" s="8">
        <f t="shared" si="1"/>
        <v>9.9384221727658666</v>
      </c>
      <c r="CI13" s="8">
        <f t="shared" si="2"/>
        <v>8.5033631679530348</v>
      </c>
      <c r="CJ13" s="8">
        <f t="shared" si="3"/>
        <v>1.4350590048128309</v>
      </c>
      <c r="CK13" s="8">
        <f t="shared" si="4"/>
        <v>5.6498688103354935</v>
      </c>
      <c r="CL13" s="8">
        <f t="shared" si="5"/>
        <v>7.2394092585097312</v>
      </c>
      <c r="CM13" s="8">
        <f t="shared" si="6"/>
        <v>1.5895404481742381</v>
      </c>
      <c r="CN13" s="8">
        <f t="shared" si="7"/>
        <v>4.3738345275916198E-3</v>
      </c>
      <c r="CO13" s="8">
        <f t="shared" si="8"/>
        <v>1.3405073401587744</v>
      </c>
      <c r="CP13" s="8">
        <f t="shared" si="9"/>
        <v>1.3361335056311829</v>
      </c>
      <c r="CQ13" s="9">
        <f t="shared" si="10"/>
        <v>5.5382060018614583</v>
      </c>
      <c r="CS13" s="67" t="s">
        <v>7</v>
      </c>
      <c r="CT13" s="34">
        <f t="shared" si="11"/>
        <v>1.1603999564048215</v>
      </c>
      <c r="CU13" s="34">
        <f t="shared" si="12"/>
        <v>1.3933594264080731</v>
      </c>
      <c r="CV13" s="34">
        <f t="shared" si="13"/>
        <v>0.23295947000325148</v>
      </c>
      <c r="CW13" s="34">
        <f t="shared" si="14"/>
        <v>0.40441613939322751</v>
      </c>
      <c r="CX13" s="34">
        <f t="shared" si="15"/>
        <v>3.3960654952679405</v>
      </c>
      <c r="CY13" s="34">
        <f t="shared" si="16"/>
        <v>0.57732441079546815</v>
      </c>
      <c r="CZ13" s="34">
        <f t="shared" si="17"/>
        <v>0.10728897394644411</v>
      </c>
      <c r="DA13" s="34">
        <f t="shared" si="18"/>
        <v>0.12773644648624782</v>
      </c>
      <c r="DB13" s="34">
        <f t="shared" si="19"/>
        <v>2.0447472539803706E-2</v>
      </c>
      <c r="DC13" s="34">
        <f t="shared" si="20"/>
        <v>30.090832591433621</v>
      </c>
      <c r="DD13" s="34">
        <f t="shared" si="21"/>
        <v>17.098375702654206</v>
      </c>
      <c r="DE13" s="8">
        <f t="shared" si="22"/>
        <v>15.812486473914458</v>
      </c>
      <c r="DF13" s="9">
        <f t="shared" si="23"/>
        <v>1.2858892287397481</v>
      </c>
      <c r="DH13" s="67" t="s">
        <v>7</v>
      </c>
      <c r="DI13" s="8">
        <f t="shared" si="24"/>
        <v>0.18725847181936692</v>
      </c>
      <c r="DJ13" s="8">
        <f t="shared" si="25"/>
        <v>8.3319418371888249E-2</v>
      </c>
      <c r="DK13" s="8">
        <f t="shared" si="26"/>
        <v>0.10393905344747867</v>
      </c>
      <c r="DL13" s="8">
        <f t="shared" si="27"/>
        <v>12.805198416960048</v>
      </c>
      <c r="DM13" s="8">
        <f t="shared" si="28"/>
        <v>0.72659748439002292</v>
      </c>
      <c r="DN13" s="8">
        <f t="shared" si="29"/>
        <v>4.1142804764023699</v>
      </c>
      <c r="DO13" s="8">
        <f t="shared" si="30"/>
        <v>7.9643204561676537</v>
      </c>
      <c r="DP13" s="208">
        <f t="shared" si="31"/>
        <v>100</v>
      </c>
      <c r="DQ13" s="21"/>
    </row>
    <row r="14" spans="2:121" ht="12">
      <c r="B14" s="67" t="s">
        <v>8</v>
      </c>
      <c r="C14" s="1">
        <v>55914146</v>
      </c>
      <c r="D14" s="1">
        <v>47269908</v>
      </c>
      <c r="E14" s="1">
        <v>8644238</v>
      </c>
      <c r="F14" s="1">
        <v>7398057</v>
      </c>
      <c r="G14" s="1">
        <v>1246181</v>
      </c>
      <c r="H14" s="1">
        <v>4565116</v>
      </c>
      <c r="I14" s="1">
        <v>5379079</v>
      </c>
      <c r="J14" s="1">
        <v>813963</v>
      </c>
      <c r="K14" s="1">
        <v>-17813</v>
      </c>
      <c r="L14" s="1">
        <v>592091</v>
      </c>
      <c r="M14" s="1">
        <v>609904</v>
      </c>
      <c r="N14" s="7">
        <v>4530753</v>
      </c>
      <c r="O14" s="1"/>
      <c r="P14" s="67" t="s">
        <v>8</v>
      </c>
      <c r="Q14" s="1">
        <v>919275</v>
      </c>
      <c r="R14" s="1">
        <v>1113390</v>
      </c>
      <c r="S14" s="1">
        <v>194115</v>
      </c>
      <c r="T14" s="1">
        <v>225178</v>
      </c>
      <c r="U14" s="1">
        <v>2730293</v>
      </c>
      <c r="V14" s="1">
        <v>656007</v>
      </c>
      <c r="W14" s="1">
        <v>52176</v>
      </c>
      <c r="X14" s="1">
        <v>62120</v>
      </c>
      <c r="Y14" s="1">
        <v>9944</v>
      </c>
      <c r="Z14" s="1">
        <v>21762893</v>
      </c>
      <c r="AA14" s="1">
        <v>10512166</v>
      </c>
      <c r="AB14" s="1">
        <v>9759566</v>
      </c>
      <c r="AC14" s="7">
        <v>752600</v>
      </c>
      <c r="AD14" s="1">
        <v>0</v>
      </c>
      <c r="AE14" s="67" t="s">
        <v>8</v>
      </c>
      <c r="AF14" s="1">
        <v>74415</v>
      </c>
      <c r="AG14" s="1">
        <v>1511</v>
      </c>
      <c r="AH14" s="1">
        <v>72904</v>
      </c>
      <c r="AI14" s="1">
        <v>11176312</v>
      </c>
      <c r="AJ14" s="1">
        <v>261528</v>
      </c>
      <c r="AK14" s="1">
        <v>4114038</v>
      </c>
      <c r="AL14" s="1">
        <v>6800746</v>
      </c>
      <c r="AM14" s="1">
        <v>82242155</v>
      </c>
      <c r="AN14" s="1">
        <v>37899</v>
      </c>
      <c r="AO14" s="7">
        <v>2170.0349613446265</v>
      </c>
      <c r="AQ14" s="67" t="s">
        <v>8</v>
      </c>
      <c r="AR14" s="8">
        <v>-14.590011588073867</v>
      </c>
      <c r="AS14" s="8">
        <v>-17.184082325664708</v>
      </c>
      <c r="AT14" s="8">
        <v>3.0634910377530584</v>
      </c>
      <c r="AU14" s="8">
        <v>2.1094027984772317</v>
      </c>
      <c r="AV14" s="8">
        <v>9.1161822238255521</v>
      </c>
      <c r="AW14" s="8">
        <v>15.426184870881457</v>
      </c>
      <c r="AX14" s="8">
        <v>12.67368700635291</v>
      </c>
      <c r="AY14" s="8">
        <v>-0.61793061009201189</v>
      </c>
      <c r="AZ14" s="8">
        <v>59.269675767137699</v>
      </c>
      <c r="BA14" s="8">
        <v>3.3833641224066464</v>
      </c>
      <c r="BB14" s="8">
        <v>-1.0615656146179402</v>
      </c>
      <c r="BC14" s="9">
        <v>14.720062470264464</v>
      </c>
      <c r="BD14" s="1"/>
      <c r="BE14" s="67" t="s">
        <v>8</v>
      </c>
      <c r="BF14" s="8">
        <v>101.88671372287203</v>
      </c>
      <c r="BG14" s="8">
        <v>72.153123956310381</v>
      </c>
      <c r="BH14" s="8">
        <v>1.4174355544874138</v>
      </c>
      <c r="BI14" s="8">
        <v>-31.112103672340581</v>
      </c>
      <c r="BJ14" s="8">
        <v>6.7464324909089557</v>
      </c>
      <c r="BK14" s="8">
        <v>7.6402425817630499</v>
      </c>
      <c r="BL14" s="8">
        <v>5.7392996108949417</v>
      </c>
      <c r="BM14" s="8">
        <v>2.6471463035791003</v>
      </c>
      <c r="BN14" s="8">
        <v>-11.007696438160014</v>
      </c>
      <c r="BO14" s="8">
        <v>16.838607578456816</v>
      </c>
      <c r="BP14" s="36">
        <v>38.003416685888205</v>
      </c>
      <c r="BQ14" s="36">
        <v>37.548256780190364</v>
      </c>
      <c r="BR14" s="9">
        <v>44.190885281455778</v>
      </c>
      <c r="BS14" s="1"/>
      <c r="BT14" s="67" t="s">
        <v>8</v>
      </c>
      <c r="BU14" s="8">
        <v>-71.728112700028873</v>
      </c>
      <c r="BV14" s="8">
        <v>171.27468581687612</v>
      </c>
      <c r="BW14" s="8">
        <v>-72.243437208505455</v>
      </c>
      <c r="BX14" s="8">
        <v>4.0051472549307539</v>
      </c>
      <c r="BY14" s="8">
        <v>1221.3308751018308</v>
      </c>
      <c r="BZ14" s="8">
        <v>2.9544964848396273</v>
      </c>
      <c r="CA14" s="8">
        <v>0.40568304694277563</v>
      </c>
      <c r="CB14" s="8">
        <v>-6.5929444903138608</v>
      </c>
      <c r="CC14" s="8">
        <v>-0.23428451089817837</v>
      </c>
      <c r="CD14" s="37">
        <v>-6.3735923190069048</v>
      </c>
      <c r="CE14" s="67" t="s">
        <v>8</v>
      </c>
      <c r="CF14" s="8">
        <f t="shared" si="32"/>
        <v>67.987209235944761</v>
      </c>
      <c r="CG14" s="8">
        <f t="shared" si="0"/>
        <v>57.476494870544194</v>
      </c>
      <c r="CH14" s="8">
        <f t="shared" si="1"/>
        <v>10.510714365400565</v>
      </c>
      <c r="CI14" s="8">
        <f t="shared" si="2"/>
        <v>8.9954561623537224</v>
      </c>
      <c r="CJ14" s="8">
        <f t="shared" si="3"/>
        <v>1.5152582030468438</v>
      </c>
      <c r="CK14" s="8">
        <f t="shared" si="4"/>
        <v>5.5508224462260261</v>
      </c>
      <c r="CL14" s="8">
        <f t="shared" si="5"/>
        <v>6.5405375138820236</v>
      </c>
      <c r="CM14" s="8">
        <f t="shared" si="6"/>
        <v>0.98971506765599715</v>
      </c>
      <c r="CN14" s="8">
        <f t="shared" si="7"/>
        <v>-2.1659208711153056E-2</v>
      </c>
      <c r="CO14" s="8">
        <f t="shared" si="8"/>
        <v>0.71993614466936084</v>
      </c>
      <c r="CP14" s="8">
        <f t="shared" si="9"/>
        <v>0.74159535338051397</v>
      </c>
      <c r="CQ14" s="9">
        <f t="shared" si="10"/>
        <v>5.5090397375895614</v>
      </c>
      <c r="CS14" s="67" t="s">
        <v>8</v>
      </c>
      <c r="CT14" s="34">
        <f t="shared" si="11"/>
        <v>1.1177661869390461</v>
      </c>
      <c r="CU14" s="34">
        <f t="shared" si="12"/>
        <v>1.3537947783591031</v>
      </c>
      <c r="CV14" s="34">
        <f t="shared" si="13"/>
        <v>0.23602859142005705</v>
      </c>
      <c r="CW14" s="34">
        <f t="shared" si="14"/>
        <v>0.27379875928591607</v>
      </c>
      <c r="CX14" s="34">
        <f t="shared" si="15"/>
        <v>3.3198218115758271</v>
      </c>
      <c r="CY14" s="34">
        <f t="shared" si="16"/>
        <v>0.79765297978877137</v>
      </c>
      <c r="CZ14" s="34">
        <f t="shared" si="17"/>
        <v>6.3441917347618143E-2</v>
      </c>
      <c r="DA14" s="34">
        <f t="shared" si="18"/>
        <v>7.5533040203044285E-2</v>
      </c>
      <c r="DB14" s="34">
        <f t="shared" si="19"/>
        <v>1.2091122855426151E-2</v>
      </c>
      <c r="DC14" s="34">
        <f t="shared" si="20"/>
        <v>26.461968317829221</v>
      </c>
      <c r="DD14" s="34">
        <f t="shared" si="21"/>
        <v>12.781968079508617</v>
      </c>
      <c r="DE14" s="8">
        <f t="shared" si="22"/>
        <v>11.866865599521317</v>
      </c>
      <c r="DF14" s="9">
        <f t="shared" si="23"/>
        <v>0.91510247998730088</v>
      </c>
      <c r="DH14" s="67" t="s">
        <v>8</v>
      </c>
      <c r="DI14" s="8">
        <f t="shared" si="24"/>
        <v>9.0482794377165818E-2</v>
      </c>
      <c r="DJ14" s="8">
        <f t="shared" si="25"/>
        <v>1.8372573043593033E-3</v>
      </c>
      <c r="DK14" s="8">
        <f t="shared" si="26"/>
        <v>8.8645537072806521E-2</v>
      </c>
      <c r="DL14" s="8">
        <f t="shared" si="27"/>
        <v>13.589517443943439</v>
      </c>
      <c r="DM14" s="8">
        <f t="shared" si="28"/>
        <v>0.31799750383486425</v>
      </c>
      <c r="DN14" s="8">
        <f t="shared" si="29"/>
        <v>5.0023470323704435</v>
      </c>
      <c r="DO14" s="8">
        <f t="shared" si="30"/>
        <v>8.2691729077381293</v>
      </c>
      <c r="DP14" s="208">
        <f t="shared" si="31"/>
        <v>100</v>
      </c>
      <c r="DQ14" s="21"/>
    </row>
    <row r="15" spans="2:121" s="49" customFormat="1" ht="12">
      <c r="B15" s="67" t="s">
        <v>82</v>
      </c>
      <c r="C15" s="1">
        <v>37825548</v>
      </c>
      <c r="D15" s="1">
        <v>31981325</v>
      </c>
      <c r="E15" s="1">
        <v>5844223</v>
      </c>
      <c r="F15" s="1">
        <v>5002520</v>
      </c>
      <c r="G15" s="1">
        <v>841703</v>
      </c>
      <c r="H15" s="1">
        <v>3166113</v>
      </c>
      <c r="I15" s="1">
        <v>3975181</v>
      </c>
      <c r="J15" s="1">
        <v>809068</v>
      </c>
      <c r="K15" s="1">
        <v>-421450</v>
      </c>
      <c r="L15" s="1">
        <v>202264</v>
      </c>
      <c r="M15" s="1">
        <v>623714</v>
      </c>
      <c r="N15" s="7">
        <v>3530275</v>
      </c>
      <c r="O15" s="1"/>
      <c r="P15" s="67" t="s">
        <v>82</v>
      </c>
      <c r="Q15" s="1">
        <v>940212</v>
      </c>
      <c r="R15" s="1">
        <v>1114648</v>
      </c>
      <c r="S15" s="1">
        <v>174436</v>
      </c>
      <c r="T15" s="1">
        <v>85725</v>
      </c>
      <c r="U15" s="1">
        <v>2416297</v>
      </c>
      <c r="V15" s="1">
        <v>88041</v>
      </c>
      <c r="W15" s="1">
        <v>57288</v>
      </c>
      <c r="X15" s="1">
        <v>68206</v>
      </c>
      <c r="Y15" s="1">
        <v>10918</v>
      </c>
      <c r="Z15" s="1">
        <v>17964271</v>
      </c>
      <c r="AA15" s="1">
        <v>8123666</v>
      </c>
      <c r="AB15" s="1">
        <v>7313019</v>
      </c>
      <c r="AC15" s="7">
        <v>810647</v>
      </c>
      <c r="AD15" s="1">
        <v>0</v>
      </c>
      <c r="AE15" s="67" t="s">
        <v>82</v>
      </c>
      <c r="AF15" s="1">
        <v>243074</v>
      </c>
      <c r="AG15" s="1">
        <v>143436</v>
      </c>
      <c r="AH15" s="1">
        <v>99638</v>
      </c>
      <c r="AI15" s="1">
        <v>9597531</v>
      </c>
      <c r="AJ15" s="1">
        <v>286348</v>
      </c>
      <c r="AK15" s="1">
        <v>3136282</v>
      </c>
      <c r="AL15" s="1">
        <v>6174901</v>
      </c>
      <c r="AM15" s="1">
        <v>58955932</v>
      </c>
      <c r="AN15" s="1">
        <v>31432</v>
      </c>
      <c r="AO15" s="7">
        <v>1875.6659455332147</v>
      </c>
      <c r="AQ15" s="67" t="s">
        <v>82</v>
      </c>
      <c r="AR15" s="8">
        <v>-15.723117924520736</v>
      </c>
      <c r="AS15" s="8">
        <v>-18.277867095726716</v>
      </c>
      <c r="AT15" s="8">
        <v>1.6696922278017028</v>
      </c>
      <c r="AU15" s="8">
        <v>0.75989069433509115</v>
      </c>
      <c r="AV15" s="8">
        <v>7.4351715229522677</v>
      </c>
      <c r="AW15" s="8">
        <v>15.870297237327641</v>
      </c>
      <c r="AX15" s="8">
        <v>12.200223825726409</v>
      </c>
      <c r="AY15" s="8">
        <v>-0.17323238804054919</v>
      </c>
      <c r="AZ15" s="8">
        <v>3.6797996119309522</v>
      </c>
      <c r="BA15" s="8">
        <v>8.8148741923509384</v>
      </c>
      <c r="BB15" s="8">
        <v>4.5554432735030397E-2</v>
      </c>
      <c r="BC15" s="9">
        <v>13.320947109561907</v>
      </c>
      <c r="BD15" s="1"/>
      <c r="BE15" s="67" t="s">
        <v>82</v>
      </c>
      <c r="BF15" s="8">
        <v>60.30785808792438</v>
      </c>
      <c r="BG15" s="8">
        <v>46.442042532841619</v>
      </c>
      <c r="BH15" s="8">
        <v>-0.12195890042313441</v>
      </c>
      <c r="BI15" s="8">
        <v>-44.306207039929312</v>
      </c>
      <c r="BJ15" s="8">
        <v>4.5197957615857369</v>
      </c>
      <c r="BK15" s="8">
        <v>39.625723574657044</v>
      </c>
      <c r="BL15" s="8">
        <v>4.683417085427136</v>
      </c>
      <c r="BM15" s="8">
        <v>1.6210256563068028</v>
      </c>
      <c r="BN15" s="8">
        <v>-11.901880093601227</v>
      </c>
      <c r="BO15" s="8">
        <v>5.3188746996912535</v>
      </c>
      <c r="BP15" s="36">
        <v>13.82974802993156</v>
      </c>
      <c r="BQ15" s="36">
        <v>10.891493721067903</v>
      </c>
      <c r="BR15" s="9">
        <v>49.585462302257305</v>
      </c>
      <c r="BS15" s="1"/>
      <c r="BT15" s="67" t="s">
        <v>82</v>
      </c>
      <c r="BU15" s="8">
        <v>-48.394232953520117</v>
      </c>
      <c r="BV15" s="8">
        <v>27.750761502698655</v>
      </c>
      <c r="BW15" s="8">
        <v>-72.225799527795658</v>
      </c>
      <c r="BX15" s="8">
        <v>1.5684079935004895</v>
      </c>
      <c r="BY15" s="8">
        <v>779.28514401523068</v>
      </c>
      <c r="BZ15" s="8">
        <v>-2.1764103530221997</v>
      </c>
      <c r="CA15" s="8">
        <v>-0.57644047323474867</v>
      </c>
      <c r="CB15" s="8">
        <v>-8.838500714157993</v>
      </c>
      <c r="CC15" s="8">
        <v>-1.732007753392109</v>
      </c>
      <c r="CD15" s="46">
        <v>-7.2317473862006043</v>
      </c>
      <c r="CE15" s="67" t="s">
        <v>82</v>
      </c>
      <c r="CF15" s="8">
        <f t="shared" si="32"/>
        <v>64.159019655562403</v>
      </c>
      <c r="CG15" s="8">
        <f t="shared" si="0"/>
        <v>54.246152872284334</v>
      </c>
      <c r="CH15" s="8">
        <f t="shared" si="1"/>
        <v>9.9128667832780604</v>
      </c>
      <c r="CI15" s="8">
        <f t="shared" si="2"/>
        <v>8.4851851718670144</v>
      </c>
      <c r="CJ15" s="8">
        <f t="shared" si="3"/>
        <v>1.4276816114110451</v>
      </c>
      <c r="CK15" s="8">
        <f t="shared" si="4"/>
        <v>5.3703043826022459</v>
      </c>
      <c r="CL15" s="8">
        <f t="shared" si="5"/>
        <v>6.7426310892685066</v>
      </c>
      <c r="CM15" s="8">
        <f t="shared" si="6"/>
        <v>1.3723267066662606</v>
      </c>
      <c r="CN15" s="8">
        <f t="shared" si="7"/>
        <v>-0.71485597072742402</v>
      </c>
      <c r="CO15" s="8">
        <f t="shared" si="8"/>
        <v>0.3430765881200894</v>
      </c>
      <c r="CP15" s="8">
        <f t="shared" si="9"/>
        <v>1.0579325588475135</v>
      </c>
      <c r="CQ15" s="9">
        <f t="shared" si="10"/>
        <v>5.9879894698297704</v>
      </c>
      <c r="CS15" s="67" t="s">
        <v>82</v>
      </c>
      <c r="CT15" s="34">
        <f t="shared" si="11"/>
        <v>1.5947708196691728</v>
      </c>
      <c r="CU15" s="34">
        <f t="shared" si="12"/>
        <v>1.8906460506807017</v>
      </c>
      <c r="CV15" s="34">
        <f t="shared" si="13"/>
        <v>0.29587523101152907</v>
      </c>
      <c r="CW15" s="34">
        <f t="shared" si="14"/>
        <v>0.14540521554302627</v>
      </c>
      <c r="CX15" s="34">
        <f t="shared" si="15"/>
        <v>4.0984798611953073</v>
      </c>
      <c r="CY15" s="34">
        <f t="shared" si="16"/>
        <v>0.14933357342226394</v>
      </c>
      <c r="CZ15" s="34">
        <f t="shared" si="17"/>
        <v>9.7170883499899552E-2</v>
      </c>
      <c r="DA15" s="34">
        <f t="shared" si="18"/>
        <v>0.11568980030711752</v>
      </c>
      <c r="DB15" s="34">
        <f t="shared" si="19"/>
        <v>1.8518916807217976E-2</v>
      </c>
      <c r="DC15" s="34">
        <f t="shared" si="20"/>
        <v>30.470675961835358</v>
      </c>
      <c r="DD15" s="34">
        <f t="shared" si="21"/>
        <v>13.779217331345045</v>
      </c>
      <c r="DE15" s="8">
        <f t="shared" si="22"/>
        <v>12.40421235305041</v>
      </c>
      <c r="DF15" s="9">
        <f t="shared" si="23"/>
        <v>1.3750049782946354</v>
      </c>
      <c r="DH15" s="67" t="s">
        <v>82</v>
      </c>
      <c r="DI15" s="8">
        <f t="shared" si="24"/>
        <v>0.41229778201114692</v>
      </c>
      <c r="DJ15" s="8">
        <f t="shared" si="25"/>
        <v>0.24329358409599902</v>
      </c>
      <c r="DK15" s="8">
        <f t="shared" si="26"/>
        <v>0.1690041979151479</v>
      </c>
      <c r="DL15" s="8">
        <f t="shared" si="27"/>
        <v>16.279160848479165</v>
      </c>
      <c r="DM15" s="8">
        <f t="shared" si="28"/>
        <v>0.48569836874090971</v>
      </c>
      <c r="DN15" s="8">
        <f t="shared" si="29"/>
        <v>5.3197055726300793</v>
      </c>
      <c r="DO15" s="8">
        <f t="shared" si="30"/>
        <v>10.473756907108177</v>
      </c>
      <c r="DP15" s="209">
        <f t="shared" si="31"/>
        <v>100</v>
      </c>
      <c r="DQ15" s="51"/>
    </row>
    <row r="16" spans="2:121" ht="12">
      <c r="B16" s="67" t="s">
        <v>83</v>
      </c>
      <c r="C16" s="1">
        <v>84596059</v>
      </c>
      <c r="D16" s="1">
        <v>71513657</v>
      </c>
      <c r="E16" s="1">
        <v>13082402</v>
      </c>
      <c r="F16" s="1">
        <v>11194008</v>
      </c>
      <c r="G16" s="1">
        <v>1888394</v>
      </c>
      <c r="H16" s="1">
        <v>6790935</v>
      </c>
      <c r="I16" s="1">
        <v>8659625</v>
      </c>
      <c r="J16" s="1">
        <v>1868690</v>
      </c>
      <c r="K16" s="1">
        <v>-505931</v>
      </c>
      <c r="L16" s="1">
        <v>1014143</v>
      </c>
      <c r="M16" s="1">
        <v>1520074</v>
      </c>
      <c r="N16" s="7">
        <v>7161058</v>
      </c>
      <c r="O16" s="1"/>
      <c r="P16" s="67" t="s">
        <v>83</v>
      </c>
      <c r="Q16" s="1">
        <v>1549779</v>
      </c>
      <c r="R16" s="1">
        <v>1872512</v>
      </c>
      <c r="S16" s="1">
        <v>322733</v>
      </c>
      <c r="T16" s="1">
        <v>383022</v>
      </c>
      <c r="U16" s="1">
        <v>4735956</v>
      </c>
      <c r="V16" s="1">
        <v>492301</v>
      </c>
      <c r="W16" s="1">
        <v>135808</v>
      </c>
      <c r="X16" s="1">
        <v>161691</v>
      </c>
      <c r="Y16" s="1">
        <v>25883</v>
      </c>
      <c r="Z16" s="1">
        <v>36702887</v>
      </c>
      <c r="AA16" s="1">
        <v>17876086</v>
      </c>
      <c r="AB16" s="1">
        <v>16475711</v>
      </c>
      <c r="AC16" s="7">
        <v>1400375</v>
      </c>
      <c r="AD16" s="1">
        <v>0</v>
      </c>
      <c r="AE16" s="67" t="s">
        <v>83</v>
      </c>
      <c r="AF16" s="24">
        <v>1118548</v>
      </c>
      <c r="AG16" s="1">
        <v>969705</v>
      </c>
      <c r="AH16" s="1">
        <v>148843</v>
      </c>
      <c r="AI16" s="1">
        <v>17708253</v>
      </c>
      <c r="AJ16" s="1">
        <v>966946</v>
      </c>
      <c r="AK16" s="1">
        <v>5182634</v>
      </c>
      <c r="AL16" s="1">
        <v>11558673</v>
      </c>
      <c r="AM16" s="1">
        <v>128089881</v>
      </c>
      <c r="AN16" s="1">
        <v>62593</v>
      </c>
      <c r="AO16" s="7">
        <v>2046.3930631220744</v>
      </c>
      <c r="AQ16" s="67" t="s">
        <v>83</v>
      </c>
      <c r="AR16" s="8">
        <v>-14.983123615101265</v>
      </c>
      <c r="AS16" s="8">
        <v>-17.56335003476779</v>
      </c>
      <c r="AT16" s="8">
        <v>2.565364594868675</v>
      </c>
      <c r="AU16" s="8">
        <v>1.6444431974228058</v>
      </c>
      <c r="AV16" s="8">
        <v>8.3864917079823069</v>
      </c>
      <c r="AW16" s="8">
        <v>11.940955402369029</v>
      </c>
      <c r="AX16" s="8">
        <v>9.5025385203871959</v>
      </c>
      <c r="AY16" s="8">
        <v>1.4700667945615187</v>
      </c>
      <c r="AZ16" s="8">
        <v>-25.850038929283031</v>
      </c>
      <c r="BA16" s="8">
        <v>-7.2062402781590258</v>
      </c>
      <c r="BB16" s="8">
        <v>1.6832440192091704</v>
      </c>
      <c r="BC16" s="9">
        <v>12.814405972608739</v>
      </c>
      <c r="BD16" s="1"/>
      <c r="BE16" s="67" t="s">
        <v>83</v>
      </c>
      <c r="BF16" s="8">
        <v>102.37465020103238</v>
      </c>
      <c r="BG16" s="8">
        <v>72.561870752217487</v>
      </c>
      <c r="BH16" s="8">
        <v>1.0663017336406453</v>
      </c>
      <c r="BI16" s="8">
        <v>-43.635520826435339</v>
      </c>
      <c r="BJ16" s="8">
        <v>6.0981461775413051</v>
      </c>
      <c r="BK16" s="8">
        <v>12.255759281090313</v>
      </c>
      <c r="BL16" s="8">
        <v>12.331781073458011</v>
      </c>
      <c r="BM16" s="8">
        <v>9.0465817355355185</v>
      </c>
      <c r="BN16" s="8">
        <v>-5.4605887939221276</v>
      </c>
      <c r="BO16" s="8">
        <v>13.609555353557628</v>
      </c>
      <c r="BP16" s="36">
        <v>30.553955529925929</v>
      </c>
      <c r="BQ16" s="36">
        <v>29.222012739524921</v>
      </c>
      <c r="BR16" s="9">
        <v>48.570970852876677</v>
      </c>
      <c r="BS16" s="1"/>
      <c r="BT16" s="67" t="s">
        <v>83</v>
      </c>
      <c r="BU16" s="8">
        <v>-26.265884949393609</v>
      </c>
      <c r="BV16" s="8">
        <v>-1.0962279680923002</v>
      </c>
      <c r="BW16" s="8">
        <v>-72.259197202864982</v>
      </c>
      <c r="BX16" s="8">
        <v>3.5771993272842417</v>
      </c>
      <c r="BY16" s="8">
        <v>843.91448652869963</v>
      </c>
      <c r="BZ16" s="8">
        <v>-5.9453010525505814</v>
      </c>
      <c r="CA16" s="8">
        <v>0.65026140288960366</v>
      </c>
      <c r="CB16" s="8">
        <v>-7.0989231805801483</v>
      </c>
      <c r="CC16" s="8">
        <v>-0.46433966764729262</v>
      </c>
      <c r="CD16" s="37">
        <v>-6.6655342324346503</v>
      </c>
      <c r="CE16" s="67" t="s">
        <v>83</v>
      </c>
      <c r="CF16" s="8">
        <f t="shared" si="32"/>
        <v>66.044295099313899</v>
      </c>
      <c r="CG16" s="8">
        <f t="shared" si="0"/>
        <v>55.830840376844449</v>
      </c>
      <c r="CH16" s="8">
        <f t="shared" si="1"/>
        <v>10.21345472246945</v>
      </c>
      <c r="CI16" s="8">
        <f t="shared" si="2"/>
        <v>8.7391821372681271</v>
      </c>
      <c r="CJ16" s="8">
        <f t="shared" si="3"/>
        <v>1.4742725852013243</v>
      </c>
      <c r="CK16" s="8">
        <f t="shared" si="4"/>
        <v>5.3016951432720898</v>
      </c>
      <c r="CL16" s="8">
        <f t="shared" si="5"/>
        <v>6.760584780307509</v>
      </c>
      <c r="CM16" s="8">
        <f t="shared" si="6"/>
        <v>1.458889637035419</v>
      </c>
      <c r="CN16" s="8">
        <f t="shared" si="7"/>
        <v>-0.39498123977490462</v>
      </c>
      <c r="CO16" s="8">
        <f t="shared" si="8"/>
        <v>0.79174326034388309</v>
      </c>
      <c r="CP16" s="8">
        <f t="shared" si="9"/>
        <v>1.1867245001187876</v>
      </c>
      <c r="CQ16" s="9">
        <f t="shared" si="10"/>
        <v>5.5906508336907574</v>
      </c>
      <c r="CS16" s="67" t="s">
        <v>83</v>
      </c>
      <c r="CT16" s="34">
        <f t="shared" si="11"/>
        <v>1.20991524693508</v>
      </c>
      <c r="CU16" s="34">
        <f t="shared" si="12"/>
        <v>1.4618734792953707</v>
      </c>
      <c r="CV16" s="34">
        <f t="shared" si="13"/>
        <v>0.2519582323602908</v>
      </c>
      <c r="CW16" s="34">
        <f t="shared" si="14"/>
        <v>0.29902596287055649</v>
      </c>
      <c r="CX16" s="34">
        <f t="shared" si="15"/>
        <v>3.6973693495741475</v>
      </c>
      <c r="CY16" s="34">
        <f t="shared" si="16"/>
        <v>0.3843402743109739</v>
      </c>
      <c r="CZ16" s="34">
        <f t="shared" si="17"/>
        <v>0.1060255493562368</v>
      </c>
      <c r="DA16" s="34">
        <f t="shared" si="18"/>
        <v>0.12623245391257723</v>
      </c>
      <c r="DB16" s="34">
        <f t="shared" si="19"/>
        <v>2.0206904556340402E-2</v>
      </c>
      <c r="DC16" s="34">
        <f t="shared" si="20"/>
        <v>28.654009757414016</v>
      </c>
      <c r="DD16" s="34">
        <f t="shared" si="21"/>
        <v>13.955892425257229</v>
      </c>
      <c r="DE16" s="8">
        <f t="shared" si="22"/>
        <v>12.862617149281292</v>
      </c>
      <c r="DF16" s="9">
        <f t="shared" si="23"/>
        <v>1.0932752759759377</v>
      </c>
      <c r="DH16" s="67" t="s">
        <v>83</v>
      </c>
      <c r="DI16" s="8">
        <f t="shared" si="24"/>
        <v>0.8732524312361567</v>
      </c>
      <c r="DJ16" s="8">
        <f t="shared" si="25"/>
        <v>0.75705043398393035</v>
      </c>
      <c r="DK16" s="8">
        <f t="shared" si="26"/>
        <v>0.11620199725222635</v>
      </c>
      <c r="DL16" s="8">
        <f t="shared" si="27"/>
        <v>13.824864900920627</v>
      </c>
      <c r="DM16" s="8">
        <f t="shared" si="28"/>
        <v>0.75489647773191393</v>
      </c>
      <c r="DN16" s="8">
        <f t="shared" si="29"/>
        <v>4.0460916658982615</v>
      </c>
      <c r="DO16" s="8">
        <f t="shared" si="30"/>
        <v>9.0238767572904521</v>
      </c>
      <c r="DP16" s="208">
        <f t="shared" si="31"/>
        <v>100</v>
      </c>
      <c r="DQ16" s="21"/>
    </row>
    <row r="17" spans="2:121" ht="12">
      <c r="B17" s="67" t="s">
        <v>87</v>
      </c>
      <c r="C17" s="1">
        <v>39253964</v>
      </c>
      <c r="D17" s="1">
        <v>33191124</v>
      </c>
      <c r="E17" s="1">
        <v>6062840</v>
      </c>
      <c r="F17" s="1">
        <v>5188768</v>
      </c>
      <c r="G17" s="1">
        <v>874072</v>
      </c>
      <c r="H17" s="1">
        <v>5203460</v>
      </c>
      <c r="I17" s="1">
        <v>6179666</v>
      </c>
      <c r="J17" s="1">
        <v>976206</v>
      </c>
      <c r="K17" s="1">
        <v>33000</v>
      </c>
      <c r="L17" s="1">
        <v>836769</v>
      </c>
      <c r="M17" s="1">
        <v>803769</v>
      </c>
      <c r="N17" s="7">
        <v>5079087</v>
      </c>
      <c r="O17" s="1"/>
      <c r="P17" s="67" t="s">
        <v>87</v>
      </c>
      <c r="Q17" s="1">
        <v>773512</v>
      </c>
      <c r="R17" s="1">
        <v>928534</v>
      </c>
      <c r="S17" s="1">
        <v>155022</v>
      </c>
      <c r="T17" s="1">
        <v>127054</v>
      </c>
      <c r="U17" s="1">
        <v>2375879</v>
      </c>
      <c r="V17" s="1">
        <v>1802642</v>
      </c>
      <c r="W17" s="1">
        <v>91373</v>
      </c>
      <c r="X17" s="1">
        <v>108788</v>
      </c>
      <c r="Y17" s="1">
        <v>17415</v>
      </c>
      <c r="Z17" s="1">
        <v>16420782</v>
      </c>
      <c r="AA17" s="1">
        <v>9170038</v>
      </c>
      <c r="AB17" s="1">
        <v>8435673</v>
      </c>
      <c r="AC17" s="7">
        <v>734365</v>
      </c>
      <c r="AD17" s="1">
        <v>0</v>
      </c>
      <c r="AE17" s="67" t="s">
        <v>87</v>
      </c>
      <c r="AF17" s="1">
        <v>173664</v>
      </c>
      <c r="AG17" s="1">
        <v>106498</v>
      </c>
      <c r="AH17" s="1">
        <v>67166</v>
      </c>
      <c r="AI17" s="1">
        <v>7077080</v>
      </c>
      <c r="AJ17" s="1">
        <v>422150</v>
      </c>
      <c r="AK17" s="1">
        <v>2231328</v>
      </c>
      <c r="AL17" s="1">
        <v>4423602</v>
      </c>
      <c r="AM17" s="1">
        <v>60878206</v>
      </c>
      <c r="AN17" s="1">
        <v>29149</v>
      </c>
      <c r="AO17" s="7">
        <v>2088.5178222237469</v>
      </c>
      <c r="AQ17" s="67" t="s">
        <v>87</v>
      </c>
      <c r="AR17" s="8">
        <v>-14.63055585597974</v>
      </c>
      <c r="AS17" s="8">
        <v>-17.212338770004585</v>
      </c>
      <c r="AT17" s="8">
        <v>2.9448121101475735</v>
      </c>
      <c r="AU17" s="8">
        <v>2.0475119373786916</v>
      </c>
      <c r="AV17" s="8">
        <v>8.6142387253665422</v>
      </c>
      <c r="AW17" s="8">
        <v>4.2706091085540834</v>
      </c>
      <c r="AX17" s="8">
        <v>4.8382587358062024</v>
      </c>
      <c r="AY17" s="8">
        <v>7.97138477261114</v>
      </c>
      <c r="AZ17" s="8">
        <v>-73.75077554526797</v>
      </c>
      <c r="BA17" s="8">
        <v>-2.5936790640824166</v>
      </c>
      <c r="BB17" s="8">
        <v>9.6050629182962144</v>
      </c>
      <c r="BC17" s="9">
        <v>6.0735518409679994</v>
      </c>
      <c r="BD17" s="1"/>
      <c r="BE17" s="67" t="s">
        <v>87</v>
      </c>
      <c r="BF17" s="8">
        <v>35.151634811445867</v>
      </c>
      <c r="BG17" s="8">
        <v>27.925438113082773</v>
      </c>
      <c r="BH17" s="8">
        <v>0.98429428510009054</v>
      </c>
      <c r="BI17" s="8">
        <v>-72.814125511123279</v>
      </c>
      <c r="BJ17" s="8">
        <v>6.1974461252943378</v>
      </c>
      <c r="BK17" s="8">
        <v>19.272919273316266</v>
      </c>
      <c r="BL17" s="8">
        <v>19.668653002422893</v>
      </c>
      <c r="BM17" s="8">
        <v>16.169403925421268</v>
      </c>
      <c r="BN17" s="8">
        <v>0.71713608235498238</v>
      </c>
      <c r="BO17" s="8">
        <v>18.39229762838788</v>
      </c>
      <c r="BP17" s="36">
        <v>33.042729752743213</v>
      </c>
      <c r="BQ17" s="36">
        <v>32.158829863350682</v>
      </c>
      <c r="BR17" s="9">
        <v>44.114645681653158</v>
      </c>
      <c r="BS17" s="1"/>
      <c r="BT17" s="67" t="s">
        <v>87</v>
      </c>
      <c r="BU17" s="8">
        <v>-43.589760247385975</v>
      </c>
      <c r="BV17" s="8">
        <v>61.971681039071647</v>
      </c>
      <c r="BW17" s="8">
        <v>-72.257835346209134</v>
      </c>
      <c r="BX17" s="8">
        <v>6.1127574371052491</v>
      </c>
      <c r="BY17" s="8">
        <v>529.78732068863712</v>
      </c>
      <c r="BZ17" s="8">
        <v>-6.867734893796408</v>
      </c>
      <c r="CA17" s="8">
        <v>1.1860927971848338</v>
      </c>
      <c r="CB17" s="8">
        <v>-6.1121771390942046</v>
      </c>
      <c r="CC17" s="8">
        <v>-0.89756230238329981</v>
      </c>
      <c r="CD17" s="37">
        <v>-5.2618431573013904</v>
      </c>
      <c r="CE17" s="67" t="s">
        <v>87</v>
      </c>
      <c r="CF17" s="8">
        <f t="shared" si="32"/>
        <v>64.479501909106858</v>
      </c>
      <c r="CG17" s="8">
        <f t="shared" si="0"/>
        <v>54.520535641276943</v>
      </c>
      <c r="CH17" s="8">
        <f t="shared" si="1"/>
        <v>9.9589662678299025</v>
      </c>
      <c r="CI17" s="8">
        <f t="shared" si="2"/>
        <v>8.5231946552432909</v>
      </c>
      <c r="CJ17" s="8">
        <f t="shared" si="3"/>
        <v>1.4357716125866127</v>
      </c>
      <c r="CK17" s="8">
        <f t="shared" si="4"/>
        <v>8.5473280865076742</v>
      </c>
      <c r="CL17" s="8">
        <f t="shared" si="5"/>
        <v>10.150867454931243</v>
      </c>
      <c r="CM17" s="8">
        <f t="shared" si="6"/>
        <v>1.6035393684235701</v>
      </c>
      <c r="CN17" s="8">
        <f t="shared" si="7"/>
        <v>5.4206590778972698E-2</v>
      </c>
      <c r="CO17" s="8">
        <f t="shared" si="8"/>
        <v>1.3744968108948545</v>
      </c>
      <c r="CP17" s="8">
        <f t="shared" si="9"/>
        <v>1.3202902201158819</v>
      </c>
      <c r="CQ17" s="9">
        <f t="shared" si="10"/>
        <v>8.3430300163575772</v>
      </c>
      <c r="CS17" s="67" t="s">
        <v>87</v>
      </c>
      <c r="CT17" s="34">
        <f t="shared" si="11"/>
        <v>1.2705893468674159</v>
      </c>
      <c r="CU17" s="34">
        <f t="shared" si="12"/>
        <v>1.5252321988594737</v>
      </c>
      <c r="CV17" s="34">
        <f t="shared" si="13"/>
        <v>0.25464285199205772</v>
      </c>
      <c r="CW17" s="34">
        <f t="shared" si="14"/>
        <v>0.20870194499489686</v>
      </c>
      <c r="CX17" s="34">
        <f t="shared" si="15"/>
        <v>3.9026757785865112</v>
      </c>
      <c r="CY17" s="34">
        <f t="shared" si="16"/>
        <v>2.9610629459087541</v>
      </c>
      <c r="CZ17" s="34">
        <f t="shared" si="17"/>
        <v>0.15009147937112338</v>
      </c>
      <c r="DA17" s="34">
        <f t="shared" si="18"/>
        <v>0.17869777568675396</v>
      </c>
      <c r="DB17" s="34">
        <f t="shared" si="19"/>
        <v>2.8606296315630587E-2</v>
      </c>
      <c r="DC17" s="34">
        <f t="shared" si="20"/>
        <v>26.973170004385477</v>
      </c>
      <c r="DD17" s="34">
        <f t="shared" si="21"/>
        <v>15.062924160413004</v>
      </c>
      <c r="DE17" s="8">
        <f t="shared" si="22"/>
        <v>13.856638613825117</v>
      </c>
      <c r="DF17" s="9">
        <f t="shared" si="23"/>
        <v>1.2062855465878872</v>
      </c>
      <c r="DH17" s="67" t="s">
        <v>87</v>
      </c>
      <c r="DI17" s="8">
        <f t="shared" si="24"/>
        <v>0.28526464791028827</v>
      </c>
      <c r="DJ17" s="8">
        <f t="shared" si="25"/>
        <v>0.17493616681148585</v>
      </c>
      <c r="DK17" s="8">
        <f t="shared" si="26"/>
        <v>0.1103284810988024</v>
      </c>
      <c r="DL17" s="8">
        <f t="shared" si="27"/>
        <v>11.624981196062183</v>
      </c>
      <c r="DM17" s="8">
        <f t="shared" si="28"/>
        <v>0.69343370598010068</v>
      </c>
      <c r="DN17" s="8">
        <f t="shared" si="29"/>
        <v>3.6652328421110174</v>
      </c>
      <c r="DO17" s="8">
        <f t="shared" si="30"/>
        <v>7.2663146479710656</v>
      </c>
      <c r="DP17" s="208">
        <f t="shared" si="31"/>
        <v>100</v>
      </c>
      <c r="DQ17" s="21"/>
    </row>
    <row r="18" spans="2:121" ht="12">
      <c r="B18" s="67" t="s">
        <v>92</v>
      </c>
      <c r="C18" s="1">
        <v>107748912</v>
      </c>
      <c r="D18" s="1">
        <v>91122010</v>
      </c>
      <c r="E18" s="1">
        <v>16626902</v>
      </c>
      <c r="F18" s="1">
        <v>14219692</v>
      </c>
      <c r="G18" s="1">
        <v>2407210</v>
      </c>
      <c r="H18" s="1">
        <v>11240993</v>
      </c>
      <c r="I18" s="1">
        <v>14110870</v>
      </c>
      <c r="J18" s="1">
        <v>2869877</v>
      </c>
      <c r="K18" s="1">
        <v>-266527</v>
      </c>
      <c r="L18" s="1">
        <v>2020128</v>
      </c>
      <c r="M18" s="1">
        <v>2286655</v>
      </c>
      <c r="N18" s="7">
        <v>11289807</v>
      </c>
      <c r="O18" s="1"/>
      <c r="P18" s="67" t="s">
        <v>92</v>
      </c>
      <c r="Q18" s="1">
        <v>2922908</v>
      </c>
      <c r="R18" s="1">
        <v>3464637</v>
      </c>
      <c r="S18" s="1">
        <v>541729</v>
      </c>
      <c r="T18" s="1">
        <v>952994</v>
      </c>
      <c r="U18" s="1">
        <v>6557375</v>
      </c>
      <c r="V18" s="1">
        <v>856530</v>
      </c>
      <c r="W18" s="1">
        <v>217713</v>
      </c>
      <c r="X18" s="1">
        <v>259206</v>
      </c>
      <c r="Y18" s="1">
        <v>41493</v>
      </c>
      <c r="Z18" s="1">
        <v>50973928</v>
      </c>
      <c r="AA18" s="1">
        <v>22987761</v>
      </c>
      <c r="AB18" s="1">
        <v>20049658</v>
      </c>
      <c r="AC18" s="7">
        <v>2938103</v>
      </c>
      <c r="AD18" s="1">
        <v>0</v>
      </c>
      <c r="AE18" s="67" t="s">
        <v>92</v>
      </c>
      <c r="AF18" s="1">
        <v>611694</v>
      </c>
      <c r="AG18" s="1">
        <v>313031</v>
      </c>
      <c r="AH18" s="1">
        <v>298663</v>
      </c>
      <c r="AI18" s="1">
        <v>27374473</v>
      </c>
      <c r="AJ18" s="1">
        <v>1601604</v>
      </c>
      <c r="AK18" s="1">
        <v>9112527</v>
      </c>
      <c r="AL18" s="1">
        <v>16660342</v>
      </c>
      <c r="AM18" s="1">
        <v>169963833</v>
      </c>
      <c r="AN18" s="1">
        <v>93426</v>
      </c>
      <c r="AO18" s="7">
        <v>1819.2348275640613</v>
      </c>
      <c r="AQ18" s="67" t="s">
        <v>92</v>
      </c>
      <c r="AR18" s="8">
        <v>-15.421300177310929</v>
      </c>
      <c r="AS18" s="8">
        <v>-17.98203496952144</v>
      </c>
      <c r="AT18" s="8">
        <v>2.0381296037329228</v>
      </c>
      <c r="AU18" s="8">
        <v>1.0981760626611821</v>
      </c>
      <c r="AV18" s="8">
        <v>7.9678430113179184</v>
      </c>
      <c r="AW18" s="8">
        <v>11.89205997880012</v>
      </c>
      <c r="AX18" s="8">
        <v>9.3766180695465291</v>
      </c>
      <c r="AY18" s="8">
        <v>0.52485329572772077</v>
      </c>
      <c r="AZ18" s="8">
        <v>14.802146832335463</v>
      </c>
      <c r="BA18" s="8">
        <v>3.3756669099081855</v>
      </c>
      <c r="BB18" s="8">
        <v>0.86722732074839171</v>
      </c>
      <c r="BC18" s="9">
        <v>11.172735843352672</v>
      </c>
      <c r="BD18" s="1"/>
      <c r="BE18" s="67" t="s">
        <v>92</v>
      </c>
      <c r="BF18" s="8">
        <v>60.237397833794105</v>
      </c>
      <c r="BG18" s="8">
        <v>46.444884036469233</v>
      </c>
      <c r="BH18" s="8">
        <v>1.8459754965212594E-3</v>
      </c>
      <c r="BI18" s="8">
        <v>-22.630325693469651</v>
      </c>
      <c r="BJ18" s="8">
        <v>5.1324028170088951</v>
      </c>
      <c r="BK18" s="8">
        <v>-0.64471376472007502</v>
      </c>
      <c r="BL18" s="8">
        <v>6.7628799246770832</v>
      </c>
      <c r="BM18" s="8">
        <v>3.6405292261926183</v>
      </c>
      <c r="BN18" s="8">
        <v>-10.147469629052166</v>
      </c>
      <c r="BO18" s="8">
        <v>9.1866117155681959</v>
      </c>
      <c r="BP18" s="36">
        <v>20.537134113323177</v>
      </c>
      <c r="BQ18" s="36">
        <v>17.58604689024466</v>
      </c>
      <c r="BR18" s="9">
        <v>45.446971388346135</v>
      </c>
      <c r="BS18" s="1"/>
      <c r="BT18" s="67" t="s">
        <v>92</v>
      </c>
      <c r="BU18" s="8">
        <v>-56.877831307974404</v>
      </c>
      <c r="BV18" s="8">
        <v>-8.7463633342467517</v>
      </c>
      <c r="BW18" s="8">
        <v>-72.229795068248592</v>
      </c>
      <c r="BX18" s="8">
        <v>4.5005582632272194</v>
      </c>
      <c r="BY18" s="8">
        <v>2116.3848218980929</v>
      </c>
      <c r="BZ18" s="8">
        <v>-4.5607219283149192</v>
      </c>
      <c r="CA18" s="8">
        <v>0.51317377285044075</v>
      </c>
      <c r="CB18" s="8">
        <v>-7.6917047198525159</v>
      </c>
      <c r="CC18" s="8">
        <v>-1.6620177885374454</v>
      </c>
      <c r="CD18" s="46">
        <v>-6.1315951331491023</v>
      </c>
      <c r="CE18" s="67" t="s">
        <v>92</v>
      </c>
      <c r="CF18" s="8">
        <f t="shared" si="32"/>
        <v>63.395200083537773</v>
      </c>
      <c r="CG18" s="8">
        <f t="shared" si="0"/>
        <v>53.612588273412264</v>
      </c>
      <c r="CH18" s="8">
        <f t="shared" si="1"/>
        <v>9.7826118101255108</v>
      </c>
      <c r="CI18" s="8">
        <f t="shared" si="2"/>
        <v>8.3663046125819012</v>
      </c>
      <c r="CJ18" s="8">
        <f t="shared" si="3"/>
        <v>1.4163071975436092</v>
      </c>
      <c r="CK18" s="8">
        <f t="shared" si="4"/>
        <v>6.6137558806407952</v>
      </c>
      <c r="CL18" s="8">
        <f t="shared" si="5"/>
        <v>8.3022780499425419</v>
      </c>
      <c r="CM18" s="8">
        <f t="shared" si="6"/>
        <v>1.6885221693017478</v>
      </c>
      <c r="CN18" s="8">
        <f t="shared" si="7"/>
        <v>-0.15681394994192674</v>
      </c>
      <c r="CO18" s="8">
        <f t="shared" si="8"/>
        <v>1.1885634516138501</v>
      </c>
      <c r="CP18" s="8">
        <f t="shared" si="9"/>
        <v>1.3453774015557769</v>
      </c>
      <c r="CQ18" s="9">
        <f t="shared" si="10"/>
        <v>6.6424761084318451</v>
      </c>
      <c r="CS18" s="67" t="s">
        <v>92</v>
      </c>
      <c r="CT18" s="34">
        <f t="shared" si="11"/>
        <v>1.719723513178242</v>
      </c>
      <c r="CU18" s="34">
        <f t="shared" si="12"/>
        <v>2.0384554401053077</v>
      </c>
      <c r="CV18" s="34">
        <f t="shared" si="13"/>
        <v>0.3187319269270657</v>
      </c>
      <c r="CW18" s="34">
        <f t="shared" si="14"/>
        <v>0.56070399400794879</v>
      </c>
      <c r="CX18" s="34">
        <f t="shared" si="15"/>
        <v>3.8581002112372933</v>
      </c>
      <c r="CY18" s="34">
        <f t="shared" si="16"/>
        <v>0.50394839000836134</v>
      </c>
      <c r="CZ18" s="34">
        <f t="shared" si="17"/>
        <v>0.12809372215087664</v>
      </c>
      <c r="DA18" s="34">
        <f t="shared" si="18"/>
        <v>0.15250656296978193</v>
      </c>
      <c r="DB18" s="34">
        <f t="shared" si="19"/>
        <v>2.4412840818905279E-2</v>
      </c>
      <c r="DC18" s="34">
        <f t="shared" si="20"/>
        <v>29.991044035821435</v>
      </c>
      <c r="DD18" s="34">
        <f t="shared" si="21"/>
        <v>13.525089776011349</v>
      </c>
      <c r="DE18" s="8">
        <f t="shared" si="22"/>
        <v>11.796426125551076</v>
      </c>
      <c r="DF18" s="9">
        <f t="shared" si="23"/>
        <v>1.7286636504602719</v>
      </c>
      <c r="DH18" s="67" t="s">
        <v>92</v>
      </c>
      <c r="DI18" s="8">
        <f t="shared" si="24"/>
        <v>0.35989656693609634</v>
      </c>
      <c r="DJ18" s="8">
        <f t="shared" si="25"/>
        <v>0.18417506505634054</v>
      </c>
      <c r="DK18" s="8">
        <f t="shared" si="26"/>
        <v>0.1757215018797558</v>
      </c>
      <c r="DL18" s="8">
        <f t="shared" si="27"/>
        <v>16.106057692873989</v>
      </c>
      <c r="DM18" s="8">
        <f t="shared" si="28"/>
        <v>0.94232047590971901</v>
      </c>
      <c r="DN18" s="8">
        <f t="shared" si="29"/>
        <v>5.3614506328531677</v>
      </c>
      <c r="DO18" s="8">
        <f t="shared" si="30"/>
        <v>9.8022865841111031</v>
      </c>
      <c r="DP18" s="209">
        <f t="shared" si="31"/>
        <v>100</v>
      </c>
      <c r="DQ18" s="6"/>
    </row>
    <row r="19" spans="2:121" ht="12">
      <c r="B19" s="68" t="s">
        <v>86</v>
      </c>
      <c r="C19" s="10">
        <v>95179151</v>
      </c>
      <c r="D19" s="10">
        <v>80458803</v>
      </c>
      <c r="E19" s="10">
        <v>14720348</v>
      </c>
      <c r="F19" s="10">
        <v>12585289</v>
      </c>
      <c r="G19" s="10">
        <v>2135059</v>
      </c>
      <c r="H19" s="10">
        <v>9044333</v>
      </c>
      <c r="I19" s="10">
        <v>13844576</v>
      </c>
      <c r="J19" s="10">
        <v>4800243</v>
      </c>
      <c r="K19" s="10">
        <v>2285041</v>
      </c>
      <c r="L19" s="10">
        <v>6775401</v>
      </c>
      <c r="M19" s="10">
        <v>4490360</v>
      </c>
      <c r="N19" s="11">
        <v>6599183</v>
      </c>
      <c r="O19" s="1"/>
      <c r="P19" s="68" t="s">
        <v>86</v>
      </c>
      <c r="Q19" s="10">
        <v>1444599</v>
      </c>
      <c r="R19" s="10">
        <v>1723967</v>
      </c>
      <c r="S19" s="10">
        <v>279368</v>
      </c>
      <c r="T19" s="10">
        <v>505904</v>
      </c>
      <c r="U19" s="10">
        <v>4161376</v>
      </c>
      <c r="V19" s="10">
        <v>487304</v>
      </c>
      <c r="W19" s="10">
        <v>160109</v>
      </c>
      <c r="X19" s="10">
        <v>190624</v>
      </c>
      <c r="Y19" s="10">
        <v>30515</v>
      </c>
      <c r="Z19" s="10">
        <v>37813156</v>
      </c>
      <c r="AA19" s="10">
        <v>17695070</v>
      </c>
      <c r="AB19" s="10">
        <v>17156750</v>
      </c>
      <c r="AC19" s="11">
        <v>538320</v>
      </c>
      <c r="AD19" s="1">
        <v>0</v>
      </c>
      <c r="AE19" s="68" t="s">
        <v>86</v>
      </c>
      <c r="AF19" s="25">
        <v>4034511</v>
      </c>
      <c r="AG19" s="10">
        <v>3955539</v>
      </c>
      <c r="AH19" s="10">
        <v>78972</v>
      </c>
      <c r="AI19" s="10">
        <v>16083575</v>
      </c>
      <c r="AJ19" s="10">
        <v>154791</v>
      </c>
      <c r="AK19" s="10">
        <v>4794925</v>
      </c>
      <c r="AL19" s="10">
        <v>11133859</v>
      </c>
      <c r="AM19" s="10">
        <v>142036640</v>
      </c>
      <c r="AN19" s="10">
        <v>52957</v>
      </c>
      <c r="AO19" s="11">
        <v>2682.1126574390541</v>
      </c>
      <c r="AQ19" s="68" t="s">
        <v>86</v>
      </c>
      <c r="AR19" s="12">
        <v>-14.259504042207691</v>
      </c>
      <c r="AS19" s="12">
        <v>-16.864787699566612</v>
      </c>
      <c r="AT19" s="12">
        <v>3.4622849175726604</v>
      </c>
      <c r="AU19" s="12">
        <v>2.4948389312472918</v>
      </c>
      <c r="AV19" s="12">
        <v>9.5579625142524058</v>
      </c>
      <c r="AW19" s="12">
        <v>1.8599454792303571</v>
      </c>
      <c r="AX19" s="12">
        <v>4.0874815726810754</v>
      </c>
      <c r="AY19" s="12">
        <v>8.5605620800417217</v>
      </c>
      <c r="AZ19" s="12">
        <v>-13.192721995657813</v>
      </c>
      <c r="BA19" s="12">
        <v>0.3482136112999471</v>
      </c>
      <c r="BB19" s="12">
        <v>9.0005643786070166</v>
      </c>
      <c r="BC19" s="13">
        <v>7.8518337653660897</v>
      </c>
      <c r="BD19" s="49"/>
      <c r="BE19" s="68" t="s">
        <v>86</v>
      </c>
      <c r="BF19" s="12">
        <v>86.784043568319873</v>
      </c>
      <c r="BG19" s="12">
        <v>64.730788047425023</v>
      </c>
      <c r="BH19" s="12">
        <v>2.2838941163548494</v>
      </c>
      <c r="BI19" s="12">
        <v>-48.979239888459155</v>
      </c>
      <c r="BJ19" s="12">
        <v>6.7534093357823775</v>
      </c>
      <c r="BK19" s="12">
        <v>6.9451211215429121</v>
      </c>
      <c r="BL19" s="12">
        <v>24.967023360729311</v>
      </c>
      <c r="BM19" s="12">
        <v>21.312247430553345</v>
      </c>
      <c r="BN19" s="12">
        <v>5.1733645826152888</v>
      </c>
      <c r="BO19" s="12">
        <v>13.397509787403564</v>
      </c>
      <c r="BP19" s="43">
        <v>47.675199302311512</v>
      </c>
      <c r="BQ19" s="43">
        <v>47.871721976081787</v>
      </c>
      <c r="BR19" s="13">
        <v>41.674342711266675</v>
      </c>
      <c r="BS19" s="1"/>
      <c r="BT19" s="68" t="s">
        <v>86</v>
      </c>
      <c r="BU19" s="12">
        <v>-24.234165274797586</v>
      </c>
      <c r="BV19" s="12">
        <v>-21.520695872729668</v>
      </c>
      <c r="BW19" s="12">
        <v>-72.26541922161114</v>
      </c>
      <c r="BX19" s="12">
        <v>0.28249309713492754</v>
      </c>
      <c r="BY19" s="12">
        <v>2945.9459459459458</v>
      </c>
      <c r="BZ19" s="12">
        <v>-6.945505892508443</v>
      </c>
      <c r="CA19" s="12">
        <v>2.23090980693686</v>
      </c>
      <c r="CB19" s="12">
        <v>-7.3069063013412556</v>
      </c>
      <c r="CC19" s="12">
        <v>1.1884971816184198</v>
      </c>
      <c r="CD19" s="59">
        <v>-8.3956217550219012</v>
      </c>
      <c r="CE19" s="68" t="s">
        <v>86</v>
      </c>
      <c r="CF19" s="12">
        <f t="shared" si="32"/>
        <v>67.010280586755641</v>
      </c>
      <c r="CG19" s="12">
        <f t="shared" si="0"/>
        <v>56.646512477343869</v>
      </c>
      <c r="CH19" s="12">
        <f t="shared" si="1"/>
        <v>10.363768109411769</v>
      </c>
      <c r="CI19" s="12">
        <f t="shared" si="2"/>
        <v>8.8605932948005535</v>
      </c>
      <c r="CJ19" s="12">
        <f t="shared" si="3"/>
        <v>1.5031748146112158</v>
      </c>
      <c r="CK19" s="12">
        <f t="shared" si="4"/>
        <v>6.3676055699430805</v>
      </c>
      <c r="CL19" s="12">
        <f t="shared" si="5"/>
        <v>9.7471863598012458</v>
      </c>
      <c r="CM19" s="12">
        <f t="shared" si="6"/>
        <v>3.3795807898581662</v>
      </c>
      <c r="CN19" s="12">
        <f t="shared" si="7"/>
        <v>1.608768695176118</v>
      </c>
      <c r="CO19" s="12">
        <f t="shared" si="8"/>
        <v>4.7701783145532026</v>
      </c>
      <c r="CP19" s="12">
        <f t="shared" si="9"/>
        <v>3.1614096193770846</v>
      </c>
      <c r="CQ19" s="13">
        <f t="shared" si="10"/>
        <v>4.6461131437634684</v>
      </c>
      <c r="CS19" s="68" t="s">
        <v>86</v>
      </c>
      <c r="CT19" s="38">
        <f t="shared" si="11"/>
        <v>1.017060809098272</v>
      </c>
      <c r="CU19" s="38">
        <f t="shared" si="12"/>
        <v>1.2137480864092534</v>
      </c>
      <c r="CV19" s="38">
        <f t="shared" si="13"/>
        <v>0.19668727731098115</v>
      </c>
      <c r="CW19" s="38">
        <f t="shared" si="14"/>
        <v>0.35617851844425497</v>
      </c>
      <c r="CX19" s="38">
        <f t="shared" si="15"/>
        <v>2.9297905103922481</v>
      </c>
      <c r="CY19" s="38">
        <f t="shared" si="16"/>
        <v>0.34308330582869317</v>
      </c>
      <c r="CZ19" s="38">
        <f t="shared" si="17"/>
        <v>0.11272373100349319</v>
      </c>
      <c r="DA19" s="38">
        <f t="shared" si="18"/>
        <v>0.1342076241735935</v>
      </c>
      <c r="DB19" s="38">
        <f t="shared" si="19"/>
        <v>2.1483893170100334E-2</v>
      </c>
      <c r="DC19" s="38">
        <f t="shared" si="20"/>
        <v>26.622113843301275</v>
      </c>
      <c r="DD19" s="38">
        <f t="shared" si="21"/>
        <v>12.458102360067093</v>
      </c>
      <c r="DE19" s="12">
        <f t="shared" si="22"/>
        <v>12.079101561399931</v>
      </c>
      <c r="DF19" s="13">
        <f t="shared" si="23"/>
        <v>0.37900079866716085</v>
      </c>
      <c r="DH19" s="68" t="s">
        <v>86</v>
      </c>
      <c r="DI19" s="12">
        <f t="shared" si="24"/>
        <v>2.8404720077861603</v>
      </c>
      <c r="DJ19" s="12">
        <f t="shared" si="25"/>
        <v>2.7848722695777655</v>
      </c>
      <c r="DK19" s="12">
        <f t="shared" si="26"/>
        <v>5.5599738208394672E-2</v>
      </c>
      <c r="DL19" s="12">
        <f t="shared" si="27"/>
        <v>11.323539475448026</v>
      </c>
      <c r="DM19" s="12">
        <f t="shared" si="28"/>
        <v>0.10897962666534494</v>
      </c>
      <c r="DN19" s="12">
        <f t="shared" si="29"/>
        <v>3.3758366855200181</v>
      </c>
      <c r="DO19" s="12">
        <f t="shared" si="30"/>
        <v>7.8387231632626619</v>
      </c>
      <c r="DP19" s="210">
        <f t="shared" si="31"/>
        <v>100</v>
      </c>
      <c r="DQ19" s="21"/>
    </row>
    <row r="20" spans="2:121" ht="12">
      <c r="B20" s="197" t="s">
        <v>119</v>
      </c>
      <c r="C20" s="198">
        <v>27813364</v>
      </c>
      <c r="D20" s="18">
        <v>23509086</v>
      </c>
      <c r="E20" s="18">
        <v>4304278</v>
      </c>
      <c r="F20" s="18">
        <v>3683708</v>
      </c>
      <c r="G20" s="18">
        <v>620570</v>
      </c>
      <c r="H20" s="18">
        <v>2977007</v>
      </c>
      <c r="I20" s="18">
        <v>3292771</v>
      </c>
      <c r="J20" s="18">
        <v>315764</v>
      </c>
      <c r="K20" s="18">
        <v>-161278</v>
      </c>
      <c r="L20" s="18">
        <v>57491</v>
      </c>
      <c r="M20" s="18">
        <v>218769</v>
      </c>
      <c r="N20" s="39">
        <v>3138285</v>
      </c>
      <c r="O20" s="1"/>
      <c r="P20" s="197" t="s">
        <v>119</v>
      </c>
      <c r="Q20" s="198">
        <v>452889</v>
      </c>
      <c r="R20" s="1">
        <v>549884</v>
      </c>
      <c r="S20" s="1">
        <v>96995</v>
      </c>
      <c r="T20" s="1">
        <v>803859</v>
      </c>
      <c r="U20" s="1">
        <v>1513347</v>
      </c>
      <c r="V20" s="1">
        <v>368190</v>
      </c>
      <c r="W20" s="1">
        <v>0</v>
      </c>
      <c r="X20" s="1">
        <v>0</v>
      </c>
      <c r="Y20" s="1">
        <v>0</v>
      </c>
      <c r="Z20" s="1">
        <v>12048672</v>
      </c>
      <c r="AA20" s="1">
        <v>5241903</v>
      </c>
      <c r="AB20" s="1">
        <v>5010121</v>
      </c>
      <c r="AC20" s="7">
        <v>231782</v>
      </c>
      <c r="AD20" s="1">
        <v>0</v>
      </c>
      <c r="AE20" s="197" t="s">
        <v>119</v>
      </c>
      <c r="AF20" s="24">
        <v>423991</v>
      </c>
      <c r="AG20" s="1">
        <v>394743</v>
      </c>
      <c r="AH20" s="1">
        <v>29248</v>
      </c>
      <c r="AI20" s="1">
        <v>6382778</v>
      </c>
      <c r="AJ20" s="1">
        <v>177190</v>
      </c>
      <c r="AK20" s="1">
        <v>1910483</v>
      </c>
      <c r="AL20" s="1">
        <v>4295105</v>
      </c>
      <c r="AM20" s="1">
        <v>42839043</v>
      </c>
      <c r="AN20" s="1">
        <v>19848</v>
      </c>
      <c r="AO20" s="39">
        <v>2158.3556529625153</v>
      </c>
      <c r="AQ20" s="197" t="s">
        <v>119</v>
      </c>
      <c r="AR20" s="199">
        <v>-14.092370264976459</v>
      </c>
      <c r="AS20" s="8">
        <v>-16.708992260437547</v>
      </c>
      <c r="AT20" s="8">
        <v>3.7011498905233293</v>
      </c>
      <c r="AU20" s="8">
        <v>2.7131927764929866</v>
      </c>
      <c r="AV20" s="8">
        <v>9.9806115685489161</v>
      </c>
      <c r="AW20" s="8">
        <v>29.992188260733066</v>
      </c>
      <c r="AX20" s="8">
        <v>27.907882827764897</v>
      </c>
      <c r="AY20" s="8">
        <v>11.111345698430963</v>
      </c>
      <c r="AZ20" s="8">
        <v>-7.4828390536487834</v>
      </c>
      <c r="BA20" s="8">
        <v>44.974278797659871</v>
      </c>
      <c r="BB20" s="8">
        <v>15.320021506963407</v>
      </c>
      <c r="BC20" s="42">
        <v>28.608065017808016</v>
      </c>
      <c r="BD20" s="49"/>
      <c r="BE20" s="197" t="s">
        <v>119</v>
      </c>
      <c r="BF20" s="199">
        <v>101.4120085209711</v>
      </c>
      <c r="BG20" s="19">
        <v>72.194978361485312</v>
      </c>
      <c r="BH20" s="19">
        <v>2.6608524465236396</v>
      </c>
      <c r="BI20" s="19">
        <v>63.099556875730421</v>
      </c>
      <c r="BJ20" s="19">
        <v>7.1248217060299641</v>
      </c>
      <c r="BK20" s="19">
        <v>18.856467717099719</v>
      </c>
      <c r="BL20" s="19">
        <v>0</v>
      </c>
      <c r="BM20" s="19">
        <v>0</v>
      </c>
      <c r="BN20" s="19">
        <v>0</v>
      </c>
      <c r="BO20" s="19">
        <v>15.976900245503476</v>
      </c>
      <c r="BP20" s="40">
        <v>50.563330400712104</v>
      </c>
      <c r="BQ20" s="40">
        <v>50.528082423701981</v>
      </c>
      <c r="BR20" s="9">
        <v>51.329294089995038</v>
      </c>
      <c r="BS20" s="1"/>
      <c r="BT20" s="197" t="s">
        <v>119</v>
      </c>
      <c r="BU20" s="199">
        <v>-31.231580944904625</v>
      </c>
      <c r="BV20" s="8">
        <v>-22.765088222518752</v>
      </c>
      <c r="BW20" s="8">
        <v>-72.264947133848551</v>
      </c>
      <c r="BX20" s="8">
        <v>1.4624420918299625</v>
      </c>
      <c r="BY20" s="8">
        <v>1360.4211125337886</v>
      </c>
      <c r="BZ20" s="8">
        <v>-10.662682574976444</v>
      </c>
      <c r="CA20" s="8">
        <v>3.0908002530763272</v>
      </c>
      <c r="CB20" s="8">
        <v>-4.9181117797793901</v>
      </c>
      <c r="CC20" s="8">
        <v>0.45042765322131684</v>
      </c>
      <c r="CD20" s="37">
        <v>-5.3444664780663409</v>
      </c>
      <c r="CE20" s="197" t="s">
        <v>119</v>
      </c>
      <c r="CF20" s="8">
        <f t="shared" ref="CF20:CQ21" si="33">C20/$AM20*100</f>
        <v>64.925269222283973</v>
      </c>
      <c r="CG20" s="8">
        <f t="shared" si="33"/>
        <v>54.877710503476926</v>
      </c>
      <c r="CH20" s="8">
        <f t="shared" si="33"/>
        <v>10.047558718807046</v>
      </c>
      <c r="CI20" s="8">
        <f t="shared" si="33"/>
        <v>8.5989502613305344</v>
      </c>
      <c r="CJ20" s="8">
        <f t="shared" si="33"/>
        <v>1.4486084574765128</v>
      </c>
      <c r="CK20" s="8">
        <f t="shared" si="33"/>
        <v>6.9492845580140532</v>
      </c>
      <c r="CL20" s="8">
        <f t="shared" si="33"/>
        <v>7.6863785215743494</v>
      </c>
      <c r="CM20" s="8">
        <f t="shared" si="33"/>
        <v>0.73709396356029711</v>
      </c>
      <c r="CN20" s="8">
        <f t="shared" si="33"/>
        <v>-0.37647432973701117</v>
      </c>
      <c r="CO20" s="8">
        <f t="shared" si="33"/>
        <v>0.13420234434275294</v>
      </c>
      <c r="CP20" s="8">
        <f t="shared" si="33"/>
        <v>0.51067667407976403</v>
      </c>
      <c r="CQ20" s="9">
        <f t="shared" si="33"/>
        <v>7.3257588877510642</v>
      </c>
      <c r="CR20" s="49"/>
      <c r="CS20" s="197" t="s">
        <v>119</v>
      </c>
      <c r="CT20" s="200">
        <f t="shared" ref="CT20:DF21" si="34">Q20/$AM20*100</f>
        <v>1.0571874819892686</v>
      </c>
      <c r="CU20" s="34">
        <f t="shared" si="34"/>
        <v>1.2836047714698016</v>
      </c>
      <c r="CV20" s="34">
        <f t="shared" si="34"/>
        <v>0.22641728948053297</v>
      </c>
      <c r="CW20" s="34">
        <f t="shared" si="34"/>
        <v>1.8764634868243906</v>
      </c>
      <c r="CX20" s="34">
        <f t="shared" si="34"/>
        <v>3.5326349377132442</v>
      </c>
      <c r="CY20" s="34">
        <f t="shared" si="34"/>
        <v>0.85947298122416049</v>
      </c>
      <c r="CZ20" s="34">
        <f t="shared" si="34"/>
        <v>0</v>
      </c>
      <c r="DA20" s="34">
        <f t="shared" si="34"/>
        <v>0</v>
      </c>
      <c r="DB20" s="34">
        <f t="shared" si="34"/>
        <v>0</v>
      </c>
      <c r="DC20" s="34">
        <f t="shared" si="34"/>
        <v>28.125446219701967</v>
      </c>
      <c r="DD20" s="34">
        <f t="shared" si="34"/>
        <v>12.236274745913441</v>
      </c>
      <c r="DE20" s="8">
        <f t="shared" si="34"/>
        <v>11.695221576261636</v>
      </c>
      <c r="DF20" s="9">
        <f t="shared" si="34"/>
        <v>0.54105316965180572</v>
      </c>
      <c r="DH20" s="197" t="s">
        <v>119</v>
      </c>
      <c r="DI20" s="19">
        <f t="shared" ref="DI20:DP21" si="35">AF20/$AM20*100</f>
        <v>0.98973032614197298</v>
      </c>
      <c r="DJ20" s="8">
        <f t="shared" si="35"/>
        <v>0.92145615857945284</v>
      </c>
      <c r="DK20" s="8">
        <f t="shared" si="35"/>
        <v>6.8274167562520013E-2</v>
      </c>
      <c r="DL20" s="8">
        <f t="shared" si="35"/>
        <v>14.899441147646552</v>
      </c>
      <c r="DM20" s="8">
        <f t="shared" si="35"/>
        <v>0.41361801663029674</v>
      </c>
      <c r="DN20" s="8">
        <f t="shared" si="35"/>
        <v>4.4596771221056457</v>
      </c>
      <c r="DO20" s="8">
        <f t="shared" si="35"/>
        <v>10.02614600891061</v>
      </c>
      <c r="DP20" s="208">
        <f t="shared" si="35"/>
        <v>100</v>
      </c>
      <c r="DQ20" s="21"/>
    </row>
    <row r="21" spans="2:121" ht="12">
      <c r="B21" s="191" t="s">
        <v>120</v>
      </c>
      <c r="C21" s="24">
        <v>7927769</v>
      </c>
      <c r="D21" s="1">
        <v>6700169</v>
      </c>
      <c r="E21" s="1">
        <v>1227600</v>
      </c>
      <c r="F21" s="1">
        <v>1050164</v>
      </c>
      <c r="G21" s="1">
        <v>177436</v>
      </c>
      <c r="H21" s="1">
        <v>1076534</v>
      </c>
      <c r="I21" s="1">
        <v>1191041</v>
      </c>
      <c r="J21" s="1">
        <v>114507</v>
      </c>
      <c r="K21" s="1">
        <v>-56012</v>
      </c>
      <c r="L21" s="1">
        <v>20908</v>
      </c>
      <c r="M21" s="1">
        <v>76920</v>
      </c>
      <c r="N21" s="7">
        <v>1132546</v>
      </c>
      <c r="O21" s="1"/>
      <c r="P21" s="191" t="s">
        <v>120</v>
      </c>
      <c r="Q21" s="24">
        <v>175338</v>
      </c>
      <c r="R21" s="1">
        <v>212925</v>
      </c>
      <c r="S21" s="1">
        <v>37587</v>
      </c>
      <c r="T21" s="1">
        <v>20227</v>
      </c>
      <c r="U21" s="1">
        <v>673812</v>
      </c>
      <c r="V21" s="1">
        <v>263169</v>
      </c>
      <c r="W21" s="1">
        <v>0</v>
      </c>
      <c r="X21" s="1">
        <v>0</v>
      </c>
      <c r="Y21" s="1">
        <v>0</v>
      </c>
      <c r="Z21" s="1">
        <v>4505537</v>
      </c>
      <c r="AA21" s="1">
        <v>2304956</v>
      </c>
      <c r="AB21" s="1">
        <v>2235850</v>
      </c>
      <c r="AC21" s="7">
        <v>69106</v>
      </c>
      <c r="AD21" s="24">
        <v>0</v>
      </c>
      <c r="AE21" s="191" t="s">
        <v>120</v>
      </c>
      <c r="AF21" s="1">
        <v>-505589</v>
      </c>
      <c r="AG21" s="1">
        <v>-522622</v>
      </c>
      <c r="AH21" s="1">
        <v>17033</v>
      </c>
      <c r="AI21" s="1">
        <v>2706170</v>
      </c>
      <c r="AJ21" s="1">
        <v>71343</v>
      </c>
      <c r="AK21" s="1">
        <v>844423</v>
      </c>
      <c r="AL21" s="1">
        <v>1790404</v>
      </c>
      <c r="AM21" s="1">
        <v>13509840</v>
      </c>
      <c r="AN21" s="1">
        <v>8100</v>
      </c>
      <c r="AO21" s="7">
        <v>1667.8814814814814</v>
      </c>
      <c r="AQ21" s="191" t="s">
        <v>120</v>
      </c>
      <c r="AR21" s="53">
        <v>-35.75514379014205</v>
      </c>
      <c r="AS21" s="8">
        <v>-37.714430096297569</v>
      </c>
      <c r="AT21" s="8">
        <v>-22.438842243663089</v>
      </c>
      <c r="AU21" s="8">
        <v>-23.192133762317511</v>
      </c>
      <c r="AV21" s="8">
        <v>-17.659288134020141</v>
      </c>
      <c r="AW21" s="8">
        <v>21.948440038152288</v>
      </c>
      <c r="AX21" s="8">
        <v>19.976327903861069</v>
      </c>
      <c r="AY21" s="8">
        <v>4.1427168218859141</v>
      </c>
      <c r="AZ21" s="8">
        <v>4.1218760698390966</v>
      </c>
      <c r="BA21" s="8">
        <v>39.108449767132406</v>
      </c>
      <c r="BB21" s="8">
        <v>4.7243022464261406</v>
      </c>
      <c r="BC21" s="9">
        <v>20.330259945303752</v>
      </c>
      <c r="BD21" s="49"/>
      <c r="BE21" s="191" t="s">
        <v>120</v>
      </c>
      <c r="BF21" s="53">
        <v>101.13565971505265</v>
      </c>
      <c r="BG21" s="8">
        <v>72.163556389275215</v>
      </c>
      <c r="BH21" s="8">
        <v>2.9724398663086951</v>
      </c>
      <c r="BI21" s="8">
        <v>-9.4907821729013779</v>
      </c>
      <c r="BJ21" s="8">
        <v>6.7012513183023117</v>
      </c>
      <c r="BK21" s="8">
        <v>31.464866971056338</v>
      </c>
      <c r="BL21" s="8">
        <v>0</v>
      </c>
      <c r="BM21" s="8">
        <v>0</v>
      </c>
      <c r="BN21" s="8">
        <v>0</v>
      </c>
      <c r="BO21" s="8">
        <v>-6.4783961783801747</v>
      </c>
      <c r="BP21" s="36">
        <v>10.161953110736622</v>
      </c>
      <c r="BQ21" s="36">
        <v>8.8737048467631272</v>
      </c>
      <c r="BR21" s="9">
        <v>78.494679202396938</v>
      </c>
      <c r="BS21" s="1"/>
      <c r="BT21" s="191" t="s">
        <v>120</v>
      </c>
      <c r="BU21" s="53">
        <v>-380.2025083547166</v>
      </c>
      <c r="BV21" s="8">
        <v>-538.92364931258351</v>
      </c>
      <c r="BW21" s="8">
        <v>-72.244492243514529</v>
      </c>
      <c r="BX21" s="8">
        <v>6.338157675513739</v>
      </c>
      <c r="BY21" s="8">
        <v>730.7399876226682</v>
      </c>
      <c r="BZ21" s="8">
        <v>-3.3325548862436953</v>
      </c>
      <c r="CA21" s="8">
        <v>6.4038905321311814</v>
      </c>
      <c r="CB21" s="8">
        <v>-25.113200415357817</v>
      </c>
      <c r="CC21" s="8">
        <v>0.79641612742658041</v>
      </c>
      <c r="CD21" s="37">
        <v>-25.704898584915487</v>
      </c>
      <c r="CE21" s="191" t="s">
        <v>120</v>
      </c>
      <c r="CF21" s="53">
        <f t="shared" si="33"/>
        <v>58.681442563346423</v>
      </c>
      <c r="CG21" s="8">
        <f t="shared" si="33"/>
        <v>49.594732432064333</v>
      </c>
      <c r="CH21" s="8">
        <f t="shared" si="33"/>
        <v>9.0867101312820875</v>
      </c>
      <c r="CI21" s="8">
        <f t="shared" si="33"/>
        <v>7.7733267011304354</v>
      </c>
      <c r="CJ21" s="8">
        <f t="shared" si="33"/>
        <v>1.3133834301516525</v>
      </c>
      <c r="CK21" s="8">
        <f t="shared" si="33"/>
        <v>7.9685177618683865</v>
      </c>
      <c r="CL21" s="8">
        <f t="shared" si="33"/>
        <v>8.8160999686154682</v>
      </c>
      <c r="CM21" s="8">
        <f t="shared" si="33"/>
        <v>0.84758220674708218</v>
      </c>
      <c r="CN21" s="8">
        <f t="shared" si="33"/>
        <v>-0.41460150527319345</v>
      </c>
      <c r="CO21" s="8">
        <f t="shared" si="33"/>
        <v>0.15476127030371936</v>
      </c>
      <c r="CP21" s="8">
        <f t="shared" si="33"/>
        <v>0.56936277557691284</v>
      </c>
      <c r="CQ21" s="9">
        <f t="shared" si="33"/>
        <v>8.3831192671415788</v>
      </c>
      <c r="CS21" s="191" t="s">
        <v>120</v>
      </c>
      <c r="CT21" s="201">
        <f t="shared" si="34"/>
        <v>1.2978540086337069</v>
      </c>
      <c r="CU21" s="34">
        <f t="shared" si="34"/>
        <v>1.5760734398038763</v>
      </c>
      <c r="CV21" s="34">
        <f t="shared" si="34"/>
        <v>0.27821943117016928</v>
      </c>
      <c r="CW21" s="34">
        <f t="shared" si="34"/>
        <v>0.14972050002072562</v>
      </c>
      <c r="CX21" s="34">
        <f t="shared" si="34"/>
        <v>4.9875646195661831</v>
      </c>
      <c r="CY21" s="34">
        <f t="shared" si="34"/>
        <v>1.9479801389209641</v>
      </c>
      <c r="CZ21" s="34">
        <f t="shared" si="34"/>
        <v>0</v>
      </c>
      <c r="DA21" s="34">
        <f t="shared" si="34"/>
        <v>0</v>
      </c>
      <c r="DB21" s="34">
        <f t="shared" si="34"/>
        <v>0</v>
      </c>
      <c r="DC21" s="34">
        <f t="shared" si="34"/>
        <v>33.350039674785194</v>
      </c>
      <c r="DD21" s="34">
        <f t="shared" si="34"/>
        <v>17.061312347148451</v>
      </c>
      <c r="DE21" s="8">
        <f t="shared" si="34"/>
        <v>16.549788894613112</v>
      </c>
      <c r="DF21" s="9">
        <f t="shared" si="34"/>
        <v>0.51152345253533715</v>
      </c>
      <c r="DH21" s="191" t="s">
        <v>120</v>
      </c>
      <c r="DI21" s="8">
        <f t="shared" si="35"/>
        <v>-3.742375927472124</v>
      </c>
      <c r="DJ21" s="8">
        <f t="shared" si="35"/>
        <v>-3.8684544006442709</v>
      </c>
      <c r="DK21" s="8">
        <f t="shared" si="35"/>
        <v>0.12607847317214713</v>
      </c>
      <c r="DL21" s="8">
        <f t="shared" si="35"/>
        <v>20.031103255108867</v>
      </c>
      <c r="DM21" s="8">
        <f t="shared" si="35"/>
        <v>0.52808175374393773</v>
      </c>
      <c r="DN21" s="8">
        <f t="shared" si="35"/>
        <v>6.2504293167054525</v>
      </c>
      <c r="DO21" s="8">
        <f t="shared" si="35"/>
        <v>13.252592184659479</v>
      </c>
      <c r="DP21" s="208">
        <f t="shared" si="35"/>
        <v>100</v>
      </c>
      <c r="DQ21" s="21"/>
    </row>
    <row r="22" spans="2:121" ht="12">
      <c r="B22" s="68" t="s">
        <v>84</v>
      </c>
      <c r="C22" s="10">
        <v>13345056</v>
      </c>
      <c r="D22" s="10">
        <v>11280000</v>
      </c>
      <c r="E22" s="10">
        <v>2065056</v>
      </c>
      <c r="F22" s="10">
        <v>1767552</v>
      </c>
      <c r="G22" s="10">
        <v>297504</v>
      </c>
      <c r="H22" s="10">
        <v>2057288</v>
      </c>
      <c r="I22" s="10">
        <v>2243858</v>
      </c>
      <c r="J22" s="10">
        <v>186570</v>
      </c>
      <c r="K22" s="10">
        <v>53640</v>
      </c>
      <c r="L22" s="10">
        <v>174768</v>
      </c>
      <c r="M22" s="10">
        <v>121128</v>
      </c>
      <c r="N22" s="11">
        <v>1973054</v>
      </c>
      <c r="O22" s="1"/>
      <c r="P22" s="68" t="s">
        <v>84</v>
      </c>
      <c r="Q22" s="10">
        <v>280167</v>
      </c>
      <c r="R22" s="10">
        <v>339778</v>
      </c>
      <c r="S22" s="10">
        <v>59611</v>
      </c>
      <c r="T22" s="10">
        <v>187969</v>
      </c>
      <c r="U22" s="10">
        <v>863273</v>
      </c>
      <c r="V22" s="10">
        <v>641645</v>
      </c>
      <c r="W22" s="10">
        <v>30594</v>
      </c>
      <c r="X22" s="10">
        <v>36425</v>
      </c>
      <c r="Y22" s="10">
        <v>5831</v>
      </c>
      <c r="Z22" s="10">
        <v>5085284</v>
      </c>
      <c r="AA22" s="10">
        <v>2015157</v>
      </c>
      <c r="AB22" s="10">
        <v>1824195</v>
      </c>
      <c r="AC22" s="11">
        <v>190962</v>
      </c>
      <c r="AD22" s="1">
        <v>0</v>
      </c>
      <c r="AE22" s="68" t="s">
        <v>84</v>
      </c>
      <c r="AF22" s="10">
        <v>87338</v>
      </c>
      <c r="AG22" s="10">
        <v>49848</v>
      </c>
      <c r="AH22" s="10">
        <v>37490</v>
      </c>
      <c r="AI22" s="10">
        <v>2982789</v>
      </c>
      <c r="AJ22" s="10">
        <v>30941</v>
      </c>
      <c r="AK22" s="10">
        <v>1089946</v>
      </c>
      <c r="AL22" s="10">
        <v>1861902</v>
      </c>
      <c r="AM22" s="10">
        <v>20487628</v>
      </c>
      <c r="AN22" s="10">
        <v>11898</v>
      </c>
      <c r="AO22" s="11">
        <v>1721.9388132459237</v>
      </c>
      <c r="AQ22" s="68" t="s">
        <v>84</v>
      </c>
      <c r="AR22" s="12">
        <v>-13.648735530319422</v>
      </c>
      <c r="AS22" s="12">
        <v>-16.274400853526071</v>
      </c>
      <c r="AT22" s="12">
        <v>4.2009242093811592</v>
      </c>
      <c r="AU22" s="12">
        <v>3.2507701959574788</v>
      </c>
      <c r="AV22" s="12">
        <v>10.227491663579103</v>
      </c>
      <c r="AW22" s="12">
        <v>1.7860279271260628</v>
      </c>
      <c r="AX22" s="12">
        <v>1.9788512291637979</v>
      </c>
      <c r="AY22" s="12">
        <v>4.1545710330043315</v>
      </c>
      <c r="AZ22" s="12">
        <v>8.7018198030235485</v>
      </c>
      <c r="BA22" s="12">
        <v>7.4966170500676599</v>
      </c>
      <c r="BB22" s="12">
        <v>6.971404348517229</v>
      </c>
      <c r="BC22" s="13">
        <v>1.5132416360626082</v>
      </c>
      <c r="BD22" s="49"/>
      <c r="BE22" s="68" t="s">
        <v>84</v>
      </c>
      <c r="BF22" s="12">
        <v>103.26849547634423</v>
      </c>
      <c r="BG22" s="12">
        <v>72.179852943412087</v>
      </c>
      <c r="BH22" s="12">
        <v>0.17308597163406603</v>
      </c>
      <c r="BI22" s="12">
        <v>-49.715363419919214</v>
      </c>
      <c r="BJ22" s="12">
        <v>6.9179951846384018</v>
      </c>
      <c r="BK22" s="12">
        <v>2.7314136586693563</v>
      </c>
      <c r="BL22" s="12">
        <v>8.4855146980603529</v>
      </c>
      <c r="BM22" s="12">
        <v>5.3141353687801773</v>
      </c>
      <c r="BN22" s="12">
        <v>-8.6908863138114612</v>
      </c>
      <c r="BO22" s="12">
        <v>4.9755421678788245</v>
      </c>
      <c r="BP22" s="43">
        <v>16.769993782409838</v>
      </c>
      <c r="BQ22" s="43">
        <v>13.212201779177885</v>
      </c>
      <c r="BR22" s="13">
        <v>66.862106026580918</v>
      </c>
      <c r="BS22" s="1"/>
      <c r="BT22" s="68" t="s">
        <v>84</v>
      </c>
      <c r="BU22" s="12">
        <v>-64.478842994029506</v>
      </c>
      <c r="BV22" s="12">
        <v>-55.074893202833508</v>
      </c>
      <c r="BW22" s="12">
        <v>-72.212751449028303</v>
      </c>
      <c r="BX22" s="12">
        <v>3.8347424364632983</v>
      </c>
      <c r="BY22" s="12">
        <v>150.74541190362947</v>
      </c>
      <c r="BZ22" s="12">
        <v>-1.1451406348066158</v>
      </c>
      <c r="CA22" s="12">
        <v>1.6859344894026975</v>
      </c>
      <c r="CB22" s="12">
        <v>-8.2088487326672617</v>
      </c>
      <c r="CC22" s="12">
        <v>-1.5392254220456802</v>
      </c>
      <c r="CD22" s="59">
        <v>-6.7738887279837883</v>
      </c>
      <c r="CE22" s="68" t="s">
        <v>84</v>
      </c>
      <c r="CF22" s="12">
        <f t="shared" si="32"/>
        <v>65.137145207829818</v>
      </c>
      <c r="CG22" s="12">
        <f t="shared" si="0"/>
        <v>55.057618187913214</v>
      </c>
      <c r="CH22" s="12">
        <f t="shared" si="1"/>
        <v>10.079527019916606</v>
      </c>
      <c r="CI22" s="12">
        <f t="shared" si="2"/>
        <v>8.6274116261775156</v>
      </c>
      <c r="CJ22" s="12">
        <f t="shared" si="3"/>
        <v>1.4521153937390898</v>
      </c>
      <c r="CK22" s="12">
        <f t="shared" si="4"/>
        <v>10.041611454483652</v>
      </c>
      <c r="CL22" s="12">
        <f t="shared" si="5"/>
        <v>10.952258602118313</v>
      </c>
      <c r="CM22" s="12">
        <f t="shared" si="6"/>
        <v>0.91064714763466026</v>
      </c>
      <c r="CN22" s="12">
        <f t="shared" si="7"/>
        <v>0.26181654606380006</v>
      </c>
      <c r="CO22" s="12">
        <f t="shared" si="8"/>
        <v>0.85304165030720003</v>
      </c>
      <c r="CP22" s="12">
        <f t="shared" si="9"/>
        <v>0.59122510424339991</v>
      </c>
      <c r="CQ22" s="13">
        <f t="shared" si="10"/>
        <v>9.6304657620686971</v>
      </c>
      <c r="CS22" s="68" t="s">
        <v>84</v>
      </c>
      <c r="CT22" s="38">
        <f t="shared" si="11"/>
        <v>1.3674935917422943</v>
      </c>
      <c r="CU22" s="38">
        <f t="shared" si="12"/>
        <v>1.6584545560862392</v>
      </c>
      <c r="CV22" s="38">
        <f t="shared" si="13"/>
        <v>0.29096096434394453</v>
      </c>
      <c r="CW22" s="38">
        <f t="shared" si="14"/>
        <v>0.91747565896842709</v>
      </c>
      <c r="CX22" s="38">
        <f t="shared" si="15"/>
        <v>4.2136307824409931</v>
      </c>
      <c r="CY22" s="38">
        <f t="shared" si="16"/>
        <v>3.1318657289169836</v>
      </c>
      <c r="CZ22" s="38">
        <f t="shared" si="17"/>
        <v>0.14932914635115399</v>
      </c>
      <c r="DA22" s="38">
        <f t="shared" si="18"/>
        <v>0.17779022539846975</v>
      </c>
      <c r="DB22" s="38">
        <f t="shared" si="19"/>
        <v>2.8461079047315777E-2</v>
      </c>
      <c r="DC22" s="38">
        <f t="shared" si="20"/>
        <v>24.821243337686528</v>
      </c>
      <c r="DD22" s="38">
        <f t="shared" si="21"/>
        <v>9.8359702743528921</v>
      </c>
      <c r="DE22" s="12">
        <f t="shared" si="22"/>
        <v>8.90388579878549</v>
      </c>
      <c r="DF22" s="13">
        <f t="shared" si="23"/>
        <v>0.93208447556740093</v>
      </c>
      <c r="DH22" s="68" t="s">
        <v>84</v>
      </c>
      <c r="DI22" s="12">
        <f t="shared" si="24"/>
        <v>0.4262962994056706</v>
      </c>
      <c r="DJ22" s="12">
        <f t="shared" si="25"/>
        <v>0.24330781484318245</v>
      </c>
      <c r="DK22" s="12">
        <f t="shared" si="26"/>
        <v>0.18298848456248815</v>
      </c>
      <c r="DL22" s="12">
        <f t="shared" si="27"/>
        <v>14.558976763927966</v>
      </c>
      <c r="DM22" s="12">
        <f t="shared" si="28"/>
        <v>0.15102285144966515</v>
      </c>
      <c r="DN22" s="12">
        <f t="shared" si="29"/>
        <v>5.3200204533194375</v>
      </c>
      <c r="DO22" s="12">
        <f t="shared" si="30"/>
        <v>9.0879334591588652</v>
      </c>
      <c r="DP22" s="210">
        <f t="shared" si="31"/>
        <v>100</v>
      </c>
      <c r="DQ22" s="21"/>
    </row>
    <row r="23" spans="2:121" ht="12">
      <c r="B23" s="67" t="s">
        <v>9</v>
      </c>
      <c r="C23" s="1">
        <v>6936056</v>
      </c>
      <c r="D23" s="1">
        <v>5863217</v>
      </c>
      <c r="E23" s="1">
        <v>1072839</v>
      </c>
      <c r="F23" s="1">
        <v>918273</v>
      </c>
      <c r="G23" s="1">
        <v>154566</v>
      </c>
      <c r="H23" s="1">
        <v>712935</v>
      </c>
      <c r="I23" s="1">
        <v>770040</v>
      </c>
      <c r="J23" s="1">
        <v>57105</v>
      </c>
      <c r="K23" s="1">
        <v>15534</v>
      </c>
      <c r="L23" s="1">
        <v>41815</v>
      </c>
      <c r="M23" s="1">
        <v>26281</v>
      </c>
      <c r="N23" s="7">
        <v>681218</v>
      </c>
      <c r="O23" s="1"/>
      <c r="P23" s="67" t="s">
        <v>9</v>
      </c>
      <c r="Q23" s="1">
        <v>143234</v>
      </c>
      <c r="R23" s="1">
        <v>170974</v>
      </c>
      <c r="S23" s="1">
        <v>27740</v>
      </c>
      <c r="T23" s="1">
        <v>5436</v>
      </c>
      <c r="U23" s="1">
        <v>423441</v>
      </c>
      <c r="V23" s="1">
        <v>109107</v>
      </c>
      <c r="W23" s="1">
        <v>16183</v>
      </c>
      <c r="X23" s="1">
        <v>19267</v>
      </c>
      <c r="Y23" s="1">
        <v>3084</v>
      </c>
      <c r="Z23" s="1">
        <v>2687908</v>
      </c>
      <c r="AA23" s="1">
        <v>1084054</v>
      </c>
      <c r="AB23" s="1">
        <v>972134</v>
      </c>
      <c r="AC23" s="7">
        <v>111920</v>
      </c>
      <c r="AD23" s="1">
        <v>0</v>
      </c>
      <c r="AE23" s="67" t="s">
        <v>9</v>
      </c>
      <c r="AF23" s="24">
        <v>54064</v>
      </c>
      <c r="AG23" s="1">
        <v>35870</v>
      </c>
      <c r="AH23" s="1">
        <v>18194</v>
      </c>
      <c r="AI23" s="1">
        <v>1549790</v>
      </c>
      <c r="AJ23" s="1">
        <v>113639</v>
      </c>
      <c r="AK23" s="1">
        <v>331770</v>
      </c>
      <c r="AL23" s="1">
        <v>1104381</v>
      </c>
      <c r="AM23" s="1">
        <v>10336899</v>
      </c>
      <c r="AN23" s="1">
        <v>5596</v>
      </c>
      <c r="AO23" s="7">
        <v>1847.1942458899214</v>
      </c>
      <c r="AQ23" s="67" t="s">
        <v>9</v>
      </c>
      <c r="AR23" s="8">
        <v>-14.991677561231908</v>
      </c>
      <c r="AS23" s="8">
        <v>-17.577497901206872</v>
      </c>
      <c r="AT23" s="8">
        <v>2.5997102294733923</v>
      </c>
      <c r="AU23" s="8">
        <v>1.6459985189334108</v>
      </c>
      <c r="AV23" s="8">
        <v>8.6564688018446141</v>
      </c>
      <c r="AW23" s="8">
        <v>14.835044472435467</v>
      </c>
      <c r="AX23" s="8">
        <v>14.175061310305765</v>
      </c>
      <c r="AY23" s="8">
        <v>6.5312290127602424</v>
      </c>
      <c r="AZ23" s="8">
        <v>39.131213613972236</v>
      </c>
      <c r="BA23" s="8">
        <v>23.903638734147208</v>
      </c>
      <c r="BB23" s="8">
        <v>16.375149448700348</v>
      </c>
      <c r="BC23" s="9">
        <v>14.751552271892676</v>
      </c>
      <c r="BD23" s="49"/>
      <c r="BE23" s="67" t="s">
        <v>9</v>
      </c>
      <c r="BF23" s="8">
        <v>77.302717088568414</v>
      </c>
      <c r="BG23" s="8">
        <v>58.050232489346165</v>
      </c>
      <c r="BH23" s="8">
        <v>1.2704439252336448</v>
      </c>
      <c r="BI23" s="8">
        <v>-68.949563031930083</v>
      </c>
      <c r="BJ23" s="8">
        <v>3.7080487189597866</v>
      </c>
      <c r="BK23" s="8">
        <v>25.333991935947065</v>
      </c>
      <c r="BL23" s="8">
        <v>0.99856456344005495</v>
      </c>
      <c r="BM23" s="8">
        <v>-1.9590881335233055</v>
      </c>
      <c r="BN23" s="8">
        <v>-15.017911270322404</v>
      </c>
      <c r="BO23" s="8">
        <v>3.5358630383192104</v>
      </c>
      <c r="BP23" s="36">
        <v>20.723279055108989</v>
      </c>
      <c r="BQ23" s="36">
        <v>17.331675789194183</v>
      </c>
      <c r="BR23" s="9">
        <v>61.196007547061114</v>
      </c>
      <c r="BS23" s="1"/>
      <c r="BT23" s="67" t="s">
        <v>9</v>
      </c>
      <c r="BU23" s="8">
        <v>-72.579450818092369</v>
      </c>
      <c r="BV23" s="8">
        <v>-72.762616368247606</v>
      </c>
      <c r="BW23" s="8">
        <v>-72.211021505376351</v>
      </c>
      <c r="BX23" s="8">
        <v>3.2518066517830673</v>
      </c>
      <c r="BY23" s="8">
        <v>959.57109557109561</v>
      </c>
      <c r="BZ23" s="8">
        <v>-21.950611301011346</v>
      </c>
      <c r="CA23" s="8">
        <v>3.6803203968534861</v>
      </c>
      <c r="CB23" s="8">
        <v>-9.1358601376521236</v>
      </c>
      <c r="CC23" s="8">
        <v>-0.35612535612535612</v>
      </c>
      <c r="CD23" s="37">
        <v>-8.8111133904671703</v>
      </c>
      <c r="CE23" s="67" t="s">
        <v>9</v>
      </c>
      <c r="CF23" s="8">
        <f t="shared" si="32"/>
        <v>67.099968762391896</v>
      </c>
      <c r="CG23" s="8">
        <f t="shared" si="0"/>
        <v>56.721237191153747</v>
      </c>
      <c r="CH23" s="8">
        <f t="shared" si="1"/>
        <v>10.378731571238143</v>
      </c>
      <c r="CI23" s="8">
        <f t="shared" si="2"/>
        <v>8.8834475406986169</v>
      </c>
      <c r="CJ23" s="8">
        <f t="shared" si="3"/>
        <v>1.4952840305395265</v>
      </c>
      <c r="CK23" s="8">
        <f t="shared" si="4"/>
        <v>6.8969910608587748</v>
      </c>
      <c r="CL23" s="8">
        <f t="shared" si="5"/>
        <v>7.4494294662258005</v>
      </c>
      <c r="CM23" s="8">
        <f t="shared" si="6"/>
        <v>0.55243840536702538</v>
      </c>
      <c r="CN23" s="8">
        <f t="shared" si="7"/>
        <v>0.1502771769367196</v>
      </c>
      <c r="CO23" s="8">
        <f t="shared" si="8"/>
        <v>0.40452170423644462</v>
      </c>
      <c r="CP23" s="8">
        <f t="shared" si="9"/>
        <v>0.25424452729972497</v>
      </c>
      <c r="CQ23" s="9">
        <f t="shared" si="10"/>
        <v>6.5901582283042517</v>
      </c>
      <c r="CS23" s="67" t="s">
        <v>9</v>
      </c>
      <c r="CT23" s="34">
        <f t="shared" si="11"/>
        <v>1.3856573426904917</v>
      </c>
      <c r="CU23" s="34">
        <f t="shared" si="12"/>
        <v>1.6540163544211857</v>
      </c>
      <c r="CV23" s="34">
        <f t="shared" si="13"/>
        <v>0.2683590117306941</v>
      </c>
      <c r="CW23" s="34">
        <f t="shared" si="14"/>
        <v>5.2588305254796436E-2</v>
      </c>
      <c r="CX23" s="34">
        <f t="shared" si="15"/>
        <v>4.0964026058492014</v>
      </c>
      <c r="CY23" s="34">
        <f t="shared" si="16"/>
        <v>1.0555099745097634</v>
      </c>
      <c r="CZ23" s="34">
        <f t="shared" si="17"/>
        <v>0.15655565561780183</v>
      </c>
      <c r="DA23" s="34">
        <f t="shared" si="18"/>
        <v>0.18639052195440819</v>
      </c>
      <c r="DB23" s="34">
        <f t="shared" si="19"/>
        <v>2.9834866336606366E-2</v>
      </c>
      <c r="DC23" s="34">
        <f t="shared" si="20"/>
        <v>26.00304017674933</v>
      </c>
      <c r="DD23" s="34">
        <f t="shared" si="21"/>
        <v>10.487226391589973</v>
      </c>
      <c r="DE23" s="8">
        <f t="shared" si="22"/>
        <v>9.4045032267414044</v>
      </c>
      <c r="DF23" s="9">
        <f t="shared" si="23"/>
        <v>1.0827231648485682</v>
      </c>
      <c r="DH23" s="67" t="s">
        <v>9</v>
      </c>
      <c r="DI23" s="8">
        <f t="shared" si="24"/>
        <v>0.52301952452084521</v>
      </c>
      <c r="DJ23" s="8">
        <f t="shared" si="25"/>
        <v>0.34700929166474392</v>
      </c>
      <c r="DK23" s="8">
        <f t="shared" si="26"/>
        <v>0.17601023285610123</v>
      </c>
      <c r="DL23" s="8">
        <f t="shared" si="27"/>
        <v>14.992794260638515</v>
      </c>
      <c r="DM23" s="8">
        <f t="shared" si="28"/>
        <v>1.0993529103844393</v>
      </c>
      <c r="DN23" s="8">
        <f t="shared" si="29"/>
        <v>3.209569910666632</v>
      </c>
      <c r="DO23" s="8">
        <f t="shared" si="30"/>
        <v>10.683871439587444</v>
      </c>
      <c r="DP23" s="208">
        <f t="shared" si="31"/>
        <v>100</v>
      </c>
      <c r="DQ23" s="21"/>
    </row>
    <row r="24" spans="2:121" ht="12">
      <c r="B24" s="67" t="s">
        <v>10</v>
      </c>
      <c r="C24" s="1">
        <v>13454611</v>
      </c>
      <c r="D24" s="1">
        <v>11373425</v>
      </c>
      <c r="E24" s="1">
        <v>2081186</v>
      </c>
      <c r="F24" s="1">
        <v>1781368</v>
      </c>
      <c r="G24" s="1">
        <v>299818</v>
      </c>
      <c r="H24" s="1">
        <v>1259803</v>
      </c>
      <c r="I24" s="1">
        <v>1408697</v>
      </c>
      <c r="J24" s="1">
        <v>148894</v>
      </c>
      <c r="K24" s="1">
        <v>7643</v>
      </c>
      <c r="L24" s="1">
        <v>95221</v>
      </c>
      <c r="M24" s="1">
        <v>87578</v>
      </c>
      <c r="N24" s="7">
        <v>1228215</v>
      </c>
      <c r="O24" s="1"/>
      <c r="P24" s="67" t="s">
        <v>10</v>
      </c>
      <c r="Q24" s="1">
        <v>309446</v>
      </c>
      <c r="R24" s="1">
        <v>366199</v>
      </c>
      <c r="S24" s="1">
        <v>56753</v>
      </c>
      <c r="T24" s="1">
        <v>36866</v>
      </c>
      <c r="U24" s="1">
        <v>803628</v>
      </c>
      <c r="V24" s="1">
        <v>78275</v>
      </c>
      <c r="W24" s="1">
        <v>23945</v>
      </c>
      <c r="X24" s="1">
        <v>28508</v>
      </c>
      <c r="Y24" s="1">
        <v>4563</v>
      </c>
      <c r="Z24" s="1">
        <v>7073317</v>
      </c>
      <c r="AA24" s="1">
        <v>3157088</v>
      </c>
      <c r="AB24" s="1">
        <v>2944881</v>
      </c>
      <c r="AC24" s="7">
        <v>212207</v>
      </c>
      <c r="AD24" s="1">
        <v>0</v>
      </c>
      <c r="AE24" s="67" t="s">
        <v>10</v>
      </c>
      <c r="AF24" s="24">
        <v>864382</v>
      </c>
      <c r="AG24" s="1">
        <v>841500</v>
      </c>
      <c r="AH24" s="1">
        <v>22882</v>
      </c>
      <c r="AI24" s="1">
        <v>3051847</v>
      </c>
      <c r="AJ24" s="1">
        <v>70908</v>
      </c>
      <c r="AK24" s="1">
        <v>945583</v>
      </c>
      <c r="AL24" s="1">
        <v>2035356</v>
      </c>
      <c r="AM24" s="1">
        <v>21787731</v>
      </c>
      <c r="AN24" s="1">
        <v>10941</v>
      </c>
      <c r="AO24" s="7">
        <v>1991.3838771593091</v>
      </c>
      <c r="AQ24" s="67" t="s">
        <v>10</v>
      </c>
      <c r="AR24" s="8">
        <v>-15.365693990866024</v>
      </c>
      <c r="AS24" s="8">
        <v>-17.943670034051419</v>
      </c>
      <c r="AT24" s="8">
        <v>2.1771960487814459</v>
      </c>
      <c r="AU24" s="8">
        <v>1.1754602788026389</v>
      </c>
      <c r="AV24" s="8">
        <v>8.563627936618289</v>
      </c>
      <c r="AW24" s="8">
        <v>17.027899726706412</v>
      </c>
      <c r="AX24" s="8">
        <v>13.968745297474673</v>
      </c>
      <c r="AY24" s="8">
        <v>-6.6729346872257747</v>
      </c>
      <c r="AZ24" s="8">
        <v>147.12083847102343</v>
      </c>
      <c r="BA24" s="8">
        <v>15.514605978260871</v>
      </c>
      <c r="BB24" s="8">
        <v>-11.225317276892511</v>
      </c>
      <c r="BC24" s="9">
        <v>14.532550271734063</v>
      </c>
      <c r="BD24" s="49"/>
      <c r="BE24" s="67" t="s">
        <v>10</v>
      </c>
      <c r="BF24" s="8">
        <v>76.330544982107455</v>
      </c>
      <c r="BG24" s="8">
        <v>57.998990391460616</v>
      </c>
      <c r="BH24" s="8">
        <v>0.83864892237167066</v>
      </c>
      <c r="BI24" s="8">
        <v>-40.970954622602235</v>
      </c>
      <c r="BJ24" s="8">
        <v>4.8203142934657848</v>
      </c>
      <c r="BK24" s="8">
        <v>15.528234495380348</v>
      </c>
      <c r="BL24" s="8">
        <v>17.688980635014254</v>
      </c>
      <c r="BM24" s="8">
        <v>14.246783953833205</v>
      </c>
      <c r="BN24" s="8">
        <v>-0.95506837421315394</v>
      </c>
      <c r="BO24" s="8">
        <v>8.3353690933794322</v>
      </c>
      <c r="BP24" s="36">
        <v>40.331238276423051</v>
      </c>
      <c r="BQ24" s="36">
        <v>39.820689930224518</v>
      </c>
      <c r="BR24" s="9">
        <v>47.82175596979576</v>
      </c>
      <c r="BS24" s="1"/>
      <c r="BT24" s="67" t="s">
        <v>10</v>
      </c>
      <c r="BU24" s="8">
        <v>-27.093224606296058</v>
      </c>
      <c r="BV24" s="8">
        <v>-23.718096895693677</v>
      </c>
      <c r="BW24" s="8">
        <v>-72.248769010599844</v>
      </c>
      <c r="BX24" s="8">
        <v>-1.3545679456091209</v>
      </c>
      <c r="BY24" s="8">
        <v>16590.232558139534</v>
      </c>
      <c r="BZ24" s="8">
        <v>-8.9986690238642204</v>
      </c>
      <c r="CA24" s="8">
        <v>-0.96058726181781195</v>
      </c>
      <c r="CB24" s="8">
        <v>-7.2978486946739434</v>
      </c>
      <c r="CC24" s="8">
        <v>-1.2455997833739507</v>
      </c>
      <c r="CD24" s="37">
        <v>-6.1285865723693096</v>
      </c>
      <c r="CE24" s="67" t="s">
        <v>10</v>
      </c>
      <c r="CF24" s="8">
        <f t="shared" si="32"/>
        <v>61.753153644131189</v>
      </c>
      <c r="CG24" s="8">
        <f t="shared" si="0"/>
        <v>52.201052968755668</v>
      </c>
      <c r="CH24" s="8">
        <f t="shared" si="1"/>
        <v>9.5521006753755131</v>
      </c>
      <c r="CI24" s="8">
        <f t="shared" si="2"/>
        <v>8.1760142898771786</v>
      </c>
      <c r="CJ24" s="8">
        <f t="shared" si="3"/>
        <v>1.3760863854983338</v>
      </c>
      <c r="CK24" s="8">
        <f t="shared" si="4"/>
        <v>5.7821670370356602</v>
      </c>
      <c r="CL24" s="8">
        <f t="shared" si="5"/>
        <v>6.4655516446389019</v>
      </c>
      <c r="CM24" s="8">
        <f t="shared" si="6"/>
        <v>0.68338460760324238</v>
      </c>
      <c r="CN24" s="8">
        <f t="shared" si="7"/>
        <v>3.5079375635764916E-2</v>
      </c>
      <c r="CO24" s="8">
        <f t="shared" si="8"/>
        <v>0.43703954303456383</v>
      </c>
      <c r="CP24" s="8">
        <f t="shared" si="9"/>
        <v>0.40196016739879892</v>
      </c>
      <c r="CQ24" s="9">
        <f t="shared" si="10"/>
        <v>5.6371863596076164</v>
      </c>
      <c r="CS24" s="67" t="s">
        <v>10</v>
      </c>
      <c r="CT24" s="34">
        <f t="shared" si="11"/>
        <v>1.4202763931682469</v>
      </c>
      <c r="CU24" s="34">
        <f t="shared" si="12"/>
        <v>1.6807578540417998</v>
      </c>
      <c r="CV24" s="34">
        <f t="shared" si="13"/>
        <v>0.26048146087355312</v>
      </c>
      <c r="CW24" s="34">
        <f t="shared" si="14"/>
        <v>0.16920532018685194</v>
      </c>
      <c r="CX24" s="34">
        <f t="shared" si="15"/>
        <v>3.6884428213291236</v>
      </c>
      <c r="CY24" s="34">
        <f t="shared" si="16"/>
        <v>0.35926182492339381</v>
      </c>
      <c r="CZ24" s="34">
        <f t="shared" si="17"/>
        <v>0.10990130179227933</v>
      </c>
      <c r="DA24" s="34">
        <f t="shared" si="18"/>
        <v>0.13084428112316973</v>
      </c>
      <c r="DB24" s="34">
        <f t="shared" si="19"/>
        <v>2.0942979330890399E-2</v>
      </c>
      <c r="DC24" s="34">
        <f t="shared" si="20"/>
        <v>32.464679318833156</v>
      </c>
      <c r="DD24" s="34">
        <f t="shared" si="21"/>
        <v>14.490210109533663</v>
      </c>
      <c r="DE24" s="8">
        <f t="shared" si="22"/>
        <v>13.516235352823108</v>
      </c>
      <c r="DF24" s="9">
        <f t="shared" si="23"/>
        <v>0.97397475671055411</v>
      </c>
      <c r="DH24" s="67" t="s">
        <v>10</v>
      </c>
      <c r="DI24" s="8">
        <f t="shared" si="24"/>
        <v>3.9672878281818336</v>
      </c>
      <c r="DJ24" s="8">
        <f t="shared" si="25"/>
        <v>3.86226541901036</v>
      </c>
      <c r="DK24" s="8">
        <f t="shared" si="26"/>
        <v>0.10502240917147361</v>
      </c>
      <c r="DL24" s="8">
        <f t="shared" si="27"/>
        <v>14.007181381117659</v>
      </c>
      <c r="DM24" s="8">
        <f t="shared" si="28"/>
        <v>0.32544921726819559</v>
      </c>
      <c r="DN24" s="8">
        <f t="shared" si="29"/>
        <v>4.3399792295948574</v>
      </c>
      <c r="DO24" s="8">
        <f t="shared" si="30"/>
        <v>9.341752934254604</v>
      </c>
      <c r="DP24" s="208">
        <f t="shared" si="31"/>
        <v>100</v>
      </c>
      <c r="DQ24" s="21"/>
    </row>
    <row r="25" spans="2:121" s="49" customFormat="1" ht="12">
      <c r="B25" s="67" t="s">
        <v>11</v>
      </c>
      <c r="C25" s="1">
        <v>26114865</v>
      </c>
      <c r="D25" s="1">
        <v>22089078</v>
      </c>
      <c r="E25" s="1">
        <v>4025787</v>
      </c>
      <c r="F25" s="1">
        <v>3446169</v>
      </c>
      <c r="G25" s="1">
        <v>579618</v>
      </c>
      <c r="H25" s="1">
        <v>1915163</v>
      </c>
      <c r="I25" s="1">
        <v>2463786</v>
      </c>
      <c r="J25" s="1">
        <v>548623</v>
      </c>
      <c r="K25" s="1">
        <v>-397461</v>
      </c>
      <c r="L25" s="1">
        <v>50341</v>
      </c>
      <c r="M25" s="1">
        <v>447802</v>
      </c>
      <c r="N25" s="7">
        <v>2271772</v>
      </c>
      <c r="O25" s="1"/>
      <c r="P25" s="67" t="s">
        <v>11</v>
      </c>
      <c r="Q25" s="1">
        <v>487651</v>
      </c>
      <c r="R25" s="1">
        <v>580686</v>
      </c>
      <c r="S25" s="1">
        <v>93035</v>
      </c>
      <c r="T25" s="1">
        <v>76387</v>
      </c>
      <c r="U25" s="1">
        <v>1291572</v>
      </c>
      <c r="V25" s="1">
        <v>416162</v>
      </c>
      <c r="W25" s="1">
        <v>40852</v>
      </c>
      <c r="X25" s="1">
        <v>48638</v>
      </c>
      <c r="Y25" s="1">
        <v>7786</v>
      </c>
      <c r="Z25" s="1">
        <v>14161256</v>
      </c>
      <c r="AA25" s="1">
        <v>9002827</v>
      </c>
      <c r="AB25" s="1">
        <v>8626220</v>
      </c>
      <c r="AC25" s="7">
        <v>376607</v>
      </c>
      <c r="AD25" s="1">
        <v>0</v>
      </c>
      <c r="AE25" s="67" t="s">
        <v>11</v>
      </c>
      <c r="AF25" s="24">
        <v>63469</v>
      </c>
      <c r="AG25" s="1">
        <v>17950</v>
      </c>
      <c r="AH25" s="1">
        <v>45519</v>
      </c>
      <c r="AI25" s="1">
        <v>5094960</v>
      </c>
      <c r="AJ25" s="1">
        <v>18720</v>
      </c>
      <c r="AK25" s="1">
        <v>1590982</v>
      </c>
      <c r="AL25" s="1">
        <v>3485258</v>
      </c>
      <c r="AM25" s="1">
        <v>42191284</v>
      </c>
      <c r="AN25" s="1">
        <v>17060</v>
      </c>
      <c r="AO25" s="7">
        <v>2473.1116060961313</v>
      </c>
      <c r="AQ25" s="67" t="s">
        <v>11</v>
      </c>
      <c r="AR25" s="8">
        <v>-14.804199856580619</v>
      </c>
      <c r="AS25" s="8">
        <v>-17.379509779341717</v>
      </c>
      <c r="AT25" s="8">
        <v>2.7728961331247475</v>
      </c>
      <c r="AU25" s="8">
        <v>1.7824343238666922</v>
      </c>
      <c r="AV25" s="8">
        <v>9.0842365375675875</v>
      </c>
      <c r="AW25" s="8">
        <v>17.876495642326063</v>
      </c>
      <c r="AX25" s="8">
        <v>11.742002314856808</v>
      </c>
      <c r="AY25" s="8">
        <v>-5.4372181850774259</v>
      </c>
      <c r="AZ25" s="8">
        <v>8.319627983364434</v>
      </c>
      <c r="BA25" s="8">
        <v>7.3666474715806087</v>
      </c>
      <c r="BB25" s="8">
        <v>-6.7886997935122899</v>
      </c>
      <c r="BC25" s="9">
        <v>12.196521657534145</v>
      </c>
      <c r="BE25" s="67" t="s">
        <v>11</v>
      </c>
      <c r="BF25" s="8">
        <v>77.113168417879436</v>
      </c>
      <c r="BG25" s="8">
        <v>58.003776726872992</v>
      </c>
      <c r="BH25" s="8">
        <v>0.92643820310042202</v>
      </c>
      <c r="BI25" s="8">
        <v>-30.272021907804657</v>
      </c>
      <c r="BJ25" s="8">
        <v>4.6172388906573874</v>
      </c>
      <c r="BK25" s="8">
        <v>2.6640319910796002</v>
      </c>
      <c r="BL25" s="8">
        <v>22.186995274271702</v>
      </c>
      <c r="BM25" s="8">
        <v>18.614803072796001</v>
      </c>
      <c r="BN25" s="8">
        <v>2.8397833839651301</v>
      </c>
      <c r="BO25" s="8">
        <v>38.236574036202661</v>
      </c>
      <c r="BP25" s="36">
        <v>80.968694608303693</v>
      </c>
      <c r="BQ25" s="36">
        <v>82.383852188698413</v>
      </c>
      <c r="BR25" s="9">
        <v>53.659442168655033</v>
      </c>
      <c r="BS25" s="1"/>
      <c r="BT25" s="67" t="s">
        <v>11</v>
      </c>
      <c r="BU25" s="8">
        <v>-64.602179562971969</v>
      </c>
      <c r="BV25" s="8">
        <v>17.55845176501408</v>
      </c>
      <c r="BW25" s="8">
        <v>-72.250096017264823</v>
      </c>
      <c r="BX25" s="8">
        <v>9.5125496108341701E-2</v>
      </c>
      <c r="BY25" s="8">
        <v>151.57451029010662</v>
      </c>
      <c r="BZ25" s="8">
        <v>-2.7918781725888326</v>
      </c>
      <c r="CA25" s="8">
        <v>-0.12840501825494685</v>
      </c>
      <c r="CB25" s="8">
        <v>-0.77705032435322019</v>
      </c>
      <c r="CC25" s="8">
        <v>-0.99814298978644389</v>
      </c>
      <c r="CD25" s="37">
        <v>0.22332173568260466</v>
      </c>
      <c r="CE25" s="67" t="s">
        <v>11</v>
      </c>
      <c r="CF25" s="8">
        <f t="shared" si="32"/>
        <v>61.896350440531748</v>
      </c>
      <c r="CG25" s="8">
        <f t="shared" si="0"/>
        <v>52.354600063842568</v>
      </c>
      <c r="CH25" s="8">
        <f t="shared" si="1"/>
        <v>9.5417503766891762</v>
      </c>
      <c r="CI25" s="8">
        <f t="shared" si="2"/>
        <v>8.1679642648467379</v>
      </c>
      <c r="CJ25" s="8">
        <f t="shared" si="3"/>
        <v>1.3737861118424364</v>
      </c>
      <c r="CK25" s="8">
        <f t="shared" si="4"/>
        <v>4.5392384834744535</v>
      </c>
      <c r="CL25" s="8">
        <f t="shared" si="5"/>
        <v>5.8395615549410635</v>
      </c>
      <c r="CM25" s="8">
        <f t="shared" si="6"/>
        <v>1.3003230714666092</v>
      </c>
      <c r="CN25" s="8">
        <f t="shared" si="7"/>
        <v>-0.94204528120073339</v>
      </c>
      <c r="CO25" s="8">
        <f t="shared" si="8"/>
        <v>0.11931611277817475</v>
      </c>
      <c r="CP25" s="8">
        <f t="shared" si="9"/>
        <v>1.0613613939789082</v>
      </c>
      <c r="CQ25" s="9">
        <f t="shared" si="10"/>
        <v>5.3844580790667571</v>
      </c>
      <c r="CS25" s="67" t="s">
        <v>11</v>
      </c>
      <c r="CT25" s="34">
        <f t="shared" si="11"/>
        <v>1.1558098113344926</v>
      </c>
      <c r="CU25" s="34">
        <f t="shared" si="12"/>
        <v>1.3763174403509502</v>
      </c>
      <c r="CV25" s="34">
        <f t="shared" si="13"/>
        <v>0.22050762901645754</v>
      </c>
      <c r="CW25" s="34">
        <f t="shared" si="14"/>
        <v>0.18104924230322073</v>
      </c>
      <c r="CX25" s="34">
        <f t="shared" si="15"/>
        <v>3.0612294235937454</v>
      </c>
      <c r="CY25" s="34">
        <f t="shared" si="16"/>
        <v>0.98636960183529854</v>
      </c>
      <c r="CZ25" s="34">
        <f t="shared" si="17"/>
        <v>9.6825685608430412E-2</v>
      </c>
      <c r="DA25" s="34">
        <f t="shared" si="18"/>
        <v>0.1152797340796739</v>
      </c>
      <c r="DB25" s="34">
        <f t="shared" si="19"/>
        <v>1.8454048471243493E-2</v>
      </c>
      <c r="DC25" s="34">
        <f t="shared" si="20"/>
        <v>33.564411075993803</v>
      </c>
      <c r="DD25" s="34">
        <f t="shared" si="21"/>
        <v>21.338120451607967</v>
      </c>
      <c r="DE25" s="8">
        <f t="shared" si="22"/>
        <v>20.445502440741077</v>
      </c>
      <c r="DF25" s="9">
        <f t="shared" si="23"/>
        <v>0.89261801086688908</v>
      </c>
      <c r="DH25" s="67" t="s">
        <v>11</v>
      </c>
      <c r="DI25" s="8">
        <f t="shared" si="24"/>
        <v>0.150431544107546</v>
      </c>
      <c r="DJ25" s="8">
        <f t="shared" si="25"/>
        <v>4.2544332142155236E-2</v>
      </c>
      <c r="DK25" s="8">
        <f t="shared" si="26"/>
        <v>0.10788721196539076</v>
      </c>
      <c r="DL25" s="8">
        <f t="shared" si="27"/>
        <v>12.075859080278287</v>
      </c>
      <c r="DM25" s="8">
        <f t="shared" si="28"/>
        <v>4.4369353632375826E-2</v>
      </c>
      <c r="DN25" s="8">
        <f t="shared" si="29"/>
        <v>3.7708783643560126</v>
      </c>
      <c r="DO25" s="8">
        <f t="shared" si="30"/>
        <v>8.2606113622898985</v>
      </c>
      <c r="DP25" s="208">
        <f t="shared" si="31"/>
        <v>100</v>
      </c>
      <c r="DQ25" s="50"/>
    </row>
    <row r="26" spans="2:121" ht="12">
      <c r="B26" s="68" t="s">
        <v>85</v>
      </c>
      <c r="C26" s="10">
        <v>13636076</v>
      </c>
      <c r="D26" s="10">
        <v>11526469</v>
      </c>
      <c r="E26" s="10">
        <v>2109607</v>
      </c>
      <c r="F26" s="10">
        <v>1805553</v>
      </c>
      <c r="G26" s="10">
        <v>304054</v>
      </c>
      <c r="H26" s="10">
        <v>1487377</v>
      </c>
      <c r="I26" s="10">
        <v>1676593</v>
      </c>
      <c r="J26" s="10">
        <v>189216</v>
      </c>
      <c r="K26" s="10">
        <v>-56055</v>
      </c>
      <c r="L26" s="10">
        <v>70993</v>
      </c>
      <c r="M26" s="10">
        <v>127048</v>
      </c>
      <c r="N26" s="11">
        <v>1514694</v>
      </c>
      <c r="O26" s="1"/>
      <c r="P26" s="68" t="s">
        <v>85</v>
      </c>
      <c r="Q26" s="10">
        <v>302827</v>
      </c>
      <c r="R26" s="10">
        <v>359518</v>
      </c>
      <c r="S26" s="10">
        <v>56691</v>
      </c>
      <c r="T26" s="10">
        <v>9098</v>
      </c>
      <c r="U26" s="10">
        <v>873899</v>
      </c>
      <c r="V26" s="10">
        <v>328870</v>
      </c>
      <c r="W26" s="10">
        <v>28738</v>
      </c>
      <c r="X26" s="10">
        <v>34215</v>
      </c>
      <c r="Y26" s="10">
        <v>5477</v>
      </c>
      <c r="Z26" s="10">
        <v>9429352</v>
      </c>
      <c r="AA26" s="10">
        <v>5577343</v>
      </c>
      <c r="AB26" s="10">
        <v>5364248</v>
      </c>
      <c r="AC26" s="11">
        <v>213095</v>
      </c>
      <c r="AD26" s="1">
        <v>0</v>
      </c>
      <c r="AE26" s="68" t="s">
        <v>85</v>
      </c>
      <c r="AF26" s="25">
        <v>570782</v>
      </c>
      <c r="AG26" s="10">
        <v>529884</v>
      </c>
      <c r="AH26" s="10">
        <v>40898</v>
      </c>
      <c r="AI26" s="10">
        <v>3281227</v>
      </c>
      <c r="AJ26" s="10">
        <v>184085</v>
      </c>
      <c r="AK26" s="10">
        <v>1032111</v>
      </c>
      <c r="AL26" s="10">
        <v>2065031</v>
      </c>
      <c r="AM26" s="10">
        <v>24552805</v>
      </c>
      <c r="AN26" s="10">
        <v>11632</v>
      </c>
      <c r="AO26" s="11">
        <v>2110.7982290233836</v>
      </c>
      <c r="AQ26" s="68" t="s">
        <v>85</v>
      </c>
      <c r="AR26" s="12">
        <v>-16.485481716418345</v>
      </c>
      <c r="AS26" s="12">
        <v>-19.028833722647878</v>
      </c>
      <c r="AT26" s="12">
        <v>0.81681612796085101</v>
      </c>
      <c r="AU26" s="12">
        <v>-0.16698247734539881</v>
      </c>
      <c r="AV26" s="12">
        <v>7.0831366969310636</v>
      </c>
      <c r="AW26" s="12">
        <v>10.404816497587966</v>
      </c>
      <c r="AX26" s="12">
        <v>9.0948783235002644</v>
      </c>
      <c r="AY26" s="12">
        <v>-0.21200518938075502</v>
      </c>
      <c r="AZ26" s="12">
        <v>10.82280696172325</v>
      </c>
      <c r="BA26" s="12">
        <v>10.667186282151208</v>
      </c>
      <c r="BB26" s="12">
        <v>3.1494079113126731E-2</v>
      </c>
      <c r="BC26" s="13">
        <v>9.5169579514528575</v>
      </c>
      <c r="BD26" s="49"/>
      <c r="BE26" s="68" t="s">
        <v>85</v>
      </c>
      <c r="BF26" s="12">
        <v>77.048327311420579</v>
      </c>
      <c r="BG26" s="12">
        <v>58.002803914933267</v>
      </c>
      <c r="BH26" s="12">
        <v>0.3433810644812999</v>
      </c>
      <c r="BI26" s="12">
        <v>-46.111473079429011</v>
      </c>
      <c r="BJ26" s="12">
        <v>3.3875766771367561</v>
      </c>
      <c r="BK26" s="12">
        <v>-6.0043786691360994</v>
      </c>
      <c r="BL26" s="12">
        <v>6.4646389804764199</v>
      </c>
      <c r="BM26" s="12">
        <v>3.3498459493747355</v>
      </c>
      <c r="BN26" s="12">
        <v>-10.404056927858662</v>
      </c>
      <c r="BO26" s="12">
        <v>28.524575505812354</v>
      </c>
      <c r="BP26" s="43">
        <v>62.752463095514969</v>
      </c>
      <c r="BQ26" s="43">
        <v>62.553413024459758</v>
      </c>
      <c r="BR26" s="9">
        <v>67.928855125457062</v>
      </c>
      <c r="BS26" s="1"/>
      <c r="BT26" s="68" t="s">
        <v>85</v>
      </c>
      <c r="BU26" s="12">
        <v>-35.24165449856649</v>
      </c>
      <c r="BV26" s="12">
        <v>-27.820224841544334</v>
      </c>
      <c r="BW26" s="12">
        <v>-72.232255611531301</v>
      </c>
      <c r="BX26" s="12">
        <v>8.3512530363329684</v>
      </c>
      <c r="BY26" s="12">
        <v>1321.2087037282738</v>
      </c>
      <c r="BZ26" s="12">
        <v>2.4660692107685023</v>
      </c>
      <c r="CA26" s="12">
        <v>1.4195578173660091</v>
      </c>
      <c r="CB26" s="12">
        <v>-1.8343602698395083</v>
      </c>
      <c r="CC26" s="12">
        <v>-1.2060472226940717</v>
      </c>
      <c r="CD26" s="59">
        <v>-0.63598330614601539</v>
      </c>
      <c r="CE26" s="68" t="s">
        <v>85</v>
      </c>
      <c r="CF26" s="12">
        <f t="shared" si="32"/>
        <v>55.537752203872429</v>
      </c>
      <c r="CG26" s="12">
        <f t="shared" si="0"/>
        <v>46.945630041048261</v>
      </c>
      <c r="CH26" s="12">
        <f t="shared" si="1"/>
        <v>8.5921221628241664</v>
      </c>
      <c r="CI26" s="12">
        <f t="shared" si="2"/>
        <v>7.3537544895583213</v>
      </c>
      <c r="CJ26" s="12">
        <f t="shared" si="3"/>
        <v>1.2383676732658448</v>
      </c>
      <c r="CK26" s="12">
        <f t="shared" si="4"/>
        <v>6.057869966384696</v>
      </c>
      <c r="CL26" s="12">
        <f t="shared" si="5"/>
        <v>6.8285191854861385</v>
      </c>
      <c r="CM26" s="12">
        <f t="shared" si="6"/>
        <v>0.7706492191014428</v>
      </c>
      <c r="CN26" s="12">
        <f t="shared" si="7"/>
        <v>-0.2283038536737452</v>
      </c>
      <c r="CO26" s="12">
        <f t="shared" si="8"/>
        <v>0.28914415277602701</v>
      </c>
      <c r="CP26" s="12">
        <f t="shared" si="9"/>
        <v>0.51744800644977229</v>
      </c>
      <c r="CQ26" s="13">
        <f t="shared" si="10"/>
        <v>6.169128130166798</v>
      </c>
      <c r="CS26" s="68" t="s">
        <v>85</v>
      </c>
      <c r="CT26" s="202">
        <f t="shared" si="11"/>
        <v>1.2333702809108777</v>
      </c>
      <c r="CU26" s="38">
        <f t="shared" si="12"/>
        <v>1.4642644699862195</v>
      </c>
      <c r="CV26" s="38">
        <f t="shared" si="13"/>
        <v>0.2308941890753419</v>
      </c>
      <c r="CW26" s="38">
        <f t="shared" si="14"/>
        <v>3.7054829376928625E-2</v>
      </c>
      <c r="CX26" s="38">
        <f t="shared" si="15"/>
        <v>3.5592633916980159</v>
      </c>
      <c r="CY26" s="38">
        <f t="shared" si="16"/>
        <v>1.3394396281809757</v>
      </c>
      <c r="CZ26" s="38">
        <f t="shared" si="17"/>
        <v>0.11704568989164374</v>
      </c>
      <c r="DA26" s="38">
        <f t="shared" si="18"/>
        <v>0.1393527134679724</v>
      </c>
      <c r="DB26" s="38">
        <f t="shared" si="19"/>
        <v>2.230702357632865E-2</v>
      </c>
      <c r="DC26" s="38">
        <f t="shared" si="20"/>
        <v>38.404377829742877</v>
      </c>
      <c r="DD26" s="38">
        <f t="shared" si="21"/>
        <v>22.715706005892198</v>
      </c>
      <c r="DE26" s="12">
        <f t="shared" si="22"/>
        <v>21.847801096453136</v>
      </c>
      <c r="DF26" s="13">
        <f t="shared" si="23"/>
        <v>0.86790490943906407</v>
      </c>
      <c r="DH26" s="68" t="s">
        <v>85</v>
      </c>
      <c r="DI26" s="12">
        <f t="shared" si="24"/>
        <v>2.3247119830096805</v>
      </c>
      <c r="DJ26" s="12">
        <f t="shared" si="25"/>
        <v>2.1581403835529178</v>
      </c>
      <c r="DK26" s="12">
        <f t="shared" si="26"/>
        <v>0.16657159945676267</v>
      </c>
      <c r="DL26" s="12">
        <f t="shared" si="27"/>
        <v>13.363959840840995</v>
      </c>
      <c r="DM26" s="12">
        <f t="shared" si="28"/>
        <v>0.74975140314925315</v>
      </c>
      <c r="DN26" s="12">
        <f t="shared" si="29"/>
        <v>4.2036378328260255</v>
      </c>
      <c r="DO26" s="12">
        <f t="shared" si="30"/>
        <v>8.4105706048657165</v>
      </c>
      <c r="DP26" s="210">
        <f t="shared" si="31"/>
        <v>100</v>
      </c>
      <c r="DQ26" s="21"/>
    </row>
    <row r="27" spans="2:121" ht="12">
      <c r="B27" s="190" t="s">
        <v>121</v>
      </c>
      <c r="C27" s="10">
        <v>43862182</v>
      </c>
      <c r="D27" s="10">
        <v>37075897</v>
      </c>
      <c r="E27" s="10">
        <v>6786285</v>
      </c>
      <c r="F27" s="10">
        <v>5805680</v>
      </c>
      <c r="G27" s="10">
        <v>980605</v>
      </c>
      <c r="H27" s="10">
        <v>3537846</v>
      </c>
      <c r="I27" s="10">
        <v>3943466</v>
      </c>
      <c r="J27" s="10">
        <v>405620</v>
      </c>
      <c r="K27" s="10">
        <v>-131839</v>
      </c>
      <c r="L27" s="10">
        <v>119873</v>
      </c>
      <c r="M27" s="10">
        <v>251712</v>
      </c>
      <c r="N27" s="11">
        <v>3661997</v>
      </c>
      <c r="O27" s="1"/>
      <c r="P27" s="190" t="s">
        <v>121</v>
      </c>
      <c r="Q27" s="10">
        <v>982552</v>
      </c>
      <c r="R27" s="10">
        <v>1134995</v>
      </c>
      <c r="S27" s="10">
        <v>152443</v>
      </c>
      <c r="T27" s="10">
        <v>147990</v>
      </c>
      <c r="U27" s="10">
        <v>2511576</v>
      </c>
      <c r="V27" s="10">
        <v>19879</v>
      </c>
      <c r="W27" s="10">
        <v>7688</v>
      </c>
      <c r="X27" s="10">
        <v>9153</v>
      </c>
      <c r="Y27" s="10">
        <v>1465</v>
      </c>
      <c r="Z27" s="10">
        <v>18781554</v>
      </c>
      <c r="AA27" s="10">
        <v>9260754</v>
      </c>
      <c r="AB27" s="10">
        <v>8652913</v>
      </c>
      <c r="AC27" s="11">
        <v>607841</v>
      </c>
      <c r="AD27" s="1">
        <v>0</v>
      </c>
      <c r="AE27" s="190" t="s">
        <v>121</v>
      </c>
      <c r="AF27" s="25">
        <v>527983</v>
      </c>
      <c r="AG27" s="10">
        <v>462461</v>
      </c>
      <c r="AH27" s="10">
        <v>65522</v>
      </c>
      <c r="AI27" s="10">
        <v>8992817</v>
      </c>
      <c r="AJ27" s="10">
        <v>587342</v>
      </c>
      <c r="AK27" s="10">
        <v>2763685</v>
      </c>
      <c r="AL27" s="10">
        <v>5641790</v>
      </c>
      <c r="AM27" s="10">
        <v>66181582</v>
      </c>
      <c r="AN27" s="10">
        <v>30411</v>
      </c>
      <c r="AO27" s="11">
        <v>2176.2382690473842</v>
      </c>
      <c r="AQ27" s="190" t="s">
        <v>121</v>
      </c>
      <c r="AR27" s="12">
        <v>-14.671745539758401</v>
      </c>
      <c r="AS27" s="12">
        <v>-17.272966588592382</v>
      </c>
      <c r="AT27" s="12">
        <v>3.0268991238071412</v>
      </c>
      <c r="AU27" s="12">
        <v>2.0084974282988854</v>
      </c>
      <c r="AV27" s="12">
        <v>9.499105006269982</v>
      </c>
      <c r="AW27" s="12">
        <v>7.1539425159798986</v>
      </c>
      <c r="AX27" s="12">
        <v>7.1137914915034823</v>
      </c>
      <c r="AY27" s="12">
        <v>6.7648630365946429</v>
      </c>
      <c r="AZ27" s="12">
        <v>-11.041017434515286</v>
      </c>
      <c r="BA27" s="12">
        <v>10.127791711453483</v>
      </c>
      <c r="BB27" s="12">
        <v>10.604229740002372</v>
      </c>
      <c r="BC27" s="13">
        <v>7.2910825274776148</v>
      </c>
      <c r="BD27" s="49"/>
      <c r="BE27" s="190" t="s">
        <v>121</v>
      </c>
      <c r="BF27" s="12">
        <v>40.876355101461456</v>
      </c>
      <c r="BG27" s="12">
        <v>33.818816777062764</v>
      </c>
      <c r="BH27" s="12">
        <v>1.1559312811461104</v>
      </c>
      <c r="BI27" s="12">
        <v>-53.286574664461305</v>
      </c>
      <c r="BJ27" s="12">
        <v>5.9490388521487203</v>
      </c>
      <c r="BK27" s="12">
        <v>-29.830568302153193</v>
      </c>
      <c r="BL27" s="12">
        <v>6.2465450525152022</v>
      </c>
      <c r="BM27" s="12">
        <v>3.1323943661971834</v>
      </c>
      <c r="BN27" s="12">
        <v>-10.616229408175718</v>
      </c>
      <c r="BO27" s="12">
        <v>14.878382117741701</v>
      </c>
      <c r="BP27" s="43">
        <v>38.470447788331505</v>
      </c>
      <c r="BQ27" s="43">
        <v>37.919314875368492</v>
      </c>
      <c r="BR27" s="9">
        <v>46.822561516146251</v>
      </c>
      <c r="BS27" s="1"/>
      <c r="BT27" s="190" t="s">
        <v>121</v>
      </c>
      <c r="BU27" s="12">
        <v>-44.340994072335846</v>
      </c>
      <c r="BV27" s="12">
        <v>-35.095288152101759</v>
      </c>
      <c r="BW27" s="12">
        <v>-72.245848864791597</v>
      </c>
      <c r="BX27" s="12">
        <v>3.2164521626829061</v>
      </c>
      <c r="BY27" s="12">
        <v>504.03138722914116</v>
      </c>
      <c r="BZ27" s="12">
        <v>-10.166863591817233</v>
      </c>
      <c r="CA27" s="12">
        <v>1.8579752328945982</v>
      </c>
      <c r="CB27" s="12">
        <v>-6.8583649645629743</v>
      </c>
      <c r="CC27" s="12">
        <v>-0.65985039035703785</v>
      </c>
      <c r="CD27" s="59">
        <v>-6.2396871743831621</v>
      </c>
      <c r="CE27" s="190" t="s">
        <v>121</v>
      </c>
      <c r="CF27" s="12">
        <f t="shared" ref="CF27:CQ27" si="36">C27/$AM27*100</f>
        <v>66.275511516179833</v>
      </c>
      <c r="CG27" s="12">
        <f t="shared" si="36"/>
        <v>56.021472862344091</v>
      </c>
      <c r="CH27" s="12">
        <f t="shared" si="36"/>
        <v>10.254038653835746</v>
      </c>
      <c r="CI27" s="12">
        <f t="shared" si="36"/>
        <v>8.7723499870402009</v>
      </c>
      <c r="CJ27" s="12">
        <f t="shared" si="36"/>
        <v>1.4816886667955445</v>
      </c>
      <c r="CK27" s="12">
        <f t="shared" si="36"/>
        <v>5.3456655055480544</v>
      </c>
      <c r="CL27" s="12">
        <f t="shared" si="36"/>
        <v>5.9585550553929032</v>
      </c>
      <c r="CM27" s="12">
        <f t="shared" si="36"/>
        <v>0.61288954984484956</v>
      </c>
      <c r="CN27" s="12">
        <f t="shared" si="36"/>
        <v>-0.19920799112961668</v>
      </c>
      <c r="CO27" s="12">
        <f t="shared" si="36"/>
        <v>0.18112743210036894</v>
      </c>
      <c r="CP27" s="12">
        <f t="shared" si="36"/>
        <v>0.38033542322998565</v>
      </c>
      <c r="CQ27" s="9">
        <f t="shared" si="36"/>
        <v>5.5332569717055113</v>
      </c>
      <c r="CS27" s="190" t="s">
        <v>121</v>
      </c>
      <c r="CT27" s="203">
        <f t="shared" ref="CT27:DF27" si="37">Q27/$AM27*100</f>
        <v>1.4846305728986653</v>
      </c>
      <c r="CU27" s="64">
        <f t="shared" si="37"/>
        <v>1.714971092712773</v>
      </c>
      <c r="CV27" s="64">
        <f t="shared" si="37"/>
        <v>0.2303405198141078</v>
      </c>
      <c r="CW27" s="64">
        <f t="shared" si="37"/>
        <v>0.2236120617364511</v>
      </c>
      <c r="CX27" s="64">
        <f t="shared" si="37"/>
        <v>3.7949772793282577</v>
      </c>
      <c r="CY27" s="64">
        <f t="shared" si="37"/>
        <v>3.0037057742137385E-2</v>
      </c>
      <c r="CZ27" s="64">
        <f t="shared" si="37"/>
        <v>1.1616524972159172E-2</v>
      </c>
      <c r="DA27" s="64">
        <f t="shared" si="37"/>
        <v>1.3830131772915312E-2</v>
      </c>
      <c r="DB27" s="64">
        <f t="shared" si="37"/>
        <v>2.2136068007561375E-3</v>
      </c>
      <c r="DC27" s="64">
        <f t="shared" si="37"/>
        <v>28.378822978272112</v>
      </c>
      <c r="DD27" s="64">
        <f t="shared" si="37"/>
        <v>13.992947463842734</v>
      </c>
      <c r="DE27" s="57">
        <f t="shared" si="37"/>
        <v>13.074503114778974</v>
      </c>
      <c r="DF27" s="58">
        <f t="shared" si="37"/>
        <v>0.91844434906376216</v>
      </c>
      <c r="DH27" s="190" t="s">
        <v>121</v>
      </c>
      <c r="DI27" s="204">
        <f t="shared" ref="DI27:DP27" si="38">AF27/$AM27*100</f>
        <v>0.79777935800930222</v>
      </c>
      <c r="DJ27" s="57">
        <f t="shared" si="38"/>
        <v>0.69877598271978447</v>
      </c>
      <c r="DK27" s="57">
        <f t="shared" si="38"/>
        <v>9.9003375289517873E-2</v>
      </c>
      <c r="DL27" s="57">
        <f t="shared" si="38"/>
        <v>13.588096156420074</v>
      </c>
      <c r="DM27" s="57">
        <f t="shared" si="38"/>
        <v>0.88747047479161201</v>
      </c>
      <c r="DN27" s="57">
        <f t="shared" si="38"/>
        <v>4.1759125673363329</v>
      </c>
      <c r="DO27" s="57">
        <f t="shared" si="38"/>
        <v>8.5247131142921297</v>
      </c>
      <c r="DP27" s="211">
        <f t="shared" si="38"/>
        <v>100</v>
      </c>
      <c r="DQ27" s="21"/>
    </row>
    <row r="28" spans="2:121" ht="12">
      <c r="B28" s="67" t="s">
        <v>12</v>
      </c>
      <c r="C28" s="1">
        <v>52954237</v>
      </c>
      <c r="D28" s="1">
        <v>44773024</v>
      </c>
      <c r="E28" s="1">
        <v>8181213</v>
      </c>
      <c r="F28" s="1">
        <v>7001463</v>
      </c>
      <c r="G28" s="1">
        <v>1179750</v>
      </c>
      <c r="H28" s="1">
        <v>3651788</v>
      </c>
      <c r="I28" s="1">
        <v>4510583</v>
      </c>
      <c r="J28" s="1">
        <v>858795</v>
      </c>
      <c r="K28" s="1">
        <v>-311130</v>
      </c>
      <c r="L28" s="1">
        <v>376327</v>
      </c>
      <c r="M28" s="1">
        <v>687457</v>
      </c>
      <c r="N28" s="7">
        <v>3913081</v>
      </c>
      <c r="O28" s="1"/>
      <c r="P28" s="67" t="s">
        <v>12</v>
      </c>
      <c r="Q28" s="1">
        <v>823483</v>
      </c>
      <c r="R28" s="1">
        <v>985323</v>
      </c>
      <c r="S28" s="1">
        <v>161840</v>
      </c>
      <c r="T28" s="1">
        <v>284434</v>
      </c>
      <c r="U28" s="1">
        <v>2290444</v>
      </c>
      <c r="V28" s="1">
        <v>514720</v>
      </c>
      <c r="W28" s="1">
        <v>49837</v>
      </c>
      <c r="X28" s="1">
        <v>59335</v>
      </c>
      <c r="Y28" s="1">
        <v>9498</v>
      </c>
      <c r="Z28" s="1">
        <v>27267917</v>
      </c>
      <c r="AA28" s="1">
        <v>19450109</v>
      </c>
      <c r="AB28" s="1">
        <v>18822925</v>
      </c>
      <c r="AC28" s="7">
        <v>627184</v>
      </c>
      <c r="AD28" s="1">
        <v>0</v>
      </c>
      <c r="AE28" s="67" t="s">
        <v>12</v>
      </c>
      <c r="AF28" s="24">
        <v>267668</v>
      </c>
      <c r="AG28" s="1">
        <v>221212</v>
      </c>
      <c r="AH28" s="1">
        <v>46456</v>
      </c>
      <c r="AI28" s="1">
        <v>7550140</v>
      </c>
      <c r="AJ28" s="1">
        <v>167575</v>
      </c>
      <c r="AK28" s="1">
        <v>2168581</v>
      </c>
      <c r="AL28" s="1">
        <v>5213984</v>
      </c>
      <c r="AM28" s="1">
        <v>83873942</v>
      </c>
      <c r="AN28" s="1">
        <v>29936</v>
      </c>
      <c r="AO28" s="7">
        <v>2801.7751870657403</v>
      </c>
      <c r="AQ28" s="67" t="s">
        <v>12</v>
      </c>
      <c r="AR28" s="8">
        <v>-12.527719226236691</v>
      </c>
      <c r="AS28" s="8">
        <v>-15.180514440048857</v>
      </c>
      <c r="AT28" s="8">
        <v>5.5360137914344811</v>
      </c>
      <c r="AU28" s="8">
        <v>4.5569540859412978</v>
      </c>
      <c r="AV28" s="8">
        <v>11.7459457462659</v>
      </c>
      <c r="AW28" s="8">
        <v>14.723613764868283</v>
      </c>
      <c r="AX28" s="8">
        <v>11.574327962874051</v>
      </c>
      <c r="AY28" s="8">
        <v>-8.8185370768294677E-2</v>
      </c>
      <c r="AZ28" s="8">
        <v>8.4631769717796033</v>
      </c>
      <c r="BA28" s="8">
        <v>6.4047501237011373</v>
      </c>
      <c r="BB28" s="8">
        <v>-0.88152474656523983</v>
      </c>
      <c r="BC28" s="9">
        <v>12.508481808102973</v>
      </c>
      <c r="BD28" s="49"/>
      <c r="BE28" s="67" t="s">
        <v>12</v>
      </c>
      <c r="BF28" s="8">
        <v>86.151279576285162</v>
      </c>
      <c r="BG28" s="8">
        <v>64.72318023836074</v>
      </c>
      <c r="BH28" s="8">
        <v>3.8794320778453879</v>
      </c>
      <c r="BI28" s="8">
        <v>-25.734666328979078</v>
      </c>
      <c r="BJ28" s="8">
        <v>8.3003451699843964</v>
      </c>
      <c r="BK28" s="8">
        <v>-4.2847951324191742</v>
      </c>
      <c r="BL28" s="8">
        <v>10.793206171357433</v>
      </c>
      <c r="BM28" s="8">
        <v>7.5532917633410674</v>
      </c>
      <c r="BN28" s="8">
        <v>-6.7543687414097775</v>
      </c>
      <c r="BO28" s="8">
        <v>43.751157490816645</v>
      </c>
      <c r="BP28" s="36">
        <v>78.284803473500148</v>
      </c>
      <c r="BQ28" s="36">
        <v>79.664276637699899</v>
      </c>
      <c r="BR28" s="42">
        <v>44.896049679912949</v>
      </c>
      <c r="BS28" s="1"/>
      <c r="BT28" s="67" t="s">
        <v>12</v>
      </c>
      <c r="BU28" s="8">
        <v>-66.740103159011753</v>
      </c>
      <c r="BV28" s="8">
        <v>-65.26929749503482</v>
      </c>
      <c r="BW28" s="8">
        <v>-72.321588160293601</v>
      </c>
      <c r="BX28" s="8">
        <v>4.0754931708444051</v>
      </c>
      <c r="BY28" s="8">
        <v>787.96699236390509</v>
      </c>
      <c r="BZ28" s="8">
        <v>-3.2646137018761103</v>
      </c>
      <c r="CA28" s="8">
        <v>3.5121169503894718</v>
      </c>
      <c r="CB28" s="8">
        <v>1.4314685223435695</v>
      </c>
      <c r="CC28" s="8">
        <v>1.3439859169233894</v>
      </c>
      <c r="CD28" s="37">
        <v>8.6322443930613252E-2</v>
      </c>
      <c r="CE28" s="67" t="s">
        <v>12</v>
      </c>
      <c r="CF28" s="8">
        <f t="shared" si="32"/>
        <v>63.135505184673448</v>
      </c>
      <c r="CG28" s="8">
        <f t="shared" si="0"/>
        <v>53.381327898001985</v>
      </c>
      <c r="CH28" s="8">
        <f t="shared" si="1"/>
        <v>9.7541772866714673</v>
      </c>
      <c r="CI28" s="8">
        <f t="shared" si="2"/>
        <v>8.3476021670711518</v>
      </c>
      <c r="CJ28" s="8">
        <f t="shared" si="3"/>
        <v>1.4065751196003164</v>
      </c>
      <c r="CK28" s="8">
        <f t="shared" si="4"/>
        <v>4.3539005237168897</v>
      </c>
      <c r="CL28" s="8">
        <f t="shared" si="5"/>
        <v>5.3778120980649744</v>
      </c>
      <c r="CM28" s="8">
        <f t="shared" si="6"/>
        <v>1.0239115743480853</v>
      </c>
      <c r="CN28" s="8">
        <f t="shared" si="7"/>
        <v>-0.37094953758105231</v>
      </c>
      <c r="CO28" s="8">
        <f t="shared" si="8"/>
        <v>0.4486816656357942</v>
      </c>
      <c r="CP28" s="8">
        <f t="shared" si="9"/>
        <v>0.81963120321684646</v>
      </c>
      <c r="CQ28" s="42">
        <f t="shared" si="10"/>
        <v>4.6654311299688285</v>
      </c>
      <c r="CS28" s="67" t="s">
        <v>12</v>
      </c>
      <c r="CT28" s="34">
        <f t="shared" si="11"/>
        <v>0.98181029812572773</v>
      </c>
      <c r="CU28" s="34">
        <f t="shared" si="12"/>
        <v>1.1747665323754546</v>
      </c>
      <c r="CV28" s="34">
        <f t="shared" si="13"/>
        <v>0.1929562342497268</v>
      </c>
      <c r="CW28" s="34">
        <f t="shared" si="14"/>
        <v>0.33912082014697725</v>
      </c>
      <c r="CX28" s="34">
        <f t="shared" si="15"/>
        <v>2.730817158921659</v>
      </c>
      <c r="CY28" s="34">
        <f t="shared" si="16"/>
        <v>0.61368285277446477</v>
      </c>
      <c r="CZ28" s="34">
        <f t="shared" si="17"/>
        <v>5.9418931329112919E-2</v>
      </c>
      <c r="DA28" s="34">
        <f t="shared" si="18"/>
        <v>7.074306821062494E-2</v>
      </c>
      <c r="DB28" s="34">
        <f t="shared" si="19"/>
        <v>1.1324136881512018E-2</v>
      </c>
      <c r="DC28" s="34">
        <f t="shared" si="20"/>
        <v>32.510594291609664</v>
      </c>
      <c r="DD28" s="34">
        <f t="shared" si="21"/>
        <v>23.189692216922392</v>
      </c>
      <c r="DE28" s="8">
        <f t="shared" si="22"/>
        <v>22.441922426872459</v>
      </c>
      <c r="DF28" s="9">
        <f t="shared" si="23"/>
        <v>0.74776979004992994</v>
      </c>
      <c r="DH28" s="67" t="s">
        <v>12</v>
      </c>
      <c r="DI28" s="8">
        <f t="shared" si="24"/>
        <v>0.3191312982523225</v>
      </c>
      <c r="DJ28" s="8">
        <f t="shared" si="25"/>
        <v>0.26374341628058928</v>
      </c>
      <c r="DK28" s="8">
        <f t="shared" si="26"/>
        <v>5.5387881971733249E-2</v>
      </c>
      <c r="DL28" s="8">
        <f t="shared" si="27"/>
        <v>9.0017707764349506</v>
      </c>
      <c r="DM28" s="8">
        <f t="shared" si="28"/>
        <v>0.19979387638654209</v>
      </c>
      <c r="DN28" s="8">
        <f t="shared" si="29"/>
        <v>2.5855241190404521</v>
      </c>
      <c r="DO28" s="8">
        <f t="shared" si="30"/>
        <v>6.2164527810079555</v>
      </c>
      <c r="DP28" s="208">
        <f t="shared" si="31"/>
        <v>100</v>
      </c>
      <c r="DQ28" s="21"/>
    </row>
    <row r="29" spans="2:121" ht="12">
      <c r="B29" s="68" t="s">
        <v>13</v>
      </c>
      <c r="C29" s="10">
        <v>64237305</v>
      </c>
      <c r="D29" s="10">
        <v>54308225</v>
      </c>
      <c r="E29" s="10">
        <v>9929080</v>
      </c>
      <c r="F29" s="10">
        <v>8494720</v>
      </c>
      <c r="G29" s="10">
        <v>1434360</v>
      </c>
      <c r="H29" s="10">
        <v>3848568</v>
      </c>
      <c r="I29" s="10">
        <v>4644075</v>
      </c>
      <c r="J29" s="10">
        <v>795507</v>
      </c>
      <c r="K29" s="10">
        <v>-476785</v>
      </c>
      <c r="L29" s="10">
        <v>120268</v>
      </c>
      <c r="M29" s="10">
        <v>597053</v>
      </c>
      <c r="N29" s="11">
        <v>4291098</v>
      </c>
      <c r="O29" s="1"/>
      <c r="P29" s="68" t="s">
        <v>13</v>
      </c>
      <c r="Q29" s="10">
        <v>923287</v>
      </c>
      <c r="R29" s="10">
        <v>1115212</v>
      </c>
      <c r="S29" s="10">
        <v>191925</v>
      </c>
      <c r="T29" s="10">
        <v>280400</v>
      </c>
      <c r="U29" s="10">
        <v>2783053</v>
      </c>
      <c r="V29" s="10">
        <v>304358</v>
      </c>
      <c r="W29" s="10">
        <v>34255</v>
      </c>
      <c r="X29" s="10">
        <v>40784</v>
      </c>
      <c r="Y29" s="10">
        <v>6529</v>
      </c>
      <c r="Z29" s="10">
        <v>30518133</v>
      </c>
      <c r="AA29" s="10">
        <v>20801383</v>
      </c>
      <c r="AB29" s="10">
        <v>20478339</v>
      </c>
      <c r="AC29" s="11">
        <v>323044</v>
      </c>
      <c r="AD29" s="1">
        <v>0</v>
      </c>
      <c r="AE29" s="68" t="s">
        <v>13</v>
      </c>
      <c r="AF29" s="25">
        <v>93389</v>
      </c>
      <c r="AG29" s="10">
        <v>74009</v>
      </c>
      <c r="AH29" s="10">
        <v>19380</v>
      </c>
      <c r="AI29" s="10">
        <v>9623361</v>
      </c>
      <c r="AJ29" s="10">
        <v>173872</v>
      </c>
      <c r="AK29" s="10">
        <v>3232409</v>
      </c>
      <c r="AL29" s="10">
        <v>6217080</v>
      </c>
      <c r="AM29" s="10">
        <v>98604006</v>
      </c>
      <c r="AN29" s="10">
        <v>34453</v>
      </c>
      <c r="AO29" s="11">
        <v>2861.9860679766639</v>
      </c>
      <c r="AQ29" s="68" t="s">
        <v>13</v>
      </c>
      <c r="AR29" s="12">
        <v>-10.261246700995043</v>
      </c>
      <c r="AS29" s="12">
        <v>-12.984966047325614</v>
      </c>
      <c r="AT29" s="12">
        <v>8.2765991716345297</v>
      </c>
      <c r="AU29" s="12">
        <v>7.2484949364921532</v>
      </c>
      <c r="AV29" s="12">
        <v>14.793707298295091</v>
      </c>
      <c r="AW29" s="12">
        <v>19.56634393489194</v>
      </c>
      <c r="AX29" s="12">
        <v>17.5422078291869</v>
      </c>
      <c r="AY29" s="12">
        <v>8.6442059892408363</v>
      </c>
      <c r="AZ29" s="12">
        <v>-7.9529502332110678</v>
      </c>
      <c r="BA29" s="12">
        <v>19.334801849536625</v>
      </c>
      <c r="BB29" s="12">
        <v>10.067620132659345</v>
      </c>
      <c r="BC29" s="13">
        <v>18.267583460665833</v>
      </c>
      <c r="BE29" s="68" t="s">
        <v>13</v>
      </c>
      <c r="BF29" s="12">
        <v>86.699519342569019</v>
      </c>
      <c r="BG29" s="12">
        <v>64.722668620314792</v>
      </c>
      <c r="BH29" s="12">
        <v>5.168417418750308</v>
      </c>
      <c r="BI29" s="12">
        <v>-10.755491051678428</v>
      </c>
      <c r="BJ29" s="12">
        <v>9.4692435831122435</v>
      </c>
      <c r="BK29" s="12">
        <v>9.7746855805263717</v>
      </c>
      <c r="BL29" s="12">
        <v>6.5938511326860834</v>
      </c>
      <c r="BM29" s="12">
        <v>3.4759222611254885</v>
      </c>
      <c r="BN29" s="12">
        <v>-10.291288815608683</v>
      </c>
      <c r="BO29" s="12">
        <v>36.945301140363746</v>
      </c>
      <c r="BP29" s="43">
        <v>61.10334045703528</v>
      </c>
      <c r="BQ29" s="43">
        <v>61.323500414646048</v>
      </c>
      <c r="BR29" s="13">
        <v>48.275782931788655</v>
      </c>
      <c r="BS29" s="1"/>
      <c r="BT29" s="68" t="s">
        <v>13</v>
      </c>
      <c r="BU29" s="12">
        <v>-43.601248890311439</v>
      </c>
      <c r="BV29" s="12">
        <v>-22.33532368589508</v>
      </c>
      <c r="BW29" s="12">
        <v>-72.430079380885985</v>
      </c>
      <c r="BX29" s="12">
        <v>4.5166144012692273</v>
      </c>
      <c r="BY29" s="12">
        <v>2287.0691823899369</v>
      </c>
      <c r="BZ29" s="12">
        <v>-2.7406105564236181</v>
      </c>
      <c r="CA29" s="12">
        <v>5.5181891363319213</v>
      </c>
      <c r="CB29" s="12">
        <v>1.5633089456706579</v>
      </c>
      <c r="CC29" s="12">
        <v>2.9892685259916898</v>
      </c>
      <c r="CD29" s="59">
        <v>-1.3845710341763959</v>
      </c>
      <c r="CE29" s="68" t="s">
        <v>13</v>
      </c>
      <c r="CF29" s="12">
        <f t="shared" si="32"/>
        <v>65.146749717247801</v>
      </c>
      <c r="CG29" s="12">
        <f t="shared" si="0"/>
        <v>55.077097983219872</v>
      </c>
      <c r="CH29" s="12">
        <f t="shared" si="1"/>
        <v>10.069651734027927</v>
      </c>
      <c r="CI29" s="12">
        <f t="shared" si="2"/>
        <v>8.614984669081295</v>
      </c>
      <c r="CJ29" s="12">
        <f t="shared" si="3"/>
        <v>1.4546670649466309</v>
      </c>
      <c r="CK29" s="12">
        <f t="shared" si="4"/>
        <v>3.9030544053149319</v>
      </c>
      <c r="CL29" s="12">
        <f t="shared" si="5"/>
        <v>4.7098238584748779</v>
      </c>
      <c r="CM29" s="12">
        <f t="shared" si="6"/>
        <v>0.80676945315994553</v>
      </c>
      <c r="CN29" s="12">
        <f t="shared" si="7"/>
        <v>-0.48353512128097514</v>
      </c>
      <c r="CO29" s="12">
        <f t="shared" si="8"/>
        <v>0.12197070370548638</v>
      </c>
      <c r="CP29" s="12">
        <f t="shared" si="9"/>
        <v>0.60550582498646155</v>
      </c>
      <c r="CQ29" s="13">
        <f t="shared" si="10"/>
        <v>4.3518495587288815</v>
      </c>
      <c r="CS29" s="68" t="s">
        <v>13</v>
      </c>
      <c r="CT29" s="38">
        <f t="shared" si="11"/>
        <v>0.93635850859852487</v>
      </c>
      <c r="CU29" s="38">
        <f t="shared" si="12"/>
        <v>1.1310007019390267</v>
      </c>
      <c r="CV29" s="38">
        <f t="shared" si="13"/>
        <v>0.19464219334050181</v>
      </c>
      <c r="CW29" s="38">
        <f t="shared" si="14"/>
        <v>0.28436978513834416</v>
      </c>
      <c r="CX29" s="38">
        <f t="shared" si="15"/>
        <v>2.822454292577119</v>
      </c>
      <c r="CY29" s="38">
        <f t="shared" si="16"/>
        <v>0.30866697241489355</v>
      </c>
      <c r="CZ29" s="38">
        <f t="shared" si="17"/>
        <v>3.4739967867025601E-2</v>
      </c>
      <c r="DA29" s="38">
        <f t="shared" si="18"/>
        <v>4.1361402700007953E-2</v>
      </c>
      <c r="DB29" s="38">
        <f t="shared" si="19"/>
        <v>6.6214348329823444E-3</v>
      </c>
      <c r="DC29" s="38">
        <f t="shared" si="20"/>
        <v>30.95019587743727</v>
      </c>
      <c r="DD29" s="38">
        <f t="shared" si="21"/>
        <v>21.095880222148377</v>
      </c>
      <c r="DE29" s="12">
        <f t="shared" si="22"/>
        <v>20.768262701213175</v>
      </c>
      <c r="DF29" s="9">
        <f t="shared" si="23"/>
        <v>0.32761752093520419</v>
      </c>
      <c r="DH29" s="68" t="s">
        <v>13</v>
      </c>
      <c r="DI29" s="12">
        <f t="shared" si="24"/>
        <v>9.4711162140816069E-2</v>
      </c>
      <c r="DJ29" s="12">
        <f t="shared" si="25"/>
        <v>7.5056788260712243E-2</v>
      </c>
      <c r="DK29" s="12">
        <f t="shared" si="26"/>
        <v>1.9654373880103819E-2</v>
      </c>
      <c r="DL29" s="12">
        <f t="shared" si="27"/>
        <v>9.7596044931480783</v>
      </c>
      <c r="DM29" s="12">
        <f t="shared" si="28"/>
        <v>0.17633360656766825</v>
      </c>
      <c r="DN29" s="12">
        <f t="shared" si="29"/>
        <v>3.2781720856250001</v>
      </c>
      <c r="DO29" s="12">
        <f t="shared" si="30"/>
        <v>6.3050988009554096</v>
      </c>
      <c r="DP29" s="208">
        <f t="shared" si="31"/>
        <v>100</v>
      </c>
      <c r="DQ29" s="21"/>
    </row>
    <row r="30" spans="2:121" ht="12">
      <c r="B30" s="67" t="s">
        <v>14</v>
      </c>
      <c r="C30" s="1">
        <v>5604317</v>
      </c>
      <c r="D30" s="1">
        <v>4738601</v>
      </c>
      <c r="E30" s="1">
        <v>865716</v>
      </c>
      <c r="F30" s="1">
        <v>739963</v>
      </c>
      <c r="G30" s="1">
        <v>125753</v>
      </c>
      <c r="H30" s="1">
        <v>778905</v>
      </c>
      <c r="I30" s="1">
        <v>872108</v>
      </c>
      <c r="J30" s="1">
        <v>93203</v>
      </c>
      <c r="K30" s="1">
        <v>7583</v>
      </c>
      <c r="L30" s="1">
        <v>73072</v>
      </c>
      <c r="M30" s="1">
        <v>65489</v>
      </c>
      <c r="N30" s="7">
        <v>763303</v>
      </c>
      <c r="O30" s="1"/>
      <c r="P30" s="67" t="s">
        <v>14</v>
      </c>
      <c r="Q30" s="1">
        <v>115591</v>
      </c>
      <c r="R30" s="1">
        <v>141777</v>
      </c>
      <c r="S30" s="1">
        <v>26186</v>
      </c>
      <c r="T30" s="1">
        <v>33450</v>
      </c>
      <c r="U30" s="1">
        <v>442719</v>
      </c>
      <c r="V30" s="1">
        <v>171543</v>
      </c>
      <c r="W30" s="1">
        <v>8019</v>
      </c>
      <c r="X30" s="1">
        <v>9547</v>
      </c>
      <c r="Y30" s="1">
        <v>1528</v>
      </c>
      <c r="Z30" s="1">
        <v>2901867</v>
      </c>
      <c r="AA30" s="1">
        <v>1435621</v>
      </c>
      <c r="AB30" s="1">
        <v>1385747</v>
      </c>
      <c r="AC30" s="7">
        <v>49874</v>
      </c>
      <c r="AD30" s="1">
        <v>0</v>
      </c>
      <c r="AE30" s="67" t="s">
        <v>14</v>
      </c>
      <c r="AF30" s="1">
        <v>44342</v>
      </c>
      <c r="AG30" s="1">
        <v>31791</v>
      </c>
      <c r="AH30" s="1">
        <v>12551</v>
      </c>
      <c r="AI30" s="1">
        <v>1421904</v>
      </c>
      <c r="AJ30" s="1">
        <v>111118</v>
      </c>
      <c r="AK30" s="1">
        <v>444335</v>
      </c>
      <c r="AL30" s="1">
        <v>866451</v>
      </c>
      <c r="AM30" s="1">
        <v>9285089</v>
      </c>
      <c r="AN30" s="1">
        <v>4581</v>
      </c>
      <c r="AO30" s="7">
        <v>2026.8694608164155</v>
      </c>
      <c r="AQ30" s="67" t="s">
        <v>14</v>
      </c>
      <c r="AR30" s="8">
        <v>-16.782952101824346</v>
      </c>
      <c r="AS30" s="8">
        <v>-19.319052675865308</v>
      </c>
      <c r="AT30" s="8">
        <v>0.51049611119689686</v>
      </c>
      <c r="AU30" s="8">
        <v>-0.56719843479569576</v>
      </c>
      <c r="AV30" s="8">
        <v>7.3573227472574372</v>
      </c>
      <c r="AW30" s="8">
        <v>-70.794045158138232</v>
      </c>
      <c r="AX30" s="8">
        <v>-68.297968013266669</v>
      </c>
      <c r="AY30" s="8">
        <v>10.937462803818411</v>
      </c>
      <c r="AZ30" s="8">
        <v>-42.513835190660302</v>
      </c>
      <c r="BA30" s="8">
        <v>5.1546985177723412</v>
      </c>
      <c r="BB30" s="8">
        <v>16.323558144904883</v>
      </c>
      <c r="BC30" s="9">
        <v>-71.152373674499685</v>
      </c>
      <c r="BE30" s="67" t="s">
        <v>14</v>
      </c>
      <c r="BF30" s="8">
        <v>36.218579492558064</v>
      </c>
      <c r="BG30" s="8">
        <v>27.942569915082167</v>
      </c>
      <c r="BH30" s="8">
        <v>0.88611496378486665</v>
      </c>
      <c r="BI30" s="8">
        <v>-98.302640472358163</v>
      </c>
      <c r="BJ30" s="8">
        <v>3.4407104789097018</v>
      </c>
      <c r="BK30" s="8">
        <v>5.6143180810717626</v>
      </c>
      <c r="BL30" s="8">
        <v>3.2577903682719547</v>
      </c>
      <c r="BM30" s="8">
        <v>0.23097112860892391</v>
      </c>
      <c r="BN30" s="8">
        <v>-13.132461625923819</v>
      </c>
      <c r="BO30" s="8">
        <v>2.3732852041597492</v>
      </c>
      <c r="BP30" s="36">
        <v>3.7905104934893306</v>
      </c>
      <c r="BQ30" s="36">
        <v>2.2676418060250034</v>
      </c>
      <c r="BR30" s="9">
        <v>77.040218664584145</v>
      </c>
      <c r="BS30" s="1"/>
      <c r="BT30" s="67" t="s">
        <v>14</v>
      </c>
      <c r="BU30" s="8">
        <v>-54.312032476765516</v>
      </c>
      <c r="BV30" s="8">
        <v>-38.657018813314039</v>
      </c>
      <c r="BW30" s="8">
        <v>-72.250105021114777</v>
      </c>
      <c r="BX30" s="8">
        <v>4.9880053073469242</v>
      </c>
      <c r="BY30" s="8">
        <v>2724.4213509683514</v>
      </c>
      <c r="BZ30" s="8">
        <v>-10.168024923730716</v>
      </c>
      <c r="CA30" s="8">
        <v>0.28902001726943793</v>
      </c>
      <c r="CB30" s="8">
        <v>-24.117319628761134</v>
      </c>
      <c r="CC30" s="8">
        <v>-1.2076773776148373</v>
      </c>
      <c r="CD30" s="37">
        <v>-23.189698999905133</v>
      </c>
      <c r="CE30" s="67" t="s">
        <v>14</v>
      </c>
      <c r="CF30" s="8">
        <f t="shared" si="32"/>
        <v>60.358247508451456</v>
      </c>
      <c r="CG30" s="8">
        <f t="shared" si="0"/>
        <v>51.034524278657969</v>
      </c>
      <c r="CH30" s="8">
        <f t="shared" si="1"/>
        <v>9.3237232297934884</v>
      </c>
      <c r="CI30" s="8">
        <f t="shared" si="2"/>
        <v>7.9693689527370175</v>
      </c>
      <c r="CJ30" s="8">
        <f t="shared" si="3"/>
        <v>1.354354277056472</v>
      </c>
      <c r="CK30" s="8">
        <f t="shared" si="4"/>
        <v>8.388772579347382</v>
      </c>
      <c r="CL30" s="8">
        <f t="shared" si="5"/>
        <v>9.3925647885550685</v>
      </c>
      <c r="CM30" s="8">
        <f t="shared" si="6"/>
        <v>1.0037922092076876</v>
      </c>
      <c r="CN30" s="8">
        <f t="shared" si="7"/>
        <v>8.1668576359364989E-2</v>
      </c>
      <c r="CO30" s="8">
        <f t="shared" si="8"/>
        <v>0.78698222494151637</v>
      </c>
      <c r="CP30" s="8">
        <f t="shared" si="9"/>
        <v>0.70531364858215151</v>
      </c>
      <c r="CQ30" s="9">
        <f t="shared" si="10"/>
        <v>8.220739725811999</v>
      </c>
      <c r="CS30" s="67" t="s">
        <v>14</v>
      </c>
      <c r="CT30" s="34">
        <f t="shared" si="11"/>
        <v>1.2449099841692417</v>
      </c>
      <c r="CU30" s="34">
        <f t="shared" si="12"/>
        <v>1.5269320520244878</v>
      </c>
      <c r="CV30" s="34">
        <f t="shared" si="13"/>
        <v>0.28202206785524619</v>
      </c>
      <c r="CW30" s="34">
        <f t="shared" si="14"/>
        <v>0.36025502825013311</v>
      </c>
      <c r="CX30" s="34">
        <f t="shared" si="15"/>
        <v>4.7680641510275246</v>
      </c>
      <c r="CY30" s="34">
        <f t="shared" si="16"/>
        <v>1.8475105623650994</v>
      </c>
      <c r="CZ30" s="34">
        <f t="shared" si="17"/>
        <v>8.6364277176018453E-2</v>
      </c>
      <c r="DA30" s="34">
        <f t="shared" si="18"/>
        <v>0.10282076994630855</v>
      </c>
      <c r="DB30" s="34">
        <f t="shared" si="19"/>
        <v>1.6456492770290085E-2</v>
      </c>
      <c r="DC30" s="34">
        <f t="shared" si="20"/>
        <v>31.252979912201162</v>
      </c>
      <c r="DD30" s="34">
        <f t="shared" si="21"/>
        <v>15.461575004827633</v>
      </c>
      <c r="DE30" s="8">
        <f t="shared" si="22"/>
        <v>14.924434219208885</v>
      </c>
      <c r="DF30" s="42">
        <f t="shared" si="23"/>
        <v>0.53714078561874856</v>
      </c>
      <c r="DH30" s="67" t="s">
        <v>14</v>
      </c>
      <c r="DI30" s="8">
        <f t="shared" si="24"/>
        <v>0.47756138901845741</v>
      </c>
      <c r="DJ30" s="8">
        <f t="shared" si="25"/>
        <v>0.34238767124364666</v>
      </c>
      <c r="DK30" s="8">
        <f t="shared" si="26"/>
        <v>0.13517371777481077</v>
      </c>
      <c r="DL30" s="8">
        <f t="shared" si="27"/>
        <v>15.313843518355075</v>
      </c>
      <c r="DM30" s="8">
        <f t="shared" si="28"/>
        <v>1.1967359709745378</v>
      </c>
      <c r="DN30" s="8">
        <f t="shared" si="29"/>
        <v>4.7854683999259455</v>
      </c>
      <c r="DO30" s="8">
        <f t="shared" si="30"/>
        <v>9.3316391474545917</v>
      </c>
      <c r="DP30" s="212">
        <f t="shared" si="31"/>
        <v>100</v>
      </c>
      <c r="DQ30" s="21"/>
    </row>
    <row r="31" spans="2:121" ht="12">
      <c r="B31" s="67" t="s">
        <v>15</v>
      </c>
      <c r="C31" s="1">
        <v>8922617</v>
      </c>
      <c r="D31" s="1">
        <v>7549386</v>
      </c>
      <c r="E31" s="1">
        <v>1373231</v>
      </c>
      <c r="F31" s="1">
        <v>1175452</v>
      </c>
      <c r="G31" s="1">
        <v>197779</v>
      </c>
      <c r="H31" s="1">
        <v>1196401</v>
      </c>
      <c r="I31" s="1">
        <v>1393743</v>
      </c>
      <c r="J31" s="1">
        <v>197342</v>
      </c>
      <c r="K31" s="1">
        <v>-29399</v>
      </c>
      <c r="L31" s="1">
        <v>119274</v>
      </c>
      <c r="M31" s="1">
        <v>148673</v>
      </c>
      <c r="N31" s="7">
        <v>1208398</v>
      </c>
      <c r="O31" s="1"/>
      <c r="P31" s="67" t="s">
        <v>15</v>
      </c>
      <c r="Q31" s="1">
        <v>216727</v>
      </c>
      <c r="R31" s="1">
        <v>262079</v>
      </c>
      <c r="S31" s="1">
        <v>45352</v>
      </c>
      <c r="T31" s="1">
        <v>50839</v>
      </c>
      <c r="U31" s="1">
        <v>655706</v>
      </c>
      <c r="V31" s="1">
        <v>285126</v>
      </c>
      <c r="W31" s="1">
        <v>17402</v>
      </c>
      <c r="X31" s="1">
        <v>20719</v>
      </c>
      <c r="Y31" s="1">
        <v>3317</v>
      </c>
      <c r="Z31" s="1">
        <v>4303293</v>
      </c>
      <c r="AA31" s="1">
        <v>2096257</v>
      </c>
      <c r="AB31" s="1">
        <v>1781296</v>
      </c>
      <c r="AC31" s="7">
        <v>314961</v>
      </c>
      <c r="AD31" s="1">
        <v>0</v>
      </c>
      <c r="AE31" s="67" t="s">
        <v>15</v>
      </c>
      <c r="AF31" s="1">
        <v>4884</v>
      </c>
      <c r="AG31" s="1">
        <v>-23913</v>
      </c>
      <c r="AH31" s="1">
        <v>28797</v>
      </c>
      <c r="AI31" s="1">
        <v>2202152</v>
      </c>
      <c r="AJ31" s="1">
        <v>196231</v>
      </c>
      <c r="AK31" s="1">
        <v>964899</v>
      </c>
      <c r="AL31" s="1">
        <v>1041022</v>
      </c>
      <c r="AM31" s="1">
        <v>14422311</v>
      </c>
      <c r="AN31" s="1">
        <v>8314</v>
      </c>
      <c r="AO31" s="7">
        <v>1734.7018282415204</v>
      </c>
      <c r="AQ31" s="67" t="s">
        <v>15</v>
      </c>
      <c r="AR31" s="8">
        <v>-16.785549777536581</v>
      </c>
      <c r="AS31" s="8">
        <v>-19.288789808563099</v>
      </c>
      <c r="AT31" s="8">
        <v>0.31939009057908813</v>
      </c>
      <c r="AU31" s="8">
        <v>-0.56129540380699561</v>
      </c>
      <c r="AV31" s="8">
        <v>5.8932816482127937</v>
      </c>
      <c r="AW31" s="8">
        <v>3.2122232708688832</v>
      </c>
      <c r="AX31" s="8">
        <v>4.358637606586738</v>
      </c>
      <c r="AY31" s="8">
        <v>11.893448850685505</v>
      </c>
      <c r="AZ31" s="8">
        <v>-114.66958744067178</v>
      </c>
      <c r="BA31" s="8">
        <v>4.2659580047904617</v>
      </c>
      <c r="BB31" s="8">
        <v>16.070076275089974</v>
      </c>
      <c r="BC31" s="9">
        <v>4.1841866351917938</v>
      </c>
      <c r="BE31" s="67" t="s">
        <v>15</v>
      </c>
      <c r="BF31" s="8">
        <v>35.866219477792058</v>
      </c>
      <c r="BG31" s="8">
        <v>27.937651636083167</v>
      </c>
      <c r="BH31" s="8">
        <v>3.9705298451493364E-2</v>
      </c>
      <c r="BI31" s="8">
        <v>-23.866359170959626</v>
      </c>
      <c r="BJ31" s="8">
        <v>3.3130133500556975</v>
      </c>
      <c r="BK31" s="8">
        <v>-4.6072727394386694</v>
      </c>
      <c r="BL31" s="8">
        <v>33.923349238109893</v>
      </c>
      <c r="BM31" s="8">
        <v>30.005647235991717</v>
      </c>
      <c r="BN31" s="8">
        <v>12.708120965001699</v>
      </c>
      <c r="BO31" s="8">
        <v>2.4612599948284757</v>
      </c>
      <c r="BP31" s="36">
        <v>0.92093506033330641</v>
      </c>
      <c r="BQ31" s="36">
        <v>-4.0771993688779276</v>
      </c>
      <c r="BR31" s="9">
        <v>43.087344060912784</v>
      </c>
      <c r="BS31" s="1"/>
      <c r="BT31" s="67" t="s">
        <v>15</v>
      </c>
      <c r="BU31" s="8">
        <v>-94.883077696756345</v>
      </c>
      <c r="BV31" s="8">
        <v>-188.3516218497528</v>
      </c>
      <c r="BW31" s="8">
        <v>-72.241447450863205</v>
      </c>
      <c r="BX31" s="8">
        <v>8.6224058448829162</v>
      </c>
      <c r="BY31" s="8">
        <v>1945.4904542462145</v>
      </c>
      <c r="BZ31" s="8">
        <v>-4.1643698470541608</v>
      </c>
      <c r="CA31" s="8">
        <v>0.95718187037410574</v>
      </c>
      <c r="CB31" s="8">
        <v>-10.317516529060523</v>
      </c>
      <c r="CC31" s="8">
        <v>-1.8649669499527857</v>
      </c>
      <c r="CD31" s="37">
        <v>-8.6131825877075627</v>
      </c>
      <c r="CE31" s="67" t="s">
        <v>15</v>
      </c>
      <c r="CF31" s="8">
        <f t="shared" si="32"/>
        <v>61.866763239261722</v>
      </c>
      <c r="CG31" s="8">
        <f t="shared" si="0"/>
        <v>52.345189338934652</v>
      </c>
      <c r="CH31" s="8">
        <f t="shared" si="1"/>
        <v>9.5215739003270699</v>
      </c>
      <c r="CI31" s="8">
        <f t="shared" si="2"/>
        <v>8.150233343324798</v>
      </c>
      <c r="CJ31" s="8">
        <f t="shared" si="3"/>
        <v>1.3713405570022723</v>
      </c>
      <c r="CK31" s="8">
        <f t="shared" si="4"/>
        <v>8.2954874568992452</v>
      </c>
      <c r="CL31" s="8">
        <f t="shared" si="5"/>
        <v>9.6637979863282659</v>
      </c>
      <c r="CM31" s="8">
        <f t="shared" si="6"/>
        <v>1.3683105294290214</v>
      </c>
      <c r="CN31" s="8">
        <f t="shared" si="7"/>
        <v>-0.20384389159268579</v>
      </c>
      <c r="CO31" s="8">
        <f t="shared" si="8"/>
        <v>0.82701031755590348</v>
      </c>
      <c r="CP31" s="8">
        <f t="shared" si="9"/>
        <v>1.0308542091485893</v>
      </c>
      <c r="CQ31" s="9">
        <f t="shared" si="10"/>
        <v>8.378671074282062</v>
      </c>
      <c r="CS31" s="67" t="s">
        <v>15</v>
      </c>
      <c r="CT31" s="34">
        <f t="shared" si="11"/>
        <v>1.5027203337939392</v>
      </c>
      <c r="CU31" s="34">
        <f t="shared" si="12"/>
        <v>1.8171775660641347</v>
      </c>
      <c r="CV31" s="34">
        <f t="shared" si="13"/>
        <v>0.31445723227019579</v>
      </c>
      <c r="CW31" s="34">
        <f t="shared" si="14"/>
        <v>0.35250245262357743</v>
      </c>
      <c r="CX31" s="34">
        <f t="shared" si="15"/>
        <v>4.5464697023937424</v>
      </c>
      <c r="CY31" s="34">
        <f t="shared" si="16"/>
        <v>1.9769785854708029</v>
      </c>
      <c r="CZ31" s="34">
        <f t="shared" si="17"/>
        <v>0.1206602742098683</v>
      </c>
      <c r="DA31" s="34">
        <f t="shared" si="18"/>
        <v>0.14365936222010467</v>
      </c>
      <c r="DB31" s="34">
        <f t="shared" si="19"/>
        <v>2.2999088010236361E-2</v>
      </c>
      <c r="DC31" s="34">
        <f t="shared" si="20"/>
        <v>29.837749303839029</v>
      </c>
      <c r="DD31" s="34">
        <f t="shared" si="21"/>
        <v>14.534820390435346</v>
      </c>
      <c r="DE31" s="8">
        <f t="shared" si="22"/>
        <v>12.350974819500147</v>
      </c>
      <c r="DF31" s="9">
        <f t="shared" si="23"/>
        <v>2.1838455709351989</v>
      </c>
      <c r="DH31" s="67" t="s">
        <v>15</v>
      </c>
      <c r="DI31" s="8">
        <f t="shared" si="24"/>
        <v>3.386419832438782E-2</v>
      </c>
      <c r="DJ31" s="8">
        <f t="shared" si="25"/>
        <v>-0.16580560494084479</v>
      </c>
      <c r="DK31" s="8">
        <f t="shared" si="26"/>
        <v>0.19966980326523259</v>
      </c>
      <c r="DL31" s="8">
        <f t="shared" si="27"/>
        <v>15.269064715079297</v>
      </c>
      <c r="DM31" s="8">
        <f t="shared" si="28"/>
        <v>1.3606071870173926</v>
      </c>
      <c r="DN31" s="8">
        <f t="shared" si="29"/>
        <v>6.6903216828426455</v>
      </c>
      <c r="DO31" s="8">
        <f t="shared" si="30"/>
        <v>7.2181358452192574</v>
      </c>
      <c r="DP31" s="208">
        <f t="shared" si="31"/>
        <v>100</v>
      </c>
      <c r="DQ31" s="21"/>
    </row>
    <row r="32" spans="2:121" ht="12">
      <c r="B32" s="67" t="s">
        <v>16</v>
      </c>
      <c r="C32" s="1">
        <v>1444293</v>
      </c>
      <c r="D32" s="1">
        <v>1221933</v>
      </c>
      <c r="E32" s="1">
        <v>222360</v>
      </c>
      <c r="F32" s="1">
        <v>190355</v>
      </c>
      <c r="G32" s="1">
        <v>32005</v>
      </c>
      <c r="H32" s="1">
        <v>158534</v>
      </c>
      <c r="I32" s="1">
        <v>210858</v>
      </c>
      <c r="J32" s="1">
        <v>52324</v>
      </c>
      <c r="K32" s="1">
        <v>3036</v>
      </c>
      <c r="L32" s="1">
        <v>46324</v>
      </c>
      <c r="M32" s="1">
        <v>43288</v>
      </c>
      <c r="N32" s="7">
        <v>154536</v>
      </c>
      <c r="O32" s="1"/>
      <c r="P32" s="67" t="s">
        <v>16</v>
      </c>
      <c r="Q32" s="1">
        <v>38955</v>
      </c>
      <c r="R32" s="1">
        <v>47808</v>
      </c>
      <c r="S32" s="1">
        <v>8853</v>
      </c>
      <c r="T32" s="1">
        <v>6</v>
      </c>
      <c r="U32" s="1">
        <v>99891</v>
      </c>
      <c r="V32" s="1">
        <v>15684</v>
      </c>
      <c r="W32" s="1">
        <v>962</v>
      </c>
      <c r="X32" s="1">
        <v>1145</v>
      </c>
      <c r="Y32" s="1">
        <v>183</v>
      </c>
      <c r="Z32" s="1">
        <v>835472</v>
      </c>
      <c r="AA32" s="1">
        <v>317938</v>
      </c>
      <c r="AB32" s="1">
        <v>295368</v>
      </c>
      <c r="AC32" s="7">
        <v>22570</v>
      </c>
      <c r="AD32" s="1">
        <v>0</v>
      </c>
      <c r="AE32" s="67" t="s">
        <v>16</v>
      </c>
      <c r="AF32" s="1">
        <v>19941</v>
      </c>
      <c r="AG32" s="1">
        <v>12424</v>
      </c>
      <c r="AH32" s="1">
        <v>7517</v>
      </c>
      <c r="AI32" s="1">
        <v>497593</v>
      </c>
      <c r="AJ32" s="1">
        <v>84486</v>
      </c>
      <c r="AK32" s="1">
        <v>181586</v>
      </c>
      <c r="AL32" s="1">
        <v>231521</v>
      </c>
      <c r="AM32" s="1">
        <v>2438299</v>
      </c>
      <c r="AN32" s="1">
        <v>1666</v>
      </c>
      <c r="AO32" s="7">
        <v>1463.5648259303721</v>
      </c>
      <c r="AQ32" s="67" t="s">
        <v>16</v>
      </c>
      <c r="AR32" s="8">
        <v>-14.871029839784885</v>
      </c>
      <c r="AS32" s="8">
        <v>-17.440808502846828</v>
      </c>
      <c r="AT32" s="8">
        <v>2.6948389331485969</v>
      </c>
      <c r="AU32" s="8">
        <v>1.8039169545731677</v>
      </c>
      <c r="AV32" s="8">
        <v>8.333615408049285</v>
      </c>
      <c r="AW32" s="8">
        <v>8.185534226383421</v>
      </c>
      <c r="AX32" s="8">
        <v>5.9726396413601783</v>
      </c>
      <c r="AY32" s="8">
        <v>-0.21169066463240205</v>
      </c>
      <c r="AZ32" s="8">
        <v>-65.752961082910318</v>
      </c>
      <c r="BA32" s="8">
        <v>-11.456859971711458</v>
      </c>
      <c r="BB32" s="8">
        <v>-0.37972061767887144</v>
      </c>
      <c r="BC32" s="9">
        <v>13.016959564711819</v>
      </c>
      <c r="BE32" s="67" t="s">
        <v>16</v>
      </c>
      <c r="BF32" s="8">
        <v>36.106355473253906</v>
      </c>
      <c r="BG32" s="8">
        <v>27.859645369206493</v>
      </c>
      <c r="BH32" s="8">
        <v>0.94640820980615736</v>
      </c>
      <c r="BI32" s="8">
        <v>-25</v>
      </c>
      <c r="BJ32" s="8">
        <v>7.2505314694324561</v>
      </c>
      <c r="BK32" s="8">
        <v>4.7695390781563125</v>
      </c>
      <c r="BL32" s="8">
        <v>2.6680896478121667</v>
      </c>
      <c r="BM32" s="8">
        <v>-0.34812880765883375</v>
      </c>
      <c r="BN32" s="8">
        <v>-13.679245283018867</v>
      </c>
      <c r="BO32" s="8">
        <v>9.9562792338205526</v>
      </c>
      <c r="BP32" s="36">
        <v>4.5676697911527713</v>
      </c>
      <c r="BQ32" s="36">
        <v>0.72362453366797841</v>
      </c>
      <c r="BR32" s="9">
        <v>108.90410958904108</v>
      </c>
      <c r="BS32" s="1"/>
      <c r="BT32" s="67" t="s">
        <v>16</v>
      </c>
      <c r="BU32" s="8">
        <v>-38.171276199925586</v>
      </c>
      <c r="BV32" s="8">
        <v>138.28154967395474</v>
      </c>
      <c r="BW32" s="8">
        <v>-72.198387454693389</v>
      </c>
      <c r="BX32" s="8">
        <v>17.489846996599926</v>
      </c>
      <c r="BY32" s="8">
        <v>1187.3076337040989</v>
      </c>
      <c r="BZ32" s="8">
        <v>-2.9932314398816171</v>
      </c>
      <c r="CA32" s="8">
        <v>0.76294349082552837</v>
      </c>
      <c r="CB32" s="8">
        <v>-6.3257336373467847</v>
      </c>
      <c r="CC32" s="8">
        <v>-1.3033175355450237</v>
      </c>
      <c r="CD32" s="37">
        <v>-5.0887385233141487</v>
      </c>
      <c r="CE32" s="67" t="s">
        <v>16</v>
      </c>
      <c r="CF32" s="8">
        <f t="shared" si="32"/>
        <v>59.233629673801282</v>
      </c>
      <c r="CG32" s="8">
        <f t="shared" si="0"/>
        <v>50.114157451567678</v>
      </c>
      <c r="CH32" s="8">
        <f t="shared" si="1"/>
        <v>9.1194722222336146</v>
      </c>
      <c r="CI32" s="8">
        <f t="shared" si="2"/>
        <v>7.8068768432419482</v>
      </c>
      <c r="CJ32" s="8">
        <f t="shared" si="3"/>
        <v>1.312595378991666</v>
      </c>
      <c r="CK32" s="8">
        <f t="shared" si="4"/>
        <v>6.5018277085788085</v>
      </c>
      <c r="CL32" s="8">
        <f t="shared" si="5"/>
        <v>8.6477499273058793</v>
      </c>
      <c r="CM32" s="8">
        <f t="shared" si="6"/>
        <v>2.1459222187270717</v>
      </c>
      <c r="CN32" s="8">
        <f t="shared" si="7"/>
        <v>0.12451303142067482</v>
      </c>
      <c r="CO32" s="8">
        <f t="shared" si="8"/>
        <v>1.899849034101232</v>
      </c>
      <c r="CP32" s="8">
        <f t="shared" si="9"/>
        <v>1.7753360026805571</v>
      </c>
      <c r="CQ32" s="9">
        <f t="shared" si="10"/>
        <v>6.3378609432231237</v>
      </c>
      <c r="CS32" s="67" t="s">
        <v>16</v>
      </c>
      <c r="CT32" s="34">
        <f t="shared" si="11"/>
        <v>1.5976301511832633</v>
      </c>
      <c r="CU32" s="34">
        <f t="shared" si="12"/>
        <v>1.9607111350986897</v>
      </c>
      <c r="CV32" s="34">
        <f t="shared" si="13"/>
        <v>0.36308098391542631</v>
      </c>
      <c r="CW32" s="34">
        <f t="shared" si="14"/>
        <v>2.4607318462583955E-4</v>
      </c>
      <c r="CX32" s="34">
        <f t="shared" si="15"/>
        <v>4.0967494142432903</v>
      </c>
      <c r="CY32" s="34">
        <f t="shared" si="16"/>
        <v>0.64323530461194456</v>
      </c>
      <c r="CZ32" s="34">
        <f t="shared" si="17"/>
        <v>3.9453733935009616E-2</v>
      </c>
      <c r="DA32" s="34">
        <f t="shared" si="18"/>
        <v>4.6958966066097715E-2</v>
      </c>
      <c r="DB32" s="34">
        <f t="shared" si="19"/>
        <v>7.5052321310881071E-3</v>
      </c>
      <c r="DC32" s="34">
        <f t="shared" si="20"/>
        <v>34.264542617619909</v>
      </c>
      <c r="DD32" s="34">
        <f t="shared" si="21"/>
        <v>13.039336028928364</v>
      </c>
      <c r="DE32" s="8">
        <f t="shared" si="22"/>
        <v>12.11369073276083</v>
      </c>
      <c r="DF32" s="9">
        <f t="shared" si="23"/>
        <v>0.9256452961675331</v>
      </c>
      <c r="DH32" s="67" t="s">
        <v>16</v>
      </c>
      <c r="DI32" s="8">
        <f t="shared" si="24"/>
        <v>0.81782422910397778</v>
      </c>
      <c r="DJ32" s="8">
        <f t="shared" si="25"/>
        <v>0.50953554096523856</v>
      </c>
      <c r="DK32" s="8">
        <f t="shared" si="26"/>
        <v>0.30828868813873933</v>
      </c>
      <c r="DL32" s="8">
        <f t="shared" si="27"/>
        <v>20.407382359587565</v>
      </c>
      <c r="DM32" s="8">
        <f t="shared" si="28"/>
        <v>3.4649565127164466</v>
      </c>
      <c r="DN32" s="8">
        <f t="shared" si="29"/>
        <v>7.4472408839112836</v>
      </c>
      <c r="DO32" s="8">
        <f t="shared" si="30"/>
        <v>9.4951849629598328</v>
      </c>
      <c r="DP32" s="208">
        <f t="shared" si="31"/>
        <v>100</v>
      </c>
      <c r="DQ32" s="21"/>
    </row>
    <row r="33" spans="2:121" ht="12">
      <c r="B33" s="67" t="s">
        <v>17</v>
      </c>
      <c r="C33" s="1">
        <v>7889957</v>
      </c>
      <c r="D33" s="1">
        <v>6670822</v>
      </c>
      <c r="E33" s="1">
        <v>1219135</v>
      </c>
      <c r="F33" s="1">
        <v>1042811</v>
      </c>
      <c r="G33" s="1">
        <v>176324</v>
      </c>
      <c r="H33" s="1">
        <v>1010609</v>
      </c>
      <c r="I33" s="1">
        <v>1168680</v>
      </c>
      <c r="J33" s="1">
        <v>158071</v>
      </c>
      <c r="K33" s="1">
        <v>-13560</v>
      </c>
      <c r="L33" s="1">
        <v>101497</v>
      </c>
      <c r="M33" s="1">
        <v>115057</v>
      </c>
      <c r="N33" s="7">
        <v>1004083</v>
      </c>
      <c r="O33" s="1"/>
      <c r="P33" s="67" t="s">
        <v>17</v>
      </c>
      <c r="Q33" s="1">
        <v>194780</v>
      </c>
      <c r="R33" s="1">
        <v>233966</v>
      </c>
      <c r="S33" s="1">
        <v>39186</v>
      </c>
      <c r="T33" s="1">
        <v>22281</v>
      </c>
      <c r="U33" s="1">
        <v>471211</v>
      </c>
      <c r="V33" s="1">
        <v>315811</v>
      </c>
      <c r="W33" s="1">
        <v>20086</v>
      </c>
      <c r="X33" s="1">
        <v>23914</v>
      </c>
      <c r="Y33" s="1">
        <v>3828</v>
      </c>
      <c r="Z33" s="1">
        <v>3478810</v>
      </c>
      <c r="AA33" s="1">
        <v>1655493</v>
      </c>
      <c r="AB33" s="1">
        <v>1489841</v>
      </c>
      <c r="AC33" s="7">
        <v>165652</v>
      </c>
      <c r="AD33" s="1">
        <v>0</v>
      </c>
      <c r="AE33" s="67" t="s">
        <v>17</v>
      </c>
      <c r="AF33" s="1">
        <v>50407</v>
      </c>
      <c r="AG33" s="1">
        <v>28738</v>
      </c>
      <c r="AH33" s="1">
        <v>21669</v>
      </c>
      <c r="AI33" s="1">
        <v>1772910</v>
      </c>
      <c r="AJ33" s="1">
        <v>83487</v>
      </c>
      <c r="AK33" s="1">
        <v>566407</v>
      </c>
      <c r="AL33" s="1">
        <v>1123016</v>
      </c>
      <c r="AM33" s="1">
        <v>12379376</v>
      </c>
      <c r="AN33" s="1">
        <v>6932</v>
      </c>
      <c r="AO33" s="7">
        <v>1785.8303519907674</v>
      </c>
      <c r="AP33" s="49"/>
      <c r="AQ33" s="67" t="s">
        <v>17</v>
      </c>
      <c r="AR33" s="8">
        <v>-17.068996343342953</v>
      </c>
      <c r="AS33" s="8">
        <v>-19.58768876483105</v>
      </c>
      <c r="AT33" s="8">
        <v>8.4228915474723526E-2</v>
      </c>
      <c r="AU33" s="8">
        <v>-0.88129928912452726</v>
      </c>
      <c r="AV33" s="8">
        <v>6.2026429595364574</v>
      </c>
      <c r="AW33" s="8">
        <v>9.4993585687414956</v>
      </c>
      <c r="AX33" s="8">
        <v>8.9973046324880386</v>
      </c>
      <c r="AY33" s="8">
        <v>5.8931897048380835</v>
      </c>
      <c r="AZ33" s="8">
        <v>-161.47319706903201</v>
      </c>
      <c r="BA33" s="8">
        <v>0.5189506105592584</v>
      </c>
      <c r="BB33" s="8">
        <v>8.3817669721832342</v>
      </c>
      <c r="BC33" s="9">
        <v>10.376027956684288</v>
      </c>
      <c r="BD33" s="49"/>
      <c r="BE33" s="67" t="s">
        <v>17</v>
      </c>
      <c r="BF33" s="8">
        <v>35.323092741963499</v>
      </c>
      <c r="BG33" s="8">
        <v>27.935563599776902</v>
      </c>
      <c r="BH33" s="8">
        <v>0.62915692971418302</v>
      </c>
      <c r="BI33" s="8">
        <v>-10.262193402875669</v>
      </c>
      <c r="BJ33" s="8">
        <v>5.1190816126211338</v>
      </c>
      <c r="BK33" s="8">
        <v>7.9094385009379389</v>
      </c>
      <c r="BL33" s="8">
        <v>8.9912637690596355</v>
      </c>
      <c r="BM33" s="8">
        <v>5.8001150289784542</v>
      </c>
      <c r="BN33" s="8">
        <v>-8.2894106372783902</v>
      </c>
      <c r="BO33" s="8">
        <v>10.163179611573623</v>
      </c>
      <c r="BP33" s="36">
        <v>24.652169657176849</v>
      </c>
      <c r="BQ33" s="36">
        <v>22.064086387992198</v>
      </c>
      <c r="BR33" s="9">
        <v>54.023245002324508</v>
      </c>
      <c r="BS33" s="1"/>
      <c r="BT33" s="67" t="s">
        <v>17</v>
      </c>
      <c r="BU33" s="53">
        <v>-56.838517985734718</v>
      </c>
      <c r="BV33" s="8">
        <v>-25.845074056871546</v>
      </c>
      <c r="BW33" s="8">
        <v>-72.230979201107232</v>
      </c>
      <c r="BX33" s="8">
        <v>3.4977959629724116</v>
      </c>
      <c r="BY33" s="8">
        <v>515.37887457087413</v>
      </c>
      <c r="BZ33" s="8">
        <v>-10.574187457174343</v>
      </c>
      <c r="CA33" s="8">
        <v>2.1192859935801258</v>
      </c>
      <c r="CB33" s="8">
        <v>-8.9396026550666452</v>
      </c>
      <c r="CC33" s="8">
        <v>-1.1268007416916275</v>
      </c>
      <c r="CD33" s="37">
        <v>-7.9018399040208118</v>
      </c>
      <c r="CE33" s="67" t="s">
        <v>17</v>
      </c>
      <c r="CF33" s="8">
        <f t="shared" si="32"/>
        <v>63.734690666153128</v>
      </c>
      <c r="CG33" s="8">
        <f t="shared" si="0"/>
        <v>53.886577158654845</v>
      </c>
      <c r="CH33" s="8">
        <f t="shared" si="1"/>
        <v>9.8481135074982777</v>
      </c>
      <c r="CI33" s="8">
        <f t="shared" si="2"/>
        <v>8.4237767719471481</v>
      </c>
      <c r="CJ33" s="8">
        <f t="shared" si="3"/>
        <v>1.4243367355511296</v>
      </c>
      <c r="CK33" s="8">
        <f t="shared" si="4"/>
        <v>8.1636505749562822</v>
      </c>
      <c r="CL33" s="8">
        <f t="shared" si="5"/>
        <v>9.4405404601976706</v>
      </c>
      <c r="CM33" s="8">
        <f t="shared" si="6"/>
        <v>1.2768898852413886</v>
      </c>
      <c r="CN33" s="8">
        <f t="shared" si="7"/>
        <v>-0.10953702351394771</v>
      </c>
      <c r="CO33" s="8">
        <f t="shared" si="8"/>
        <v>0.81988785218253324</v>
      </c>
      <c r="CP33" s="8">
        <f t="shared" si="9"/>
        <v>0.92942487569648102</v>
      </c>
      <c r="CQ33" s="9">
        <f t="shared" si="10"/>
        <v>8.1109338629022982</v>
      </c>
      <c r="CS33" s="67" t="s">
        <v>17</v>
      </c>
      <c r="CT33" s="34">
        <f t="shared" si="11"/>
        <v>1.5734234100329454</v>
      </c>
      <c r="CU33" s="34">
        <f t="shared" si="12"/>
        <v>1.889966020904446</v>
      </c>
      <c r="CV33" s="34">
        <f t="shared" si="13"/>
        <v>0.3165426108715011</v>
      </c>
      <c r="CW33" s="34">
        <f t="shared" si="14"/>
        <v>0.1799848393004623</v>
      </c>
      <c r="CX33" s="34">
        <f t="shared" si="15"/>
        <v>3.8064196450612693</v>
      </c>
      <c r="CY33" s="34">
        <f t="shared" si="16"/>
        <v>2.5511059685076209</v>
      </c>
      <c r="CZ33" s="34">
        <f t="shared" si="17"/>
        <v>0.16225373556793171</v>
      </c>
      <c r="DA33" s="34">
        <f t="shared" si="18"/>
        <v>0.19317613424133817</v>
      </c>
      <c r="DB33" s="34">
        <f t="shared" si="19"/>
        <v>3.092239867340648E-2</v>
      </c>
      <c r="DC33" s="34">
        <f t="shared" si="20"/>
        <v>28.10165875889059</v>
      </c>
      <c r="DD33" s="34">
        <f t="shared" si="21"/>
        <v>13.372992305912673</v>
      </c>
      <c r="DE33" s="8">
        <f t="shared" si="22"/>
        <v>12.034863469693464</v>
      </c>
      <c r="DF33" s="9">
        <f t="shared" si="23"/>
        <v>1.3381288362192085</v>
      </c>
      <c r="DH33" s="67" t="s">
        <v>17</v>
      </c>
      <c r="DI33" s="8">
        <f t="shared" si="24"/>
        <v>0.40718530562445154</v>
      </c>
      <c r="DJ33" s="8">
        <f t="shared" si="25"/>
        <v>0.23214417269497267</v>
      </c>
      <c r="DK33" s="8">
        <f t="shared" si="26"/>
        <v>0.17504113292947884</v>
      </c>
      <c r="DL33" s="8">
        <f t="shared" si="27"/>
        <v>14.321481147353468</v>
      </c>
      <c r="DM33" s="8">
        <f t="shared" si="28"/>
        <v>0.67440394410832982</v>
      </c>
      <c r="DN33" s="8">
        <f t="shared" si="29"/>
        <v>4.5754083242967978</v>
      </c>
      <c r="DO33" s="8">
        <f t="shared" si="30"/>
        <v>9.0716688789483406</v>
      </c>
      <c r="DP33" s="208">
        <f t="shared" si="31"/>
        <v>100</v>
      </c>
      <c r="DQ33" s="21"/>
    </row>
    <row r="34" spans="2:121" s="49" customFormat="1" ht="12">
      <c r="B34" s="67" t="s">
        <v>18</v>
      </c>
      <c r="C34" s="1">
        <v>9361584</v>
      </c>
      <c r="D34" s="1">
        <v>7912935</v>
      </c>
      <c r="E34" s="1">
        <v>1448649</v>
      </c>
      <c r="F34" s="1">
        <v>1239535</v>
      </c>
      <c r="G34" s="1">
        <v>209114</v>
      </c>
      <c r="H34" s="1">
        <v>828901</v>
      </c>
      <c r="I34" s="1">
        <v>920745</v>
      </c>
      <c r="J34" s="1">
        <v>91844</v>
      </c>
      <c r="K34" s="1">
        <v>-9777</v>
      </c>
      <c r="L34" s="1">
        <v>47671</v>
      </c>
      <c r="M34" s="1">
        <v>57448</v>
      </c>
      <c r="N34" s="7">
        <v>827628</v>
      </c>
      <c r="O34" s="1"/>
      <c r="P34" s="67" t="s">
        <v>18</v>
      </c>
      <c r="Q34" s="1">
        <v>158206</v>
      </c>
      <c r="R34" s="1">
        <v>190496</v>
      </c>
      <c r="S34" s="1">
        <v>32290</v>
      </c>
      <c r="T34" s="1">
        <v>31127</v>
      </c>
      <c r="U34" s="1">
        <v>552334</v>
      </c>
      <c r="V34" s="1">
        <v>85961</v>
      </c>
      <c r="W34" s="1">
        <v>11050</v>
      </c>
      <c r="X34" s="1">
        <v>13156</v>
      </c>
      <c r="Y34" s="1">
        <v>2106</v>
      </c>
      <c r="Z34" s="1">
        <v>5368560</v>
      </c>
      <c r="AA34" s="1">
        <v>2932255</v>
      </c>
      <c r="AB34" s="1">
        <v>2894765</v>
      </c>
      <c r="AC34" s="7">
        <v>37490</v>
      </c>
      <c r="AD34" s="1">
        <v>0</v>
      </c>
      <c r="AE34" s="67" t="s">
        <v>18</v>
      </c>
      <c r="AF34" s="1">
        <v>40046</v>
      </c>
      <c r="AG34" s="1">
        <v>28181</v>
      </c>
      <c r="AH34" s="1">
        <v>11865</v>
      </c>
      <c r="AI34" s="1">
        <v>2396259</v>
      </c>
      <c r="AJ34" s="1">
        <v>93035</v>
      </c>
      <c r="AK34" s="1">
        <v>789115</v>
      </c>
      <c r="AL34" s="1">
        <v>1514109</v>
      </c>
      <c r="AM34" s="1">
        <v>15559045</v>
      </c>
      <c r="AN34" s="1">
        <v>6523</v>
      </c>
      <c r="AO34" s="7">
        <v>2385.2590832439064</v>
      </c>
      <c r="AP34" s="20"/>
      <c r="AQ34" s="67" t="s">
        <v>18</v>
      </c>
      <c r="AR34" s="8">
        <v>-12.541459871403514</v>
      </c>
      <c r="AS34" s="8">
        <v>-15.202323901921085</v>
      </c>
      <c r="AT34" s="8">
        <v>5.5498885956641928</v>
      </c>
      <c r="AU34" s="8">
        <v>4.5684007349529523</v>
      </c>
      <c r="AV34" s="8">
        <v>11.768290075683071</v>
      </c>
      <c r="AW34" s="8">
        <v>6.3079296719194264</v>
      </c>
      <c r="AX34" s="8">
        <v>7.216966631267117</v>
      </c>
      <c r="AY34" s="8">
        <v>16.183223488633917</v>
      </c>
      <c r="AZ34" s="8">
        <v>-74.526954659050332</v>
      </c>
      <c r="BA34" s="8">
        <v>20.576183731282882</v>
      </c>
      <c r="BB34" s="8">
        <v>27.271921662457355</v>
      </c>
      <c r="BC34" s="9">
        <v>6.8940175731125954</v>
      </c>
      <c r="BD34" s="20"/>
      <c r="BE34" s="67" t="s">
        <v>18</v>
      </c>
      <c r="BF34" s="8">
        <v>34.623926751023255</v>
      </c>
      <c r="BG34" s="8">
        <v>27.915768551533343</v>
      </c>
      <c r="BH34" s="8">
        <v>2.8147487741195949</v>
      </c>
      <c r="BI34" s="8">
        <v>-46.056530856281306</v>
      </c>
      <c r="BJ34" s="8">
        <v>7.3971739734897168</v>
      </c>
      <c r="BK34" s="8">
        <v>1.4408779797026199</v>
      </c>
      <c r="BL34" s="8">
        <v>-0.16263100831225152</v>
      </c>
      <c r="BM34" s="8">
        <v>-3.0865561694290977</v>
      </c>
      <c r="BN34" s="8">
        <v>-15.995213402473073</v>
      </c>
      <c r="BO34" s="8">
        <v>26.572531485994659</v>
      </c>
      <c r="BP34" s="36">
        <v>58.666741700346151</v>
      </c>
      <c r="BQ34" s="36">
        <v>58.740425447909175</v>
      </c>
      <c r="BR34" s="9">
        <v>53.176710929519921</v>
      </c>
      <c r="BS34" s="1"/>
      <c r="BT34" s="67" t="s">
        <v>18</v>
      </c>
      <c r="BU34" s="8">
        <v>-44.035440773659786</v>
      </c>
      <c r="BV34" s="8">
        <v>-1.9074802464408784</v>
      </c>
      <c r="BW34" s="8">
        <v>-72.29551451187335</v>
      </c>
      <c r="BX34" s="8">
        <v>3.2036622142286793</v>
      </c>
      <c r="BY34" s="8">
        <v>1575.7024495677233</v>
      </c>
      <c r="BZ34" s="8">
        <v>-6.0847946186931861</v>
      </c>
      <c r="CA34" s="8">
        <v>2.576350875291312</v>
      </c>
      <c r="CB34" s="8">
        <v>-1.0568111845225039</v>
      </c>
      <c r="CC34" s="8">
        <v>1.2573734864948773</v>
      </c>
      <c r="CD34" s="37">
        <v>-2.285448053149449</v>
      </c>
      <c r="CE34" s="67" t="s">
        <v>18</v>
      </c>
      <c r="CF34" s="8">
        <f t="shared" si="32"/>
        <v>60.168114431187782</v>
      </c>
      <c r="CG34" s="8">
        <f t="shared" si="0"/>
        <v>50.857459439187949</v>
      </c>
      <c r="CH34" s="8">
        <f t="shared" si="1"/>
        <v>9.3106549919998294</v>
      </c>
      <c r="CI34" s="8">
        <f t="shared" si="2"/>
        <v>7.9666521949129914</v>
      </c>
      <c r="CJ34" s="8">
        <f t="shared" si="3"/>
        <v>1.3440027970868393</v>
      </c>
      <c r="CK34" s="8">
        <f t="shared" si="4"/>
        <v>5.3274542235722055</v>
      </c>
      <c r="CL34" s="8">
        <f t="shared" si="5"/>
        <v>5.9177475224218448</v>
      </c>
      <c r="CM34" s="8">
        <f t="shared" si="6"/>
        <v>0.5902932988496401</v>
      </c>
      <c r="CN34" s="8">
        <f t="shared" si="7"/>
        <v>-6.2838046936685391E-2</v>
      </c>
      <c r="CO34" s="8">
        <f t="shared" si="8"/>
        <v>0.30638769924503717</v>
      </c>
      <c r="CP34" s="8">
        <f t="shared" si="9"/>
        <v>0.3692257461817226</v>
      </c>
      <c r="CQ34" s="9">
        <f t="shared" si="10"/>
        <v>5.3192724874823609</v>
      </c>
      <c r="CS34" s="67" t="s">
        <v>18</v>
      </c>
      <c r="CT34" s="34">
        <f t="shared" si="11"/>
        <v>1.0168104790493246</v>
      </c>
      <c r="CU34" s="34">
        <f t="shared" si="12"/>
        <v>1.2243424965992451</v>
      </c>
      <c r="CV34" s="34">
        <f t="shared" si="13"/>
        <v>0.20753201754992032</v>
      </c>
      <c r="CW34" s="34">
        <f t="shared" si="14"/>
        <v>0.2000572657254992</v>
      </c>
      <c r="CX34" s="34">
        <f t="shared" si="15"/>
        <v>3.5499222477986279</v>
      </c>
      <c r="CY34" s="34">
        <f t="shared" si="16"/>
        <v>0.55248249490890988</v>
      </c>
      <c r="CZ34" s="34">
        <f t="shared" si="17"/>
        <v>7.1019783026528949E-2</v>
      </c>
      <c r="DA34" s="34">
        <f t="shared" si="18"/>
        <v>8.4555318144526215E-2</v>
      </c>
      <c r="DB34" s="34">
        <f t="shared" si="19"/>
        <v>1.353553511799728E-2</v>
      </c>
      <c r="DC34" s="34">
        <f t="shared" si="20"/>
        <v>34.504431345240022</v>
      </c>
      <c r="DD34" s="34">
        <f t="shared" si="21"/>
        <v>18.845983156421234</v>
      </c>
      <c r="DE34" s="8">
        <f t="shared" si="22"/>
        <v>18.605030064505886</v>
      </c>
      <c r="DF34" s="9">
        <f t="shared" si="23"/>
        <v>0.2409530919153457</v>
      </c>
      <c r="DH34" s="67" t="s">
        <v>18</v>
      </c>
      <c r="DI34" s="8">
        <f t="shared" si="24"/>
        <v>0.25738083539188938</v>
      </c>
      <c r="DJ34" s="8">
        <f t="shared" si="25"/>
        <v>0.1811229416715486</v>
      </c>
      <c r="DK34" s="8">
        <f t="shared" si="26"/>
        <v>7.6257893720340808E-2</v>
      </c>
      <c r="DL34" s="8">
        <f t="shared" si="27"/>
        <v>15.401067353426898</v>
      </c>
      <c r="DM34" s="8">
        <f t="shared" si="28"/>
        <v>0.59794801030525979</v>
      </c>
      <c r="DN34" s="8">
        <f t="shared" si="29"/>
        <v>5.0717444418985869</v>
      </c>
      <c r="DO34" s="8">
        <f t="shared" si="30"/>
        <v>9.7313749012230506</v>
      </c>
      <c r="DP34" s="208">
        <f t="shared" si="31"/>
        <v>100</v>
      </c>
      <c r="DQ34" s="50"/>
    </row>
    <row r="35" spans="2:121" ht="12">
      <c r="B35" s="68" t="s">
        <v>89</v>
      </c>
      <c r="C35" s="25">
        <v>14293799</v>
      </c>
      <c r="D35" s="10">
        <v>12081284</v>
      </c>
      <c r="E35" s="10">
        <v>2212515</v>
      </c>
      <c r="F35" s="10">
        <v>1892100</v>
      </c>
      <c r="G35" s="10">
        <v>320415</v>
      </c>
      <c r="H35" s="10">
        <v>1650983</v>
      </c>
      <c r="I35" s="10">
        <v>1902880</v>
      </c>
      <c r="J35" s="10">
        <v>251897</v>
      </c>
      <c r="K35" s="10">
        <v>28453</v>
      </c>
      <c r="L35" s="10">
        <v>199291</v>
      </c>
      <c r="M35" s="10">
        <v>170838</v>
      </c>
      <c r="N35" s="11">
        <v>1566140</v>
      </c>
      <c r="O35" s="1"/>
      <c r="P35" s="68" t="s">
        <v>89</v>
      </c>
      <c r="Q35" s="10">
        <v>299835</v>
      </c>
      <c r="R35" s="10">
        <v>370147</v>
      </c>
      <c r="S35" s="10">
        <v>70312</v>
      </c>
      <c r="T35" s="10">
        <v>125458</v>
      </c>
      <c r="U35" s="10">
        <v>868277</v>
      </c>
      <c r="V35" s="10">
        <v>272570</v>
      </c>
      <c r="W35" s="10">
        <v>56390</v>
      </c>
      <c r="X35" s="10">
        <v>67137</v>
      </c>
      <c r="Y35" s="10">
        <v>10747</v>
      </c>
      <c r="Z35" s="10">
        <v>6029926</v>
      </c>
      <c r="AA35" s="10">
        <v>2758172</v>
      </c>
      <c r="AB35" s="10">
        <v>2564231</v>
      </c>
      <c r="AC35" s="11">
        <v>193941</v>
      </c>
      <c r="AD35" s="1">
        <v>0</v>
      </c>
      <c r="AE35" s="68" t="s">
        <v>89</v>
      </c>
      <c r="AF35" s="10">
        <v>58038</v>
      </c>
      <c r="AG35" s="10">
        <v>26552</v>
      </c>
      <c r="AH35" s="10">
        <v>31486</v>
      </c>
      <c r="AI35" s="10">
        <v>3213716</v>
      </c>
      <c r="AJ35" s="10">
        <v>137260</v>
      </c>
      <c r="AK35" s="10">
        <v>870121</v>
      </c>
      <c r="AL35" s="10">
        <v>2206335</v>
      </c>
      <c r="AM35" s="10">
        <v>21974708</v>
      </c>
      <c r="AN35" s="10">
        <v>12138</v>
      </c>
      <c r="AO35" s="11">
        <v>1810.4059976931949</v>
      </c>
      <c r="AQ35" s="68" t="s">
        <v>89</v>
      </c>
      <c r="AR35" s="12">
        <v>-12.798482108551859</v>
      </c>
      <c r="AS35" s="12">
        <v>-15.457499165511447</v>
      </c>
      <c r="AT35" s="12">
        <v>5.2828556418855896</v>
      </c>
      <c r="AU35" s="12">
        <v>4.2498293357399888</v>
      </c>
      <c r="AV35" s="12">
        <v>11.826377085740013</v>
      </c>
      <c r="AW35" s="12">
        <v>14.183287156979777</v>
      </c>
      <c r="AX35" s="12">
        <v>11.56254873474346</v>
      </c>
      <c r="AY35" s="12">
        <v>-3.0255316527818414</v>
      </c>
      <c r="AZ35" s="12">
        <v>21.573235344385573</v>
      </c>
      <c r="BA35" s="12">
        <v>-1.6895558318041004</v>
      </c>
      <c r="BB35" s="12">
        <v>-4.7258409922369946</v>
      </c>
      <c r="BC35" s="13">
        <v>13.981499676135165</v>
      </c>
      <c r="BE35" s="68" t="s">
        <v>89</v>
      </c>
      <c r="BF35" s="12">
        <v>36.344413623755173</v>
      </c>
      <c r="BG35" s="12">
        <v>27.911686139534243</v>
      </c>
      <c r="BH35" s="12">
        <v>1.2164049116846849</v>
      </c>
      <c r="BI35" s="12">
        <v>27.865711344619182</v>
      </c>
      <c r="BJ35" s="12">
        <v>7.9302157915672229</v>
      </c>
      <c r="BK35" s="12">
        <v>8.3678232209380443</v>
      </c>
      <c r="BL35" s="12">
        <v>16.335203829014688</v>
      </c>
      <c r="BM35" s="12">
        <v>12.932093054550961</v>
      </c>
      <c r="BN35" s="12">
        <v>-2.0952901521362848</v>
      </c>
      <c r="BO35" s="12">
        <v>7.2640917039190125</v>
      </c>
      <c r="BP35" s="43">
        <v>8.4392561798265238</v>
      </c>
      <c r="BQ35" s="43">
        <v>5.7074837784135415</v>
      </c>
      <c r="BR35" s="9">
        <v>64.722519492432355</v>
      </c>
      <c r="BS35" s="1"/>
      <c r="BT35" s="68" t="s">
        <v>89</v>
      </c>
      <c r="BU35" s="12">
        <v>-63.910531846757493</v>
      </c>
      <c r="BV35" s="12">
        <v>-43.88248969671352</v>
      </c>
      <c r="BW35" s="12">
        <v>-72.259519656041306</v>
      </c>
      <c r="BX35" s="12">
        <v>10.163082507922743</v>
      </c>
      <c r="BY35" s="12">
        <v>1934.045964724746</v>
      </c>
      <c r="BZ35" s="12">
        <v>7.1794056927753882</v>
      </c>
      <c r="CA35" s="12">
        <v>4.4229614228520937</v>
      </c>
      <c r="CB35" s="12">
        <v>-6.3278219401016962</v>
      </c>
      <c r="CC35" s="12">
        <v>-0.54895534616960262</v>
      </c>
      <c r="CD35" s="59">
        <v>-5.8107650995997115</v>
      </c>
      <c r="CE35" s="68" t="s">
        <v>89</v>
      </c>
      <c r="CF35" s="12">
        <f t="shared" si="32"/>
        <v>65.046593565657389</v>
      </c>
      <c r="CG35" s="12">
        <f t="shared" si="0"/>
        <v>54.97813213263175</v>
      </c>
      <c r="CH35" s="12">
        <f t="shared" si="1"/>
        <v>10.068461433025639</v>
      </c>
      <c r="CI35" s="12">
        <f t="shared" si="2"/>
        <v>8.6103533207358218</v>
      </c>
      <c r="CJ35" s="12">
        <f t="shared" si="3"/>
        <v>1.4581081122898198</v>
      </c>
      <c r="CK35" s="12">
        <f t="shared" si="4"/>
        <v>7.5131055211291082</v>
      </c>
      <c r="CL35" s="12">
        <f t="shared" si="5"/>
        <v>8.6594097177537002</v>
      </c>
      <c r="CM35" s="12">
        <f t="shared" si="6"/>
        <v>1.1463041966245922</v>
      </c>
      <c r="CN35" s="12">
        <f t="shared" si="7"/>
        <v>0.12948067387289061</v>
      </c>
      <c r="CO35" s="12">
        <f t="shared" si="8"/>
        <v>0.90691079945180619</v>
      </c>
      <c r="CP35" s="12">
        <f t="shared" si="9"/>
        <v>0.77743012557891555</v>
      </c>
      <c r="CQ35" s="9">
        <f t="shared" si="10"/>
        <v>7.1270116535791956</v>
      </c>
      <c r="CS35" s="68" t="s">
        <v>89</v>
      </c>
      <c r="CT35" s="38">
        <f t="shared" si="11"/>
        <v>1.3644549907102292</v>
      </c>
      <c r="CU35" s="38">
        <f t="shared" si="12"/>
        <v>1.6844228373819576</v>
      </c>
      <c r="CV35" s="38">
        <f t="shared" si="13"/>
        <v>0.31996784667172823</v>
      </c>
      <c r="CW35" s="38">
        <f t="shared" si="14"/>
        <v>0.57091998674112077</v>
      </c>
      <c r="CX35" s="38">
        <f t="shared" si="15"/>
        <v>3.951256144108946</v>
      </c>
      <c r="CY35" s="38">
        <f t="shared" si="16"/>
        <v>1.240380532018901</v>
      </c>
      <c r="CZ35" s="38">
        <f t="shared" si="17"/>
        <v>0.25661319367702179</v>
      </c>
      <c r="DA35" s="38">
        <f t="shared" si="18"/>
        <v>0.30551941805097027</v>
      </c>
      <c r="DB35" s="38">
        <f t="shared" si="19"/>
        <v>4.8906224373948454E-2</v>
      </c>
      <c r="DC35" s="38">
        <f t="shared" si="20"/>
        <v>27.440300913213498</v>
      </c>
      <c r="DD35" s="38">
        <f t="shared" si="21"/>
        <v>12.551575201818382</v>
      </c>
      <c r="DE35" s="12">
        <f t="shared" si="22"/>
        <v>11.669010573428325</v>
      </c>
      <c r="DF35" s="13">
        <f t="shared" si="23"/>
        <v>0.88256462839005645</v>
      </c>
      <c r="DH35" s="68" t="s">
        <v>89</v>
      </c>
      <c r="DI35" s="12">
        <f t="shared" si="24"/>
        <v>0.26411272450127665</v>
      </c>
      <c r="DJ35" s="12">
        <f t="shared" si="25"/>
        <v>0.12082981944515486</v>
      </c>
      <c r="DK35" s="12">
        <f t="shared" si="26"/>
        <v>0.14328290505612179</v>
      </c>
      <c r="DL35" s="12">
        <f t="shared" si="27"/>
        <v>14.624612986893842</v>
      </c>
      <c r="DM35" s="12">
        <f t="shared" si="28"/>
        <v>0.62462718503472259</v>
      </c>
      <c r="DN35" s="12">
        <f t="shared" si="29"/>
        <v>3.9596476094244348</v>
      </c>
      <c r="DO35" s="12">
        <f t="shared" si="30"/>
        <v>10.040338192434685</v>
      </c>
      <c r="DP35" s="210">
        <f t="shared" si="31"/>
        <v>100</v>
      </c>
      <c r="DQ35" s="21"/>
    </row>
    <row r="36" spans="2:121" ht="12">
      <c r="B36" s="67" t="s">
        <v>19</v>
      </c>
      <c r="C36" s="1">
        <v>23894841</v>
      </c>
      <c r="D36" s="1">
        <v>20199419</v>
      </c>
      <c r="E36" s="1">
        <v>3695422</v>
      </c>
      <c r="F36" s="1">
        <v>3161913</v>
      </c>
      <c r="G36" s="1">
        <v>533509</v>
      </c>
      <c r="H36" s="1">
        <v>2104232</v>
      </c>
      <c r="I36" s="1">
        <v>2721227</v>
      </c>
      <c r="J36" s="1">
        <v>616995</v>
      </c>
      <c r="K36" s="1">
        <v>-107922</v>
      </c>
      <c r="L36" s="1">
        <v>404804</v>
      </c>
      <c r="M36" s="1">
        <v>512726</v>
      </c>
      <c r="N36" s="7">
        <v>2161195</v>
      </c>
      <c r="O36" s="1"/>
      <c r="P36" s="67" t="s">
        <v>19</v>
      </c>
      <c r="Q36" s="1">
        <v>606822</v>
      </c>
      <c r="R36" s="1">
        <v>701379</v>
      </c>
      <c r="S36" s="1">
        <v>94557</v>
      </c>
      <c r="T36" s="1">
        <v>109208</v>
      </c>
      <c r="U36" s="1">
        <v>1385374</v>
      </c>
      <c r="V36" s="1">
        <v>59791</v>
      </c>
      <c r="W36" s="1">
        <v>50959</v>
      </c>
      <c r="X36" s="1">
        <v>60671</v>
      </c>
      <c r="Y36" s="1">
        <v>9712</v>
      </c>
      <c r="Z36" s="1">
        <v>8797678</v>
      </c>
      <c r="AA36" s="1">
        <v>3646897</v>
      </c>
      <c r="AB36" s="1">
        <v>3237040</v>
      </c>
      <c r="AC36" s="7">
        <v>409857</v>
      </c>
      <c r="AD36" s="1">
        <v>0</v>
      </c>
      <c r="AE36" s="67" t="s">
        <v>19</v>
      </c>
      <c r="AF36" s="1">
        <v>287378</v>
      </c>
      <c r="AG36" s="1">
        <v>250904</v>
      </c>
      <c r="AH36" s="1">
        <v>36474</v>
      </c>
      <c r="AI36" s="1">
        <v>4863403</v>
      </c>
      <c r="AJ36" s="1">
        <v>99591</v>
      </c>
      <c r="AK36" s="1">
        <v>1735158</v>
      </c>
      <c r="AL36" s="1">
        <v>3028654</v>
      </c>
      <c r="AM36" s="1">
        <v>34796751</v>
      </c>
      <c r="AN36" s="1">
        <v>18021</v>
      </c>
      <c r="AO36" s="7">
        <v>1930.9001165307141</v>
      </c>
      <c r="AQ36" s="67" t="s">
        <v>19</v>
      </c>
      <c r="AR36" s="8">
        <v>-14.896787048298203</v>
      </c>
      <c r="AS36" s="8">
        <v>-17.480488374320906</v>
      </c>
      <c r="AT36" s="8">
        <v>2.6754528665129813</v>
      </c>
      <c r="AU36" s="8">
        <v>1.7488606838921523</v>
      </c>
      <c r="AV36" s="8">
        <v>8.5331890317212657</v>
      </c>
      <c r="AW36" s="8">
        <v>3.2443815538725134</v>
      </c>
      <c r="AX36" s="8">
        <v>3.135809927575973</v>
      </c>
      <c r="AY36" s="8">
        <v>2.767242800821478</v>
      </c>
      <c r="AZ36" s="8">
        <v>-33.241971924886101</v>
      </c>
      <c r="BA36" s="8">
        <v>-2.7105234064439219</v>
      </c>
      <c r="BB36" s="8">
        <v>3.1477893855906207</v>
      </c>
      <c r="BC36" s="9">
        <v>4.1553813738209477</v>
      </c>
      <c r="BE36" s="67" t="s">
        <v>19</v>
      </c>
      <c r="BF36" s="8">
        <v>14.350807568588211</v>
      </c>
      <c r="BG36" s="8">
        <v>12.404984174045435</v>
      </c>
      <c r="BH36" s="8">
        <v>1.3385776139237793</v>
      </c>
      <c r="BI36" s="8">
        <v>1.1550467298376266</v>
      </c>
      <c r="BJ36" s="8">
        <v>5.6227199085104349</v>
      </c>
      <c r="BK36" s="8">
        <v>-52.059429597735708</v>
      </c>
      <c r="BL36" s="8">
        <v>15.46688419096821</v>
      </c>
      <c r="BM36" s="8">
        <v>12.090084431060284</v>
      </c>
      <c r="BN36" s="8">
        <v>-2.8216930158094859</v>
      </c>
      <c r="BO36" s="8">
        <v>5.2189202933320962</v>
      </c>
      <c r="BP36" s="36">
        <v>22.603112062140386</v>
      </c>
      <c r="BQ36" s="36">
        <v>20.762138832587393</v>
      </c>
      <c r="BR36" s="42">
        <v>39.385334267427545</v>
      </c>
      <c r="BS36" s="1"/>
      <c r="BT36" s="67" t="s">
        <v>19</v>
      </c>
      <c r="BU36" s="8">
        <v>-35.692355889724311</v>
      </c>
      <c r="BV36" s="8">
        <v>-20.413626847681279</v>
      </c>
      <c r="BW36" s="8">
        <v>-72.288406017322586</v>
      </c>
      <c r="BX36" s="8">
        <v>-1.5480155056617853</v>
      </c>
      <c r="BY36" s="8">
        <v>2670.0903225806451</v>
      </c>
      <c r="BZ36" s="8">
        <v>-9.7746026414134821</v>
      </c>
      <c r="CA36" s="8">
        <v>0.26627063200127393</v>
      </c>
      <c r="CB36" s="8">
        <v>-9.5645673118156616</v>
      </c>
      <c r="CC36" s="8">
        <v>-0.33735206282490876</v>
      </c>
      <c r="CD36" s="46">
        <v>-9.2584488170606907</v>
      </c>
      <c r="CE36" s="67" t="s">
        <v>19</v>
      </c>
      <c r="CF36" s="8">
        <f t="shared" si="32"/>
        <v>68.669747356585091</v>
      </c>
      <c r="CG36" s="8">
        <f t="shared" si="0"/>
        <v>58.049727113890604</v>
      </c>
      <c r="CH36" s="8">
        <f t="shared" si="1"/>
        <v>10.620020242694498</v>
      </c>
      <c r="CI36" s="8">
        <f t="shared" si="2"/>
        <v>9.0868052594910367</v>
      </c>
      <c r="CJ36" s="8">
        <f t="shared" si="3"/>
        <v>1.5332149832034605</v>
      </c>
      <c r="CK36" s="8">
        <f t="shared" si="4"/>
        <v>6.0472082580353552</v>
      </c>
      <c r="CL36" s="8">
        <f t="shared" si="5"/>
        <v>7.820347939955659</v>
      </c>
      <c r="CM36" s="8">
        <f t="shared" si="6"/>
        <v>1.7731396819203036</v>
      </c>
      <c r="CN36" s="8">
        <f t="shared" si="7"/>
        <v>-0.31014964586779953</v>
      </c>
      <c r="CO36" s="8">
        <f t="shared" si="8"/>
        <v>1.1633384967464349</v>
      </c>
      <c r="CP36" s="8">
        <f t="shared" si="9"/>
        <v>1.4734881426142343</v>
      </c>
      <c r="CQ36" s="42">
        <f t="shared" si="10"/>
        <v>6.2109103232080489</v>
      </c>
      <c r="CS36" s="67" t="s">
        <v>19</v>
      </c>
      <c r="CT36" s="34">
        <f t="shared" si="11"/>
        <v>1.7439041938139568</v>
      </c>
      <c r="CU36" s="34">
        <f t="shared" si="12"/>
        <v>2.0156450813468187</v>
      </c>
      <c r="CV36" s="34">
        <f t="shared" si="13"/>
        <v>0.27174088753286191</v>
      </c>
      <c r="CW36" s="34">
        <f t="shared" si="14"/>
        <v>0.3138453932092683</v>
      </c>
      <c r="CX36" s="34">
        <f t="shared" si="15"/>
        <v>3.9813314754587292</v>
      </c>
      <c r="CY36" s="34">
        <f t="shared" si="16"/>
        <v>0.17182926072609481</v>
      </c>
      <c r="CZ36" s="34">
        <f t="shared" si="17"/>
        <v>0.14644758069510569</v>
      </c>
      <c r="DA36" s="34">
        <f t="shared" si="18"/>
        <v>0.17435823246831292</v>
      </c>
      <c r="DB36" s="34">
        <f t="shared" si="19"/>
        <v>2.7910651773207215E-2</v>
      </c>
      <c r="DC36" s="34">
        <f t="shared" si="20"/>
        <v>25.283044385379544</v>
      </c>
      <c r="DD36" s="34">
        <f t="shared" si="21"/>
        <v>10.480567567931844</v>
      </c>
      <c r="DE36" s="8">
        <f t="shared" si="22"/>
        <v>9.3027076004883327</v>
      </c>
      <c r="DF36" s="9">
        <f t="shared" si="23"/>
        <v>1.1778599674435122</v>
      </c>
      <c r="DH36" s="67" t="s">
        <v>19</v>
      </c>
      <c r="DI36" s="8">
        <f t="shared" si="24"/>
        <v>0.82587595606267961</v>
      </c>
      <c r="DJ36" s="8">
        <f t="shared" si="25"/>
        <v>0.72105582501078902</v>
      </c>
      <c r="DK36" s="8">
        <f t="shared" si="26"/>
        <v>0.10482013105189046</v>
      </c>
      <c r="DL36" s="8">
        <f t="shared" si="27"/>
        <v>13.97660086138502</v>
      </c>
      <c r="DM36" s="8">
        <f t="shared" si="28"/>
        <v>0.28620775543095961</v>
      </c>
      <c r="DN36" s="8">
        <f t="shared" si="29"/>
        <v>4.9865517616860267</v>
      </c>
      <c r="DO36" s="8">
        <f t="shared" si="30"/>
        <v>8.7038413442680316</v>
      </c>
      <c r="DP36" s="208">
        <f t="shared" si="31"/>
        <v>100</v>
      </c>
      <c r="DQ36" s="21"/>
    </row>
    <row r="37" spans="2:121" ht="12">
      <c r="B37" s="67" t="s">
        <v>20</v>
      </c>
      <c r="C37" s="1">
        <v>13399679</v>
      </c>
      <c r="D37" s="1">
        <v>11325865</v>
      </c>
      <c r="E37" s="1">
        <v>2073814</v>
      </c>
      <c r="F37" s="1">
        <v>1774639</v>
      </c>
      <c r="G37" s="1">
        <v>299175</v>
      </c>
      <c r="H37" s="1">
        <v>1466220</v>
      </c>
      <c r="I37" s="1">
        <v>1608540</v>
      </c>
      <c r="J37" s="1">
        <v>142320</v>
      </c>
      <c r="K37" s="1">
        <v>-72563</v>
      </c>
      <c r="L37" s="1">
        <v>23669</v>
      </c>
      <c r="M37" s="1">
        <v>96232</v>
      </c>
      <c r="N37" s="7">
        <v>1525552</v>
      </c>
      <c r="O37" s="1"/>
      <c r="P37" s="67" t="s">
        <v>20</v>
      </c>
      <c r="Q37" s="1">
        <v>269141</v>
      </c>
      <c r="R37" s="1">
        <v>312707</v>
      </c>
      <c r="S37" s="1">
        <v>43566</v>
      </c>
      <c r="T37" s="1">
        <v>47583</v>
      </c>
      <c r="U37" s="1">
        <v>767399</v>
      </c>
      <c r="V37" s="1">
        <v>441429</v>
      </c>
      <c r="W37" s="1">
        <v>13231</v>
      </c>
      <c r="X37" s="1">
        <v>15753</v>
      </c>
      <c r="Y37" s="1">
        <v>2522</v>
      </c>
      <c r="Z37" s="1">
        <v>10532759</v>
      </c>
      <c r="AA37" s="1">
        <v>7514180</v>
      </c>
      <c r="AB37" s="1">
        <v>7366735</v>
      </c>
      <c r="AC37" s="7">
        <v>147445</v>
      </c>
      <c r="AD37" s="1">
        <v>0</v>
      </c>
      <c r="AE37" s="67" t="s">
        <v>20</v>
      </c>
      <c r="AF37" s="1">
        <v>146227</v>
      </c>
      <c r="AG37" s="1">
        <v>132287</v>
      </c>
      <c r="AH37" s="1">
        <v>13940</v>
      </c>
      <c r="AI37" s="1">
        <v>2872352</v>
      </c>
      <c r="AJ37" s="1">
        <v>19996</v>
      </c>
      <c r="AK37" s="1">
        <v>949665</v>
      </c>
      <c r="AL37" s="1">
        <v>1902691</v>
      </c>
      <c r="AM37" s="1">
        <v>25398658</v>
      </c>
      <c r="AN37" s="1">
        <v>8564</v>
      </c>
      <c r="AO37" s="7">
        <v>2965.7470808033631</v>
      </c>
      <c r="AQ37" s="67" t="s">
        <v>20</v>
      </c>
      <c r="AR37" s="8">
        <v>-12.130342676921432</v>
      </c>
      <c r="AS37" s="8">
        <v>-14.805070836147873</v>
      </c>
      <c r="AT37" s="8">
        <v>6.0538447966820685</v>
      </c>
      <c r="AU37" s="8">
        <v>5.0625589802063313</v>
      </c>
      <c r="AV37" s="8">
        <v>12.341302772343406</v>
      </c>
      <c r="AW37" s="8">
        <v>0.49782138884148058</v>
      </c>
      <c r="AX37" s="8">
        <v>1.7181304817974288</v>
      </c>
      <c r="AY37" s="8">
        <v>16.262161698512411</v>
      </c>
      <c r="AZ37" s="8">
        <v>-23.077836389232832</v>
      </c>
      <c r="BA37" s="8">
        <v>32.502939035996192</v>
      </c>
      <c r="BB37" s="8">
        <v>25.269461077844312</v>
      </c>
      <c r="BC37" s="9">
        <v>1.3581731567792388</v>
      </c>
      <c r="BE37" s="67" t="s">
        <v>20</v>
      </c>
      <c r="BF37" s="8">
        <v>14.285410978390567</v>
      </c>
      <c r="BG37" s="8">
        <v>12.406898832461035</v>
      </c>
      <c r="BH37" s="8">
        <v>2.0448317054318035</v>
      </c>
      <c r="BI37" s="8">
        <v>-72.849431688501383</v>
      </c>
      <c r="BJ37" s="8">
        <v>8.5251924719565118</v>
      </c>
      <c r="BK37" s="8">
        <v>13.993941725910872</v>
      </c>
      <c r="BL37" s="8">
        <v>3.3348953452046235</v>
      </c>
      <c r="BM37" s="8">
        <v>0.31202241467142128</v>
      </c>
      <c r="BN37" s="8">
        <v>-13.034482758620689</v>
      </c>
      <c r="BO37" s="8">
        <v>38.281367337700459</v>
      </c>
      <c r="BP37" s="36">
        <v>65.081905158609061</v>
      </c>
      <c r="BQ37" s="36">
        <v>64.377452948134334</v>
      </c>
      <c r="BR37" s="9">
        <v>110.05955094597675</v>
      </c>
      <c r="BS37" s="1"/>
      <c r="BT37" s="67" t="s">
        <v>20</v>
      </c>
      <c r="BU37" s="8">
        <v>-33.782400782509463</v>
      </c>
      <c r="BV37" s="8">
        <v>-22.349467604277951</v>
      </c>
      <c r="BW37" s="8">
        <v>-72.377442238338688</v>
      </c>
      <c r="BX37" s="8">
        <v>0.98671477245439709</v>
      </c>
      <c r="BY37" s="8">
        <v>155.12944225414242</v>
      </c>
      <c r="BZ37" s="8">
        <v>-6.5401659841692075</v>
      </c>
      <c r="CA37" s="8">
        <v>2.0517721971833858</v>
      </c>
      <c r="CB37" s="8">
        <v>4.4122766384179535</v>
      </c>
      <c r="CC37" s="8">
        <v>0.36329544122817298</v>
      </c>
      <c r="CD37" s="46">
        <v>4.034324679544655</v>
      </c>
      <c r="CE37" s="67" t="s">
        <v>20</v>
      </c>
      <c r="CF37" s="8">
        <f t="shared" si="32"/>
        <v>52.757429152359151</v>
      </c>
      <c r="CG37" s="8">
        <f t="shared" si="0"/>
        <v>44.592375707409424</v>
      </c>
      <c r="CH37" s="8">
        <f t="shared" si="1"/>
        <v>8.165053444949729</v>
      </c>
      <c r="CI37" s="8">
        <f t="shared" si="2"/>
        <v>6.9871368794367008</v>
      </c>
      <c r="CJ37" s="8">
        <f t="shared" si="3"/>
        <v>1.1779165655130284</v>
      </c>
      <c r="CK37" s="8">
        <f t="shared" si="4"/>
        <v>5.7728246901863871</v>
      </c>
      <c r="CL37" s="8">
        <f t="shared" si="5"/>
        <v>6.3331692564229183</v>
      </c>
      <c r="CM37" s="8">
        <f t="shared" si="6"/>
        <v>0.56034456623653106</v>
      </c>
      <c r="CN37" s="8">
        <f t="shared" si="7"/>
        <v>-0.2856961970195433</v>
      </c>
      <c r="CO37" s="8">
        <f t="shared" si="8"/>
        <v>9.318996302875529E-2</v>
      </c>
      <c r="CP37" s="8">
        <f t="shared" si="9"/>
        <v>0.37888616004829861</v>
      </c>
      <c r="CQ37" s="9">
        <f t="shared" si="10"/>
        <v>6.0064275836935952</v>
      </c>
      <c r="CS37" s="67" t="s">
        <v>20</v>
      </c>
      <c r="CT37" s="34">
        <f t="shared" si="11"/>
        <v>1.0596662233099086</v>
      </c>
      <c r="CU37" s="34">
        <f t="shared" si="12"/>
        <v>1.2311949710098855</v>
      </c>
      <c r="CV37" s="34">
        <f t="shared" si="13"/>
        <v>0.17152874769997692</v>
      </c>
      <c r="CW37" s="34">
        <f t="shared" si="14"/>
        <v>0.18734454395188913</v>
      </c>
      <c r="CX37" s="34">
        <f t="shared" si="15"/>
        <v>3.0214155409313359</v>
      </c>
      <c r="CY37" s="34">
        <f t="shared" si="16"/>
        <v>1.7380012755004615</v>
      </c>
      <c r="CZ37" s="34">
        <f t="shared" si="17"/>
        <v>5.2093303512335182E-2</v>
      </c>
      <c r="DA37" s="34">
        <f t="shared" si="18"/>
        <v>6.2022962000590744E-2</v>
      </c>
      <c r="DB37" s="34">
        <f t="shared" si="19"/>
        <v>9.9296584882555602E-3</v>
      </c>
      <c r="DC37" s="34">
        <f t="shared" si="20"/>
        <v>41.469746157454459</v>
      </c>
      <c r="DD37" s="34">
        <f t="shared" si="21"/>
        <v>29.584948937065885</v>
      </c>
      <c r="DE37" s="8">
        <f t="shared" si="22"/>
        <v>29.004426139365314</v>
      </c>
      <c r="DF37" s="9">
        <f t="shared" si="23"/>
        <v>0.58052279770057147</v>
      </c>
      <c r="DH37" s="67" t="s">
        <v>20</v>
      </c>
      <c r="DI37" s="8">
        <f t="shared" si="24"/>
        <v>0.57572726873994684</v>
      </c>
      <c r="DJ37" s="8">
        <f t="shared" si="25"/>
        <v>0.52084247915775705</v>
      </c>
      <c r="DK37" s="8">
        <f t="shared" si="26"/>
        <v>5.488478958218973E-2</v>
      </c>
      <c r="DL37" s="8">
        <f t="shared" si="27"/>
        <v>11.309069951648626</v>
      </c>
      <c r="DM37" s="8">
        <f t="shared" si="28"/>
        <v>7.8728569044868427E-2</v>
      </c>
      <c r="DN37" s="8">
        <f t="shared" si="29"/>
        <v>3.7390361333264144</v>
      </c>
      <c r="DO37" s="8">
        <f t="shared" si="30"/>
        <v>7.4913052492773442</v>
      </c>
      <c r="DP37" s="209">
        <f t="shared" si="31"/>
        <v>100</v>
      </c>
      <c r="DQ37" s="6"/>
    </row>
    <row r="38" spans="2:121" ht="12">
      <c r="B38" s="67" t="s">
        <v>21</v>
      </c>
      <c r="C38" s="1">
        <v>49507454</v>
      </c>
      <c r="D38" s="1">
        <v>41838169</v>
      </c>
      <c r="E38" s="1">
        <v>7669285</v>
      </c>
      <c r="F38" s="1">
        <v>6555219</v>
      </c>
      <c r="G38" s="1">
        <v>1114066</v>
      </c>
      <c r="H38" s="1">
        <v>6613816</v>
      </c>
      <c r="I38" s="1">
        <v>9197457</v>
      </c>
      <c r="J38" s="1">
        <v>2583641</v>
      </c>
      <c r="K38" s="1">
        <v>1379231</v>
      </c>
      <c r="L38" s="1">
        <v>3786308</v>
      </c>
      <c r="M38" s="1">
        <v>2407077</v>
      </c>
      <c r="N38" s="7">
        <v>5178764</v>
      </c>
      <c r="O38" s="1"/>
      <c r="P38" s="67" t="s">
        <v>21</v>
      </c>
      <c r="Q38" s="1">
        <v>1084600</v>
      </c>
      <c r="R38" s="1">
        <v>1250525</v>
      </c>
      <c r="S38" s="1">
        <v>165925</v>
      </c>
      <c r="T38" s="1">
        <v>180731</v>
      </c>
      <c r="U38" s="1">
        <v>2531429</v>
      </c>
      <c r="V38" s="1">
        <v>1382004</v>
      </c>
      <c r="W38" s="1">
        <v>55821</v>
      </c>
      <c r="X38" s="1">
        <v>66460</v>
      </c>
      <c r="Y38" s="1">
        <v>10639</v>
      </c>
      <c r="Z38" s="1">
        <v>25141799</v>
      </c>
      <c r="AA38" s="1">
        <v>15455078</v>
      </c>
      <c r="AB38" s="1">
        <v>15040001</v>
      </c>
      <c r="AC38" s="7">
        <v>415077</v>
      </c>
      <c r="AD38" s="1">
        <v>0</v>
      </c>
      <c r="AE38" s="67" t="s">
        <v>21</v>
      </c>
      <c r="AF38" s="1">
        <v>412902</v>
      </c>
      <c r="AG38" s="1">
        <v>367977</v>
      </c>
      <c r="AH38" s="1">
        <v>44925</v>
      </c>
      <c r="AI38" s="1">
        <v>9273819</v>
      </c>
      <c r="AJ38" s="1">
        <v>174277</v>
      </c>
      <c r="AK38" s="1">
        <v>3223145</v>
      </c>
      <c r="AL38" s="1">
        <v>5876397</v>
      </c>
      <c r="AM38" s="1">
        <v>81263069</v>
      </c>
      <c r="AN38" s="1">
        <v>32735</v>
      </c>
      <c r="AO38" s="7">
        <v>2482.4520849243927</v>
      </c>
      <c r="AQ38" s="67" t="s">
        <v>21</v>
      </c>
      <c r="AR38" s="8">
        <v>-14.501371778689503</v>
      </c>
      <c r="AS38" s="8">
        <v>-17.107237338309442</v>
      </c>
      <c r="AT38" s="8">
        <v>3.1963577843143063</v>
      </c>
      <c r="AU38" s="8">
        <v>2.220711703716733</v>
      </c>
      <c r="AV38" s="8">
        <v>9.3367460603318584</v>
      </c>
      <c r="AW38" s="8">
        <v>2.2225443920781043</v>
      </c>
      <c r="AX38" s="8">
        <v>3.7222798867039537</v>
      </c>
      <c r="AY38" s="8">
        <v>7.7697611258332566</v>
      </c>
      <c r="AZ38" s="8">
        <v>-10.546309015603455</v>
      </c>
      <c r="BA38" s="8">
        <v>0.58734939358944627</v>
      </c>
      <c r="BB38" s="8">
        <v>8.3117009342766544</v>
      </c>
      <c r="BC38" s="9">
        <v>6.1634167031220723</v>
      </c>
      <c r="BE38" s="67" t="s">
        <v>21</v>
      </c>
      <c r="BF38" s="8">
        <v>14.296312610847718</v>
      </c>
      <c r="BG38" s="8">
        <v>12.395830337369496</v>
      </c>
      <c r="BH38" s="8">
        <v>1.3771529470706478</v>
      </c>
      <c r="BI38" s="8">
        <v>-23.835070315100996</v>
      </c>
      <c r="BJ38" s="8">
        <v>5.9820962058894454</v>
      </c>
      <c r="BK38" s="8">
        <v>6.0358955787302735</v>
      </c>
      <c r="BL38" s="8">
        <v>11.479240309148643</v>
      </c>
      <c r="BM38" s="8">
        <v>8.2198918778088981</v>
      </c>
      <c r="BN38" s="8">
        <v>-6.1733838962871506</v>
      </c>
      <c r="BO38" s="8">
        <v>13.602788843793427</v>
      </c>
      <c r="BP38" s="36">
        <v>25.644615409504667</v>
      </c>
      <c r="BQ38" s="36">
        <v>25.023242351221519</v>
      </c>
      <c r="BR38" s="9">
        <v>53.241282557731708</v>
      </c>
      <c r="BS38" s="1"/>
      <c r="BT38" s="67" t="s">
        <v>21</v>
      </c>
      <c r="BU38" s="8">
        <v>-34.601385575945336</v>
      </c>
      <c r="BV38" s="8">
        <v>-21.565672605738424</v>
      </c>
      <c r="BW38" s="8">
        <v>-72.304249455948806</v>
      </c>
      <c r="BX38" s="8">
        <v>0.80971105398859977</v>
      </c>
      <c r="BY38" s="8">
        <v>270.2472476481679</v>
      </c>
      <c r="BZ38" s="8">
        <v>-8.9005243001088168</v>
      </c>
      <c r="CA38" s="8">
        <v>1.9562089843099368</v>
      </c>
      <c r="CB38" s="8">
        <v>-6.060470704348659</v>
      </c>
      <c r="CC38" s="8">
        <v>-0.14337136233298761</v>
      </c>
      <c r="CD38" s="46">
        <v>-5.925594948219282</v>
      </c>
      <c r="CE38" s="67" t="s">
        <v>21</v>
      </c>
      <c r="CF38" s="8">
        <f t="shared" si="32"/>
        <v>60.922451747422926</v>
      </c>
      <c r="CG38" s="8">
        <f t="shared" si="0"/>
        <v>51.484849778439944</v>
      </c>
      <c r="CH38" s="8">
        <f t="shared" si="1"/>
        <v>9.4376019689829818</v>
      </c>
      <c r="CI38" s="8">
        <f t="shared" si="2"/>
        <v>8.0666643294015881</v>
      </c>
      <c r="CJ38" s="8">
        <f t="shared" si="3"/>
        <v>1.3709376395813946</v>
      </c>
      <c r="CK38" s="8">
        <f t="shared" si="4"/>
        <v>8.1387721155350405</v>
      </c>
      <c r="CL38" s="8">
        <f t="shared" si="5"/>
        <v>11.318126564971353</v>
      </c>
      <c r="CM38" s="8">
        <f t="shared" si="6"/>
        <v>3.1793544494363113</v>
      </c>
      <c r="CN38" s="8">
        <f t="shared" si="7"/>
        <v>1.6972420768405878</v>
      </c>
      <c r="CO38" s="8">
        <f t="shared" si="8"/>
        <v>4.6593219362660303</v>
      </c>
      <c r="CP38" s="8">
        <f t="shared" si="9"/>
        <v>2.9620798594254421</v>
      </c>
      <c r="CQ38" s="9">
        <f t="shared" si="10"/>
        <v>6.3728383184740416</v>
      </c>
      <c r="CS38" s="67" t="s">
        <v>21</v>
      </c>
      <c r="CT38" s="34">
        <f t="shared" si="11"/>
        <v>1.3346776258228692</v>
      </c>
      <c r="CU38" s="34">
        <f t="shared" si="12"/>
        <v>1.5388601678334348</v>
      </c>
      <c r="CV38" s="34">
        <f t="shared" si="13"/>
        <v>0.20418254201056571</v>
      </c>
      <c r="CW38" s="34">
        <f t="shared" si="14"/>
        <v>0.22240238059431403</v>
      </c>
      <c r="CX38" s="34">
        <f t="shared" si="15"/>
        <v>3.1151038610171122</v>
      </c>
      <c r="CY38" s="34">
        <f t="shared" si="16"/>
        <v>1.7006544510397459</v>
      </c>
      <c r="CZ38" s="34">
        <f t="shared" si="17"/>
        <v>6.8691720220411562E-2</v>
      </c>
      <c r="DA38" s="34">
        <f t="shared" si="18"/>
        <v>8.1783768220715369E-2</v>
      </c>
      <c r="DB38" s="34">
        <f t="shared" si="19"/>
        <v>1.3092048000303802E-2</v>
      </c>
      <c r="DC38" s="34">
        <f t="shared" si="20"/>
        <v>30.93877613704203</v>
      </c>
      <c r="DD38" s="34">
        <f t="shared" si="21"/>
        <v>19.018575338324965</v>
      </c>
      <c r="DE38" s="8">
        <f t="shared" si="22"/>
        <v>18.507793497191201</v>
      </c>
      <c r="DF38" s="9">
        <f t="shared" si="23"/>
        <v>0.51078184113376268</v>
      </c>
      <c r="DH38" s="67" t="s">
        <v>21</v>
      </c>
      <c r="DI38" s="8">
        <f t="shared" si="24"/>
        <v>0.50810534856860989</v>
      </c>
      <c r="DJ38" s="8">
        <f t="shared" si="25"/>
        <v>0.45282193317114316</v>
      </c>
      <c r="DK38" s="8">
        <f t="shared" si="26"/>
        <v>5.5283415397466708E-2</v>
      </c>
      <c r="DL38" s="8">
        <f t="shared" si="27"/>
        <v>11.412095450148456</v>
      </c>
      <c r="DM38" s="8">
        <f t="shared" si="28"/>
        <v>0.21446027346075253</v>
      </c>
      <c r="DN38" s="8">
        <f t="shared" si="29"/>
        <v>3.9663097144411319</v>
      </c>
      <c r="DO38" s="8">
        <f t="shared" si="30"/>
        <v>7.2313254622465708</v>
      </c>
      <c r="DP38" s="209">
        <f t="shared" si="31"/>
        <v>100</v>
      </c>
      <c r="DQ38" s="6"/>
    </row>
    <row r="39" spans="2:121" ht="12">
      <c r="B39" s="67" t="s">
        <v>22</v>
      </c>
      <c r="C39" s="1">
        <v>13403656</v>
      </c>
      <c r="D39" s="1">
        <v>11329334</v>
      </c>
      <c r="E39" s="1">
        <v>2074322</v>
      </c>
      <c r="F39" s="1">
        <v>1775054</v>
      </c>
      <c r="G39" s="1">
        <v>299268</v>
      </c>
      <c r="H39" s="1">
        <v>1843067</v>
      </c>
      <c r="I39" s="1">
        <v>2054928</v>
      </c>
      <c r="J39" s="1">
        <v>211861</v>
      </c>
      <c r="K39" s="1">
        <v>-94728</v>
      </c>
      <c r="L39" s="1">
        <v>55668</v>
      </c>
      <c r="M39" s="1">
        <v>150396</v>
      </c>
      <c r="N39" s="7">
        <v>1912986</v>
      </c>
      <c r="O39" s="1"/>
      <c r="P39" s="67" t="s">
        <v>22</v>
      </c>
      <c r="Q39" s="1">
        <v>369461</v>
      </c>
      <c r="R39" s="1">
        <v>426198</v>
      </c>
      <c r="S39" s="1">
        <v>56737</v>
      </c>
      <c r="T39" s="1">
        <v>179237</v>
      </c>
      <c r="U39" s="1">
        <v>777301</v>
      </c>
      <c r="V39" s="1">
        <v>586987</v>
      </c>
      <c r="W39" s="1">
        <v>24809</v>
      </c>
      <c r="X39" s="1">
        <v>29537</v>
      </c>
      <c r="Y39" s="1">
        <v>4728</v>
      </c>
      <c r="Z39" s="1">
        <v>6781502</v>
      </c>
      <c r="AA39" s="1">
        <v>3344132</v>
      </c>
      <c r="AB39" s="1">
        <v>2975589</v>
      </c>
      <c r="AC39" s="7">
        <v>368543</v>
      </c>
      <c r="AD39" s="1">
        <v>0</v>
      </c>
      <c r="AE39" s="67" t="s">
        <v>22</v>
      </c>
      <c r="AF39" s="1">
        <v>163608</v>
      </c>
      <c r="AG39" s="1">
        <v>140017</v>
      </c>
      <c r="AH39" s="1">
        <v>23591</v>
      </c>
      <c r="AI39" s="1">
        <v>3273762</v>
      </c>
      <c r="AJ39" s="1">
        <v>86078</v>
      </c>
      <c r="AK39" s="1">
        <v>1049643</v>
      </c>
      <c r="AL39" s="1">
        <v>2138041</v>
      </c>
      <c r="AM39" s="1">
        <v>22028225</v>
      </c>
      <c r="AN39" s="1">
        <v>11431</v>
      </c>
      <c r="AO39" s="7">
        <v>1927.0601872102179</v>
      </c>
      <c r="AQ39" s="67" t="s">
        <v>22</v>
      </c>
      <c r="AR39" s="8">
        <v>-16.411655597454043</v>
      </c>
      <c r="AS39" s="8">
        <v>-18.958762750170514</v>
      </c>
      <c r="AT39" s="8">
        <v>0.91068212620925637</v>
      </c>
      <c r="AU39" s="8">
        <v>-5.6192048431014413E-2</v>
      </c>
      <c r="AV39" s="8">
        <v>7.0534788052226798</v>
      </c>
      <c r="AW39" s="8">
        <v>-13.583536550772163</v>
      </c>
      <c r="AX39" s="8">
        <v>-11.890371488354544</v>
      </c>
      <c r="AY39" s="8">
        <v>6.2135591350950277</v>
      </c>
      <c r="AZ39" s="8">
        <v>-12.340788880719147</v>
      </c>
      <c r="BA39" s="8">
        <v>3.7188850797436279</v>
      </c>
      <c r="BB39" s="8">
        <v>8.9873472759685207</v>
      </c>
      <c r="BC39" s="9">
        <v>-12.798756472904968</v>
      </c>
      <c r="BE39" s="67" t="s">
        <v>22</v>
      </c>
      <c r="BF39" s="8">
        <v>14.387751942784607</v>
      </c>
      <c r="BG39" s="8">
        <v>12.400508468318309</v>
      </c>
      <c r="BH39" s="8">
        <v>0.97707695593365129</v>
      </c>
      <c r="BI39" s="8">
        <v>2.0775788916162172</v>
      </c>
      <c r="BJ39" s="8">
        <v>5.1594774637292939</v>
      </c>
      <c r="BK39" s="8">
        <v>-38.60077801963773</v>
      </c>
      <c r="BL39" s="8">
        <v>6.3166916648810805</v>
      </c>
      <c r="BM39" s="8">
        <v>3.2040531097134872</v>
      </c>
      <c r="BN39" s="8">
        <v>-10.539262062440869</v>
      </c>
      <c r="BO39" s="8">
        <v>14.839186238064789</v>
      </c>
      <c r="BP39" s="36">
        <v>32.393209731625326</v>
      </c>
      <c r="BQ39" s="36">
        <v>31.608781322771328</v>
      </c>
      <c r="BR39" s="9">
        <v>39.086476409006167</v>
      </c>
      <c r="BS39" s="1"/>
      <c r="BT39" s="67" t="s">
        <v>22</v>
      </c>
      <c r="BU39" s="8">
        <v>-38.058009093972309</v>
      </c>
      <c r="BV39" s="8">
        <v>-21.833671082528038</v>
      </c>
      <c r="BW39" s="8">
        <v>-72.247188367606228</v>
      </c>
      <c r="BX39" s="8">
        <v>5.0907557069006693</v>
      </c>
      <c r="BY39" s="8">
        <v>192.89560872427452</v>
      </c>
      <c r="BZ39" s="8">
        <v>-3.046484239695185</v>
      </c>
      <c r="CA39" s="8">
        <v>0.6036574233535289</v>
      </c>
      <c r="CB39" s="8">
        <v>-8.4952228829725343</v>
      </c>
      <c r="CC39" s="8">
        <v>-0.81561822125813443</v>
      </c>
      <c r="CD39" s="46">
        <v>-7.7427559903996466</v>
      </c>
      <c r="CE39" s="67" t="s">
        <v>22</v>
      </c>
      <c r="CF39" s="8">
        <f t="shared" si="32"/>
        <v>60.847644329036953</v>
      </c>
      <c r="CG39" s="8">
        <f t="shared" si="0"/>
        <v>51.430989106021926</v>
      </c>
      <c r="CH39" s="8">
        <f t="shared" si="1"/>
        <v>9.4166552230150184</v>
      </c>
      <c r="CI39" s="8">
        <f t="shared" si="2"/>
        <v>8.0580891106750538</v>
      </c>
      <c r="CJ39" s="8">
        <f t="shared" si="3"/>
        <v>1.3585661123399639</v>
      </c>
      <c r="CK39" s="8">
        <f t="shared" si="4"/>
        <v>8.366842993477686</v>
      </c>
      <c r="CL39" s="8">
        <f t="shared" si="5"/>
        <v>9.3286136309212377</v>
      </c>
      <c r="CM39" s="8">
        <f t="shared" si="6"/>
        <v>0.96177063744355262</v>
      </c>
      <c r="CN39" s="8">
        <f t="shared" si="7"/>
        <v>-0.43003010909866779</v>
      </c>
      <c r="CO39" s="8">
        <f t="shared" si="8"/>
        <v>0.25271214544067894</v>
      </c>
      <c r="CP39" s="8">
        <f t="shared" si="9"/>
        <v>0.68274225453934667</v>
      </c>
      <c r="CQ39" s="9">
        <f t="shared" si="10"/>
        <v>8.684249411834136</v>
      </c>
      <c r="CS39" s="67" t="s">
        <v>22</v>
      </c>
      <c r="CT39" s="34">
        <f t="shared" si="11"/>
        <v>1.6772163894276548</v>
      </c>
      <c r="CU39" s="34">
        <f t="shared" si="12"/>
        <v>1.9347813997723375</v>
      </c>
      <c r="CV39" s="34">
        <f t="shared" si="13"/>
        <v>0.25756501034468282</v>
      </c>
      <c r="CW39" s="34">
        <f t="shared" si="14"/>
        <v>0.81366973507851859</v>
      </c>
      <c r="CX39" s="34">
        <f t="shared" si="15"/>
        <v>3.5286592542068189</v>
      </c>
      <c r="CY39" s="34">
        <f t="shared" si="16"/>
        <v>2.6647040331211436</v>
      </c>
      <c r="CZ39" s="34">
        <f t="shared" si="17"/>
        <v>0.11262369074221822</v>
      </c>
      <c r="DA39" s="34">
        <f t="shared" si="18"/>
        <v>0.13408706330174128</v>
      </c>
      <c r="DB39" s="34">
        <f t="shared" si="19"/>
        <v>2.1463372559523068E-2</v>
      </c>
      <c r="DC39" s="34">
        <f t="shared" si="20"/>
        <v>30.785512677485361</v>
      </c>
      <c r="DD39" s="34">
        <f t="shared" si="21"/>
        <v>15.181123308845809</v>
      </c>
      <c r="DE39" s="8">
        <f t="shared" si="22"/>
        <v>13.508074300130854</v>
      </c>
      <c r="DF39" s="9">
        <f t="shared" si="23"/>
        <v>1.6730490087149557</v>
      </c>
      <c r="DH39" s="67" t="s">
        <v>22</v>
      </c>
      <c r="DI39" s="8">
        <f t="shared" si="24"/>
        <v>0.74271985146329311</v>
      </c>
      <c r="DJ39" s="8">
        <f t="shared" si="25"/>
        <v>0.6356254305555713</v>
      </c>
      <c r="DK39" s="8">
        <f t="shared" si="26"/>
        <v>0.10709442090772178</v>
      </c>
      <c r="DL39" s="8">
        <f t="shared" si="27"/>
        <v>14.86166951717626</v>
      </c>
      <c r="DM39" s="8">
        <f t="shared" si="28"/>
        <v>0.39076230608684992</v>
      </c>
      <c r="DN39" s="8">
        <f t="shared" si="29"/>
        <v>4.7649912782350823</v>
      </c>
      <c r="DO39" s="8">
        <f t="shared" si="30"/>
        <v>9.7059159328543263</v>
      </c>
      <c r="DP39" s="209">
        <f t="shared" si="31"/>
        <v>100</v>
      </c>
      <c r="DQ39" s="6"/>
    </row>
    <row r="40" spans="2:121" ht="12">
      <c r="B40" s="68" t="s">
        <v>88</v>
      </c>
      <c r="C40" s="10">
        <v>18103787</v>
      </c>
      <c r="D40" s="10">
        <v>15308952</v>
      </c>
      <c r="E40" s="10">
        <v>2794835</v>
      </c>
      <c r="F40" s="10">
        <v>2392029</v>
      </c>
      <c r="G40" s="10">
        <v>402806</v>
      </c>
      <c r="H40" s="10">
        <v>2136175</v>
      </c>
      <c r="I40" s="10">
        <v>2506222</v>
      </c>
      <c r="J40" s="10">
        <v>370047</v>
      </c>
      <c r="K40" s="10">
        <v>-46771</v>
      </c>
      <c r="L40" s="10">
        <v>220786</v>
      </c>
      <c r="M40" s="10">
        <v>267557</v>
      </c>
      <c r="N40" s="11">
        <v>2137978</v>
      </c>
      <c r="O40" s="1"/>
      <c r="P40" s="68" t="s">
        <v>88</v>
      </c>
      <c r="Q40" s="10">
        <v>608109</v>
      </c>
      <c r="R40" s="10">
        <v>702029</v>
      </c>
      <c r="S40" s="10">
        <v>93920</v>
      </c>
      <c r="T40" s="10">
        <v>111422</v>
      </c>
      <c r="U40" s="10">
        <v>1213968</v>
      </c>
      <c r="V40" s="10">
        <v>204479</v>
      </c>
      <c r="W40" s="10">
        <v>44968</v>
      </c>
      <c r="X40" s="10">
        <v>53538</v>
      </c>
      <c r="Y40" s="10">
        <v>8570</v>
      </c>
      <c r="Z40" s="10">
        <v>7089990</v>
      </c>
      <c r="AA40" s="10">
        <v>3333875</v>
      </c>
      <c r="AB40" s="10">
        <v>2973678</v>
      </c>
      <c r="AC40" s="11">
        <v>360197</v>
      </c>
      <c r="AD40" s="1">
        <v>0</v>
      </c>
      <c r="AE40" s="68" t="s">
        <v>88</v>
      </c>
      <c r="AF40" s="10">
        <v>41240</v>
      </c>
      <c r="AG40" s="10">
        <v>-8444</v>
      </c>
      <c r="AH40" s="10">
        <v>49684</v>
      </c>
      <c r="AI40" s="10">
        <v>3714875</v>
      </c>
      <c r="AJ40" s="10">
        <v>330966</v>
      </c>
      <c r="AK40" s="10">
        <v>1170393</v>
      </c>
      <c r="AL40" s="10">
        <v>2213516</v>
      </c>
      <c r="AM40" s="10">
        <v>27329952</v>
      </c>
      <c r="AN40" s="10">
        <v>18025</v>
      </c>
      <c r="AO40" s="11">
        <v>1516.2247988904301</v>
      </c>
      <c r="AQ40" s="68" t="s">
        <v>88</v>
      </c>
      <c r="AR40" s="12">
        <v>-15.206790093822093</v>
      </c>
      <c r="AS40" s="12">
        <v>-17.771313619871851</v>
      </c>
      <c r="AT40" s="12">
        <v>2.2631681206944938</v>
      </c>
      <c r="AU40" s="12">
        <v>1.352179299661542</v>
      </c>
      <c r="AV40" s="12">
        <v>8.0294045866220394</v>
      </c>
      <c r="AW40" s="12">
        <v>8.018776332476401</v>
      </c>
      <c r="AX40" s="12">
        <v>6.1818998351911407</v>
      </c>
      <c r="AY40" s="12">
        <v>-3.3097822394790888</v>
      </c>
      <c r="AZ40" s="12">
        <v>38.296019736408134</v>
      </c>
      <c r="BA40" s="12">
        <v>8.6235228133701991</v>
      </c>
      <c r="BB40" s="12">
        <v>-4.1210218700838892</v>
      </c>
      <c r="BC40" s="13">
        <v>6.3013799433384952</v>
      </c>
      <c r="BE40" s="68" t="s">
        <v>88</v>
      </c>
      <c r="BF40" s="12">
        <v>14.646046645790248</v>
      </c>
      <c r="BG40" s="12">
        <v>12.408451741618551</v>
      </c>
      <c r="BH40" s="12">
        <v>-0.20295183347323903</v>
      </c>
      <c r="BI40" s="12">
        <v>-33.75033445313197</v>
      </c>
      <c r="BJ40" s="12">
        <v>7.6781703808040422</v>
      </c>
      <c r="BK40" s="12">
        <v>10.391945149273877</v>
      </c>
      <c r="BL40" s="12">
        <v>6.6780537565535081</v>
      </c>
      <c r="BM40" s="12">
        <v>3.5571287645795855</v>
      </c>
      <c r="BN40" s="12">
        <v>-10.22417766603813</v>
      </c>
      <c r="BO40" s="12">
        <v>8.2240965488523354</v>
      </c>
      <c r="BP40" s="43">
        <v>13.822122196419146</v>
      </c>
      <c r="BQ40" s="43">
        <v>10.330117187427534</v>
      </c>
      <c r="BR40" s="13">
        <v>54.083767169874278</v>
      </c>
      <c r="BS40" s="1"/>
      <c r="BT40" s="68" t="s">
        <v>88</v>
      </c>
      <c r="BU40" s="8">
        <v>-76.119472126837792</v>
      </c>
      <c r="BV40" s="8">
        <v>-36.149629151886487</v>
      </c>
      <c r="BW40" s="8">
        <v>-72.227284161100087</v>
      </c>
      <c r="BX40" s="8">
        <v>7.6932375937709185</v>
      </c>
      <c r="BY40" s="8">
        <v>1910.2405247813413</v>
      </c>
      <c r="BZ40" s="8">
        <v>-4.3311971750396445</v>
      </c>
      <c r="CA40" s="8">
        <v>0.17482382980495129</v>
      </c>
      <c r="CB40" s="8">
        <v>-8.5322247763110308</v>
      </c>
      <c r="CC40" s="8">
        <v>-2.0540129326740204</v>
      </c>
      <c r="CD40" s="37">
        <v>-6.614065606571522</v>
      </c>
      <c r="CE40" s="68" t="s">
        <v>88</v>
      </c>
      <c r="CF40" s="8">
        <f t="shared" si="32"/>
        <v>66.24156163903983</v>
      </c>
      <c r="CG40" s="8">
        <f t="shared" si="0"/>
        <v>56.015290476909726</v>
      </c>
      <c r="CH40" s="8">
        <f t="shared" si="1"/>
        <v>10.226271162130105</v>
      </c>
      <c r="CI40" s="8">
        <f t="shared" si="2"/>
        <v>8.7524083467105989</v>
      </c>
      <c r="CJ40" s="8">
        <f t="shared" si="3"/>
        <v>1.4738628154195075</v>
      </c>
      <c r="CK40" s="8">
        <f t="shared" si="4"/>
        <v>7.8162413164867619</v>
      </c>
      <c r="CL40" s="8">
        <f t="shared" si="5"/>
        <v>9.1702393037499661</v>
      </c>
      <c r="CM40" s="8">
        <f t="shared" si="6"/>
        <v>1.3539979872632049</v>
      </c>
      <c r="CN40" s="8">
        <f t="shared" si="7"/>
        <v>-0.17113458523454414</v>
      </c>
      <c r="CO40" s="8">
        <f t="shared" si="8"/>
        <v>0.80785359593752659</v>
      </c>
      <c r="CP40" s="8">
        <f t="shared" si="9"/>
        <v>0.97898818117207087</v>
      </c>
      <c r="CQ40" s="13">
        <f t="shared" si="10"/>
        <v>7.8228384740668417</v>
      </c>
      <c r="CS40" s="68" t="s">
        <v>88</v>
      </c>
      <c r="CT40" s="38">
        <f t="shared" si="11"/>
        <v>2.2250642811227772</v>
      </c>
      <c r="CU40" s="38">
        <f t="shared" si="12"/>
        <v>2.5687165495204676</v>
      </c>
      <c r="CV40" s="38">
        <f t="shared" si="13"/>
        <v>0.34365226839769053</v>
      </c>
      <c r="CW40" s="38">
        <f t="shared" si="14"/>
        <v>0.40769189788551408</v>
      </c>
      <c r="CX40" s="38">
        <f t="shared" si="15"/>
        <v>4.4418958364800645</v>
      </c>
      <c r="CY40" s="38">
        <f t="shared" si="16"/>
        <v>0.74818645857848565</v>
      </c>
      <c r="CZ40" s="38">
        <f t="shared" si="17"/>
        <v>0.16453742765446497</v>
      </c>
      <c r="DA40" s="38">
        <f t="shared" si="18"/>
        <v>0.1958949653479084</v>
      </c>
      <c r="DB40" s="38">
        <f t="shared" si="19"/>
        <v>3.1357537693443439E-2</v>
      </c>
      <c r="DC40" s="38">
        <f t="shared" si="20"/>
        <v>25.942197044473403</v>
      </c>
      <c r="DD40" s="38">
        <f t="shared" si="21"/>
        <v>12.19861271618772</v>
      </c>
      <c r="DE40" s="12">
        <f t="shared" si="22"/>
        <v>10.880655772831215</v>
      </c>
      <c r="DF40" s="9">
        <f t="shared" si="23"/>
        <v>1.317956943356505</v>
      </c>
      <c r="DH40" s="68" t="s">
        <v>88</v>
      </c>
      <c r="DI40" s="12">
        <f t="shared" si="24"/>
        <v>0.15089671580835562</v>
      </c>
      <c r="DJ40" s="12">
        <f t="shared" si="25"/>
        <v>-3.0896505050576013E-2</v>
      </c>
      <c r="DK40" s="12">
        <f t="shared" si="26"/>
        <v>0.18179322085893163</v>
      </c>
      <c r="DL40" s="12">
        <f t="shared" si="27"/>
        <v>13.592687612477327</v>
      </c>
      <c r="DM40" s="12">
        <f t="shared" si="28"/>
        <v>1.2110010292004905</v>
      </c>
      <c r="DN40" s="12">
        <f t="shared" si="29"/>
        <v>4.2824553808217445</v>
      </c>
      <c r="DO40" s="12">
        <f t="shared" si="30"/>
        <v>8.0992312024550941</v>
      </c>
      <c r="DP40" s="208">
        <f t="shared" si="31"/>
        <v>100</v>
      </c>
      <c r="DQ40" s="21"/>
    </row>
    <row r="41" spans="2:121" ht="12">
      <c r="B41" s="69" t="s">
        <v>90</v>
      </c>
      <c r="C41" s="55">
        <v>14519863</v>
      </c>
      <c r="D41" s="55">
        <v>12274072</v>
      </c>
      <c r="E41" s="55">
        <v>2245791</v>
      </c>
      <c r="F41" s="55">
        <v>1922129</v>
      </c>
      <c r="G41" s="55">
        <v>323662</v>
      </c>
      <c r="H41" s="55">
        <v>1558439</v>
      </c>
      <c r="I41" s="55">
        <v>1806431</v>
      </c>
      <c r="J41" s="55">
        <v>247992</v>
      </c>
      <c r="K41" s="55">
        <v>-99045</v>
      </c>
      <c r="L41" s="55">
        <v>79551</v>
      </c>
      <c r="M41" s="55">
        <v>178596</v>
      </c>
      <c r="N41" s="56">
        <v>1615756</v>
      </c>
      <c r="O41" s="1"/>
      <c r="P41" s="69" t="s">
        <v>90</v>
      </c>
      <c r="Q41" s="10">
        <v>322803</v>
      </c>
      <c r="R41" s="10">
        <v>384246</v>
      </c>
      <c r="S41" s="10">
        <v>61443</v>
      </c>
      <c r="T41" s="10">
        <v>28203</v>
      </c>
      <c r="U41" s="10">
        <v>867316</v>
      </c>
      <c r="V41" s="10">
        <v>397434</v>
      </c>
      <c r="W41" s="10">
        <v>41728</v>
      </c>
      <c r="X41" s="10">
        <v>49681</v>
      </c>
      <c r="Y41" s="10">
        <v>7953</v>
      </c>
      <c r="Z41" s="10">
        <v>6835374</v>
      </c>
      <c r="AA41" s="10">
        <v>2299437</v>
      </c>
      <c r="AB41" s="10">
        <v>2077138</v>
      </c>
      <c r="AC41" s="11">
        <v>222299</v>
      </c>
      <c r="AD41" s="1">
        <v>0</v>
      </c>
      <c r="AE41" s="69" t="s">
        <v>90</v>
      </c>
      <c r="AF41" s="10">
        <v>604085</v>
      </c>
      <c r="AG41" s="10">
        <v>566437</v>
      </c>
      <c r="AH41" s="10">
        <v>37648</v>
      </c>
      <c r="AI41" s="10">
        <v>3931852</v>
      </c>
      <c r="AJ41" s="10">
        <v>345001</v>
      </c>
      <c r="AK41" s="10">
        <v>1212124</v>
      </c>
      <c r="AL41" s="10">
        <v>2374727</v>
      </c>
      <c r="AM41" s="10">
        <v>22913676</v>
      </c>
      <c r="AN41" s="10">
        <v>13021</v>
      </c>
      <c r="AO41" s="11">
        <v>1759.747792028262</v>
      </c>
      <c r="AQ41" s="69" t="s">
        <v>90</v>
      </c>
      <c r="AR41" s="12">
        <v>-16.127325235885458</v>
      </c>
      <c r="AS41" s="12">
        <v>-18.674647026251954</v>
      </c>
      <c r="AT41" s="12">
        <v>1.1964461691597885</v>
      </c>
      <c r="AU41" s="12">
        <v>0.28649124143421972</v>
      </c>
      <c r="AV41" s="12">
        <v>6.9599902181420408</v>
      </c>
      <c r="AW41" s="12">
        <v>20.827957822918282</v>
      </c>
      <c r="AX41" s="12">
        <v>16.117148776400548</v>
      </c>
      <c r="AY41" s="12">
        <v>-6.7338104604414486</v>
      </c>
      <c r="AZ41" s="12">
        <v>20.917735921368859</v>
      </c>
      <c r="BA41" s="12">
        <v>12.573231822941725</v>
      </c>
      <c r="BB41" s="12">
        <v>-8.8372662817940988</v>
      </c>
      <c r="BC41" s="13">
        <v>17.482869341647568</v>
      </c>
      <c r="BE41" s="69" t="s">
        <v>90</v>
      </c>
      <c r="BF41" s="12">
        <v>91.250999792635596</v>
      </c>
      <c r="BG41" s="12">
        <v>67.226342176728636</v>
      </c>
      <c r="BH41" s="12">
        <v>0.74109294813988946</v>
      </c>
      <c r="BI41" s="12">
        <v>-55.800213139418254</v>
      </c>
      <c r="BJ41" s="12">
        <v>5.2352126808943318</v>
      </c>
      <c r="BK41" s="12">
        <v>24.763459425521898</v>
      </c>
      <c r="BL41" s="12">
        <v>5.0263018801439685</v>
      </c>
      <c r="BM41" s="12">
        <v>1.9557543917254967</v>
      </c>
      <c r="BN41" s="12">
        <v>-11.603867955985327</v>
      </c>
      <c r="BO41" s="12">
        <v>8.0754250879062859</v>
      </c>
      <c r="BP41" s="43">
        <v>22.414791753398376</v>
      </c>
      <c r="BQ41" s="43">
        <v>19.563544348681003</v>
      </c>
      <c r="BR41" s="9">
        <v>57.51252382538209</v>
      </c>
      <c r="BS41" s="1"/>
      <c r="BT41" s="69" t="s">
        <v>90</v>
      </c>
      <c r="BU41" s="8">
        <v>-28.204521765587469</v>
      </c>
      <c r="BV41" s="8">
        <v>-19.765175488049135</v>
      </c>
      <c r="BW41" s="8">
        <v>-72.199700198636862</v>
      </c>
      <c r="BX41" s="8">
        <v>9.0715310923819601</v>
      </c>
      <c r="BY41" s="8">
        <v>3359.3502456632914</v>
      </c>
      <c r="BZ41" s="8">
        <v>-3.2946657943865585</v>
      </c>
      <c r="CA41" s="8">
        <v>1.4214299289541288</v>
      </c>
      <c r="CB41" s="8">
        <v>-8.0740224402210927</v>
      </c>
      <c r="CC41" s="8">
        <v>-0.86791016368481155</v>
      </c>
      <c r="CD41" s="46">
        <v>-7.269202423185936</v>
      </c>
      <c r="CE41" s="69" t="s">
        <v>90</v>
      </c>
      <c r="CF41" s="57">
        <f t="shared" si="32"/>
        <v>63.367671778199188</v>
      </c>
      <c r="CG41" s="57">
        <f t="shared" si="0"/>
        <v>53.566577444841236</v>
      </c>
      <c r="CH41" s="57">
        <f t="shared" si="1"/>
        <v>9.8010943333579466</v>
      </c>
      <c r="CI41" s="57">
        <f t="shared" si="2"/>
        <v>8.3885667232093191</v>
      </c>
      <c r="CJ41" s="57">
        <f t="shared" si="3"/>
        <v>1.412527610148629</v>
      </c>
      <c r="CK41" s="57">
        <f t="shared" si="4"/>
        <v>6.8013486792778259</v>
      </c>
      <c r="CL41" s="57">
        <f t="shared" si="5"/>
        <v>7.8836368289400616</v>
      </c>
      <c r="CM41" s="57">
        <f t="shared" si="6"/>
        <v>1.0822881496622365</v>
      </c>
      <c r="CN41" s="57">
        <f t="shared" si="7"/>
        <v>-0.43225277340920765</v>
      </c>
      <c r="CO41" s="57">
        <f t="shared" si="8"/>
        <v>0.34717694358600515</v>
      </c>
      <c r="CP41" s="57">
        <f t="shared" si="9"/>
        <v>0.7794297169952128</v>
      </c>
      <c r="CQ41" s="9">
        <f t="shared" si="10"/>
        <v>7.0514918688734189</v>
      </c>
      <c r="CS41" s="69" t="s">
        <v>90</v>
      </c>
      <c r="CT41" s="38">
        <f t="shared" si="11"/>
        <v>1.4087787572801502</v>
      </c>
      <c r="CU41" s="38">
        <f t="shared" si="12"/>
        <v>1.6769286604209641</v>
      </c>
      <c r="CV41" s="38">
        <f t="shared" si="13"/>
        <v>0.26814990314081427</v>
      </c>
      <c r="CW41" s="38">
        <f t="shared" si="14"/>
        <v>0.12308369901014574</v>
      </c>
      <c r="CX41" s="38">
        <f t="shared" si="15"/>
        <v>3.7851456047471386</v>
      </c>
      <c r="CY41" s="38">
        <f t="shared" si="16"/>
        <v>1.7344838078359841</v>
      </c>
      <c r="CZ41" s="38">
        <f t="shared" si="17"/>
        <v>0.1821095838136142</v>
      </c>
      <c r="DA41" s="38">
        <f t="shared" si="18"/>
        <v>0.21681811333982376</v>
      </c>
      <c r="DB41" s="38">
        <f t="shared" si="19"/>
        <v>3.4708529526209585E-2</v>
      </c>
      <c r="DC41" s="38">
        <f t="shared" si="20"/>
        <v>29.830979542522989</v>
      </c>
      <c r="DD41" s="38">
        <f t="shared" si="21"/>
        <v>10.035216523093021</v>
      </c>
      <c r="DE41" s="12">
        <f t="shared" si="22"/>
        <v>9.0650579156308222</v>
      </c>
      <c r="DF41" s="58">
        <f t="shared" si="23"/>
        <v>0.97015860746219851</v>
      </c>
      <c r="DH41" s="69" t="s">
        <v>90</v>
      </c>
      <c r="DI41" s="12">
        <f t="shared" si="24"/>
        <v>2.6363513213680774</v>
      </c>
      <c r="DJ41" s="12">
        <f t="shared" si="25"/>
        <v>2.4720476976282635</v>
      </c>
      <c r="DK41" s="12">
        <f t="shared" si="26"/>
        <v>0.16430362373981372</v>
      </c>
      <c r="DL41" s="12">
        <f t="shared" si="27"/>
        <v>17.159411698061891</v>
      </c>
      <c r="DM41" s="12">
        <f t="shared" si="28"/>
        <v>1.5056553998581459</v>
      </c>
      <c r="DN41" s="12">
        <f t="shared" si="29"/>
        <v>5.2899587128664995</v>
      </c>
      <c r="DO41" s="12">
        <f t="shared" si="30"/>
        <v>10.363797585337247</v>
      </c>
      <c r="DP41" s="213">
        <f t="shared" si="31"/>
        <v>100</v>
      </c>
      <c r="DQ41" s="6"/>
    </row>
    <row r="42" spans="2:121" ht="12">
      <c r="B42" s="67" t="s">
        <v>91</v>
      </c>
      <c r="C42" s="1">
        <v>23111220</v>
      </c>
      <c r="D42" s="1">
        <v>19539425</v>
      </c>
      <c r="E42" s="1">
        <v>3571795</v>
      </c>
      <c r="F42" s="1">
        <v>3056008</v>
      </c>
      <c r="G42" s="1">
        <v>515787</v>
      </c>
      <c r="H42" s="1">
        <v>2211596</v>
      </c>
      <c r="I42" s="1">
        <v>2669379</v>
      </c>
      <c r="J42" s="1">
        <v>457783</v>
      </c>
      <c r="K42" s="1">
        <v>-119016</v>
      </c>
      <c r="L42" s="1">
        <v>219050</v>
      </c>
      <c r="M42" s="1">
        <v>338066</v>
      </c>
      <c r="N42" s="7">
        <v>2266724</v>
      </c>
      <c r="O42" s="1"/>
      <c r="P42" s="67" t="s">
        <v>91</v>
      </c>
      <c r="Q42" s="1">
        <v>574879</v>
      </c>
      <c r="R42" s="1">
        <v>682420</v>
      </c>
      <c r="S42" s="1">
        <v>107541</v>
      </c>
      <c r="T42" s="1">
        <v>155801</v>
      </c>
      <c r="U42" s="1">
        <v>1435390</v>
      </c>
      <c r="V42" s="1">
        <v>100654</v>
      </c>
      <c r="W42" s="1">
        <v>63888</v>
      </c>
      <c r="X42" s="1">
        <v>76064</v>
      </c>
      <c r="Y42" s="1">
        <v>12176</v>
      </c>
      <c r="Z42" s="1">
        <v>9767036</v>
      </c>
      <c r="AA42" s="1">
        <v>4660360</v>
      </c>
      <c r="AB42" s="1">
        <v>4309206</v>
      </c>
      <c r="AC42" s="7">
        <v>351154</v>
      </c>
      <c r="AD42" s="1">
        <v>0</v>
      </c>
      <c r="AE42" s="67" t="s">
        <v>91</v>
      </c>
      <c r="AF42" s="1">
        <v>98747</v>
      </c>
      <c r="AG42" s="1">
        <v>52405</v>
      </c>
      <c r="AH42" s="1">
        <v>46342</v>
      </c>
      <c r="AI42" s="1">
        <v>5007929</v>
      </c>
      <c r="AJ42" s="1">
        <v>175734</v>
      </c>
      <c r="AK42" s="1">
        <v>1575039</v>
      </c>
      <c r="AL42" s="1">
        <v>3257156</v>
      </c>
      <c r="AM42" s="1">
        <v>35089852</v>
      </c>
      <c r="AN42" s="1">
        <v>20213</v>
      </c>
      <c r="AO42" s="7">
        <v>1736.0041557413547</v>
      </c>
      <c r="AQ42" s="67" t="s">
        <v>91</v>
      </c>
      <c r="AR42" s="8">
        <v>-15.732704831914582</v>
      </c>
      <c r="AS42" s="8">
        <v>-18.290017334818764</v>
      </c>
      <c r="AT42" s="8">
        <v>1.6753194331133279</v>
      </c>
      <c r="AU42" s="8">
        <v>0.73666791927902264</v>
      </c>
      <c r="AV42" s="8">
        <v>7.6166014997433669</v>
      </c>
      <c r="AW42" s="8">
        <v>9.0801120790807577</v>
      </c>
      <c r="AX42" s="8">
        <v>8.1281020642689583</v>
      </c>
      <c r="AY42" s="8">
        <v>3.7534393117296965</v>
      </c>
      <c r="AZ42" s="8">
        <v>-7.9265472681931533</v>
      </c>
      <c r="BA42" s="8">
        <v>4.6873954559792015</v>
      </c>
      <c r="BB42" s="8">
        <v>5.8053249122894872</v>
      </c>
      <c r="BC42" s="9">
        <v>9.2199722941637052</v>
      </c>
      <c r="BE42" s="67" t="s">
        <v>91</v>
      </c>
      <c r="BF42" s="8">
        <v>91.291573080442561</v>
      </c>
      <c r="BG42" s="8">
        <v>67.218818916932122</v>
      </c>
      <c r="BH42" s="8">
        <v>-3.1605856379270277E-2</v>
      </c>
      <c r="BI42" s="8">
        <v>-49.179472291899756</v>
      </c>
      <c r="BJ42" s="8">
        <v>4.1632196920218867</v>
      </c>
      <c r="BK42" s="8">
        <v>11.516857044726841</v>
      </c>
      <c r="BL42" s="8">
        <v>2.3895379585556995</v>
      </c>
      <c r="BM42" s="8">
        <v>-0.60501522338521052</v>
      </c>
      <c r="BN42" s="8">
        <v>-13.828733191790516</v>
      </c>
      <c r="BO42" s="8">
        <v>9.5486549242426797</v>
      </c>
      <c r="BP42" s="36">
        <v>28.196022434221401</v>
      </c>
      <c r="BQ42" s="36">
        <v>26.631481508690989</v>
      </c>
      <c r="BR42" s="42">
        <v>51.106119480698311</v>
      </c>
      <c r="BS42" s="1"/>
      <c r="BT42" s="67" t="s">
        <v>91</v>
      </c>
      <c r="BU42" s="8">
        <v>-53.738293675891178</v>
      </c>
      <c r="BV42" s="8">
        <v>12.65773803125739</v>
      </c>
      <c r="BW42" s="8">
        <v>-72.239660708295389</v>
      </c>
      <c r="BX42" s="8">
        <v>-1.1641208041028523</v>
      </c>
      <c r="BY42" s="8">
        <v>827.50303478123192</v>
      </c>
      <c r="BZ42" s="8">
        <v>-12.0890964713158</v>
      </c>
      <c r="CA42" s="8">
        <v>2.5181676583743203E-2</v>
      </c>
      <c r="CB42" s="8">
        <v>-8.5470337630450679</v>
      </c>
      <c r="CC42" s="8">
        <v>-1.5872243049807684</v>
      </c>
      <c r="CD42" s="46">
        <v>-7.0720588957197075</v>
      </c>
      <c r="CE42" s="67" t="s">
        <v>91</v>
      </c>
      <c r="CF42" s="8">
        <f t="shared" si="32"/>
        <v>65.86297371673156</v>
      </c>
      <c r="CG42" s="8">
        <f t="shared" si="0"/>
        <v>55.683976666530256</v>
      </c>
      <c r="CH42" s="8">
        <f t="shared" si="1"/>
        <v>10.178997050201295</v>
      </c>
      <c r="CI42" s="8">
        <f t="shared" si="2"/>
        <v>8.7090934438822938</v>
      </c>
      <c r="CJ42" s="8">
        <f t="shared" si="3"/>
        <v>1.4699036063190007</v>
      </c>
      <c r="CK42" s="8">
        <f t="shared" si="4"/>
        <v>6.3026655113848875</v>
      </c>
      <c r="CL42" s="8">
        <f t="shared" si="5"/>
        <v>7.6072677650507039</v>
      </c>
      <c r="CM42" s="8">
        <f t="shared" si="6"/>
        <v>1.3046022536658177</v>
      </c>
      <c r="CN42" s="8">
        <f t="shared" si="7"/>
        <v>-0.33917498426610632</v>
      </c>
      <c r="CO42" s="8">
        <f t="shared" si="8"/>
        <v>0.62425455655954321</v>
      </c>
      <c r="CP42" s="8">
        <f t="shared" si="9"/>
        <v>0.96342954082564958</v>
      </c>
      <c r="CQ42" s="42">
        <f t="shared" si="10"/>
        <v>6.4597707622135303</v>
      </c>
      <c r="CS42" s="67" t="s">
        <v>91</v>
      </c>
      <c r="CT42" s="34">
        <f t="shared" si="11"/>
        <v>1.6383055705108132</v>
      </c>
      <c r="CU42" s="34">
        <f t="shared" si="12"/>
        <v>1.9447787924554367</v>
      </c>
      <c r="CV42" s="34">
        <f t="shared" si="13"/>
        <v>0.30647322194462379</v>
      </c>
      <c r="CW42" s="34">
        <f t="shared" si="14"/>
        <v>0.44400586243566942</v>
      </c>
      <c r="CX42" s="34">
        <f t="shared" si="15"/>
        <v>4.0906128643688779</v>
      </c>
      <c r="CY42" s="34">
        <f t="shared" si="16"/>
        <v>0.28684646489817056</v>
      </c>
      <c r="CZ42" s="34">
        <f t="shared" si="17"/>
        <v>0.18206973343746219</v>
      </c>
      <c r="DA42" s="34">
        <f t="shared" si="18"/>
        <v>0.21676922433300658</v>
      </c>
      <c r="DB42" s="34">
        <f t="shared" si="19"/>
        <v>3.4699490895544388E-2</v>
      </c>
      <c r="DC42" s="34">
        <f t="shared" si="20"/>
        <v>27.834360771883564</v>
      </c>
      <c r="DD42" s="34">
        <f t="shared" si="21"/>
        <v>13.281218740962487</v>
      </c>
      <c r="DE42" s="8">
        <f t="shared" si="22"/>
        <v>12.280490667216265</v>
      </c>
      <c r="DF42" s="9">
        <f t="shared" si="23"/>
        <v>1.0007280737462214</v>
      </c>
      <c r="DH42" s="67" t="s">
        <v>91</v>
      </c>
      <c r="DI42" s="8">
        <f t="shared" si="24"/>
        <v>0.2814118452252235</v>
      </c>
      <c r="DJ42" s="8">
        <f t="shared" si="25"/>
        <v>0.14934517250172499</v>
      </c>
      <c r="DK42" s="8">
        <f t="shared" si="26"/>
        <v>0.13206667272349851</v>
      </c>
      <c r="DL42" s="8">
        <f t="shared" si="27"/>
        <v>14.271730185695851</v>
      </c>
      <c r="DM42" s="8">
        <f t="shared" si="28"/>
        <v>0.5008114596778579</v>
      </c>
      <c r="DN42" s="8">
        <f t="shared" si="29"/>
        <v>4.4885883246244527</v>
      </c>
      <c r="DO42" s="8">
        <f t="shared" si="30"/>
        <v>9.2823304013935424</v>
      </c>
      <c r="DP42" s="209">
        <f t="shared" si="31"/>
        <v>100</v>
      </c>
      <c r="DQ42" s="6"/>
    </row>
    <row r="43" spans="2:121" ht="12">
      <c r="B43" s="68" t="s">
        <v>23</v>
      </c>
      <c r="C43" s="10">
        <v>5114079</v>
      </c>
      <c r="D43" s="10">
        <v>4322605</v>
      </c>
      <c r="E43" s="10">
        <v>791474</v>
      </c>
      <c r="F43" s="10">
        <v>677481</v>
      </c>
      <c r="G43" s="10">
        <v>113993</v>
      </c>
      <c r="H43" s="10">
        <v>548861</v>
      </c>
      <c r="I43" s="10">
        <v>634004</v>
      </c>
      <c r="J43" s="10">
        <v>85143</v>
      </c>
      <c r="K43" s="10">
        <v>4783</v>
      </c>
      <c r="L43" s="10">
        <v>59419</v>
      </c>
      <c r="M43" s="10">
        <v>54636</v>
      </c>
      <c r="N43" s="7">
        <v>535014</v>
      </c>
      <c r="O43" s="1"/>
      <c r="P43" s="68" t="s">
        <v>23</v>
      </c>
      <c r="Q43" s="10">
        <v>149699</v>
      </c>
      <c r="R43" s="10">
        <v>178479</v>
      </c>
      <c r="S43" s="10">
        <v>28780</v>
      </c>
      <c r="T43" s="10">
        <v>22064</v>
      </c>
      <c r="U43" s="10">
        <v>340345</v>
      </c>
      <c r="V43" s="10">
        <v>22906</v>
      </c>
      <c r="W43" s="10">
        <v>9064</v>
      </c>
      <c r="X43" s="10">
        <v>10791</v>
      </c>
      <c r="Y43" s="10">
        <v>1727</v>
      </c>
      <c r="Z43" s="10">
        <v>2589197</v>
      </c>
      <c r="AA43" s="10">
        <v>841587</v>
      </c>
      <c r="AB43" s="10">
        <v>774836</v>
      </c>
      <c r="AC43" s="11">
        <v>66751</v>
      </c>
      <c r="AD43" s="1">
        <v>0</v>
      </c>
      <c r="AE43" s="68" t="s">
        <v>23</v>
      </c>
      <c r="AF43" s="10">
        <v>41171</v>
      </c>
      <c r="AG43" s="10">
        <v>30077</v>
      </c>
      <c r="AH43" s="10">
        <v>11094</v>
      </c>
      <c r="AI43" s="10">
        <v>1706439</v>
      </c>
      <c r="AJ43" s="10">
        <v>89348</v>
      </c>
      <c r="AK43" s="10">
        <v>518448</v>
      </c>
      <c r="AL43" s="10">
        <v>1098643</v>
      </c>
      <c r="AM43" s="10">
        <v>8252137</v>
      </c>
      <c r="AN43" s="1">
        <v>5275</v>
      </c>
      <c r="AO43" s="7">
        <v>1564.3861611374407</v>
      </c>
      <c r="AQ43" s="68" t="s">
        <v>23</v>
      </c>
      <c r="AR43" s="12">
        <v>-16.772004709128023</v>
      </c>
      <c r="AS43" s="12">
        <v>-19.305274963979944</v>
      </c>
      <c r="AT43" s="12">
        <v>0.45055106837715314</v>
      </c>
      <c r="AU43" s="12">
        <v>-0.48605296787555635</v>
      </c>
      <c r="AV43" s="12">
        <v>6.4022625870405285</v>
      </c>
      <c r="AW43" s="12">
        <v>23.00315765647656</v>
      </c>
      <c r="AX43" s="12">
        <v>18.382391383907564</v>
      </c>
      <c r="AY43" s="12">
        <v>-4.6967169992948206</v>
      </c>
      <c r="AZ43" s="12">
        <v>144.39803211733036</v>
      </c>
      <c r="BA43" s="12">
        <v>24.242550967067434</v>
      </c>
      <c r="BB43" s="12">
        <v>-6.76132291204478</v>
      </c>
      <c r="BC43" s="13">
        <v>19.351370162492081</v>
      </c>
      <c r="BE43" s="68" t="s">
        <v>23</v>
      </c>
      <c r="BF43" s="12">
        <v>91.988252343760024</v>
      </c>
      <c r="BG43" s="12">
        <v>67.210672762532909</v>
      </c>
      <c r="BH43" s="12">
        <v>4.8668567058332751E-2</v>
      </c>
      <c r="BI43" s="12">
        <v>10.74637353812177</v>
      </c>
      <c r="BJ43" s="12">
        <v>3.8644173314371857</v>
      </c>
      <c r="BK43" s="12">
        <v>0.95196121639488751</v>
      </c>
      <c r="BL43" s="12">
        <v>3.9211190094015134</v>
      </c>
      <c r="BM43" s="12">
        <v>0.8787510516967374</v>
      </c>
      <c r="BN43" s="12">
        <v>-12.556962025316457</v>
      </c>
      <c r="BO43" s="12">
        <v>5.8696557065086283</v>
      </c>
      <c r="BP43" s="36">
        <v>15.674747713546635</v>
      </c>
      <c r="BQ43" s="36">
        <v>13.033558378507701</v>
      </c>
      <c r="BR43" s="13">
        <v>58.726874970276313</v>
      </c>
      <c r="BS43" s="1"/>
      <c r="BT43" s="68" t="s">
        <v>23</v>
      </c>
      <c r="BU43" s="12">
        <v>-10.602770660528945</v>
      </c>
      <c r="BV43" s="12">
        <v>391.29369487095721</v>
      </c>
      <c r="BW43" s="12">
        <v>-72.217770209355905</v>
      </c>
      <c r="BX43" s="12">
        <v>2.0569410171729725</v>
      </c>
      <c r="BY43" s="12">
        <v>796.79815316671693</v>
      </c>
      <c r="BZ43" s="12">
        <v>-9.6292422737018253</v>
      </c>
      <c r="CA43" s="12">
        <v>0.94175541371545024</v>
      </c>
      <c r="CB43" s="12">
        <v>-8.6801950971197446</v>
      </c>
      <c r="CC43" s="12">
        <v>-1.4571268447599477</v>
      </c>
      <c r="CD43" s="46">
        <v>-7.3298738113520407</v>
      </c>
      <c r="CE43" s="68" t="s">
        <v>23</v>
      </c>
      <c r="CF43" s="12">
        <f t="shared" si="32"/>
        <v>61.972783534737729</v>
      </c>
      <c r="CG43" s="12">
        <f t="shared" si="0"/>
        <v>52.38164368817435</v>
      </c>
      <c r="CH43" s="12">
        <f t="shared" si="1"/>
        <v>9.5911398465633813</v>
      </c>
      <c r="CI43" s="12">
        <f t="shared" si="2"/>
        <v>8.209764331348353</v>
      </c>
      <c r="CJ43" s="12">
        <f t="shared" si="3"/>
        <v>1.3813755152150287</v>
      </c>
      <c r="CK43" s="12">
        <f t="shared" si="4"/>
        <v>6.6511377598311814</v>
      </c>
      <c r="CL43" s="12">
        <f t="shared" si="5"/>
        <v>7.6829068640038329</v>
      </c>
      <c r="CM43" s="12">
        <f t="shared" si="6"/>
        <v>1.0317691041726524</v>
      </c>
      <c r="CN43" s="12">
        <f t="shared" si="7"/>
        <v>5.7960743986678852E-2</v>
      </c>
      <c r="CO43" s="12">
        <f t="shared" si="8"/>
        <v>0.72004378986921813</v>
      </c>
      <c r="CP43" s="12">
        <f t="shared" si="9"/>
        <v>0.6620830458825393</v>
      </c>
      <c r="CQ43" s="13">
        <f t="shared" si="10"/>
        <v>6.4833388006040131</v>
      </c>
      <c r="CS43" s="68" t="s">
        <v>23</v>
      </c>
      <c r="CT43" s="38">
        <f t="shared" si="11"/>
        <v>1.8140634359318077</v>
      </c>
      <c r="CU43" s="38">
        <f t="shared" si="12"/>
        <v>2.1628215818520706</v>
      </c>
      <c r="CV43" s="38">
        <f t="shared" si="13"/>
        <v>0.34875814592026283</v>
      </c>
      <c r="CW43" s="38">
        <f t="shared" si="14"/>
        <v>0.26737316649008613</v>
      </c>
      <c r="CX43" s="38">
        <f t="shared" si="15"/>
        <v>4.1243256140803286</v>
      </c>
      <c r="CY43" s="38">
        <f t="shared" si="16"/>
        <v>0.27757658410179087</v>
      </c>
      <c r="CZ43" s="38">
        <f t="shared" si="17"/>
        <v>0.10983821524048862</v>
      </c>
      <c r="DA43" s="38">
        <f t="shared" si="18"/>
        <v>0.13076612761033901</v>
      </c>
      <c r="DB43" s="38">
        <f t="shared" si="19"/>
        <v>2.0927912369850379E-2</v>
      </c>
      <c r="DC43" s="38">
        <f t="shared" si="20"/>
        <v>31.376078705431087</v>
      </c>
      <c r="DD43" s="34">
        <f t="shared" si="21"/>
        <v>10.198412847484233</v>
      </c>
      <c r="DE43" s="8">
        <f t="shared" si="22"/>
        <v>9.3895193451102426</v>
      </c>
      <c r="DF43" s="9">
        <f t="shared" si="23"/>
        <v>0.80889350237399116</v>
      </c>
      <c r="DH43" s="68" t="s">
        <v>23</v>
      </c>
      <c r="DI43" s="8">
        <f t="shared" si="24"/>
        <v>0.49891319060747535</v>
      </c>
      <c r="DJ43" s="12">
        <f t="shared" si="25"/>
        <v>0.36447528682570346</v>
      </c>
      <c r="DK43" s="12">
        <f t="shared" si="26"/>
        <v>0.13443790378177192</v>
      </c>
      <c r="DL43" s="12">
        <f t="shared" si="27"/>
        <v>20.678752667339381</v>
      </c>
      <c r="DM43" s="12">
        <f t="shared" si="28"/>
        <v>1.0827256018653106</v>
      </c>
      <c r="DN43" s="12">
        <f t="shared" si="29"/>
        <v>6.2825908004193343</v>
      </c>
      <c r="DO43" s="12">
        <f t="shared" si="30"/>
        <v>13.313436265054737</v>
      </c>
      <c r="DP43" s="209">
        <f t="shared" si="31"/>
        <v>100</v>
      </c>
      <c r="DQ43" s="6"/>
    </row>
    <row r="44" spans="2:121" ht="12">
      <c r="B44" s="67" t="s">
        <v>24</v>
      </c>
      <c r="C44" s="1">
        <v>14008265</v>
      </c>
      <c r="D44" s="1">
        <v>11844038</v>
      </c>
      <c r="E44" s="1">
        <v>2164227</v>
      </c>
      <c r="F44" s="1">
        <v>1852293</v>
      </c>
      <c r="G44" s="1">
        <v>311934</v>
      </c>
      <c r="H44" s="1">
        <v>1912519</v>
      </c>
      <c r="I44" s="1">
        <v>2365818</v>
      </c>
      <c r="J44" s="1">
        <v>453299</v>
      </c>
      <c r="K44" s="1">
        <v>95215</v>
      </c>
      <c r="L44" s="1">
        <v>489564</v>
      </c>
      <c r="M44" s="1">
        <v>394349</v>
      </c>
      <c r="N44" s="39">
        <v>1798517</v>
      </c>
      <c r="O44" s="1"/>
      <c r="P44" s="67" t="s">
        <v>24</v>
      </c>
      <c r="Q44" s="1">
        <v>268530</v>
      </c>
      <c r="R44" s="1">
        <v>323900</v>
      </c>
      <c r="S44" s="1">
        <v>55370</v>
      </c>
      <c r="T44" s="1">
        <v>56973</v>
      </c>
      <c r="U44" s="1">
        <v>834360</v>
      </c>
      <c r="V44" s="1">
        <v>638654</v>
      </c>
      <c r="W44" s="1">
        <v>18787</v>
      </c>
      <c r="X44" s="1">
        <v>22367</v>
      </c>
      <c r="Y44" s="1">
        <v>3580</v>
      </c>
      <c r="Z44" s="1">
        <v>7659625</v>
      </c>
      <c r="AA44" s="1">
        <v>4393216</v>
      </c>
      <c r="AB44" s="1">
        <v>4247818</v>
      </c>
      <c r="AC44" s="7">
        <v>145398</v>
      </c>
      <c r="AD44" s="1">
        <v>0</v>
      </c>
      <c r="AE44" s="67" t="s">
        <v>24</v>
      </c>
      <c r="AF44" s="1">
        <v>21492</v>
      </c>
      <c r="AG44" s="1">
        <v>2618</v>
      </c>
      <c r="AH44" s="1">
        <v>18874</v>
      </c>
      <c r="AI44" s="1">
        <v>3244917</v>
      </c>
      <c r="AJ44" s="1">
        <v>162027</v>
      </c>
      <c r="AK44" s="1">
        <v>1118234</v>
      </c>
      <c r="AL44" s="1">
        <v>1964656</v>
      </c>
      <c r="AM44" s="1">
        <v>23580409</v>
      </c>
      <c r="AN44" s="18">
        <v>11413</v>
      </c>
      <c r="AO44" s="39">
        <v>2066.1008499079999</v>
      </c>
      <c r="AQ44" s="67" t="s">
        <v>24</v>
      </c>
      <c r="AR44" s="8">
        <v>-16.580239204378238</v>
      </c>
      <c r="AS44" s="8">
        <v>-19.114046233782055</v>
      </c>
      <c r="AT44" s="8">
        <v>0.67970279342915196</v>
      </c>
      <c r="AU44" s="8">
        <v>-0.2795714207267242</v>
      </c>
      <c r="AV44" s="8">
        <v>6.7791736555643034</v>
      </c>
      <c r="AW44" s="8">
        <v>4.7770175470314022</v>
      </c>
      <c r="AX44" s="8">
        <v>6.8228284309652905</v>
      </c>
      <c r="AY44" s="8">
        <v>16.412893019576824</v>
      </c>
      <c r="AZ44" s="8">
        <v>-37.837043807534108</v>
      </c>
      <c r="BA44" s="8">
        <v>1.1660994253194219</v>
      </c>
      <c r="BB44" s="8">
        <v>19.228362121354131</v>
      </c>
      <c r="BC44" s="9">
        <v>8.6405412343889214</v>
      </c>
      <c r="BE44" s="67" t="s">
        <v>24</v>
      </c>
      <c r="BF44" s="8">
        <v>68.025529518505763</v>
      </c>
      <c r="BG44" s="8">
        <v>50.878533231474407</v>
      </c>
      <c r="BH44" s="8">
        <v>0.92779934744171633</v>
      </c>
      <c r="BI44" s="8">
        <v>-52.839262950515696</v>
      </c>
      <c r="BJ44" s="8">
        <v>3.7832190012998401</v>
      </c>
      <c r="BK44" s="8">
        <v>11.866164309898776</v>
      </c>
      <c r="BL44" s="8">
        <v>12.64540112723348</v>
      </c>
      <c r="BM44" s="8">
        <v>9.3473478367147393</v>
      </c>
      <c r="BN44" s="8">
        <v>-5.2157797193539848</v>
      </c>
      <c r="BO44" s="8">
        <v>25.430081669461142</v>
      </c>
      <c r="BP44" s="40">
        <v>48.443832331930174</v>
      </c>
      <c r="BQ44" s="40">
        <v>47.966814721099517</v>
      </c>
      <c r="BR44" s="9">
        <v>63.878588415630666</v>
      </c>
      <c r="BS44" s="1"/>
      <c r="BT44" s="67" t="s">
        <v>24</v>
      </c>
      <c r="BU44" s="8">
        <v>-68.527413308341139</v>
      </c>
      <c r="BV44" s="8">
        <v>3213.9240506329115</v>
      </c>
      <c r="BW44" s="8">
        <v>-72.32916477297718</v>
      </c>
      <c r="BX44" s="8">
        <v>5.3925330809477581</v>
      </c>
      <c r="BY44" s="8">
        <v>540.03965128595098</v>
      </c>
      <c r="BZ44" s="8">
        <v>-3.263691422115452</v>
      </c>
      <c r="CA44" s="8">
        <v>0.25049151752751758</v>
      </c>
      <c r="CB44" s="8">
        <v>-4.6274114831943711</v>
      </c>
      <c r="CC44" s="8">
        <v>-1.0748028083557251</v>
      </c>
      <c r="CD44" s="47">
        <v>-3.5912070692730538</v>
      </c>
      <c r="CE44" s="67" t="s">
        <v>24</v>
      </c>
      <c r="CF44" s="8">
        <f t="shared" si="32"/>
        <v>59.406369923439406</v>
      </c>
      <c r="CG44" s="8">
        <f t="shared" si="0"/>
        <v>50.228297566848823</v>
      </c>
      <c r="CH44" s="8">
        <f t="shared" si="1"/>
        <v>9.178072356590592</v>
      </c>
      <c r="CI44" s="8">
        <f t="shared" si="2"/>
        <v>7.8552199836737353</v>
      </c>
      <c r="CJ44" s="8">
        <f t="shared" si="3"/>
        <v>1.3228523729168564</v>
      </c>
      <c r="CK44" s="8">
        <f t="shared" si="4"/>
        <v>8.110626919151402</v>
      </c>
      <c r="CL44" s="8">
        <f t="shared" si="5"/>
        <v>10.032981192141325</v>
      </c>
      <c r="CM44" s="8">
        <f t="shared" si="6"/>
        <v>1.9223542729899215</v>
      </c>
      <c r="CN44" s="8">
        <f t="shared" si="7"/>
        <v>0.4037885856856851</v>
      </c>
      <c r="CO44" s="8">
        <f t="shared" si="8"/>
        <v>2.0761471949023447</v>
      </c>
      <c r="CP44" s="8">
        <f t="shared" si="9"/>
        <v>1.6723586092166596</v>
      </c>
      <c r="CQ44" s="9">
        <f t="shared" si="10"/>
        <v>7.6271662633162984</v>
      </c>
      <c r="CS44" s="67" t="s">
        <v>24</v>
      </c>
      <c r="CT44" s="34">
        <f t="shared" si="11"/>
        <v>1.1387843187961666</v>
      </c>
      <c r="CU44" s="34">
        <f t="shared" si="12"/>
        <v>1.3735978879755648</v>
      </c>
      <c r="CV44" s="34">
        <f t="shared" si="13"/>
        <v>0.23481356917939805</v>
      </c>
      <c r="CW44" s="34">
        <f t="shared" si="14"/>
        <v>0.24161158527827065</v>
      </c>
      <c r="CX44" s="34">
        <f t="shared" si="15"/>
        <v>3.5383610182503618</v>
      </c>
      <c r="CY44" s="34">
        <f t="shared" si="16"/>
        <v>2.7084093409914982</v>
      </c>
      <c r="CZ44" s="34">
        <f t="shared" si="17"/>
        <v>7.9672070149419377E-2</v>
      </c>
      <c r="DA44" s="34">
        <f t="shared" si="18"/>
        <v>9.4854164743283301E-2</v>
      </c>
      <c r="DB44" s="34">
        <f t="shared" si="19"/>
        <v>1.5182094593863915E-2</v>
      </c>
      <c r="DC44" s="34">
        <f t="shared" si="20"/>
        <v>32.483003157409186</v>
      </c>
      <c r="DD44" s="41">
        <f t="shared" si="21"/>
        <v>18.630787956222473</v>
      </c>
      <c r="DE44" s="19">
        <f t="shared" si="22"/>
        <v>18.014182875284309</v>
      </c>
      <c r="DF44" s="42">
        <f t="shared" si="23"/>
        <v>0.61660508093816357</v>
      </c>
      <c r="DH44" s="67" t="s">
        <v>24</v>
      </c>
      <c r="DI44" s="19">
        <f t="shared" si="24"/>
        <v>9.1143457265732752E-2</v>
      </c>
      <c r="DJ44" s="8">
        <f t="shared" si="25"/>
        <v>1.1102436772831209E-2</v>
      </c>
      <c r="DK44" s="8">
        <f t="shared" si="26"/>
        <v>8.0041020492901543E-2</v>
      </c>
      <c r="DL44" s="8">
        <f t="shared" si="27"/>
        <v>13.761071743920979</v>
      </c>
      <c r="DM44" s="8">
        <f t="shared" si="28"/>
        <v>0.68712548624580683</v>
      </c>
      <c r="DN44" s="8">
        <f t="shared" si="29"/>
        <v>4.7422163033728548</v>
      </c>
      <c r="DO44" s="8">
        <f t="shared" si="30"/>
        <v>8.33172995430232</v>
      </c>
      <c r="DP44" s="214">
        <f t="shared" si="31"/>
        <v>100</v>
      </c>
      <c r="DQ44" s="6"/>
    </row>
    <row r="45" spans="2:121" ht="12">
      <c r="B45" s="67" t="s">
        <v>25</v>
      </c>
      <c r="C45" s="1">
        <v>12521289</v>
      </c>
      <c r="D45" s="1">
        <v>10590215</v>
      </c>
      <c r="E45" s="1">
        <v>1931074</v>
      </c>
      <c r="F45" s="1">
        <v>1652936</v>
      </c>
      <c r="G45" s="1">
        <v>278138</v>
      </c>
      <c r="H45" s="1">
        <v>4048954</v>
      </c>
      <c r="I45" s="1">
        <v>4325973</v>
      </c>
      <c r="J45" s="1">
        <v>277019</v>
      </c>
      <c r="K45" s="1">
        <v>-74284</v>
      </c>
      <c r="L45" s="1">
        <v>141456</v>
      </c>
      <c r="M45" s="1">
        <v>215740</v>
      </c>
      <c r="N45" s="7">
        <v>4102099</v>
      </c>
      <c r="O45" s="1"/>
      <c r="P45" s="67" t="s">
        <v>25</v>
      </c>
      <c r="Q45" s="1">
        <v>283700</v>
      </c>
      <c r="R45" s="1">
        <v>340950</v>
      </c>
      <c r="S45" s="1">
        <v>57250</v>
      </c>
      <c r="T45" s="1">
        <v>1831151</v>
      </c>
      <c r="U45" s="1">
        <v>819421</v>
      </c>
      <c r="V45" s="1">
        <v>1167827</v>
      </c>
      <c r="W45" s="1">
        <v>21139</v>
      </c>
      <c r="X45" s="1">
        <v>25168</v>
      </c>
      <c r="Y45" s="1">
        <v>4029</v>
      </c>
      <c r="Z45" s="1">
        <v>5315410</v>
      </c>
      <c r="AA45" s="1">
        <v>2343309</v>
      </c>
      <c r="AB45" s="1">
        <v>2021547</v>
      </c>
      <c r="AC45" s="7">
        <v>321762</v>
      </c>
      <c r="AD45" s="1">
        <v>0</v>
      </c>
      <c r="AE45" s="67" t="s">
        <v>25</v>
      </c>
      <c r="AF45" s="1">
        <v>41063</v>
      </c>
      <c r="AG45" s="1">
        <v>18647</v>
      </c>
      <c r="AH45" s="1">
        <v>22416</v>
      </c>
      <c r="AI45" s="1">
        <v>2931038</v>
      </c>
      <c r="AJ45" s="1">
        <v>61380</v>
      </c>
      <c r="AK45" s="1">
        <v>1063338</v>
      </c>
      <c r="AL45" s="1">
        <v>1806320</v>
      </c>
      <c r="AM45" s="1">
        <v>21885653</v>
      </c>
      <c r="AN45" s="1">
        <v>11051</v>
      </c>
      <c r="AO45" s="7">
        <v>1980.4228576599403</v>
      </c>
      <c r="AQ45" s="67" t="s">
        <v>25</v>
      </c>
      <c r="AR45" s="8">
        <v>-17.100526582568115</v>
      </c>
      <c r="AS45" s="8">
        <v>-19.605436961010568</v>
      </c>
      <c r="AT45" s="8">
        <v>-1.6050666257978734E-2</v>
      </c>
      <c r="AU45" s="8">
        <v>-0.91446363156257282</v>
      </c>
      <c r="AV45" s="8">
        <v>5.6783425091092843</v>
      </c>
      <c r="AW45" s="8">
        <v>-13.069725570737337</v>
      </c>
      <c r="AX45" s="8">
        <v>-12.323099703809936</v>
      </c>
      <c r="AY45" s="8">
        <v>0.26349030551121821</v>
      </c>
      <c r="AZ45" s="8">
        <v>10.318600523958422</v>
      </c>
      <c r="BA45" s="8">
        <v>7.3343956294104258</v>
      </c>
      <c r="BB45" s="8">
        <v>0.52138420750998271</v>
      </c>
      <c r="BC45" s="9">
        <v>-13.112642229075044</v>
      </c>
      <c r="BE45" s="67" t="s">
        <v>25</v>
      </c>
      <c r="BF45" s="8">
        <v>68.132467286174858</v>
      </c>
      <c r="BG45" s="8">
        <v>50.848814933125688</v>
      </c>
      <c r="BH45" s="8">
        <v>-6.1098018678537133E-2</v>
      </c>
      <c r="BI45" s="8">
        <v>-30.954729493812831</v>
      </c>
      <c r="BJ45" s="8">
        <v>4.5717377682660851</v>
      </c>
      <c r="BK45" s="8">
        <v>4.5752166585776024</v>
      </c>
      <c r="BL45" s="8">
        <v>9.1608572166279369</v>
      </c>
      <c r="BM45" s="8">
        <v>5.9705263157894732</v>
      </c>
      <c r="BN45" s="8">
        <v>-8.1185860889395673</v>
      </c>
      <c r="BO45" s="8">
        <v>6.9948716875161407</v>
      </c>
      <c r="BP45" s="36">
        <v>22.367091509428544</v>
      </c>
      <c r="BQ45" s="36">
        <v>19.976248637946629</v>
      </c>
      <c r="BR45" s="9">
        <v>39.880101031618025</v>
      </c>
      <c r="BS45" s="1"/>
      <c r="BT45" s="67" t="s">
        <v>25</v>
      </c>
      <c r="BU45" s="8">
        <v>-71.533448873483536</v>
      </c>
      <c r="BV45" s="8">
        <v>-70.62493107956962</v>
      </c>
      <c r="BW45" s="8">
        <v>-72.247465055527357</v>
      </c>
      <c r="BX45" s="8">
        <v>0.7687341121980501</v>
      </c>
      <c r="BY45" s="8">
        <v>159.23566878980893</v>
      </c>
      <c r="BZ45" s="8">
        <v>-10.775453008378399</v>
      </c>
      <c r="CA45" s="8">
        <v>-0.78125042913021003</v>
      </c>
      <c r="CB45" s="8">
        <v>-11.500882457673129</v>
      </c>
      <c r="CC45" s="8">
        <v>-1.60270679369602</v>
      </c>
      <c r="CD45" s="46">
        <v>-10.059398324326025</v>
      </c>
      <c r="CE45" s="67" t="s">
        <v>25</v>
      </c>
      <c r="CF45" s="8">
        <f t="shared" si="32"/>
        <v>57.212316214645277</v>
      </c>
      <c r="CG45" s="8">
        <f t="shared" si="0"/>
        <v>48.388846336913041</v>
      </c>
      <c r="CH45" s="8">
        <f t="shared" si="1"/>
        <v>8.8234698777322293</v>
      </c>
      <c r="CI45" s="8">
        <f t="shared" si="2"/>
        <v>7.5526007837189049</v>
      </c>
      <c r="CJ45" s="8">
        <f t="shared" si="3"/>
        <v>1.2708690940133245</v>
      </c>
      <c r="CK45" s="8">
        <f t="shared" si="4"/>
        <v>18.500494364961376</v>
      </c>
      <c r="CL45" s="8">
        <f t="shared" si="5"/>
        <v>19.766250520375152</v>
      </c>
      <c r="CM45" s="8">
        <f t="shared" si="6"/>
        <v>1.2657561554137771</v>
      </c>
      <c r="CN45" s="8">
        <f t="shared" si="7"/>
        <v>-0.33941870503018579</v>
      </c>
      <c r="CO45" s="8">
        <f t="shared" si="8"/>
        <v>0.64634123551168432</v>
      </c>
      <c r="CP45" s="8">
        <f t="shared" si="9"/>
        <v>0.98575994054186999</v>
      </c>
      <c r="CQ45" s="9">
        <f t="shared" si="10"/>
        <v>18.743324679414407</v>
      </c>
      <c r="CS45" s="67" t="s">
        <v>25</v>
      </c>
      <c r="CT45" s="34">
        <f t="shared" si="11"/>
        <v>1.2962830032990105</v>
      </c>
      <c r="CU45" s="34">
        <f t="shared" si="12"/>
        <v>1.5578698976905099</v>
      </c>
      <c r="CV45" s="34">
        <f t="shared" si="13"/>
        <v>0.26158689439149929</v>
      </c>
      <c r="CW45" s="34">
        <f t="shared" si="14"/>
        <v>8.3669013668452106</v>
      </c>
      <c r="CX45" s="34">
        <f t="shared" si="15"/>
        <v>3.7441012155314715</v>
      </c>
      <c r="CY45" s="34">
        <f t="shared" si="16"/>
        <v>5.3360390937387159</v>
      </c>
      <c r="CZ45" s="34">
        <f t="shared" si="17"/>
        <v>9.6588390577151156E-2</v>
      </c>
      <c r="DA45" s="34">
        <f t="shared" si="18"/>
        <v>0.11499771105755903</v>
      </c>
      <c r="DB45" s="34">
        <f t="shared" si="19"/>
        <v>1.8409320480407873E-2</v>
      </c>
      <c r="DC45" s="34">
        <f t="shared" si="20"/>
        <v>24.28718942039335</v>
      </c>
      <c r="DD45" s="34">
        <f t="shared" si="21"/>
        <v>10.707055439469865</v>
      </c>
      <c r="DE45" s="8">
        <f t="shared" si="22"/>
        <v>9.2368594165319173</v>
      </c>
      <c r="DF45" s="9">
        <f t="shared" si="23"/>
        <v>1.4701960229379494</v>
      </c>
      <c r="DH45" s="67" t="s">
        <v>25</v>
      </c>
      <c r="DI45" s="8">
        <f t="shared" si="24"/>
        <v>0.18762519902878841</v>
      </c>
      <c r="DJ45" s="8">
        <f t="shared" si="25"/>
        <v>8.5201935715603277E-2</v>
      </c>
      <c r="DK45" s="8">
        <f t="shared" si="26"/>
        <v>0.10242326331318513</v>
      </c>
      <c r="DL45" s="8">
        <f t="shared" si="27"/>
        <v>13.392508781894696</v>
      </c>
      <c r="DM45" s="8">
        <f t="shared" si="28"/>
        <v>0.28045770441485113</v>
      </c>
      <c r="DN45" s="8">
        <f t="shared" si="29"/>
        <v>4.8586076001479146</v>
      </c>
      <c r="DO45" s="8">
        <f t="shared" si="30"/>
        <v>8.2534434773319294</v>
      </c>
      <c r="DP45" s="209">
        <f t="shared" si="31"/>
        <v>100</v>
      </c>
      <c r="DQ45" s="6"/>
    </row>
    <row r="46" spans="2:121" ht="12">
      <c r="B46" s="67" t="s">
        <v>26</v>
      </c>
      <c r="C46" s="1">
        <v>4610229</v>
      </c>
      <c r="D46" s="1">
        <v>3897164</v>
      </c>
      <c r="E46" s="1">
        <v>713065</v>
      </c>
      <c r="F46" s="1">
        <v>610062</v>
      </c>
      <c r="G46" s="1">
        <v>103003</v>
      </c>
      <c r="H46" s="1">
        <v>547619</v>
      </c>
      <c r="I46" s="1">
        <v>642744</v>
      </c>
      <c r="J46" s="1">
        <v>95125</v>
      </c>
      <c r="K46" s="1">
        <v>-34564</v>
      </c>
      <c r="L46" s="1">
        <v>35228</v>
      </c>
      <c r="M46" s="1">
        <v>69792</v>
      </c>
      <c r="N46" s="7">
        <v>575330</v>
      </c>
      <c r="O46" s="1"/>
      <c r="P46" s="67" t="s">
        <v>26</v>
      </c>
      <c r="Q46" s="1">
        <v>124127</v>
      </c>
      <c r="R46" s="1">
        <v>148154</v>
      </c>
      <c r="S46" s="1">
        <v>24027</v>
      </c>
      <c r="T46" s="1">
        <v>16908</v>
      </c>
      <c r="U46" s="1">
        <v>287364</v>
      </c>
      <c r="V46" s="1">
        <v>146931</v>
      </c>
      <c r="W46" s="1">
        <v>6853</v>
      </c>
      <c r="X46" s="1">
        <v>8159</v>
      </c>
      <c r="Y46" s="1">
        <v>1306</v>
      </c>
      <c r="Z46" s="1">
        <v>1793886</v>
      </c>
      <c r="AA46" s="1">
        <v>745901</v>
      </c>
      <c r="AB46" s="1">
        <v>683475</v>
      </c>
      <c r="AC46" s="7">
        <v>62426</v>
      </c>
      <c r="AD46" s="1">
        <v>0</v>
      </c>
      <c r="AE46" s="67" t="s">
        <v>26</v>
      </c>
      <c r="AF46" s="1">
        <v>18111</v>
      </c>
      <c r="AG46" s="1">
        <v>8338</v>
      </c>
      <c r="AH46" s="1">
        <v>9773</v>
      </c>
      <c r="AI46" s="1">
        <v>1029874</v>
      </c>
      <c r="AJ46" s="1">
        <v>59238</v>
      </c>
      <c r="AK46" s="1">
        <v>273267</v>
      </c>
      <c r="AL46" s="1">
        <v>697369</v>
      </c>
      <c r="AM46" s="1">
        <v>6951734</v>
      </c>
      <c r="AN46" s="1">
        <v>4581</v>
      </c>
      <c r="AO46" s="7">
        <v>1517.5145164811177</v>
      </c>
      <c r="AQ46" s="67" t="s">
        <v>26</v>
      </c>
      <c r="AR46" s="8">
        <v>-15.985689483589137</v>
      </c>
      <c r="AS46" s="8">
        <v>-18.539329717888716</v>
      </c>
      <c r="AT46" s="8">
        <v>1.3844180808954003</v>
      </c>
      <c r="AU46" s="8">
        <v>0.44156870492936878</v>
      </c>
      <c r="AV46" s="8">
        <v>7.3529411764705888</v>
      </c>
      <c r="AW46" s="8">
        <v>6.329657100695119</v>
      </c>
      <c r="AX46" s="8">
        <v>8.2055141135650835</v>
      </c>
      <c r="AY46" s="8">
        <v>20.437309294405125</v>
      </c>
      <c r="AZ46" s="8">
        <v>-69.257137260663043</v>
      </c>
      <c r="BA46" s="8">
        <v>6.082871597205493</v>
      </c>
      <c r="BB46" s="8">
        <v>30.138544444237258</v>
      </c>
      <c r="BC46" s="9">
        <v>8.6264092092568347</v>
      </c>
      <c r="BE46" s="67" t="s">
        <v>26</v>
      </c>
      <c r="BF46" s="8">
        <v>67.40212275283551</v>
      </c>
      <c r="BG46" s="8">
        <v>50.885018841022514</v>
      </c>
      <c r="BH46" s="8">
        <v>-5.8233850505386632E-2</v>
      </c>
      <c r="BI46" s="8">
        <v>-9.3015770840038616</v>
      </c>
      <c r="BJ46" s="8">
        <v>4.9183440248564221</v>
      </c>
      <c r="BK46" s="8">
        <v>-9.8344962167933865</v>
      </c>
      <c r="BL46" s="8">
        <v>18.155172413793103</v>
      </c>
      <c r="BM46" s="8">
        <v>14.705468859834106</v>
      </c>
      <c r="BN46" s="8">
        <v>-0.53313023610053312</v>
      </c>
      <c r="BO46" s="8">
        <v>5.6118547126545053</v>
      </c>
      <c r="BP46" s="36">
        <v>13.851247187684118</v>
      </c>
      <c r="BQ46" s="36">
        <v>11.712873520383646</v>
      </c>
      <c r="BR46" s="9">
        <v>44.037840332256579</v>
      </c>
      <c r="BS46" s="1"/>
      <c r="BT46" s="67" t="s">
        <v>26</v>
      </c>
      <c r="BU46" s="8">
        <v>-60.792760807914611</v>
      </c>
      <c r="BV46" s="8">
        <v>-24.2</v>
      </c>
      <c r="BW46" s="8">
        <v>-72.230273065666466</v>
      </c>
      <c r="BX46" s="8">
        <v>3.2747102438985256</v>
      </c>
      <c r="BY46" s="8">
        <v>608.52433685294875</v>
      </c>
      <c r="BZ46" s="8">
        <v>-11.178032679249943</v>
      </c>
      <c r="CA46" s="8">
        <v>-0.54776743058427579</v>
      </c>
      <c r="CB46" s="8">
        <v>-9.7296747001500314</v>
      </c>
      <c r="CC46" s="8">
        <v>-1.6319519003650418</v>
      </c>
      <c r="CD46" s="46">
        <v>-8.2320661599211267</v>
      </c>
      <c r="CE46" s="67" t="s">
        <v>26</v>
      </c>
      <c r="CF46" s="8">
        <f t="shared" si="32"/>
        <v>66.317684192174212</v>
      </c>
      <c r="CG46" s="8">
        <f t="shared" si="0"/>
        <v>56.060315311259032</v>
      </c>
      <c r="CH46" s="8">
        <f t="shared" si="1"/>
        <v>10.257368880915179</v>
      </c>
      <c r="CI46" s="8">
        <f t="shared" si="2"/>
        <v>8.7756810027541334</v>
      </c>
      <c r="CJ46" s="8">
        <f t="shared" si="3"/>
        <v>1.4816878781610459</v>
      </c>
      <c r="CK46" s="8">
        <f t="shared" si="4"/>
        <v>7.8774446778314591</v>
      </c>
      <c r="CL46" s="8">
        <f t="shared" si="5"/>
        <v>9.2458083119981289</v>
      </c>
      <c r="CM46" s="8">
        <f t="shared" si="6"/>
        <v>1.3683636341666698</v>
      </c>
      <c r="CN46" s="8">
        <f t="shared" si="7"/>
        <v>-0.49719969147265997</v>
      </c>
      <c r="CO46" s="8">
        <f t="shared" si="8"/>
        <v>0.50675126522389946</v>
      </c>
      <c r="CP46" s="8">
        <f t="shared" si="9"/>
        <v>1.0039509566965594</v>
      </c>
      <c r="CQ46" s="9">
        <f t="shared" si="10"/>
        <v>8.2760646480432083</v>
      </c>
      <c r="CS46" s="67" t="s">
        <v>26</v>
      </c>
      <c r="CT46" s="34">
        <f t="shared" si="11"/>
        <v>1.7855545105724699</v>
      </c>
      <c r="CU46" s="34">
        <f t="shared" si="12"/>
        <v>2.1311805083451119</v>
      </c>
      <c r="CV46" s="34">
        <f t="shared" si="13"/>
        <v>0.34562599777264202</v>
      </c>
      <c r="CW46" s="34">
        <f t="shared" si="14"/>
        <v>0.24321989305114378</v>
      </c>
      <c r="CX46" s="34">
        <f t="shared" si="15"/>
        <v>4.1337024690530448</v>
      </c>
      <c r="CY46" s="34">
        <f t="shared" si="16"/>
        <v>2.1135877753665486</v>
      </c>
      <c r="CZ46" s="34">
        <f t="shared" si="17"/>
        <v>9.8579721260911315E-2</v>
      </c>
      <c r="DA46" s="34">
        <f t="shared" si="18"/>
        <v>0.11736640095837958</v>
      </c>
      <c r="DB46" s="34">
        <f t="shared" si="19"/>
        <v>1.8786679697468285E-2</v>
      </c>
      <c r="DC46" s="34">
        <f t="shared" si="20"/>
        <v>25.804871129994329</v>
      </c>
      <c r="DD46" s="34">
        <f t="shared" si="21"/>
        <v>10.729711464794251</v>
      </c>
      <c r="DE46" s="8">
        <f t="shared" si="22"/>
        <v>9.8317196831754501</v>
      </c>
      <c r="DF46" s="9">
        <f t="shared" si="23"/>
        <v>0.89799178161880189</v>
      </c>
      <c r="DH46" s="67" t="s">
        <v>26</v>
      </c>
      <c r="DI46" s="8">
        <f t="shared" si="24"/>
        <v>0.2605249280251517</v>
      </c>
      <c r="DJ46" s="8">
        <f t="shared" si="25"/>
        <v>0.11994129809915052</v>
      </c>
      <c r="DK46" s="8">
        <f t="shared" si="26"/>
        <v>0.14058362992600118</v>
      </c>
      <c r="DL46" s="8">
        <f t="shared" si="27"/>
        <v>14.814634737174925</v>
      </c>
      <c r="DM46" s="8">
        <f t="shared" si="28"/>
        <v>0.85213271969266946</v>
      </c>
      <c r="DN46" s="8">
        <f t="shared" si="29"/>
        <v>3.9309185305421641</v>
      </c>
      <c r="DO46" s="8">
        <f t="shared" si="30"/>
        <v>10.031583486940093</v>
      </c>
      <c r="DP46" s="209">
        <f t="shared" si="31"/>
        <v>100</v>
      </c>
      <c r="DQ46" s="6"/>
    </row>
    <row r="47" spans="2:121" ht="12">
      <c r="B47" s="67" t="s">
        <v>27</v>
      </c>
      <c r="C47" s="1">
        <v>2407897</v>
      </c>
      <c r="D47" s="1">
        <v>2035118</v>
      </c>
      <c r="E47" s="1">
        <v>372779</v>
      </c>
      <c r="F47" s="1">
        <v>318410</v>
      </c>
      <c r="G47" s="1">
        <v>54369</v>
      </c>
      <c r="H47" s="1">
        <v>318958</v>
      </c>
      <c r="I47" s="1">
        <v>432799</v>
      </c>
      <c r="J47" s="1">
        <v>113841</v>
      </c>
      <c r="K47" s="1">
        <v>-34262</v>
      </c>
      <c r="L47" s="1">
        <v>64998</v>
      </c>
      <c r="M47" s="1">
        <v>99260</v>
      </c>
      <c r="N47" s="7">
        <v>347368</v>
      </c>
      <c r="O47" s="1"/>
      <c r="P47" s="67" t="s">
        <v>27</v>
      </c>
      <c r="Q47" s="1">
        <v>68095</v>
      </c>
      <c r="R47" s="1">
        <v>81561</v>
      </c>
      <c r="S47" s="1">
        <v>13466</v>
      </c>
      <c r="T47" s="1">
        <v>30183</v>
      </c>
      <c r="U47" s="1">
        <v>132798</v>
      </c>
      <c r="V47" s="1">
        <v>116292</v>
      </c>
      <c r="W47" s="1">
        <v>5852</v>
      </c>
      <c r="X47" s="1">
        <v>6967</v>
      </c>
      <c r="Y47" s="1">
        <v>1115</v>
      </c>
      <c r="Z47" s="1">
        <v>1205250</v>
      </c>
      <c r="AA47" s="1">
        <v>579545</v>
      </c>
      <c r="AB47" s="1">
        <v>554966</v>
      </c>
      <c r="AC47" s="7">
        <v>24579</v>
      </c>
      <c r="AD47" s="1">
        <v>0</v>
      </c>
      <c r="AE47" s="67" t="s">
        <v>27</v>
      </c>
      <c r="AF47" s="1">
        <v>33121</v>
      </c>
      <c r="AG47" s="1">
        <v>24973</v>
      </c>
      <c r="AH47" s="1">
        <v>8148</v>
      </c>
      <c r="AI47" s="1">
        <v>592584</v>
      </c>
      <c r="AJ47" s="1">
        <v>77151</v>
      </c>
      <c r="AK47" s="1">
        <v>168735</v>
      </c>
      <c r="AL47" s="1">
        <v>346698</v>
      </c>
      <c r="AM47" s="1">
        <v>3932105</v>
      </c>
      <c r="AN47" s="1">
        <v>2518</v>
      </c>
      <c r="AO47" s="7">
        <v>1561.5984908657665</v>
      </c>
      <c r="AQ47" s="67" t="s">
        <v>27</v>
      </c>
      <c r="AR47" s="8">
        <v>-19.96712795005044</v>
      </c>
      <c r="AS47" s="8">
        <v>-22.414740268379873</v>
      </c>
      <c r="AT47" s="8">
        <v>-3.3154200880792191</v>
      </c>
      <c r="AU47" s="8">
        <v>-4.299187891101667</v>
      </c>
      <c r="AV47" s="8">
        <v>2.8780653950953679</v>
      </c>
      <c r="AW47" s="8">
        <v>8.8445263445263453</v>
      </c>
      <c r="AX47" s="8">
        <v>6.5918125083121115</v>
      </c>
      <c r="AY47" s="8">
        <v>0.74959732375170363</v>
      </c>
      <c r="AZ47" s="8">
        <v>15.064825603014453</v>
      </c>
      <c r="BA47" s="8">
        <v>12.261006234995422</v>
      </c>
      <c r="BB47" s="8">
        <v>1.0403306256234859</v>
      </c>
      <c r="BC47" s="9">
        <v>6.0105654112484093</v>
      </c>
      <c r="BE47" s="67" t="s">
        <v>27</v>
      </c>
      <c r="BF47" s="8">
        <v>67.62258763292634</v>
      </c>
      <c r="BG47" s="8">
        <v>50.793151900606418</v>
      </c>
      <c r="BH47" s="8">
        <v>1.4854426619132503E-2</v>
      </c>
      <c r="BI47" s="8">
        <v>-22.048037190082646</v>
      </c>
      <c r="BJ47" s="8">
        <v>2.0588845595185945</v>
      </c>
      <c r="BK47" s="8">
        <v>-1.6225361644530918</v>
      </c>
      <c r="BL47" s="8">
        <v>2.5587101296880475</v>
      </c>
      <c r="BM47" s="8">
        <v>-0.44298370963132322</v>
      </c>
      <c r="BN47" s="8">
        <v>-13.699690402476779</v>
      </c>
      <c r="BO47" s="8">
        <v>14.222867508107667</v>
      </c>
      <c r="BP47" s="36">
        <v>16.951505722005962</v>
      </c>
      <c r="BQ47" s="36">
        <v>15.597205500681127</v>
      </c>
      <c r="BR47" s="9">
        <v>59.015332858898887</v>
      </c>
      <c r="BS47" s="1"/>
      <c r="BT47" s="67" t="s">
        <v>27</v>
      </c>
      <c r="BU47" s="8">
        <v>-48.838394760418922</v>
      </c>
      <c r="BV47" s="8">
        <v>-29.478707782672544</v>
      </c>
      <c r="BW47" s="8">
        <v>-72.215781218031779</v>
      </c>
      <c r="BX47" s="8">
        <v>19.739822547500165</v>
      </c>
      <c r="BY47" s="8">
        <v>1388.6420577918825</v>
      </c>
      <c r="BZ47" s="8">
        <v>12.835275944389831</v>
      </c>
      <c r="CA47" s="8">
        <v>-1.320946436347801</v>
      </c>
      <c r="CB47" s="8">
        <v>-9.7488804408874383</v>
      </c>
      <c r="CC47" s="8">
        <v>-1.6021883548261038</v>
      </c>
      <c r="CD47" s="46">
        <v>-8.2793427514817157</v>
      </c>
      <c r="CE47" s="67" t="s">
        <v>27</v>
      </c>
      <c r="CF47" s="8">
        <f t="shared" si="32"/>
        <v>61.236843878787575</v>
      </c>
      <c r="CG47" s="8">
        <f t="shared" si="0"/>
        <v>51.756451061200046</v>
      </c>
      <c r="CH47" s="8">
        <f t="shared" si="1"/>
        <v>9.4803928175875267</v>
      </c>
      <c r="CI47" s="8">
        <f t="shared" si="2"/>
        <v>8.0976983066321981</v>
      </c>
      <c r="CJ47" s="8">
        <f t="shared" si="3"/>
        <v>1.3826945109553279</v>
      </c>
      <c r="CK47" s="8">
        <f t="shared" si="4"/>
        <v>8.1116348622429975</v>
      </c>
      <c r="CL47" s="8">
        <f t="shared" si="5"/>
        <v>11.00680170036151</v>
      </c>
      <c r="CM47" s="8">
        <f t="shared" si="6"/>
        <v>2.8951668381185143</v>
      </c>
      <c r="CN47" s="8">
        <f t="shared" si="7"/>
        <v>-0.87133990572479636</v>
      </c>
      <c r="CO47" s="8">
        <f t="shared" si="8"/>
        <v>1.6530077401290149</v>
      </c>
      <c r="CP47" s="8">
        <f t="shared" si="9"/>
        <v>2.524347645853811</v>
      </c>
      <c r="CQ47" s="9">
        <f t="shared" si="10"/>
        <v>8.8341486303137895</v>
      </c>
      <c r="CS47" s="67" t="s">
        <v>27</v>
      </c>
      <c r="CT47" s="34">
        <f t="shared" si="11"/>
        <v>1.731769624666686</v>
      </c>
      <c r="CU47" s="34">
        <f t="shared" si="12"/>
        <v>2.0742325039641614</v>
      </c>
      <c r="CV47" s="34">
        <f t="shared" si="13"/>
        <v>0.34246287929747554</v>
      </c>
      <c r="CW47" s="34">
        <f t="shared" si="14"/>
        <v>0.7676041204393067</v>
      </c>
      <c r="CX47" s="34">
        <f t="shared" si="15"/>
        <v>3.3772750219030265</v>
      </c>
      <c r="CY47" s="34">
        <f t="shared" si="16"/>
        <v>2.9574998633047693</v>
      </c>
      <c r="CZ47" s="34">
        <f t="shared" si="17"/>
        <v>0.14882613765400465</v>
      </c>
      <c r="DA47" s="34">
        <f t="shared" si="18"/>
        <v>0.17718245062123214</v>
      </c>
      <c r="DB47" s="34">
        <f t="shared" si="19"/>
        <v>2.835631296722748E-2</v>
      </c>
      <c r="DC47" s="34">
        <f t="shared" si="20"/>
        <v>30.651521258969431</v>
      </c>
      <c r="DD47" s="34">
        <f t="shared" si="21"/>
        <v>14.738797666898517</v>
      </c>
      <c r="DE47" s="8">
        <f t="shared" si="22"/>
        <v>14.113712629749205</v>
      </c>
      <c r="DF47" s="9">
        <f t="shared" si="23"/>
        <v>0.62508503714931318</v>
      </c>
      <c r="DH47" s="67" t="s">
        <v>27</v>
      </c>
      <c r="DI47" s="8">
        <f t="shared" si="24"/>
        <v>0.84232236931618043</v>
      </c>
      <c r="DJ47" s="8">
        <f t="shared" si="25"/>
        <v>0.63510511545342763</v>
      </c>
      <c r="DK47" s="8">
        <f t="shared" si="26"/>
        <v>0.20721725386275291</v>
      </c>
      <c r="DL47" s="8">
        <f t="shared" si="27"/>
        <v>15.070401222754734</v>
      </c>
      <c r="DM47" s="8">
        <f t="shared" si="28"/>
        <v>1.9620788356363832</v>
      </c>
      <c r="DN47" s="8">
        <f t="shared" si="29"/>
        <v>4.2912129762557205</v>
      </c>
      <c r="DO47" s="8">
        <f t="shared" si="30"/>
        <v>8.8171094108626296</v>
      </c>
      <c r="DP47" s="209">
        <f t="shared" si="31"/>
        <v>100</v>
      </c>
      <c r="DQ47" s="6"/>
    </row>
    <row r="48" spans="2:121" ht="12">
      <c r="B48" s="67" t="s">
        <v>28</v>
      </c>
      <c r="C48" s="1">
        <v>5221381</v>
      </c>
      <c r="D48" s="1">
        <v>4413643</v>
      </c>
      <c r="E48" s="1">
        <v>807738</v>
      </c>
      <c r="F48" s="1">
        <v>691349</v>
      </c>
      <c r="G48" s="1">
        <v>116389</v>
      </c>
      <c r="H48" s="1">
        <v>762139</v>
      </c>
      <c r="I48" s="1">
        <v>1101578</v>
      </c>
      <c r="J48" s="1">
        <v>339439</v>
      </c>
      <c r="K48" s="1">
        <v>166393</v>
      </c>
      <c r="L48" s="1">
        <v>479129</v>
      </c>
      <c r="M48" s="1">
        <v>312736</v>
      </c>
      <c r="N48" s="7">
        <v>581952</v>
      </c>
      <c r="O48" s="1"/>
      <c r="P48" s="67" t="s">
        <v>28</v>
      </c>
      <c r="Q48" s="1">
        <v>124774</v>
      </c>
      <c r="R48" s="1">
        <v>148848</v>
      </c>
      <c r="S48" s="1">
        <v>24074</v>
      </c>
      <c r="T48" s="1">
        <v>32477</v>
      </c>
      <c r="U48" s="1">
        <v>355234</v>
      </c>
      <c r="V48" s="1">
        <v>69467</v>
      </c>
      <c r="W48" s="1">
        <v>13794</v>
      </c>
      <c r="X48" s="1">
        <v>16423</v>
      </c>
      <c r="Y48" s="1">
        <v>2629</v>
      </c>
      <c r="Z48" s="1">
        <v>2359463</v>
      </c>
      <c r="AA48" s="1">
        <v>1030477</v>
      </c>
      <c r="AB48" s="1">
        <v>1001768</v>
      </c>
      <c r="AC48" s="7">
        <v>28709</v>
      </c>
      <c r="AD48" s="1">
        <v>0</v>
      </c>
      <c r="AE48" s="67" t="s">
        <v>28</v>
      </c>
      <c r="AF48" s="1">
        <v>21387</v>
      </c>
      <c r="AG48" s="1">
        <v>12088</v>
      </c>
      <c r="AH48" s="1">
        <v>9299</v>
      </c>
      <c r="AI48" s="1">
        <v>1307599</v>
      </c>
      <c r="AJ48" s="1">
        <v>88297</v>
      </c>
      <c r="AK48" s="1">
        <v>364744</v>
      </c>
      <c r="AL48" s="1">
        <v>854558</v>
      </c>
      <c r="AM48" s="1">
        <v>8342983</v>
      </c>
      <c r="AN48" s="1">
        <v>5206</v>
      </c>
      <c r="AO48" s="7">
        <v>1602.5706876680754</v>
      </c>
      <c r="AQ48" s="67" t="s">
        <v>28</v>
      </c>
      <c r="AR48" s="8">
        <v>-16.845854675761515</v>
      </c>
      <c r="AS48" s="8">
        <v>-19.375266700570521</v>
      </c>
      <c r="AT48" s="8">
        <v>0.35820116666977281</v>
      </c>
      <c r="AU48" s="8">
        <v>-0.58297131303718852</v>
      </c>
      <c r="AV48" s="8">
        <v>6.3379380915835251</v>
      </c>
      <c r="AW48" s="8">
        <v>11.016445499701389</v>
      </c>
      <c r="AX48" s="8">
        <v>9.1975170351925168</v>
      </c>
      <c r="AY48" s="8">
        <v>5.3229449802037951</v>
      </c>
      <c r="AZ48" s="8">
        <v>-6.9655746962555432</v>
      </c>
      <c r="BA48" s="8">
        <v>1.0690607326905186</v>
      </c>
      <c r="BB48" s="8">
        <v>5.9367907591206261</v>
      </c>
      <c r="BC48" s="9">
        <v>17.724215360029131</v>
      </c>
      <c r="BE48" s="67" t="s">
        <v>28</v>
      </c>
      <c r="BF48" s="8">
        <v>67.230472310084167</v>
      </c>
      <c r="BG48" s="8">
        <v>50.855891921474829</v>
      </c>
      <c r="BH48" s="8">
        <v>7.0665502764268195E-2</v>
      </c>
      <c r="BI48" s="8">
        <v>-9.9162321091756347</v>
      </c>
      <c r="BJ48" s="8">
        <v>2.4744992153604728</v>
      </c>
      <c r="BK48" s="8">
        <v>87.672565176279875</v>
      </c>
      <c r="BL48" s="8">
        <v>3.5274692284599221</v>
      </c>
      <c r="BM48" s="8">
        <v>0.50180527507496486</v>
      </c>
      <c r="BN48" s="8">
        <v>-12.860457408021214</v>
      </c>
      <c r="BO48" s="8">
        <v>4.7181375812416011</v>
      </c>
      <c r="BP48" s="36">
        <v>19.558210659191744</v>
      </c>
      <c r="BQ48" s="36">
        <v>19.293741344139736</v>
      </c>
      <c r="BR48" s="9">
        <v>29.582487023245317</v>
      </c>
      <c r="BS48" s="1"/>
      <c r="BT48" s="67" t="s">
        <v>28</v>
      </c>
      <c r="BU48" s="8">
        <v>-47.726939433934596</v>
      </c>
      <c r="BV48" s="8">
        <v>63.74966133839068</v>
      </c>
      <c r="BW48" s="8">
        <v>-72.268281044971971</v>
      </c>
      <c r="BX48" s="8">
        <v>-3.1650594147539359</v>
      </c>
      <c r="BY48" s="8">
        <v>606.71522330718744</v>
      </c>
      <c r="BZ48" s="8">
        <v>-24.004067073374006</v>
      </c>
      <c r="CA48" s="8">
        <v>-0.38862700666284333</v>
      </c>
      <c r="CB48" s="8">
        <v>-9.5005816901828588</v>
      </c>
      <c r="CC48" s="8">
        <v>-1.8661639962299716</v>
      </c>
      <c r="CD48" s="46">
        <v>-7.7795977461429207</v>
      </c>
      <c r="CE48" s="67" t="s">
        <v>28</v>
      </c>
      <c r="CF48" s="8">
        <f t="shared" si="32"/>
        <v>62.58410211311709</v>
      </c>
      <c r="CG48" s="8">
        <f t="shared" si="0"/>
        <v>52.902457070810286</v>
      </c>
      <c r="CH48" s="8">
        <f t="shared" si="1"/>
        <v>9.6816450423068101</v>
      </c>
      <c r="CI48" s="8">
        <f t="shared" si="2"/>
        <v>8.2865924573980312</v>
      </c>
      <c r="CJ48" s="8">
        <f t="shared" si="3"/>
        <v>1.3950525849087789</v>
      </c>
      <c r="CK48" s="8">
        <f t="shared" si="4"/>
        <v>9.1350899312631952</v>
      </c>
      <c r="CL48" s="8">
        <f t="shared" si="5"/>
        <v>13.203646705261177</v>
      </c>
      <c r="CM48" s="8">
        <f t="shared" si="6"/>
        <v>4.0685567739979813</v>
      </c>
      <c r="CN48" s="8">
        <f t="shared" si="7"/>
        <v>1.9944065569832758</v>
      </c>
      <c r="CO48" s="8">
        <f t="shared" si="8"/>
        <v>5.7428979538853193</v>
      </c>
      <c r="CP48" s="8">
        <f t="shared" si="9"/>
        <v>3.7484913969020437</v>
      </c>
      <c r="CQ48" s="9">
        <f t="shared" si="10"/>
        <v>6.9753468273877584</v>
      </c>
      <c r="CS48" s="67" t="s">
        <v>28</v>
      </c>
      <c r="CT48" s="34">
        <f t="shared" si="11"/>
        <v>1.4955562057360059</v>
      </c>
      <c r="CU48" s="34">
        <f t="shared" si="12"/>
        <v>1.7841100719011416</v>
      </c>
      <c r="CV48" s="34">
        <f t="shared" si="13"/>
        <v>0.28855386616513545</v>
      </c>
      <c r="CW48" s="34">
        <f t="shared" si="14"/>
        <v>0.38927323716229556</v>
      </c>
      <c r="CX48" s="34">
        <f t="shared" si="15"/>
        <v>4.2578775481143856</v>
      </c>
      <c r="CY48" s="34">
        <f t="shared" si="16"/>
        <v>0.83263983637507111</v>
      </c>
      <c r="CZ48" s="34">
        <f t="shared" si="17"/>
        <v>0.16533654689216074</v>
      </c>
      <c r="DA48" s="34">
        <f t="shared" si="18"/>
        <v>0.19684805782296333</v>
      </c>
      <c r="DB48" s="34">
        <f t="shared" si="19"/>
        <v>3.1511510930802566E-2</v>
      </c>
      <c r="DC48" s="34">
        <f t="shared" si="20"/>
        <v>28.280807955619707</v>
      </c>
      <c r="DD48" s="34">
        <f t="shared" si="21"/>
        <v>12.351421547904389</v>
      </c>
      <c r="DE48" s="8">
        <f t="shared" si="22"/>
        <v>12.007312012981448</v>
      </c>
      <c r="DF48" s="9">
        <f t="shared" si="23"/>
        <v>0.34410953492294061</v>
      </c>
      <c r="DH48" s="67" t="s">
        <v>28</v>
      </c>
      <c r="DI48" s="8">
        <f t="shared" si="24"/>
        <v>0.25634716024232579</v>
      </c>
      <c r="DJ48" s="8">
        <f t="shared" si="25"/>
        <v>0.14488822523071185</v>
      </c>
      <c r="DK48" s="8">
        <f t="shared" si="26"/>
        <v>0.11145893501161394</v>
      </c>
      <c r="DL48" s="8">
        <f t="shared" si="27"/>
        <v>15.673039247472998</v>
      </c>
      <c r="DM48" s="8">
        <f t="shared" si="28"/>
        <v>1.0583384863663272</v>
      </c>
      <c r="DN48" s="8">
        <f t="shared" si="29"/>
        <v>4.3718655545624392</v>
      </c>
      <c r="DO48" s="8">
        <f t="shared" si="30"/>
        <v>10.24283520654423</v>
      </c>
      <c r="DP48" s="209">
        <f t="shared" si="31"/>
        <v>100</v>
      </c>
      <c r="DQ48" s="6"/>
    </row>
    <row r="49" spans="2:121" ht="12">
      <c r="B49" s="67" t="s">
        <v>29</v>
      </c>
      <c r="C49" s="1">
        <v>1601970</v>
      </c>
      <c r="D49" s="1">
        <v>1355016</v>
      </c>
      <c r="E49" s="1">
        <v>246954</v>
      </c>
      <c r="F49" s="1">
        <v>211430</v>
      </c>
      <c r="G49" s="1">
        <v>35524</v>
      </c>
      <c r="H49" s="1">
        <v>151737</v>
      </c>
      <c r="I49" s="1">
        <v>272104</v>
      </c>
      <c r="J49" s="1">
        <v>120367</v>
      </c>
      <c r="K49" s="1">
        <v>1705</v>
      </c>
      <c r="L49" s="1">
        <v>113934</v>
      </c>
      <c r="M49" s="1">
        <v>112229</v>
      </c>
      <c r="N49" s="7">
        <v>149547</v>
      </c>
      <c r="O49" s="1"/>
      <c r="P49" s="67" t="s">
        <v>29</v>
      </c>
      <c r="Q49" s="1">
        <v>40024</v>
      </c>
      <c r="R49" s="1">
        <v>48069</v>
      </c>
      <c r="S49" s="1">
        <v>8045</v>
      </c>
      <c r="T49" s="1">
        <v>7644</v>
      </c>
      <c r="U49" s="1">
        <v>97657</v>
      </c>
      <c r="V49" s="1">
        <v>4222</v>
      </c>
      <c r="W49" s="1">
        <v>485</v>
      </c>
      <c r="X49" s="1">
        <v>578</v>
      </c>
      <c r="Y49" s="1">
        <v>93</v>
      </c>
      <c r="Z49" s="1">
        <v>878186</v>
      </c>
      <c r="AA49" s="1">
        <v>444158</v>
      </c>
      <c r="AB49" s="1">
        <v>417701</v>
      </c>
      <c r="AC49" s="7">
        <v>26457</v>
      </c>
      <c r="AD49" s="1">
        <v>0</v>
      </c>
      <c r="AE49" s="67" t="s">
        <v>29</v>
      </c>
      <c r="AF49" s="1">
        <v>9515</v>
      </c>
      <c r="AG49" s="1">
        <v>699</v>
      </c>
      <c r="AH49" s="1">
        <v>8816</v>
      </c>
      <c r="AI49" s="1">
        <v>424513</v>
      </c>
      <c r="AJ49" s="1">
        <v>28113</v>
      </c>
      <c r="AK49" s="1">
        <v>91037</v>
      </c>
      <c r="AL49" s="1">
        <v>305363</v>
      </c>
      <c r="AM49" s="1">
        <v>2631893</v>
      </c>
      <c r="AN49" s="1">
        <v>1295</v>
      </c>
      <c r="AO49" s="7">
        <v>2032.3498069498069</v>
      </c>
      <c r="AQ49" s="67" t="s">
        <v>29</v>
      </c>
      <c r="AR49" s="8">
        <v>-14.502914800719214</v>
      </c>
      <c r="AS49" s="8">
        <v>-17.079317133291436</v>
      </c>
      <c r="AT49" s="8">
        <v>3.0684217994841445</v>
      </c>
      <c r="AU49" s="8">
        <v>2.2042828829699812</v>
      </c>
      <c r="AV49" s="8">
        <v>8.5298790174752526</v>
      </c>
      <c r="AW49" s="8">
        <v>8.5355211581928998</v>
      </c>
      <c r="AX49" s="8">
        <v>5.7470192292745113</v>
      </c>
      <c r="AY49" s="8">
        <v>2.4295391108993125</v>
      </c>
      <c r="AZ49" s="8">
        <v>162.7299484915379</v>
      </c>
      <c r="BA49" s="8">
        <v>6.8608784550596047</v>
      </c>
      <c r="BB49" s="8">
        <v>2.645033245836268</v>
      </c>
      <c r="BC49" s="9">
        <v>5.202918023791602</v>
      </c>
      <c r="BE49" s="67" t="s">
        <v>29</v>
      </c>
      <c r="BF49" s="8">
        <v>68.259973935342828</v>
      </c>
      <c r="BG49" s="8">
        <v>50.790513833992094</v>
      </c>
      <c r="BH49" s="8">
        <v>-0.56853293783215919</v>
      </c>
      <c r="BI49" s="8">
        <v>-65.8322903629537</v>
      </c>
      <c r="BJ49" s="8">
        <v>6.0624490904154218</v>
      </c>
      <c r="BK49" s="8">
        <v>7.7865713556293086</v>
      </c>
      <c r="BL49" s="8">
        <v>30.727762803234505</v>
      </c>
      <c r="BM49" s="8">
        <v>27.032967032967033</v>
      </c>
      <c r="BN49" s="8">
        <v>10.714285714285714</v>
      </c>
      <c r="BO49" s="8">
        <v>-7.0493137606677481</v>
      </c>
      <c r="BP49" s="36">
        <v>-10.633631651804397</v>
      </c>
      <c r="BQ49" s="36">
        <v>-13.757120646830371</v>
      </c>
      <c r="BR49" s="9">
        <v>108.70079671846651</v>
      </c>
      <c r="BS49" s="1"/>
      <c r="BT49" s="67" t="s">
        <v>29</v>
      </c>
      <c r="BU49" s="8">
        <v>-70.79138015717092</v>
      </c>
      <c r="BV49" s="8">
        <v>-19.003476245654692</v>
      </c>
      <c r="BW49" s="8">
        <v>-72.200674802131616</v>
      </c>
      <c r="BX49" s="8">
        <v>2.2422766694845655</v>
      </c>
      <c r="BY49" s="8">
        <v>2634.7276264591437</v>
      </c>
      <c r="BZ49" s="8">
        <v>-10.499719810847745</v>
      </c>
      <c r="CA49" s="8">
        <v>-2.270705182776565</v>
      </c>
      <c r="CB49" s="8">
        <v>-11.033720672385257</v>
      </c>
      <c r="CC49" s="8">
        <v>-2.4114544084400906</v>
      </c>
      <c r="CD49" s="46">
        <v>-8.835326125293621</v>
      </c>
      <c r="CE49" s="67" t="s">
        <v>29</v>
      </c>
      <c r="CF49" s="8">
        <f t="shared" si="32"/>
        <v>60.867596061086068</v>
      </c>
      <c r="CG49" s="8">
        <f t="shared" si="0"/>
        <v>51.48446384408485</v>
      </c>
      <c r="CH49" s="8">
        <f t="shared" si="1"/>
        <v>9.3831322170012239</v>
      </c>
      <c r="CI49" s="8">
        <f t="shared" si="2"/>
        <v>8.0333812962761026</v>
      </c>
      <c r="CJ49" s="8">
        <f t="shared" si="3"/>
        <v>1.3497509207251208</v>
      </c>
      <c r="CK49" s="8">
        <f t="shared" si="4"/>
        <v>5.7653179669538233</v>
      </c>
      <c r="CL49" s="8">
        <f t="shared" si="5"/>
        <v>10.338718177372712</v>
      </c>
      <c r="CM49" s="8">
        <f t="shared" si="6"/>
        <v>4.5734002104188889</v>
      </c>
      <c r="CN49" s="8">
        <f t="shared" si="7"/>
        <v>6.478226888403138E-2</v>
      </c>
      <c r="CO49" s="8">
        <f t="shared" si="8"/>
        <v>4.3289753800781412</v>
      </c>
      <c r="CP49" s="8">
        <f t="shared" si="9"/>
        <v>4.2641931111941105</v>
      </c>
      <c r="CQ49" s="9">
        <f t="shared" si="10"/>
        <v>5.6821078972435428</v>
      </c>
      <c r="CS49" s="67" t="s">
        <v>29</v>
      </c>
      <c r="CT49" s="34">
        <f t="shared" si="11"/>
        <v>1.5207305160202182</v>
      </c>
      <c r="CU49" s="34">
        <f t="shared" si="12"/>
        <v>1.8264040369422314</v>
      </c>
      <c r="CV49" s="34">
        <f t="shared" si="13"/>
        <v>0.30567352092201316</v>
      </c>
      <c r="CW49" s="34">
        <f t="shared" si="14"/>
        <v>0.29043733920793896</v>
      </c>
      <c r="CX49" s="34">
        <f t="shared" si="15"/>
        <v>3.7105231861629631</v>
      </c>
      <c r="CY49" s="34">
        <f t="shared" si="16"/>
        <v>0.16041685585242257</v>
      </c>
      <c r="CZ49" s="34">
        <f t="shared" si="17"/>
        <v>1.8427800826249396E-2</v>
      </c>
      <c r="DA49" s="34">
        <f t="shared" si="18"/>
        <v>2.1961379129014743E-2</v>
      </c>
      <c r="DB49" s="34">
        <f t="shared" si="19"/>
        <v>3.5335783027653478E-3</v>
      </c>
      <c r="DC49" s="34">
        <f t="shared" si="20"/>
        <v>33.367085971960108</v>
      </c>
      <c r="DD49" s="34">
        <f t="shared" si="21"/>
        <v>16.875990019351093</v>
      </c>
      <c r="DE49" s="8">
        <f t="shared" si="22"/>
        <v>15.87074398541278</v>
      </c>
      <c r="DF49" s="9">
        <f t="shared" si="23"/>
        <v>1.0052460339383098</v>
      </c>
      <c r="DH49" s="67" t="s">
        <v>29</v>
      </c>
      <c r="DI49" s="8">
        <f t="shared" si="24"/>
        <v>0.36152685538507834</v>
      </c>
      <c r="DJ49" s="8">
        <f t="shared" si="25"/>
        <v>2.6558830469171808E-2</v>
      </c>
      <c r="DK49" s="8">
        <f t="shared" si="26"/>
        <v>0.33496802491590649</v>
      </c>
      <c r="DL49" s="8">
        <f t="shared" si="27"/>
        <v>16.129569097223936</v>
      </c>
      <c r="DM49" s="8">
        <f t="shared" si="28"/>
        <v>1.0681665250069057</v>
      </c>
      <c r="DN49" s="8">
        <f t="shared" si="29"/>
        <v>3.4589932037510644</v>
      </c>
      <c r="DO49" s="8">
        <f t="shared" si="30"/>
        <v>11.602409368465967</v>
      </c>
      <c r="DP49" s="209">
        <f t="shared" si="31"/>
        <v>100</v>
      </c>
      <c r="DQ49" s="6"/>
    </row>
    <row r="50" spans="2:121" ht="12">
      <c r="B50" s="67" t="s">
        <v>30</v>
      </c>
      <c r="C50" s="1">
        <v>4026574</v>
      </c>
      <c r="D50" s="1">
        <v>3403126</v>
      </c>
      <c r="E50" s="1">
        <v>623448</v>
      </c>
      <c r="F50" s="1">
        <v>533535</v>
      </c>
      <c r="G50" s="1">
        <v>89913</v>
      </c>
      <c r="H50" s="1">
        <v>329666</v>
      </c>
      <c r="I50" s="1">
        <v>436750</v>
      </c>
      <c r="J50" s="1">
        <v>107084</v>
      </c>
      <c r="K50" s="1">
        <v>-30356</v>
      </c>
      <c r="L50" s="1">
        <v>58161</v>
      </c>
      <c r="M50" s="1">
        <v>88517</v>
      </c>
      <c r="N50" s="7">
        <v>357053</v>
      </c>
      <c r="O50" s="1"/>
      <c r="P50" s="67" t="s">
        <v>30</v>
      </c>
      <c r="Q50" s="1">
        <v>91585</v>
      </c>
      <c r="R50" s="1">
        <v>109586</v>
      </c>
      <c r="S50" s="1">
        <v>18001</v>
      </c>
      <c r="T50" s="1">
        <v>114</v>
      </c>
      <c r="U50" s="1">
        <v>229399</v>
      </c>
      <c r="V50" s="1">
        <v>35955</v>
      </c>
      <c r="W50" s="1">
        <v>2969</v>
      </c>
      <c r="X50" s="1">
        <v>3535</v>
      </c>
      <c r="Y50" s="1">
        <v>566</v>
      </c>
      <c r="Z50" s="1">
        <v>3689844</v>
      </c>
      <c r="AA50" s="1">
        <v>1220546</v>
      </c>
      <c r="AB50" s="1">
        <v>1200119</v>
      </c>
      <c r="AC50" s="7">
        <v>20427</v>
      </c>
      <c r="AD50" s="1">
        <v>0</v>
      </c>
      <c r="AE50" s="67" t="s">
        <v>30</v>
      </c>
      <c r="AF50" s="1">
        <v>1627109</v>
      </c>
      <c r="AG50" s="1">
        <v>1620361</v>
      </c>
      <c r="AH50" s="1">
        <v>6748</v>
      </c>
      <c r="AI50" s="1">
        <v>842189</v>
      </c>
      <c r="AJ50" s="1">
        <v>13102</v>
      </c>
      <c r="AK50" s="1">
        <v>319497</v>
      </c>
      <c r="AL50" s="1">
        <v>509590</v>
      </c>
      <c r="AM50" s="1">
        <v>8046084</v>
      </c>
      <c r="AN50" s="1">
        <v>3810</v>
      </c>
      <c r="AO50" s="7">
        <v>2111.833070866142</v>
      </c>
      <c r="AQ50" s="67" t="s">
        <v>30</v>
      </c>
      <c r="AR50" s="8">
        <v>-16.425904774397676</v>
      </c>
      <c r="AS50" s="8">
        <v>-18.970065035841859</v>
      </c>
      <c r="AT50" s="8">
        <v>0.860173652510552</v>
      </c>
      <c r="AU50" s="8">
        <v>-6.8364862333770371E-2</v>
      </c>
      <c r="AV50" s="8">
        <v>6.7457349431919358</v>
      </c>
      <c r="AW50" s="8">
        <v>14.68917315780868</v>
      </c>
      <c r="AX50" s="8">
        <v>13.17171005239455</v>
      </c>
      <c r="AY50" s="8">
        <v>8.7423203858847423</v>
      </c>
      <c r="AZ50" s="8">
        <v>-1.5794405032793466</v>
      </c>
      <c r="BA50" s="8">
        <v>16.124588200059897</v>
      </c>
      <c r="BB50" s="8">
        <v>10.689142042541484</v>
      </c>
      <c r="BC50" s="9">
        <v>13.531448630670562</v>
      </c>
      <c r="BE50" s="67" t="s">
        <v>30</v>
      </c>
      <c r="BF50" s="8">
        <v>67.251045490239051</v>
      </c>
      <c r="BG50" s="8">
        <v>50.895020929720204</v>
      </c>
      <c r="BH50" s="8">
        <v>0.76126504338091239</v>
      </c>
      <c r="BI50" s="8">
        <v>100</v>
      </c>
      <c r="BJ50" s="8">
        <v>3.4979201068370283</v>
      </c>
      <c r="BK50" s="8">
        <v>-5.4686472985408177</v>
      </c>
      <c r="BL50" s="8">
        <v>4.9116607773851593</v>
      </c>
      <c r="BM50" s="8">
        <v>1.8438490348602707</v>
      </c>
      <c r="BN50" s="8">
        <v>-11.700468018720748</v>
      </c>
      <c r="BO50" s="8">
        <v>-11.97563649792311</v>
      </c>
      <c r="BP50" s="36">
        <v>3.1444999560564373</v>
      </c>
      <c r="BQ50" s="36">
        <v>2.7051567424812304</v>
      </c>
      <c r="BR50" s="9">
        <v>37.768935050920618</v>
      </c>
      <c r="BS50" s="1"/>
      <c r="BT50" s="67" t="s">
        <v>30</v>
      </c>
      <c r="BU50" s="8">
        <v>-24.022822444778985</v>
      </c>
      <c r="BV50" s="8">
        <v>-23.469940541834905</v>
      </c>
      <c r="BW50" s="8">
        <v>-72.217876404956968</v>
      </c>
      <c r="BX50" s="8">
        <v>-2.8540877485200684</v>
      </c>
      <c r="BY50" s="8">
        <v>2675.8474576271187</v>
      </c>
      <c r="BZ50" s="8">
        <v>-9.957979996110824</v>
      </c>
      <c r="CA50" s="8">
        <v>-0.39853096677475275</v>
      </c>
      <c r="CB50" s="8">
        <v>-13.4574330318537</v>
      </c>
      <c r="CC50" s="8">
        <v>-1.2441679626749611</v>
      </c>
      <c r="CD50" s="46">
        <v>-12.367132975562081</v>
      </c>
      <c r="CE50" s="67" t="s">
        <v>30</v>
      </c>
      <c r="CF50" s="8">
        <f t="shared" si="32"/>
        <v>50.043897130579296</v>
      </c>
      <c r="CG50" s="8">
        <f t="shared" si="0"/>
        <v>42.295432163024891</v>
      </c>
      <c r="CH50" s="8">
        <f t="shared" si="1"/>
        <v>7.7484649675544031</v>
      </c>
      <c r="CI50" s="8">
        <f t="shared" si="2"/>
        <v>6.6309896839257458</v>
      </c>
      <c r="CJ50" s="8">
        <f t="shared" si="3"/>
        <v>1.117475283628657</v>
      </c>
      <c r="CK50" s="8">
        <f t="shared" si="4"/>
        <v>4.0972229472125816</v>
      </c>
      <c r="CL50" s="8">
        <f t="shared" si="5"/>
        <v>5.4281063931224187</v>
      </c>
      <c r="CM50" s="8">
        <f t="shared" si="6"/>
        <v>1.3308834459098364</v>
      </c>
      <c r="CN50" s="8">
        <f t="shared" si="7"/>
        <v>-0.37727669758356985</v>
      </c>
      <c r="CO50" s="8">
        <f t="shared" si="8"/>
        <v>0.72284853103696156</v>
      </c>
      <c r="CP50" s="8">
        <f t="shared" si="9"/>
        <v>1.1001252286205314</v>
      </c>
      <c r="CQ50" s="9">
        <f t="shared" si="10"/>
        <v>4.4375997068884692</v>
      </c>
      <c r="CS50" s="67" t="s">
        <v>30</v>
      </c>
      <c r="CT50" s="34">
        <f t="shared" si="11"/>
        <v>1.1382555787386759</v>
      </c>
      <c r="CU50" s="34">
        <f t="shared" si="12"/>
        <v>1.361979318137867</v>
      </c>
      <c r="CV50" s="34">
        <f t="shared" si="13"/>
        <v>0.22372373939919094</v>
      </c>
      <c r="CW50" s="34">
        <f t="shared" si="14"/>
        <v>1.4168383029558229E-3</v>
      </c>
      <c r="CX50" s="34">
        <f t="shared" si="15"/>
        <v>2.8510639461382703</v>
      </c>
      <c r="CY50" s="34">
        <f t="shared" si="16"/>
        <v>0.44686334370856678</v>
      </c>
      <c r="CZ50" s="34">
        <f t="shared" si="17"/>
        <v>3.6899937907682791E-2</v>
      </c>
      <c r="DA50" s="34">
        <f t="shared" si="18"/>
        <v>4.3934415797796791E-2</v>
      </c>
      <c r="DB50" s="34">
        <f t="shared" si="19"/>
        <v>7.0344778901139989E-3</v>
      </c>
      <c r="DC50" s="34">
        <f t="shared" si="20"/>
        <v>45.858879922208118</v>
      </c>
      <c r="DD50" s="34">
        <f t="shared" si="21"/>
        <v>15.169441432627352</v>
      </c>
      <c r="DE50" s="8">
        <f t="shared" si="22"/>
        <v>14.915566379868766</v>
      </c>
      <c r="DF50" s="9">
        <f t="shared" si="23"/>
        <v>0.25387505275858413</v>
      </c>
      <c r="DH50" s="67" t="s">
        <v>30</v>
      </c>
      <c r="DI50" s="8">
        <f t="shared" si="24"/>
        <v>20.222371528808299</v>
      </c>
      <c r="DJ50" s="8">
        <f t="shared" si="25"/>
        <v>20.13850464399825</v>
      </c>
      <c r="DK50" s="8">
        <f t="shared" si="26"/>
        <v>8.3866884810051695E-2</v>
      </c>
      <c r="DL50" s="8">
        <f t="shared" si="27"/>
        <v>10.46706696077247</v>
      </c>
      <c r="DM50" s="8">
        <f t="shared" si="28"/>
        <v>0.1628369775905894</v>
      </c>
      <c r="DN50" s="8">
        <f t="shared" si="29"/>
        <v>3.9708384849076892</v>
      </c>
      <c r="DO50" s="8">
        <f t="shared" si="30"/>
        <v>6.3333914982741923</v>
      </c>
      <c r="DP50" s="209">
        <f t="shared" si="31"/>
        <v>100</v>
      </c>
      <c r="DQ50" s="6"/>
    </row>
    <row r="51" spans="2:121" ht="12">
      <c r="B51" s="67" t="s">
        <v>31</v>
      </c>
      <c r="C51" s="1">
        <v>4385976</v>
      </c>
      <c r="D51" s="1">
        <v>3707384</v>
      </c>
      <c r="E51" s="1">
        <v>678592</v>
      </c>
      <c r="F51" s="1">
        <v>580788</v>
      </c>
      <c r="G51" s="1">
        <v>97804</v>
      </c>
      <c r="H51" s="1">
        <v>416289</v>
      </c>
      <c r="I51" s="1">
        <v>526864</v>
      </c>
      <c r="J51" s="1">
        <v>110575</v>
      </c>
      <c r="K51" s="1">
        <v>-23744</v>
      </c>
      <c r="L51" s="1">
        <v>60665</v>
      </c>
      <c r="M51" s="1">
        <v>84409</v>
      </c>
      <c r="N51" s="7">
        <v>427917</v>
      </c>
      <c r="O51" s="1"/>
      <c r="P51" s="67" t="s">
        <v>31</v>
      </c>
      <c r="Q51" s="1">
        <v>122605</v>
      </c>
      <c r="R51" s="1">
        <v>146462</v>
      </c>
      <c r="S51" s="1">
        <v>23857</v>
      </c>
      <c r="T51" s="1">
        <v>16868</v>
      </c>
      <c r="U51" s="1">
        <v>245750</v>
      </c>
      <c r="V51" s="1">
        <v>42694</v>
      </c>
      <c r="W51" s="1">
        <v>12116</v>
      </c>
      <c r="X51" s="1">
        <v>14425</v>
      </c>
      <c r="Y51" s="1">
        <v>2309</v>
      </c>
      <c r="Z51" s="1">
        <v>1638563</v>
      </c>
      <c r="AA51" s="1">
        <v>629996</v>
      </c>
      <c r="AB51" s="1">
        <v>593169</v>
      </c>
      <c r="AC51" s="7">
        <v>36827</v>
      </c>
      <c r="AD51" s="1">
        <v>0</v>
      </c>
      <c r="AE51" s="67" t="s">
        <v>31</v>
      </c>
      <c r="AF51" s="1">
        <v>16851</v>
      </c>
      <c r="AG51" s="1">
        <v>4616</v>
      </c>
      <c r="AH51" s="1">
        <v>12235</v>
      </c>
      <c r="AI51" s="1">
        <v>991716</v>
      </c>
      <c r="AJ51" s="1">
        <v>36151</v>
      </c>
      <c r="AK51" s="1">
        <v>257509</v>
      </c>
      <c r="AL51" s="1">
        <v>698056</v>
      </c>
      <c r="AM51" s="1">
        <v>6440828</v>
      </c>
      <c r="AN51" s="1">
        <v>4563</v>
      </c>
      <c r="AO51" s="7">
        <v>1411.5336401490247</v>
      </c>
      <c r="AP51" s="49"/>
      <c r="AQ51" s="67" t="s">
        <v>31</v>
      </c>
      <c r="AR51" s="8">
        <v>-15.779019528774699</v>
      </c>
      <c r="AS51" s="8">
        <v>-18.340440819030807</v>
      </c>
      <c r="AT51" s="8">
        <v>1.6387304145429276</v>
      </c>
      <c r="AU51" s="8">
        <v>0.70030463858628278</v>
      </c>
      <c r="AV51" s="8">
        <v>7.5927922377945478</v>
      </c>
      <c r="AW51" s="8">
        <v>22.380710197290092</v>
      </c>
      <c r="AX51" s="8">
        <v>20.314405374669452</v>
      </c>
      <c r="AY51" s="8">
        <v>13.12367642996716</v>
      </c>
      <c r="AZ51" s="8">
        <v>-35.757575757575758</v>
      </c>
      <c r="BA51" s="8">
        <v>13.058630586305863</v>
      </c>
      <c r="BB51" s="8">
        <v>18.6386124697813</v>
      </c>
      <c r="BC51" s="9">
        <v>23.647201939441572</v>
      </c>
      <c r="BE51" s="67" t="s">
        <v>31</v>
      </c>
      <c r="BF51" s="8">
        <v>67.738360718536654</v>
      </c>
      <c r="BG51" s="8">
        <v>50.87975935388166</v>
      </c>
      <c r="BH51" s="8">
        <v>-0.50877851453355016</v>
      </c>
      <c r="BI51" s="8">
        <v>103.54772535296246</v>
      </c>
      <c r="BJ51" s="8">
        <v>3.6788592161329792</v>
      </c>
      <c r="BK51" s="8">
        <v>54.302649174166028</v>
      </c>
      <c r="BL51" s="8">
        <v>4.7191011235955056</v>
      </c>
      <c r="BM51" s="8">
        <v>1.6560958421423539</v>
      </c>
      <c r="BN51" s="8">
        <v>-11.870229007633588</v>
      </c>
      <c r="BO51" s="8">
        <v>-12.261828267900363</v>
      </c>
      <c r="BP51" s="36">
        <v>-22.601681151301158</v>
      </c>
      <c r="BQ51" s="36">
        <v>-24.890026262007208</v>
      </c>
      <c r="BR51" s="9">
        <v>51.976724991746451</v>
      </c>
      <c r="BS51" s="1"/>
      <c r="BT51" s="67" t="s">
        <v>31</v>
      </c>
      <c r="BU51" s="8">
        <v>-63.917260872358192</v>
      </c>
      <c r="BV51" s="8">
        <v>72.110365398956006</v>
      </c>
      <c r="BW51" s="8">
        <v>-72.205184125036908</v>
      </c>
      <c r="BX51" s="8">
        <v>-1.5073101114021052</v>
      </c>
      <c r="BY51" s="8">
        <v>1911.7417918753479</v>
      </c>
      <c r="BZ51" s="8">
        <v>-18.211385212500041</v>
      </c>
      <c r="CA51" s="8">
        <v>1.1310411170461674</v>
      </c>
      <c r="CB51" s="8">
        <v>-13.142763746728271</v>
      </c>
      <c r="CC51" s="8">
        <v>-2.4165953806672369</v>
      </c>
      <c r="CD51" s="46">
        <v>-10.991795590554773</v>
      </c>
      <c r="CE51" s="67" t="s">
        <v>31</v>
      </c>
      <c r="CF51" s="8">
        <f t="shared" si="32"/>
        <v>68.096462131887392</v>
      </c>
      <c r="CG51" s="8">
        <f t="shared" si="0"/>
        <v>57.560673876091705</v>
      </c>
      <c r="CH51" s="8">
        <f t="shared" si="1"/>
        <v>10.535788255795683</v>
      </c>
      <c r="CI51" s="8">
        <f t="shared" si="2"/>
        <v>9.0172878393895939</v>
      </c>
      <c r="CJ51" s="8">
        <f t="shared" si="3"/>
        <v>1.5185004164060893</v>
      </c>
      <c r="CK51" s="8">
        <f t="shared" si="4"/>
        <v>6.4632839131863173</v>
      </c>
      <c r="CL51" s="8">
        <f t="shared" si="5"/>
        <v>8.1800662896136949</v>
      </c>
      <c r="CM51" s="8">
        <f t="shared" si="6"/>
        <v>1.7167823764273786</v>
      </c>
      <c r="CN51" s="8">
        <f t="shared" si="7"/>
        <v>-0.36864825454118633</v>
      </c>
      <c r="CO51" s="8">
        <f t="shared" si="8"/>
        <v>0.94188200647494402</v>
      </c>
      <c r="CP51" s="8">
        <f t="shared" si="9"/>
        <v>1.3105302610161302</v>
      </c>
      <c r="CQ51" s="9">
        <f t="shared" si="10"/>
        <v>6.6438197076524945</v>
      </c>
      <c r="CS51" s="67" t="s">
        <v>31</v>
      </c>
      <c r="CT51" s="34">
        <f t="shared" si="11"/>
        <v>1.903559604448372</v>
      </c>
      <c r="CU51" s="34">
        <f t="shared" si="12"/>
        <v>2.2739622918047186</v>
      </c>
      <c r="CV51" s="34">
        <f t="shared" si="13"/>
        <v>0.37040268735634613</v>
      </c>
      <c r="CW51" s="34">
        <f t="shared" si="14"/>
        <v>0.26189179403641893</v>
      </c>
      <c r="CX51" s="34">
        <f t="shared" si="15"/>
        <v>3.8155032241196318</v>
      </c>
      <c r="CY51" s="34">
        <f t="shared" si="16"/>
        <v>0.6628650850480714</v>
      </c>
      <c r="CZ51" s="34">
        <f t="shared" si="17"/>
        <v>0.18811246007500898</v>
      </c>
      <c r="DA51" s="34">
        <f t="shared" si="18"/>
        <v>0.22396188812991125</v>
      </c>
      <c r="DB51" s="34">
        <f t="shared" si="19"/>
        <v>3.5849428054902259E-2</v>
      </c>
      <c r="DC51" s="34">
        <f t="shared" si="20"/>
        <v>25.440253954926291</v>
      </c>
      <c r="DD51" s="34">
        <f t="shared" si="21"/>
        <v>9.7812889895522748</v>
      </c>
      <c r="DE51" s="8">
        <f t="shared" si="22"/>
        <v>9.2095146773054655</v>
      </c>
      <c r="DF51" s="9">
        <f t="shared" si="23"/>
        <v>0.57177431224681052</v>
      </c>
      <c r="DH51" s="67" t="s">
        <v>31</v>
      </c>
      <c r="DI51" s="8">
        <f t="shared" si="24"/>
        <v>0.26162785281643913</v>
      </c>
      <c r="DJ51" s="8">
        <f t="shared" si="25"/>
        <v>7.1667804201571594E-2</v>
      </c>
      <c r="DK51" s="8">
        <f t="shared" si="26"/>
        <v>0.18996004861486754</v>
      </c>
      <c r="DL51" s="8">
        <f t="shared" si="27"/>
        <v>15.397337112557578</v>
      </c>
      <c r="DM51" s="8">
        <f t="shared" si="28"/>
        <v>0.56127876726408465</v>
      </c>
      <c r="DN51" s="8">
        <f t="shared" si="29"/>
        <v>3.998072918575065</v>
      </c>
      <c r="DO51" s="8">
        <f t="shared" si="30"/>
        <v>10.837985426718429</v>
      </c>
      <c r="DP51" s="209">
        <f t="shared" si="31"/>
        <v>100</v>
      </c>
      <c r="DQ51" s="6"/>
    </row>
    <row r="52" spans="2:121" ht="12">
      <c r="B52" s="68" t="s">
        <v>81</v>
      </c>
      <c r="C52" s="10">
        <v>18949917</v>
      </c>
      <c r="D52" s="10">
        <v>16019715</v>
      </c>
      <c r="E52" s="10">
        <v>2930202</v>
      </c>
      <c r="F52" s="10">
        <v>2507415</v>
      </c>
      <c r="G52" s="10">
        <v>422787</v>
      </c>
      <c r="H52" s="10">
        <v>2815316</v>
      </c>
      <c r="I52" s="10">
        <v>3186926</v>
      </c>
      <c r="J52" s="10">
        <v>371610</v>
      </c>
      <c r="K52" s="10">
        <v>-125140</v>
      </c>
      <c r="L52" s="10">
        <v>153922</v>
      </c>
      <c r="M52" s="10">
        <v>279062</v>
      </c>
      <c r="N52" s="11">
        <v>2896235</v>
      </c>
      <c r="O52" s="1"/>
      <c r="P52" s="68" t="s">
        <v>81</v>
      </c>
      <c r="Q52" s="10">
        <v>421860</v>
      </c>
      <c r="R52" s="10">
        <v>505980</v>
      </c>
      <c r="S52" s="10">
        <v>84120</v>
      </c>
      <c r="T52" s="10">
        <v>168738</v>
      </c>
      <c r="U52" s="10">
        <v>1365762</v>
      </c>
      <c r="V52" s="10">
        <v>939875</v>
      </c>
      <c r="W52" s="10">
        <v>44221</v>
      </c>
      <c r="X52" s="10">
        <v>52649</v>
      </c>
      <c r="Y52" s="10">
        <v>8428</v>
      </c>
      <c r="Z52" s="10">
        <v>8348340</v>
      </c>
      <c r="AA52" s="10">
        <v>3840979</v>
      </c>
      <c r="AB52" s="10">
        <v>3490511</v>
      </c>
      <c r="AC52" s="11">
        <v>350468</v>
      </c>
      <c r="AD52" s="24">
        <v>0</v>
      </c>
      <c r="AE52" s="68" t="s">
        <v>81</v>
      </c>
      <c r="AF52" s="10">
        <v>61298</v>
      </c>
      <c r="AG52" s="10">
        <v>24807</v>
      </c>
      <c r="AH52" s="10">
        <v>36491</v>
      </c>
      <c r="AI52" s="10">
        <v>4446063</v>
      </c>
      <c r="AJ52" s="10">
        <v>288719</v>
      </c>
      <c r="AK52" s="10">
        <v>1297710</v>
      </c>
      <c r="AL52" s="10">
        <v>2859634</v>
      </c>
      <c r="AM52" s="10">
        <v>30113573</v>
      </c>
      <c r="AN52" s="10">
        <v>17030</v>
      </c>
      <c r="AO52" s="11">
        <v>1768.2661773341163</v>
      </c>
      <c r="AP52" s="54"/>
      <c r="AQ52" s="68" t="s">
        <v>81</v>
      </c>
      <c r="AR52" s="12">
        <v>-16.404451943421932</v>
      </c>
      <c r="AS52" s="12">
        <v>-18.944516382606498</v>
      </c>
      <c r="AT52" s="12">
        <v>0.87851208599627373</v>
      </c>
      <c r="AU52" s="12">
        <v>-4.1419934350002033E-2</v>
      </c>
      <c r="AV52" s="12">
        <v>6.7024203114352785</v>
      </c>
      <c r="AW52" s="12">
        <v>5.4953735259941023</v>
      </c>
      <c r="AX52" s="12">
        <v>4.1757227338148777</v>
      </c>
      <c r="AY52" s="12">
        <v>-4.842261599918058</v>
      </c>
      <c r="AZ52" s="12">
        <v>22.349977351559641</v>
      </c>
      <c r="BA52" s="12">
        <v>13.13218918819595</v>
      </c>
      <c r="BB52" s="12">
        <v>-6.1073839051996206</v>
      </c>
      <c r="BC52" s="13">
        <v>3.9139292208379319</v>
      </c>
      <c r="BE52" s="68" t="s">
        <v>81</v>
      </c>
      <c r="BF52" s="12">
        <v>67.56834052289139</v>
      </c>
      <c r="BG52" s="12">
        <v>50.860475378358714</v>
      </c>
      <c r="BH52" s="12">
        <v>0.57148322613041302</v>
      </c>
      <c r="BI52" s="12">
        <v>-11.713276651406147</v>
      </c>
      <c r="BJ52" s="12">
        <v>4.884909837784039</v>
      </c>
      <c r="BK52" s="12">
        <v>-9.8109039684641637</v>
      </c>
      <c r="BL52" s="12">
        <v>3.6251581759385108</v>
      </c>
      <c r="BM52" s="12">
        <v>0.59421452864075819</v>
      </c>
      <c r="BN52" s="12">
        <v>-12.789735099337749</v>
      </c>
      <c r="BO52" s="12">
        <v>14.163381822532948</v>
      </c>
      <c r="BP52" s="43">
        <v>29.412821070045368</v>
      </c>
      <c r="BQ52" s="43">
        <v>27.938948701059978</v>
      </c>
      <c r="BR52" s="9">
        <v>46.185482727265139</v>
      </c>
      <c r="BS52" s="7"/>
      <c r="BT52" s="68" t="s">
        <v>81</v>
      </c>
      <c r="BU52" s="12">
        <v>-57.038127277824501</v>
      </c>
      <c r="BV52" s="12">
        <v>125.23152351552569</v>
      </c>
      <c r="BW52" s="12">
        <v>-72.28517612747406</v>
      </c>
      <c r="BX52" s="12">
        <v>5.8097688210683636</v>
      </c>
      <c r="BY52" s="12">
        <v>551.3702806222152</v>
      </c>
      <c r="BZ52" s="12">
        <v>-7.5932854154175677</v>
      </c>
      <c r="CA52" s="12">
        <v>-6.7271022544004855E-2</v>
      </c>
      <c r="CB52" s="12">
        <v>-7.7681405065749134</v>
      </c>
      <c r="CC52" s="12">
        <v>-0.85579554054840778</v>
      </c>
      <c r="CD52" s="48">
        <v>-6.9720111263321911</v>
      </c>
      <c r="CE52" s="68" t="s">
        <v>81</v>
      </c>
      <c r="CF52" s="12">
        <f t="shared" si="32"/>
        <v>62.928158674495386</v>
      </c>
      <c r="CG52" s="12">
        <f t="shared" si="0"/>
        <v>53.19765608684164</v>
      </c>
      <c r="CH52" s="12">
        <f t="shared" si="1"/>
        <v>9.7305025876537474</v>
      </c>
      <c r="CI52" s="12">
        <f t="shared" si="2"/>
        <v>8.3265277089503797</v>
      </c>
      <c r="CJ52" s="12">
        <f t="shared" si="3"/>
        <v>1.4039748787033675</v>
      </c>
      <c r="CK52" s="12">
        <f t="shared" si="4"/>
        <v>9.3489935584860682</v>
      </c>
      <c r="CL52" s="12">
        <f t="shared" si="5"/>
        <v>10.583021815445148</v>
      </c>
      <c r="CM52" s="12">
        <f t="shared" si="6"/>
        <v>1.2340282569590795</v>
      </c>
      <c r="CN52" s="12">
        <f t="shared" si="7"/>
        <v>-0.41556011968423673</v>
      </c>
      <c r="CO52" s="12">
        <f t="shared" si="8"/>
        <v>0.51113828305927034</v>
      </c>
      <c r="CP52" s="12">
        <f t="shared" si="9"/>
        <v>0.92669840274350701</v>
      </c>
      <c r="CQ52" s="9">
        <f t="shared" si="10"/>
        <v>9.6177062748415807</v>
      </c>
      <c r="CS52" s="68" t="s">
        <v>81</v>
      </c>
      <c r="CT52" s="38">
        <f t="shared" si="11"/>
        <v>1.4008965326034211</v>
      </c>
      <c r="CU52" s="38">
        <f t="shared" si="12"/>
        <v>1.6802390071746054</v>
      </c>
      <c r="CV52" s="38">
        <f t="shared" si="13"/>
        <v>0.27934247457118422</v>
      </c>
      <c r="CW52" s="38">
        <f t="shared" si="14"/>
        <v>0.56033868847114221</v>
      </c>
      <c r="CX52" s="38">
        <f t="shared" si="15"/>
        <v>4.5353701468769581</v>
      </c>
      <c r="CY52" s="38">
        <f t="shared" si="16"/>
        <v>3.1211009068900593</v>
      </c>
      <c r="CZ52" s="38">
        <f t="shared" si="17"/>
        <v>0.14684740332872487</v>
      </c>
      <c r="DA52" s="38">
        <f t="shared" si="18"/>
        <v>0.17483478297311317</v>
      </c>
      <c r="DB52" s="38">
        <f t="shared" si="19"/>
        <v>2.7987379644388261E-2</v>
      </c>
      <c r="DC52" s="38">
        <f t="shared" si="20"/>
        <v>27.72284776701855</v>
      </c>
      <c r="DD52" s="38">
        <f t="shared" si="21"/>
        <v>12.754975970470191</v>
      </c>
      <c r="DE52" s="12">
        <f t="shared" si="22"/>
        <v>11.591155257464798</v>
      </c>
      <c r="DF52" s="13">
        <f t="shared" si="23"/>
        <v>1.1638207130053946</v>
      </c>
      <c r="DH52" s="68" t="s">
        <v>81</v>
      </c>
      <c r="DI52" s="12">
        <f t="shared" si="24"/>
        <v>0.20355605095416607</v>
      </c>
      <c r="DJ52" s="12">
        <f t="shared" si="25"/>
        <v>8.2378135600182686E-2</v>
      </c>
      <c r="DK52" s="12">
        <f t="shared" si="26"/>
        <v>0.1211779153539834</v>
      </c>
      <c r="DL52" s="12">
        <f t="shared" si="27"/>
        <v>14.764315745594187</v>
      </c>
      <c r="DM52" s="12">
        <f t="shared" si="28"/>
        <v>0.95876699852255987</v>
      </c>
      <c r="DN52" s="12">
        <f t="shared" si="29"/>
        <v>4.3093856713715111</v>
      </c>
      <c r="DO52" s="12">
        <f t="shared" si="30"/>
        <v>9.4961630757001174</v>
      </c>
      <c r="DP52" s="215">
        <f t="shared" si="31"/>
        <v>100</v>
      </c>
      <c r="DQ52" s="51"/>
    </row>
    <row r="53" spans="2:121" ht="12">
      <c r="B53" s="69" t="s">
        <v>32</v>
      </c>
      <c r="C53" s="55">
        <v>9644669</v>
      </c>
      <c r="D53" s="55">
        <v>8158932</v>
      </c>
      <c r="E53" s="55">
        <v>1485737</v>
      </c>
      <c r="F53" s="55">
        <v>1271318</v>
      </c>
      <c r="G53" s="55">
        <v>214419</v>
      </c>
      <c r="H53" s="55">
        <v>1022359</v>
      </c>
      <c r="I53" s="55">
        <v>1305578</v>
      </c>
      <c r="J53" s="55">
        <v>283219</v>
      </c>
      <c r="K53" s="55">
        <v>-155935</v>
      </c>
      <c r="L53" s="55">
        <v>71379</v>
      </c>
      <c r="M53" s="55">
        <v>227314</v>
      </c>
      <c r="N53" s="56">
        <v>1133923</v>
      </c>
      <c r="O53" s="1"/>
      <c r="P53" s="69" t="s">
        <v>32</v>
      </c>
      <c r="Q53" s="10">
        <v>246603</v>
      </c>
      <c r="R53" s="10">
        <v>294052</v>
      </c>
      <c r="S53" s="10">
        <v>47449</v>
      </c>
      <c r="T53" s="10">
        <v>42760</v>
      </c>
      <c r="U53" s="10">
        <v>681962</v>
      </c>
      <c r="V53" s="10">
        <v>162598</v>
      </c>
      <c r="W53" s="10">
        <v>44371</v>
      </c>
      <c r="X53" s="10">
        <v>52827</v>
      </c>
      <c r="Y53" s="10">
        <v>8456</v>
      </c>
      <c r="Z53" s="10">
        <v>7293637</v>
      </c>
      <c r="AA53" s="10">
        <v>4774457</v>
      </c>
      <c r="AB53" s="10">
        <v>4599594</v>
      </c>
      <c r="AC53" s="11">
        <v>174863</v>
      </c>
      <c r="AD53" s="1">
        <v>0</v>
      </c>
      <c r="AE53" s="69" t="s">
        <v>32</v>
      </c>
      <c r="AF53" s="10">
        <v>87522</v>
      </c>
      <c r="AG53" s="10">
        <v>62702</v>
      </c>
      <c r="AH53" s="10">
        <v>24820</v>
      </c>
      <c r="AI53" s="10">
        <v>2431658</v>
      </c>
      <c r="AJ53" s="10">
        <v>67890</v>
      </c>
      <c r="AK53" s="10">
        <v>727203</v>
      </c>
      <c r="AL53" s="10">
        <v>1636565</v>
      </c>
      <c r="AM53" s="10">
        <v>17960665</v>
      </c>
      <c r="AN53" s="10">
        <v>8676</v>
      </c>
      <c r="AO53" s="11">
        <v>2070.1550253573073</v>
      </c>
      <c r="AQ53" s="69" t="s">
        <v>32</v>
      </c>
      <c r="AR53" s="57">
        <v>-15.297557728298262</v>
      </c>
      <c r="AS53" s="57">
        <v>-17.856606381363573</v>
      </c>
      <c r="AT53" s="57">
        <v>2.1840022778823949</v>
      </c>
      <c r="AU53" s="57">
        <v>1.2112054415876392</v>
      </c>
      <c r="AV53" s="57">
        <v>8.3591910166870491</v>
      </c>
      <c r="AW53" s="57">
        <v>13.587619519544209</v>
      </c>
      <c r="AX53" s="57">
        <v>10.271299333006185</v>
      </c>
      <c r="AY53" s="57">
        <v>-0.24233287661100289</v>
      </c>
      <c r="AZ53" s="57">
        <v>2.6051490887287172</v>
      </c>
      <c r="BA53" s="57">
        <v>7.2900539614303543</v>
      </c>
      <c r="BB53" s="57">
        <v>0.29960067950669578</v>
      </c>
      <c r="BC53" s="58">
        <v>11.519552160567589</v>
      </c>
      <c r="BE53" s="69" t="s">
        <v>32</v>
      </c>
      <c r="BF53" s="57">
        <v>60.836784607859116</v>
      </c>
      <c r="BG53" s="57">
        <v>46.45920288483569</v>
      </c>
      <c r="BH53" s="57">
        <v>0</v>
      </c>
      <c r="BI53" s="57">
        <v>-45.832277679250062</v>
      </c>
      <c r="BJ53" s="57">
        <v>6.3617874766833244</v>
      </c>
      <c r="BK53" s="57">
        <v>13.422528530371942</v>
      </c>
      <c r="BL53" s="57">
        <v>2.2962536023054754</v>
      </c>
      <c r="BM53" s="57">
        <v>-0.69739463889619913</v>
      </c>
      <c r="BN53" s="57">
        <v>-13.91631884353049</v>
      </c>
      <c r="BO53" s="57">
        <v>-0.1803111945401086</v>
      </c>
      <c r="BP53" s="61">
        <v>9.4440937250570904</v>
      </c>
      <c r="BQ53" s="61">
        <v>8.1768198005513746</v>
      </c>
      <c r="BR53" s="58">
        <v>58.189795549122493</v>
      </c>
      <c r="BS53" s="1"/>
      <c r="BT53" s="69" t="s">
        <v>32</v>
      </c>
      <c r="BU53" s="57">
        <v>-60.905688020940353</v>
      </c>
      <c r="BV53" s="57">
        <v>-53.380026171782056</v>
      </c>
      <c r="BW53" s="57">
        <v>-72.230302759068238</v>
      </c>
      <c r="BX53" s="57">
        <v>-10.616450944614105</v>
      </c>
      <c r="BY53" s="57">
        <v>1.8864526585925894</v>
      </c>
      <c r="BZ53" s="57">
        <v>-12.733615419877742</v>
      </c>
      <c r="CA53" s="57">
        <v>-10.104974982546281</v>
      </c>
      <c r="CB53" s="57">
        <v>-8.3331053654587031</v>
      </c>
      <c r="CC53" s="57">
        <v>-1.4874531622572953</v>
      </c>
      <c r="CD53" s="63">
        <v>-6.9490155548172892</v>
      </c>
      <c r="CE53" s="69" t="s">
        <v>32</v>
      </c>
      <c r="CF53" s="57">
        <f t="shared" si="32"/>
        <v>53.698841329093327</v>
      </c>
      <c r="CG53" s="57">
        <f t="shared" si="0"/>
        <v>45.426669892233946</v>
      </c>
      <c r="CH53" s="57">
        <f t="shared" si="1"/>
        <v>8.2721714368593808</v>
      </c>
      <c r="CI53" s="57">
        <f t="shared" si="2"/>
        <v>7.0783459298416842</v>
      </c>
      <c r="CJ53" s="57">
        <f t="shared" si="3"/>
        <v>1.1938255070176966</v>
      </c>
      <c r="CK53" s="57">
        <f t="shared" si="4"/>
        <v>5.6922112850498578</v>
      </c>
      <c r="CL53" s="57">
        <f t="shared" si="5"/>
        <v>7.2690961052945422</v>
      </c>
      <c r="CM53" s="57">
        <f t="shared" si="6"/>
        <v>1.5768848202446846</v>
      </c>
      <c r="CN53" s="57">
        <f t="shared" si="7"/>
        <v>-0.86820281988445303</v>
      </c>
      <c r="CO53" s="57">
        <f t="shared" si="8"/>
        <v>0.39741846975042405</v>
      </c>
      <c r="CP53" s="57">
        <f t="shared" si="9"/>
        <v>1.2656212896348771</v>
      </c>
      <c r="CQ53" s="58">
        <f t="shared" si="10"/>
        <v>6.3133686865157825</v>
      </c>
      <c r="CS53" s="69" t="s">
        <v>32</v>
      </c>
      <c r="CT53" s="64">
        <f t="shared" si="11"/>
        <v>1.3730170904028332</v>
      </c>
      <c r="CU53" s="64">
        <f t="shared" si="12"/>
        <v>1.6371999589102075</v>
      </c>
      <c r="CV53" s="64">
        <f t="shared" si="13"/>
        <v>0.26418286850737432</v>
      </c>
      <c r="CW53" s="64">
        <f t="shared" si="14"/>
        <v>0.23807581734863378</v>
      </c>
      <c r="CX53" s="64">
        <f t="shared" si="15"/>
        <v>3.7969752233561507</v>
      </c>
      <c r="CY53" s="64">
        <f t="shared" si="16"/>
        <v>0.90530055540816545</v>
      </c>
      <c r="CZ53" s="64">
        <f t="shared" si="17"/>
        <v>0.24704541841852737</v>
      </c>
      <c r="DA53" s="64">
        <f t="shared" si="18"/>
        <v>0.29412608052096068</v>
      </c>
      <c r="DB53" s="64">
        <f t="shared" si="19"/>
        <v>4.7080662102433293E-2</v>
      </c>
      <c r="DC53" s="64">
        <f t="shared" si="20"/>
        <v>40.608947385856816</v>
      </c>
      <c r="DD53" s="64">
        <f t="shared" si="21"/>
        <v>26.582852026915482</v>
      </c>
      <c r="DE53" s="57">
        <f t="shared" si="22"/>
        <v>25.609263354113004</v>
      </c>
      <c r="DF53" s="58">
        <f t="shared" si="23"/>
        <v>0.97358867280248251</v>
      </c>
      <c r="DH53" s="69" t="s">
        <v>32</v>
      </c>
      <c r="DI53" s="57">
        <f t="shared" si="24"/>
        <v>0.48729821529436684</v>
      </c>
      <c r="DJ53" s="57">
        <f t="shared" si="25"/>
        <v>0.34910734095870055</v>
      </c>
      <c r="DK53" s="57">
        <f t="shared" si="26"/>
        <v>0.13819087433566629</v>
      </c>
      <c r="DL53" s="57">
        <f t="shared" si="27"/>
        <v>13.538797143646963</v>
      </c>
      <c r="DM53" s="57">
        <f t="shared" si="28"/>
        <v>0.37799268568285194</v>
      </c>
      <c r="DN53" s="57">
        <f t="shared" si="29"/>
        <v>4.0488645604157751</v>
      </c>
      <c r="DO53" s="57">
        <f t="shared" si="30"/>
        <v>9.1119398975483357</v>
      </c>
      <c r="DP53" s="213">
        <f t="shared" si="31"/>
        <v>100</v>
      </c>
      <c r="DQ53" s="6"/>
    </row>
    <row r="54" spans="2:121" ht="12">
      <c r="B54" s="70" t="s">
        <v>33</v>
      </c>
      <c r="C54" s="14">
        <v>2778763895</v>
      </c>
      <c r="D54" s="14">
        <v>2349446005</v>
      </c>
      <c r="E54" s="14">
        <v>429317890</v>
      </c>
      <c r="F54" s="14">
        <v>367176001</v>
      </c>
      <c r="G54" s="14">
        <v>62141889</v>
      </c>
      <c r="H54" s="14">
        <v>306882940</v>
      </c>
      <c r="I54" s="14">
        <v>411317007</v>
      </c>
      <c r="J54" s="14">
        <v>104434067</v>
      </c>
      <c r="K54" s="14">
        <v>31516943</v>
      </c>
      <c r="L54" s="14">
        <v>124536011</v>
      </c>
      <c r="M54" s="14">
        <v>93019068</v>
      </c>
      <c r="N54" s="15">
        <v>270139994</v>
      </c>
      <c r="O54" s="1"/>
      <c r="P54" s="70" t="s">
        <v>33</v>
      </c>
      <c r="Q54" s="14">
        <v>73264998</v>
      </c>
      <c r="R54" s="14">
        <v>83683998</v>
      </c>
      <c r="S54" s="14">
        <v>10419000</v>
      </c>
      <c r="T54" s="14">
        <v>28729001</v>
      </c>
      <c r="U54" s="14">
        <v>145161996</v>
      </c>
      <c r="V54" s="14">
        <v>22983999</v>
      </c>
      <c r="W54" s="14">
        <v>5226003</v>
      </c>
      <c r="X54" s="14">
        <v>6222002</v>
      </c>
      <c r="Y54" s="14">
        <v>995999</v>
      </c>
      <c r="Z54" s="14">
        <v>1173046992</v>
      </c>
      <c r="AA54" s="14">
        <v>626531001</v>
      </c>
      <c r="AB54" s="14">
        <v>554437999</v>
      </c>
      <c r="AC54" s="15">
        <v>72093002</v>
      </c>
      <c r="AD54" s="1">
        <v>0</v>
      </c>
      <c r="AE54" s="70" t="s">
        <v>33</v>
      </c>
      <c r="AF54" s="14">
        <v>31976999</v>
      </c>
      <c r="AG54" s="14">
        <v>25038000</v>
      </c>
      <c r="AH54" s="14">
        <v>6938999</v>
      </c>
      <c r="AI54" s="14">
        <v>514538992</v>
      </c>
      <c r="AJ54" s="14">
        <v>14502997</v>
      </c>
      <c r="AK54" s="14">
        <v>187432997</v>
      </c>
      <c r="AL54" s="14">
        <v>312602998</v>
      </c>
      <c r="AM54" s="14">
        <v>4258693827</v>
      </c>
      <c r="AN54" s="14">
        <v>1831588</v>
      </c>
      <c r="AO54" s="15">
        <v>2325.1374364758885</v>
      </c>
      <c r="AQ54" s="70" t="s">
        <v>33</v>
      </c>
      <c r="AR54" s="16">
        <v>-14.678915412393504</v>
      </c>
      <c r="AS54" s="16">
        <v>-17.269823626010101</v>
      </c>
      <c r="AT54" s="16">
        <v>2.9683939345475352</v>
      </c>
      <c r="AU54" s="16">
        <v>1.9859671080480261</v>
      </c>
      <c r="AV54" s="16">
        <v>9.1828641948246617</v>
      </c>
      <c r="AW54" s="16">
        <v>0.69101797378152152</v>
      </c>
      <c r="AX54" s="16">
        <v>2.0728754115404193</v>
      </c>
      <c r="AY54" s="16">
        <v>6.3622150617269444</v>
      </c>
      <c r="AZ54" s="16">
        <v>-15.367771160827761</v>
      </c>
      <c r="BA54" s="16">
        <v>0.34562091953648638</v>
      </c>
      <c r="BB54" s="16">
        <v>7.0819375435521179</v>
      </c>
      <c r="BC54" s="17">
        <v>2.7261553970005119</v>
      </c>
      <c r="BE54" s="70" t="s">
        <v>33</v>
      </c>
      <c r="BF54" s="16">
        <v>33.734295894160773</v>
      </c>
      <c r="BG54" s="16">
        <v>28.606115392748048</v>
      </c>
      <c r="BH54" s="16">
        <v>1.2930393336650465</v>
      </c>
      <c r="BI54" s="16">
        <v>-41.021527070017768</v>
      </c>
      <c r="BJ54" s="16">
        <v>5.3409928350750144</v>
      </c>
      <c r="BK54" s="16">
        <v>6.0441084268759075</v>
      </c>
      <c r="BL54" s="16">
        <v>14.454780751108521</v>
      </c>
      <c r="BM54" s="16">
        <v>11.107198411999716</v>
      </c>
      <c r="BN54" s="16">
        <v>-3.6752382251080995</v>
      </c>
      <c r="BO54" s="16">
        <v>11.355846817260755</v>
      </c>
      <c r="BP54" s="60">
        <v>28.873680124468741</v>
      </c>
      <c r="BQ54" s="60">
        <v>27.557590571151092</v>
      </c>
      <c r="BR54" s="17">
        <v>39.980967342182787</v>
      </c>
      <c r="BS54" s="1"/>
      <c r="BT54" s="70" t="s">
        <v>33</v>
      </c>
      <c r="BU54" s="16">
        <v>-47.315262156294764</v>
      </c>
      <c r="BV54" s="16">
        <v>-13.486057841816109</v>
      </c>
      <c r="BW54" s="16">
        <v>-78.147634651954817</v>
      </c>
      <c r="BX54" s="16">
        <v>1.573527927700558</v>
      </c>
      <c r="BY54" s="16">
        <v>16395.502247191012</v>
      </c>
      <c r="BZ54" s="16">
        <v>-6.1206212472608916</v>
      </c>
      <c r="CA54" s="16">
        <v>1.8237534245563354</v>
      </c>
      <c r="CB54" s="16">
        <v>-7.7212164265517202</v>
      </c>
      <c r="CC54" s="16">
        <v>-0.35688094756243782</v>
      </c>
      <c r="CD54" s="62">
        <v>-7.3907115202945306</v>
      </c>
      <c r="CE54" s="70" t="s">
        <v>33</v>
      </c>
      <c r="CF54" s="16">
        <f t="shared" si="32"/>
        <v>65.249205692663665</v>
      </c>
      <c r="CG54" s="16">
        <f t="shared" si="0"/>
        <v>55.16822998884254</v>
      </c>
      <c r="CH54" s="16">
        <f t="shared" si="1"/>
        <v>10.080975703821125</v>
      </c>
      <c r="CI54" s="16">
        <f t="shared" si="2"/>
        <v>8.6217985118374649</v>
      </c>
      <c r="CJ54" s="16">
        <f t="shared" si="3"/>
        <v>1.4591771919836583</v>
      </c>
      <c r="CK54" s="16">
        <f t="shared" si="4"/>
        <v>7.2060343491793351</v>
      </c>
      <c r="CL54" s="16">
        <f t="shared" si="5"/>
        <v>9.6582901638117704</v>
      </c>
      <c r="CM54" s="16">
        <f t="shared" si="6"/>
        <v>2.4522558146324336</v>
      </c>
      <c r="CN54" s="16">
        <f t="shared" si="7"/>
        <v>0.74006125540614032</v>
      </c>
      <c r="CO54" s="16">
        <f t="shared" si="8"/>
        <v>2.9242771624117507</v>
      </c>
      <c r="CP54" s="16">
        <f t="shared" si="9"/>
        <v>2.1842159070056106</v>
      </c>
      <c r="CQ54" s="17">
        <f t="shared" si="10"/>
        <v>6.34325934133419</v>
      </c>
      <c r="CS54" s="70" t="s">
        <v>33</v>
      </c>
      <c r="CT54" s="44">
        <f t="shared" si="11"/>
        <v>1.7203631201543994</v>
      </c>
      <c r="CU54" s="44">
        <f t="shared" si="12"/>
        <v>1.9650155986665627</v>
      </c>
      <c r="CV54" s="44">
        <f t="shared" si="13"/>
        <v>0.24465247851216329</v>
      </c>
      <c r="CW54" s="44">
        <f t="shared" si="14"/>
        <v>0.67459653515965246</v>
      </c>
      <c r="CX54" s="44">
        <f t="shared" si="15"/>
        <v>3.4086037150564104</v>
      </c>
      <c r="CY54" s="44">
        <f t="shared" si="16"/>
        <v>0.53969597096372812</v>
      </c>
      <c r="CZ54" s="44">
        <f t="shared" si="17"/>
        <v>0.12271375243900576</v>
      </c>
      <c r="DA54" s="44">
        <f t="shared" si="18"/>
        <v>0.14610118155366514</v>
      </c>
      <c r="DB54" s="44">
        <f t="shared" si="19"/>
        <v>2.3387429114659387E-2</v>
      </c>
      <c r="DC54" s="44">
        <f t="shared" si="20"/>
        <v>27.544759958157002</v>
      </c>
      <c r="DD54" s="44">
        <f t="shared" si="21"/>
        <v>14.71181133116006</v>
      </c>
      <c r="DE54" s="16">
        <f t="shared" si="22"/>
        <v>13.018968292223276</v>
      </c>
      <c r="DF54" s="17">
        <f t="shared" si="23"/>
        <v>1.6928430389367835</v>
      </c>
      <c r="DH54" s="70" t="s">
        <v>33</v>
      </c>
      <c r="DI54" s="16">
        <f t="shared" si="24"/>
        <v>0.75086400429321121</v>
      </c>
      <c r="DJ54" s="16">
        <f t="shared" si="25"/>
        <v>0.58792674507990639</v>
      </c>
      <c r="DK54" s="16">
        <f t="shared" si="26"/>
        <v>0.16293725921330479</v>
      </c>
      <c r="DL54" s="16">
        <f t="shared" si="27"/>
        <v>12.08208462270373</v>
      </c>
      <c r="DM54" s="16">
        <f t="shared" si="28"/>
        <v>0.3405503562630261</v>
      </c>
      <c r="DN54" s="16">
        <f t="shared" si="29"/>
        <v>4.401185072560982</v>
      </c>
      <c r="DO54" s="16">
        <f t="shared" si="30"/>
        <v>7.3403491938797218</v>
      </c>
      <c r="DP54" s="216">
        <f t="shared" si="31"/>
        <v>100</v>
      </c>
      <c r="DQ54" s="6"/>
    </row>
    <row r="55" spans="2:121" s="6" customFormat="1" ht="12">
      <c r="C55" s="108">
        <f>SUM(C6:C53)</f>
        <v>2778763895</v>
      </c>
      <c r="D55" s="109">
        <f t="shared" ref="D55:AN55" si="39">SUM(D6:D53)</f>
        <v>2349446005</v>
      </c>
      <c r="E55" s="109">
        <f t="shared" si="39"/>
        <v>429317890</v>
      </c>
      <c r="F55" s="109">
        <f t="shared" si="39"/>
        <v>367176001</v>
      </c>
      <c r="G55" s="109">
        <f t="shared" si="39"/>
        <v>62141889</v>
      </c>
      <c r="H55" s="109">
        <f t="shared" si="39"/>
        <v>306882940</v>
      </c>
      <c r="I55" s="109">
        <f t="shared" si="39"/>
        <v>411317007</v>
      </c>
      <c r="J55" s="109">
        <f t="shared" si="39"/>
        <v>104434067</v>
      </c>
      <c r="K55" s="109">
        <f t="shared" si="39"/>
        <v>31516943</v>
      </c>
      <c r="L55" s="109">
        <f t="shared" si="39"/>
        <v>124536011</v>
      </c>
      <c r="M55" s="109">
        <f t="shared" si="39"/>
        <v>93019068</v>
      </c>
      <c r="N55" s="110">
        <f t="shared" si="39"/>
        <v>270139994</v>
      </c>
      <c r="O55" s="110"/>
      <c r="P55" s="111"/>
      <c r="Q55" s="110">
        <f t="shared" si="39"/>
        <v>73264998</v>
      </c>
      <c r="R55" s="109">
        <f t="shared" si="39"/>
        <v>83683998</v>
      </c>
      <c r="S55" s="109">
        <f t="shared" si="39"/>
        <v>10419000</v>
      </c>
      <c r="T55" s="109">
        <f t="shared" si="39"/>
        <v>28729001</v>
      </c>
      <c r="U55" s="109">
        <f t="shared" si="39"/>
        <v>145161996</v>
      </c>
      <c r="V55" s="109">
        <f t="shared" si="39"/>
        <v>22983999</v>
      </c>
      <c r="W55" s="109">
        <f t="shared" si="39"/>
        <v>5226003</v>
      </c>
      <c r="X55" s="109">
        <f t="shared" si="39"/>
        <v>6222002</v>
      </c>
      <c r="Y55" s="109">
        <f t="shared" si="39"/>
        <v>995999</v>
      </c>
      <c r="Z55" s="109">
        <f t="shared" si="39"/>
        <v>1173046992</v>
      </c>
      <c r="AA55" s="109">
        <f t="shared" si="39"/>
        <v>626531001</v>
      </c>
      <c r="AB55" s="109">
        <f t="shared" si="39"/>
        <v>554437999</v>
      </c>
      <c r="AC55" s="109">
        <f t="shared" si="39"/>
        <v>72093002</v>
      </c>
      <c r="AD55" s="110">
        <f t="shared" si="39"/>
        <v>0</v>
      </c>
      <c r="AE55" s="109"/>
      <c r="AF55" s="112">
        <f t="shared" si="39"/>
        <v>31976999</v>
      </c>
      <c r="AG55" s="111">
        <f t="shared" si="39"/>
        <v>25038000</v>
      </c>
      <c r="AH55" s="109">
        <f t="shared" si="39"/>
        <v>6938999</v>
      </c>
      <c r="AI55" s="109">
        <f t="shared" si="39"/>
        <v>514538992</v>
      </c>
      <c r="AJ55" s="109">
        <f t="shared" si="39"/>
        <v>14502997</v>
      </c>
      <c r="AK55" s="109">
        <f t="shared" si="39"/>
        <v>187432997</v>
      </c>
      <c r="AL55" s="109">
        <f t="shared" si="39"/>
        <v>312602998</v>
      </c>
      <c r="AM55" s="109">
        <f t="shared" si="39"/>
        <v>4258693827</v>
      </c>
      <c r="AN55" s="109">
        <f t="shared" si="39"/>
        <v>1831588</v>
      </c>
      <c r="AO55" s="109">
        <f>AM55/AN55</f>
        <v>2325.1374364758885</v>
      </c>
      <c r="BC55" s="50"/>
      <c r="BE55" s="21"/>
      <c r="BU55" s="50"/>
      <c r="BV55" s="50"/>
      <c r="CP55" s="50"/>
      <c r="CQ55" s="50"/>
      <c r="CS55" s="50"/>
      <c r="DF55" s="21"/>
      <c r="DH55" s="50"/>
      <c r="DI55" s="50"/>
    </row>
    <row r="56" spans="2:121" s="6" customFormat="1" ht="9" customHeight="1">
      <c r="C56" s="108">
        <f>C54-C55</f>
        <v>0</v>
      </c>
      <c r="D56" s="108">
        <f t="shared" ref="D56:AO56" si="40">D54-D55</f>
        <v>0</v>
      </c>
      <c r="E56" s="108">
        <f t="shared" si="40"/>
        <v>0</v>
      </c>
      <c r="F56" s="108">
        <f t="shared" si="40"/>
        <v>0</v>
      </c>
      <c r="G56" s="108">
        <f t="shared" si="40"/>
        <v>0</v>
      </c>
      <c r="H56" s="108">
        <f t="shared" si="40"/>
        <v>0</v>
      </c>
      <c r="I56" s="108">
        <f t="shared" si="40"/>
        <v>0</v>
      </c>
      <c r="J56" s="108">
        <f t="shared" si="40"/>
        <v>0</v>
      </c>
      <c r="K56" s="108">
        <f t="shared" si="40"/>
        <v>0</v>
      </c>
      <c r="L56" s="108">
        <f t="shared" si="40"/>
        <v>0</v>
      </c>
      <c r="M56" s="108">
        <f t="shared" si="40"/>
        <v>0</v>
      </c>
      <c r="N56" s="108">
        <f t="shared" si="40"/>
        <v>0</v>
      </c>
      <c r="O56" s="108"/>
      <c r="P56" s="108"/>
      <c r="Q56" s="108">
        <f t="shared" si="40"/>
        <v>0</v>
      </c>
      <c r="R56" s="108">
        <f t="shared" si="40"/>
        <v>0</v>
      </c>
      <c r="S56" s="108">
        <f t="shared" si="40"/>
        <v>0</v>
      </c>
      <c r="T56" s="108">
        <f t="shared" si="40"/>
        <v>0</v>
      </c>
      <c r="U56" s="108">
        <f t="shared" si="40"/>
        <v>0</v>
      </c>
      <c r="V56" s="108">
        <f t="shared" si="40"/>
        <v>0</v>
      </c>
      <c r="W56" s="108">
        <f t="shared" si="40"/>
        <v>0</v>
      </c>
      <c r="X56" s="108">
        <f t="shared" si="40"/>
        <v>0</v>
      </c>
      <c r="Y56" s="108">
        <f t="shared" si="40"/>
        <v>0</v>
      </c>
      <c r="Z56" s="108">
        <f t="shared" si="40"/>
        <v>0</v>
      </c>
      <c r="AA56" s="108">
        <f t="shared" si="40"/>
        <v>0</v>
      </c>
      <c r="AB56" s="108">
        <f t="shared" si="40"/>
        <v>0</v>
      </c>
      <c r="AC56" s="108">
        <f t="shared" si="40"/>
        <v>0</v>
      </c>
      <c r="AD56" s="108">
        <f t="shared" si="40"/>
        <v>0</v>
      </c>
      <c r="AE56" s="108"/>
      <c r="AF56" s="108">
        <f t="shared" si="40"/>
        <v>0</v>
      </c>
      <c r="AG56" s="108">
        <f t="shared" si="40"/>
        <v>0</v>
      </c>
      <c r="AH56" s="108">
        <f t="shared" si="40"/>
        <v>0</v>
      </c>
      <c r="AI56" s="108">
        <f t="shared" si="40"/>
        <v>0</v>
      </c>
      <c r="AJ56" s="108">
        <f t="shared" si="40"/>
        <v>0</v>
      </c>
      <c r="AK56" s="108">
        <f t="shared" si="40"/>
        <v>0</v>
      </c>
      <c r="AL56" s="108">
        <f t="shared" si="40"/>
        <v>0</v>
      </c>
      <c r="AM56" s="108">
        <f t="shared" si="40"/>
        <v>0</v>
      </c>
      <c r="AN56" s="108">
        <f t="shared" si="40"/>
        <v>0</v>
      </c>
      <c r="AO56" s="108">
        <f t="shared" si="40"/>
        <v>0</v>
      </c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U56" s="50"/>
      <c r="BV56" s="50"/>
      <c r="CP56" s="50"/>
      <c r="CQ56" s="50"/>
      <c r="CS56" s="50"/>
      <c r="DF56" s="21"/>
      <c r="DH56" s="50"/>
      <c r="DI56" s="50"/>
    </row>
    <row r="57" spans="2:121" s="6" customFormat="1" ht="9" customHeight="1">
      <c r="N57" s="21"/>
      <c r="O57" s="21"/>
      <c r="P57" s="50"/>
      <c r="Q57" s="21"/>
      <c r="AD57" s="21"/>
      <c r="AF57" s="51"/>
      <c r="AG57" s="50"/>
      <c r="BC57" s="50"/>
      <c r="BE57" s="21"/>
      <c r="BU57" s="50"/>
      <c r="BV57" s="50"/>
      <c r="CP57" s="50"/>
      <c r="CQ57" s="50"/>
      <c r="CS57" s="50"/>
      <c r="DF57" s="21"/>
      <c r="DH57" s="50"/>
      <c r="DI57" s="50"/>
    </row>
    <row r="58" spans="2:121" s="6" customFormat="1" ht="9" customHeight="1">
      <c r="N58" s="21"/>
      <c r="O58" s="21"/>
      <c r="P58" s="50"/>
      <c r="Q58" s="21"/>
      <c r="AD58" s="21"/>
      <c r="AF58" s="51"/>
      <c r="AG58" s="50"/>
      <c r="BC58" s="50"/>
      <c r="BE58" s="21"/>
      <c r="BU58" s="50"/>
      <c r="BV58" s="50"/>
      <c r="CP58" s="50"/>
      <c r="CQ58" s="50"/>
      <c r="CS58" s="50"/>
      <c r="DF58" s="21"/>
      <c r="DH58" s="50"/>
      <c r="DI58" s="50"/>
    </row>
    <row r="59" spans="2:121" s="6" customFormat="1" ht="9" customHeight="1">
      <c r="N59" s="21"/>
      <c r="O59" s="21"/>
      <c r="P59" s="50"/>
      <c r="Q59" s="21"/>
      <c r="AD59" s="21"/>
      <c r="AF59" s="51"/>
      <c r="AG59" s="50"/>
      <c r="BC59" s="50"/>
      <c r="BE59" s="21"/>
      <c r="BU59" s="50"/>
      <c r="BV59" s="50"/>
      <c r="CP59" s="50"/>
      <c r="CQ59" s="50"/>
      <c r="CS59" s="50"/>
      <c r="DF59" s="21"/>
      <c r="DH59" s="50"/>
      <c r="DI59" s="50"/>
    </row>
    <row r="60" spans="2:121" s="6" customFormat="1" ht="9" customHeight="1">
      <c r="N60" s="21"/>
      <c r="O60" s="21"/>
      <c r="P60" s="50"/>
      <c r="Q60" s="21"/>
      <c r="AD60" s="21"/>
      <c r="AF60" s="51"/>
      <c r="AG60" s="50"/>
      <c r="BC60" s="50"/>
      <c r="BE60" s="21"/>
      <c r="BU60" s="50"/>
      <c r="BV60" s="50"/>
      <c r="CP60" s="50"/>
      <c r="CQ60" s="50"/>
      <c r="CS60" s="50"/>
      <c r="DF60" s="21"/>
      <c r="DH60" s="50"/>
      <c r="DI60" s="50"/>
    </row>
    <row r="61" spans="2:121" s="6" customFormat="1" ht="9" customHeight="1">
      <c r="N61" s="21"/>
      <c r="O61" s="21"/>
      <c r="P61" s="50"/>
      <c r="Q61" s="21"/>
      <c r="AD61" s="21"/>
      <c r="AF61" s="51"/>
      <c r="AG61" s="50"/>
      <c r="BC61" s="50"/>
      <c r="BE61" s="21"/>
      <c r="BU61" s="50"/>
      <c r="BV61" s="50"/>
      <c r="CP61" s="50"/>
      <c r="CQ61" s="50"/>
      <c r="CS61" s="50"/>
      <c r="DF61" s="21"/>
      <c r="DH61" s="50"/>
      <c r="DI61" s="50"/>
    </row>
    <row r="62" spans="2:121" s="6" customFormat="1" ht="9" customHeight="1">
      <c r="N62" s="21"/>
      <c r="O62" s="21"/>
      <c r="P62" s="50"/>
      <c r="Q62" s="21"/>
      <c r="AD62" s="21"/>
      <c r="AF62" s="51"/>
      <c r="AG62" s="50"/>
      <c r="BC62" s="50"/>
      <c r="BE62" s="21"/>
      <c r="BU62" s="50"/>
      <c r="BV62" s="50"/>
      <c r="CP62" s="50"/>
      <c r="CQ62" s="50"/>
      <c r="CS62" s="50"/>
      <c r="DF62" s="21"/>
      <c r="DH62" s="50"/>
      <c r="DI62" s="50"/>
    </row>
    <row r="63" spans="2:121" s="6" customFormat="1" ht="9" customHeight="1">
      <c r="N63" s="21"/>
      <c r="O63" s="21"/>
      <c r="P63" s="50"/>
      <c r="Q63" s="21"/>
      <c r="AD63" s="21"/>
      <c r="AF63" s="51"/>
      <c r="AG63" s="50"/>
      <c r="BC63" s="50"/>
      <c r="BE63" s="21"/>
      <c r="BU63" s="50"/>
      <c r="BV63" s="50"/>
      <c r="CP63" s="50"/>
      <c r="CQ63" s="50"/>
      <c r="CS63" s="50"/>
      <c r="DF63" s="21"/>
      <c r="DH63" s="50"/>
      <c r="DI63" s="50"/>
    </row>
    <row r="64" spans="2:121" s="6" customFormat="1" ht="9" customHeight="1">
      <c r="N64" s="21"/>
      <c r="O64" s="21"/>
      <c r="P64" s="50"/>
      <c r="Q64" s="21"/>
      <c r="AD64" s="21"/>
      <c r="AF64" s="51"/>
      <c r="AG64" s="50"/>
      <c r="BC64" s="50"/>
      <c r="BE64" s="21"/>
      <c r="BU64" s="50"/>
      <c r="BV64" s="50"/>
      <c r="CP64" s="50"/>
      <c r="CQ64" s="50"/>
      <c r="CS64" s="50"/>
      <c r="DF64" s="21"/>
      <c r="DH64" s="50"/>
      <c r="DI64" s="50"/>
    </row>
    <row r="65" spans="14:113" s="6" customFormat="1" ht="9" customHeight="1">
      <c r="N65" s="21"/>
      <c r="O65" s="21"/>
      <c r="P65" s="50"/>
      <c r="Q65" s="21"/>
      <c r="AD65" s="21"/>
      <c r="AF65" s="51"/>
      <c r="AG65" s="50"/>
      <c r="BC65" s="50"/>
      <c r="BE65" s="21"/>
      <c r="BU65" s="50"/>
      <c r="BV65" s="50"/>
      <c r="CP65" s="50"/>
      <c r="CQ65" s="50"/>
      <c r="CS65" s="50"/>
      <c r="DF65" s="21"/>
      <c r="DH65" s="50"/>
      <c r="DI65" s="50"/>
    </row>
    <row r="66" spans="14:113" s="6" customFormat="1" ht="9" customHeight="1">
      <c r="N66" s="21"/>
      <c r="O66" s="21"/>
      <c r="P66" s="50"/>
      <c r="Q66" s="21"/>
      <c r="AD66" s="21"/>
      <c r="AF66" s="51"/>
      <c r="AG66" s="50"/>
      <c r="BC66" s="50"/>
      <c r="BE66" s="21"/>
      <c r="BU66" s="50"/>
      <c r="BV66" s="50"/>
      <c r="CP66" s="50"/>
      <c r="CQ66" s="50"/>
      <c r="CS66" s="50"/>
      <c r="DF66" s="21"/>
      <c r="DH66" s="50"/>
      <c r="DI66" s="50"/>
    </row>
    <row r="67" spans="14:113" s="6" customFormat="1" ht="9" customHeight="1">
      <c r="N67" s="21"/>
      <c r="O67" s="21"/>
      <c r="P67" s="50"/>
      <c r="Q67" s="21"/>
      <c r="AD67" s="21"/>
      <c r="AF67" s="51"/>
      <c r="AG67" s="50"/>
      <c r="BC67" s="50"/>
      <c r="BE67" s="21"/>
      <c r="BU67" s="50"/>
      <c r="BV67" s="50"/>
      <c r="CP67" s="50"/>
      <c r="CQ67" s="50"/>
      <c r="CS67" s="50"/>
      <c r="DF67" s="21"/>
      <c r="DH67" s="50"/>
      <c r="DI67" s="50"/>
    </row>
    <row r="68" spans="14:113" s="6" customFormat="1" ht="9" customHeight="1">
      <c r="N68" s="21"/>
      <c r="O68" s="21"/>
      <c r="P68" s="50"/>
      <c r="Q68" s="21"/>
      <c r="AD68" s="21"/>
      <c r="AF68" s="51"/>
      <c r="AG68" s="50"/>
      <c r="BC68" s="50"/>
      <c r="BE68" s="21"/>
      <c r="BU68" s="50"/>
      <c r="BV68" s="50"/>
      <c r="CP68" s="50"/>
      <c r="CQ68" s="50"/>
      <c r="CS68" s="50"/>
      <c r="DF68" s="21"/>
      <c r="DH68" s="50"/>
      <c r="DI68" s="50"/>
    </row>
    <row r="69" spans="14:113" s="6" customFormat="1" ht="9" customHeight="1">
      <c r="N69" s="21"/>
      <c r="O69" s="21"/>
      <c r="P69" s="50"/>
      <c r="Q69" s="21"/>
      <c r="AD69" s="21"/>
      <c r="AF69" s="51"/>
      <c r="AG69" s="50"/>
      <c r="BC69" s="50"/>
      <c r="BE69" s="21"/>
      <c r="BU69" s="50"/>
      <c r="BV69" s="50"/>
      <c r="CP69" s="50"/>
      <c r="CQ69" s="50"/>
      <c r="CS69" s="50"/>
      <c r="DF69" s="21"/>
      <c r="DH69" s="50"/>
      <c r="DI69" s="50"/>
    </row>
    <row r="70" spans="14:113" s="6" customFormat="1" ht="9" customHeight="1">
      <c r="N70" s="21"/>
      <c r="O70" s="21"/>
      <c r="P70" s="50"/>
      <c r="Q70" s="21"/>
      <c r="AD70" s="21"/>
      <c r="AF70" s="51"/>
      <c r="AG70" s="50"/>
      <c r="BC70" s="50"/>
      <c r="BE70" s="21"/>
      <c r="BU70" s="50"/>
      <c r="BV70" s="50"/>
      <c r="CP70" s="50"/>
      <c r="CQ70" s="50"/>
      <c r="CS70" s="50"/>
      <c r="DF70" s="21"/>
      <c r="DH70" s="50"/>
      <c r="DI70" s="50"/>
    </row>
    <row r="71" spans="14:113" s="6" customFormat="1" ht="9" customHeight="1">
      <c r="N71" s="21"/>
      <c r="O71" s="21"/>
      <c r="P71" s="50"/>
      <c r="Q71" s="21"/>
      <c r="AD71" s="21"/>
      <c r="AF71" s="51"/>
      <c r="AG71" s="50"/>
      <c r="BC71" s="50"/>
      <c r="BE71" s="21"/>
      <c r="BU71" s="50"/>
      <c r="BV71" s="50"/>
      <c r="CP71" s="50"/>
      <c r="CQ71" s="50"/>
      <c r="CS71" s="50"/>
      <c r="DF71" s="21"/>
      <c r="DH71" s="50"/>
      <c r="DI71" s="50"/>
    </row>
    <row r="72" spans="14:113" s="6" customFormat="1" ht="9" customHeight="1">
      <c r="N72" s="21"/>
      <c r="O72" s="21"/>
      <c r="P72" s="50"/>
      <c r="Q72" s="21"/>
      <c r="AD72" s="21"/>
      <c r="AF72" s="51"/>
      <c r="AG72" s="50"/>
      <c r="BC72" s="50"/>
      <c r="BE72" s="21"/>
      <c r="BU72" s="50"/>
      <c r="BV72" s="50"/>
      <c r="CP72" s="50"/>
      <c r="CQ72" s="50"/>
      <c r="CS72" s="50"/>
      <c r="DF72" s="21"/>
      <c r="DH72" s="50"/>
      <c r="DI72" s="50"/>
    </row>
    <row r="73" spans="14:113" s="6" customFormat="1" ht="9" customHeight="1">
      <c r="N73" s="21"/>
      <c r="O73" s="21"/>
      <c r="P73" s="50"/>
      <c r="Q73" s="21"/>
      <c r="AD73" s="21"/>
      <c r="AF73" s="51"/>
      <c r="AG73" s="50"/>
      <c r="BC73" s="50"/>
      <c r="BE73" s="21"/>
      <c r="BU73" s="50"/>
      <c r="BV73" s="50"/>
      <c r="CP73" s="50"/>
      <c r="CQ73" s="50"/>
      <c r="CS73" s="50"/>
      <c r="DF73" s="21"/>
      <c r="DH73" s="50"/>
      <c r="DI73" s="50"/>
    </row>
    <row r="74" spans="14:113" s="6" customFormat="1" ht="9" customHeight="1">
      <c r="N74" s="21"/>
      <c r="O74" s="21"/>
      <c r="P74" s="50"/>
      <c r="Q74" s="21"/>
      <c r="AD74" s="21"/>
      <c r="AF74" s="51"/>
      <c r="AG74" s="50"/>
      <c r="BC74" s="50"/>
      <c r="BE74" s="21"/>
      <c r="BU74" s="50"/>
      <c r="BV74" s="50"/>
      <c r="CP74" s="50"/>
      <c r="CQ74" s="50"/>
      <c r="CS74" s="50"/>
      <c r="DF74" s="21"/>
      <c r="DH74" s="50"/>
      <c r="DI74" s="50"/>
    </row>
    <row r="75" spans="14:113" s="6" customFormat="1" ht="9" customHeight="1">
      <c r="N75" s="21"/>
      <c r="O75" s="21"/>
      <c r="P75" s="50"/>
      <c r="Q75" s="21"/>
      <c r="AD75" s="21"/>
      <c r="AF75" s="51"/>
      <c r="AG75" s="50"/>
      <c r="BC75" s="50"/>
      <c r="BE75" s="21"/>
      <c r="BU75" s="50"/>
      <c r="BV75" s="50"/>
      <c r="CP75" s="50"/>
      <c r="CQ75" s="50"/>
      <c r="CS75" s="50"/>
      <c r="DF75" s="21"/>
      <c r="DH75" s="50"/>
      <c r="DI75" s="50"/>
    </row>
    <row r="76" spans="14:113" s="6" customFormat="1" ht="9" customHeight="1">
      <c r="N76" s="21"/>
      <c r="O76" s="21"/>
      <c r="P76" s="50"/>
      <c r="Q76" s="21"/>
      <c r="AD76" s="21"/>
      <c r="AF76" s="51"/>
      <c r="AG76" s="50"/>
      <c r="BC76" s="50"/>
      <c r="BE76" s="21"/>
      <c r="BU76" s="50"/>
      <c r="BV76" s="50"/>
      <c r="CP76" s="50"/>
      <c r="CQ76" s="50"/>
      <c r="CS76" s="50"/>
      <c r="DF76" s="21"/>
      <c r="DH76" s="50"/>
      <c r="DI76" s="50"/>
    </row>
    <row r="77" spans="14:113" s="6" customFormat="1" ht="9" customHeight="1">
      <c r="N77" s="21"/>
      <c r="O77" s="21"/>
      <c r="P77" s="50"/>
      <c r="Q77" s="21"/>
      <c r="AD77" s="21"/>
      <c r="AF77" s="51"/>
      <c r="AG77" s="50"/>
      <c r="BC77" s="50"/>
      <c r="BE77" s="21"/>
      <c r="BU77" s="50"/>
      <c r="BV77" s="50"/>
      <c r="CP77" s="50"/>
      <c r="CQ77" s="50"/>
      <c r="CS77" s="50"/>
      <c r="DF77" s="21"/>
      <c r="DH77" s="50"/>
      <c r="DI77" s="50"/>
    </row>
    <row r="78" spans="14:113" s="6" customFormat="1" ht="9" customHeight="1">
      <c r="N78" s="21"/>
      <c r="O78" s="21"/>
      <c r="P78" s="50"/>
      <c r="Q78" s="21"/>
      <c r="AD78" s="21"/>
      <c r="AF78" s="51"/>
      <c r="AG78" s="50"/>
      <c r="BC78" s="50"/>
      <c r="BE78" s="21"/>
      <c r="BU78" s="50"/>
      <c r="BV78" s="50"/>
      <c r="CP78" s="50"/>
      <c r="CQ78" s="50"/>
      <c r="CS78" s="50"/>
      <c r="DF78" s="21"/>
      <c r="DH78" s="50"/>
      <c r="DI78" s="50"/>
    </row>
    <row r="79" spans="14:113" s="6" customFormat="1" ht="9" customHeight="1">
      <c r="N79" s="21"/>
      <c r="O79" s="21"/>
      <c r="P79" s="50"/>
      <c r="Q79" s="21"/>
      <c r="AD79" s="21"/>
      <c r="AF79" s="51"/>
      <c r="AG79" s="50"/>
      <c r="BC79" s="50"/>
      <c r="BE79" s="21"/>
      <c r="BU79" s="50"/>
      <c r="BV79" s="50"/>
      <c r="CP79" s="50"/>
      <c r="CQ79" s="50"/>
      <c r="CS79" s="50"/>
      <c r="DF79" s="21"/>
      <c r="DH79" s="50"/>
      <c r="DI79" s="50"/>
    </row>
    <row r="80" spans="14:113" s="6" customFormat="1" ht="9" customHeight="1">
      <c r="N80" s="21"/>
      <c r="O80" s="21"/>
      <c r="P80" s="50"/>
      <c r="Q80" s="21"/>
      <c r="AD80" s="21"/>
      <c r="AF80" s="51"/>
      <c r="AG80" s="50"/>
      <c r="BC80" s="50"/>
      <c r="BE80" s="21"/>
      <c r="BU80" s="50"/>
      <c r="BV80" s="50"/>
      <c r="CP80" s="50"/>
      <c r="CQ80" s="50"/>
      <c r="CS80" s="50"/>
      <c r="DF80" s="21"/>
      <c r="DH80" s="50"/>
      <c r="DI80" s="50"/>
    </row>
    <row r="81" spans="14:113" s="6" customFormat="1" ht="9" customHeight="1">
      <c r="N81" s="21"/>
      <c r="O81" s="21"/>
      <c r="P81" s="50"/>
      <c r="Q81" s="21"/>
      <c r="AD81" s="21"/>
      <c r="AF81" s="51"/>
      <c r="AG81" s="50"/>
      <c r="BC81" s="50"/>
      <c r="BE81" s="21"/>
      <c r="BU81" s="50"/>
      <c r="BV81" s="50"/>
      <c r="CP81" s="50"/>
      <c r="CQ81" s="50"/>
      <c r="CS81" s="50"/>
      <c r="DF81" s="21"/>
      <c r="DH81" s="50"/>
      <c r="DI81" s="50"/>
    </row>
    <row r="82" spans="14:113" s="6" customFormat="1" ht="9" customHeight="1">
      <c r="N82" s="21"/>
      <c r="O82" s="21"/>
      <c r="P82" s="50"/>
      <c r="Q82" s="21"/>
      <c r="AD82" s="21"/>
      <c r="AF82" s="51"/>
      <c r="AG82" s="50"/>
      <c r="BC82" s="50"/>
      <c r="BE82" s="21"/>
      <c r="BU82" s="50"/>
      <c r="BV82" s="50"/>
      <c r="CP82" s="50"/>
      <c r="CQ82" s="50"/>
      <c r="CS82" s="50"/>
      <c r="DF82" s="21"/>
      <c r="DH82" s="50"/>
      <c r="DI82" s="50"/>
    </row>
    <row r="83" spans="14:113" s="6" customFormat="1" ht="9" customHeight="1">
      <c r="N83" s="21"/>
      <c r="O83" s="21"/>
      <c r="P83" s="50"/>
      <c r="Q83" s="21"/>
      <c r="AD83" s="21"/>
      <c r="AF83" s="51"/>
      <c r="AG83" s="50"/>
      <c r="BC83" s="50"/>
      <c r="BE83" s="21"/>
      <c r="BU83" s="50"/>
      <c r="BV83" s="50"/>
      <c r="CP83" s="50"/>
      <c r="CQ83" s="50"/>
      <c r="CS83" s="50"/>
      <c r="DF83" s="21"/>
      <c r="DH83" s="50"/>
      <c r="DI83" s="50"/>
    </row>
    <row r="84" spans="14:113" s="6" customFormat="1" ht="9" customHeight="1">
      <c r="N84" s="21"/>
      <c r="O84" s="21"/>
      <c r="P84" s="50"/>
      <c r="Q84" s="21"/>
      <c r="AD84" s="21"/>
      <c r="AF84" s="51"/>
      <c r="AG84" s="50"/>
      <c r="BC84" s="50"/>
      <c r="BE84" s="21"/>
      <c r="BU84" s="50"/>
      <c r="BV84" s="50"/>
      <c r="CP84" s="50"/>
      <c r="CQ84" s="50"/>
      <c r="CS84" s="50"/>
      <c r="DF84" s="21"/>
      <c r="DH84" s="50"/>
      <c r="DI84" s="50"/>
    </row>
    <row r="85" spans="14:113" s="6" customFormat="1" ht="9" customHeight="1">
      <c r="N85" s="21"/>
      <c r="O85" s="21"/>
      <c r="P85" s="50"/>
      <c r="Q85" s="21"/>
      <c r="AD85" s="21"/>
      <c r="AF85" s="51"/>
      <c r="AG85" s="50"/>
      <c r="BC85" s="50"/>
      <c r="BE85" s="21"/>
      <c r="BU85" s="50"/>
      <c r="BV85" s="50"/>
      <c r="CP85" s="50"/>
      <c r="CQ85" s="50"/>
      <c r="CS85" s="50"/>
      <c r="DF85" s="21"/>
      <c r="DH85" s="50"/>
      <c r="DI85" s="50"/>
    </row>
    <row r="86" spans="14:113" s="6" customFormat="1" ht="9" customHeight="1">
      <c r="N86" s="21"/>
      <c r="O86" s="21"/>
      <c r="P86" s="50"/>
      <c r="Q86" s="21"/>
      <c r="AD86" s="21"/>
      <c r="AF86" s="51"/>
      <c r="AG86" s="50"/>
      <c r="BC86" s="50"/>
      <c r="BE86" s="21"/>
      <c r="BU86" s="50"/>
      <c r="BV86" s="50"/>
      <c r="CP86" s="50"/>
      <c r="CQ86" s="50"/>
      <c r="CS86" s="50"/>
      <c r="DF86" s="21"/>
      <c r="DH86" s="50"/>
      <c r="DI86" s="50"/>
    </row>
    <row r="87" spans="14:113" s="6" customFormat="1" ht="9" customHeight="1">
      <c r="N87" s="21"/>
      <c r="O87" s="21"/>
      <c r="P87" s="50"/>
      <c r="Q87" s="21"/>
      <c r="AD87" s="21"/>
      <c r="AF87" s="51"/>
      <c r="AG87" s="50"/>
      <c r="BC87" s="50"/>
      <c r="BE87" s="21"/>
      <c r="BU87" s="50"/>
      <c r="BV87" s="50"/>
      <c r="CP87" s="50"/>
      <c r="CQ87" s="50"/>
      <c r="CS87" s="50"/>
      <c r="DF87" s="21"/>
      <c r="DH87" s="50"/>
      <c r="DI87" s="50"/>
    </row>
    <row r="88" spans="14:113" s="6" customFormat="1" ht="9" customHeight="1">
      <c r="N88" s="21"/>
      <c r="O88" s="21"/>
      <c r="P88" s="50"/>
      <c r="Q88" s="21"/>
      <c r="AD88" s="21"/>
      <c r="AF88" s="51"/>
      <c r="AG88" s="50"/>
      <c r="BC88" s="50"/>
      <c r="BE88" s="21"/>
      <c r="BU88" s="50"/>
      <c r="BV88" s="50"/>
      <c r="CP88" s="50"/>
      <c r="CQ88" s="50"/>
      <c r="CS88" s="50"/>
      <c r="DF88" s="21"/>
      <c r="DH88" s="50"/>
      <c r="DI88" s="50"/>
    </row>
    <row r="89" spans="14:113" s="6" customFormat="1" ht="9" customHeight="1">
      <c r="N89" s="21"/>
      <c r="O89" s="21"/>
      <c r="P89" s="50"/>
      <c r="Q89" s="21"/>
      <c r="AD89" s="21"/>
      <c r="AF89" s="51"/>
      <c r="AG89" s="50"/>
      <c r="BC89" s="50"/>
      <c r="BE89" s="21"/>
      <c r="BU89" s="50"/>
      <c r="BV89" s="50"/>
      <c r="CP89" s="50"/>
      <c r="CQ89" s="50"/>
      <c r="CS89" s="50"/>
      <c r="DF89" s="21"/>
      <c r="DH89" s="50"/>
      <c r="DI89" s="50"/>
    </row>
    <row r="90" spans="14:113" s="6" customFormat="1" ht="9" customHeight="1">
      <c r="N90" s="21"/>
      <c r="O90" s="21"/>
      <c r="P90" s="50"/>
      <c r="Q90" s="21"/>
      <c r="AD90" s="21"/>
      <c r="AF90" s="51"/>
      <c r="AG90" s="50"/>
      <c r="BC90" s="50"/>
      <c r="BE90" s="21"/>
      <c r="BU90" s="50"/>
      <c r="BV90" s="50"/>
      <c r="CP90" s="50"/>
      <c r="CQ90" s="50"/>
      <c r="CS90" s="50"/>
      <c r="DF90" s="21"/>
      <c r="DH90" s="50"/>
      <c r="DI90" s="50"/>
    </row>
    <row r="91" spans="14:113" s="6" customFormat="1" ht="9" customHeight="1">
      <c r="N91" s="21"/>
      <c r="O91" s="21"/>
      <c r="P91" s="50"/>
      <c r="Q91" s="21"/>
      <c r="AD91" s="21"/>
      <c r="AF91" s="51"/>
      <c r="AG91" s="50"/>
      <c r="BC91" s="50"/>
      <c r="BE91" s="21"/>
      <c r="BU91" s="50"/>
      <c r="BV91" s="50"/>
      <c r="CP91" s="50"/>
      <c r="CQ91" s="50"/>
      <c r="CS91" s="50"/>
      <c r="DF91" s="21"/>
      <c r="DH91" s="50"/>
      <c r="DI91" s="50"/>
    </row>
    <row r="92" spans="14:113" s="6" customFormat="1" ht="9" customHeight="1">
      <c r="N92" s="21"/>
      <c r="O92" s="21"/>
      <c r="P92" s="50"/>
      <c r="Q92" s="21"/>
      <c r="AD92" s="21"/>
      <c r="AF92" s="51"/>
      <c r="AG92" s="50"/>
      <c r="BC92" s="50"/>
      <c r="BE92" s="21"/>
      <c r="BU92" s="50"/>
      <c r="BV92" s="50"/>
      <c r="CP92" s="50"/>
      <c r="CQ92" s="50"/>
      <c r="CS92" s="50"/>
      <c r="DF92" s="21"/>
      <c r="DH92" s="50"/>
      <c r="DI92" s="50"/>
    </row>
    <row r="93" spans="14:113" s="6" customFormat="1" ht="9" customHeight="1">
      <c r="N93" s="21"/>
      <c r="O93" s="21"/>
      <c r="P93" s="50"/>
      <c r="Q93" s="21"/>
      <c r="AD93" s="21"/>
      <c r="AF93" s="51"/>
      <c r="AG93" s="50"/>
      <c r="BC93" s="50"/>
      <c r="BE93" s="21"/>
      <c r="BU93" s="50"/>
      <c r="BV93" s="50"/>
      <c r="CP93" s="50"/>
      <c r="CQ93" s="50"/>
      <c r="CS93" s="50"/>
      <c r="DF93" s="21"/>
      <c r="DH93" s="50"/>
      <c r="DI93" s="50"/>
    </row>
    <row r="94" spans="14:113" s="6" customFormat="1" ht="9" customHeight="1">
      <c r="N94" s="21"/>
      <c r="O94" s="21"/>
      <c r="P94" s="50"/>
      <c r="Q94" s="21"/>
      <c r="AD94" s="21"/>
      <c r="AF94" s="51"/>
      <c r="AG94" s="50"/>
      <c r="BC94" s="50"/>
      <c r="BE94" s="21"/>
      <c r="BU94" s="50"/>
      <c r="BV94" s="50"/>
      <c r="CP94" s="50"/>
      <c r="CQ94" s="50"/>
      <c r="CS94" s="50"/>
      <c r="DF94" s="21"/>
      <c r="DH94" s="50"/>
      <c r="DI94" s="50"/>
    </row>
    <row r="95" spans="14:113" s="6" customFormat="1" ht="9" customHeight="1">
      <c r="N95" s="21"/>
      <c r="O95" s="21"/>
      <c r="P95" s="50"/>
      <c r="Q95" s="21"/>
      <c r="AD95" s="21"/>
      <c r="AF95" s="51"/>
      <c r="AG95" s="50"/>
      <c r="BC95" s="50"/>
      <c r="BE95" s="21"/>
      <c r="BU95" s="50"/>
      <c r="BV95" s="50"/>
      <c r="CP95" s="50"/>
      <c r="CQ95" s="50"/>
      <c r="CS95" s="50"/>
      <c r="DF95" s="21"/>
      <c r="DH95" s="50"/>
      <c r="DI95" s="50"/>
    </row>
    <row r="96" spans="14:113" s="6" customFormat="1" ht="9" customHeight="1">
      <c r="N96" s="21"/>
      <c r="O96" s="21"/>
      <c r="P96" s="50"/>
      <c r="Q96" s="21"/>
      <c r="AD96" s="21"/>
      <c r="AF96" s="51"/>
      <c r="AG96" s="50"/>
      <c r="BC96" s="50"/>
      <c r="BE96" s="21"/>
      <c r="BU96" s="50"/>
      <c r="BV96" s="50"/>
      <c r="CP96" s="50"/>
      <c r="CQ96" s="50"/>
      <c r="CS96" s="50"/>
      <c r="DF96" s="21"/>
      <c r="DH96" s="50"/>
      <c r="DI96" s="50"/>
    </row>
    <row r="97" spans="14:113" s="6" customFormat="1" ht="9" customHeight="1">
      <c r="N97" s="21"/>
      <c r="O97" s="21"/>
      <c r="P97" s="50"/>
      <c r="Q97" s="21"/>
      <c r="AD97" s="21"/>
      <c r="AF97" s="51"/>
      <c r="AG97" s="50"/>
      <c r="BC97" s="50"/>
      <c r="BE97" s="21"/>
      <c r="BU97" s="50"/>
      <c r="BV97" s="50"/>
      <c r="CP97" s="50"/>
      <c r="CQ97" s="50"/>
      <c r="CS97" s="50"/>
      <c r="DF97" s="21"/>
      <c r="DH97" s="50"/>
      <c r="DI97" s="50"/>
    </row>
    <row r="98" spans="14:113" s="6" customFormat="1" ht="9" customHeight="1">
      <c r="N98" s="21"/>
      <c r="O98" s="21"/>
      <c r="P98" s="50"/>
      <c r="Q98" s="21"/>
      <c r="AD98" s="21"/>
      <c r="AF98" s="51"/>
      <c r="AG98" s="50"/>
      <c r="BC98" s="50"/>
      <c r="BE98" s="21"/>
      <c r="BU98" s="50"/>
      <c r="BV98" s="50"/>
      <c r="CP98" s="50"/>
      <c r="CQ98" s="50"/>
      <c r="CS98" s="50"/>
      <c r="DF98" s="21"/>
      <c r="DH98" s="50"/>
      <c r="DI98" s="50"/>
    </row>
    <row r="99" spans="14:113" s="6" customFormat="1" ht="9" customHeight="1">
      <c r="N99" s="21"/>
      <c r="O99" s="21"/>
      <c r="P99" s="50"/>
      <c r="Q99" s="21"/>
      <c r="AD99" s="21"/>
      <c r="AF99" s="51"/>
      <c r="AG99" s="50"/>
      <c r="BC99" s="50"/>
      <c r="BE99" s="21"/>
      <c r="BU99" s="50"/>
      <c r="BV99" s="50"/>
      <c r="CP99" s="50"/>
      <c r="CQ99" s="50"/>
      <c r="CS99" s="50"/>
      <c r="DF99" s="21"/>
      <c r="DH99" s="50"/>
      <c r="DI99" s="50"/>
    </row>
    <row r="100" spans="14:113" s="6" customFormat="1" ht="9" customHeight="1">
      <c r="N100" s="21"/>
      <c r="O100" s="21"/>
      <c r="P100" s="50"/>
      <c r="Q100" s="21"/>
      <c r="AD100" s="21"/>
      <c r="AF100" s="51"/>
      <c r="AG100" s="50"/>
      <c r="BC100" s="50"/>
      <c r="BE100" s="21"/>
      <c r="BU100" s="50"/>
      <c r="BV100" s="50"/>
      <c r="CP100" s="50"/>
      <c r="CQ100" s="50"/>
      <c r="CS100" s="50"/>
      <c r="DF100" s="21"/>
      <c r="DH100" s="50"/>
      <c r="DI100" s="50"/>
    </row>
    <row r="101" spans="14:113" s="6" customFormat="1" ht="9" customHeight="1">
      <c r="N101" s="21"/>
      <c r="O101" s="21"/>
      <c r="P101" s="50"/>
      <c r="Q101" s="21"/>
      <c r="AD101" s="21"/>
      <c r="AF101" s="51"/>
      <c r="AG101" s="50"/>
      <c r="BC101" s="50"/>
      <c r="BE101" s="21"/>
      <c r="BU101" s="50"/>
      <c r="BV101" s="50"/>
      <c r="CP101" s="50"/>
      <c r="CQ101" s="50"/>
      <c r="CS101" s="50"/>
      <c r="DF101" s="21"/>
      <c r="DH101" s="50"/>
      <c r="DI101" s="50"/>
    </row>
    <row r="102" spans="14:113" s="6" customFormat="1" ht="9" customHeight="1">
      <c r="N102" s="21"/>
      <c r="O102" s="21"/>
      <c r="P102" s="50"/>
      <c r="Q102" s="21"/>
      <c r="AD102" s="21"/>
      <c r="AF102" s="51"/>
      <c r="AG102" s="50"/>
      <c r="BC102" s="50"/>
      <c r="BE102" s="21"/>
      <c r="BU102" s="50"/>
      <c r="BV102" s="50"/>
      <c r="CP102" s="50"/>
      <c r="CQ102" s="50"/>
      <c r="CS102" s="50"/>
      <c r="DF102" s="21"/>
      <c r="DH102" s="50"/>
      <c r="DI102" s="50"/>
    </row>
    <row r="103" spans="14:113" s="6" customFormat="1" ht="9" customHeight="1">
      <c r="N103" s="21"/>
      <c r="O103" s="21"/>
      <c r="P103" s="50"/>
      <c r="Q103" s="21"/>
      <c r="AD103" s="21"/>
      <c r="AF103" s="51"/>
      <c r="AG103" s="50"/>
      <c r="BC103" s="50"/>
      <c r="BE103" s="21"/>
      <c r="BU103" s="50"/>
      <c r="BV103" s="50"/>
      <c r="CP103" s="50"/>
      <c r="CQ103" s="50"/>
      <c r="CS103" s="50"/>
      <c r="DF103" s="21"/>
      <c r="DH103" s="50"/>
      <c r="DI103" s="50"/>
    </row>
    <row r="104" spans="14:113" s="6" customFormat="1" ht="9" customHeight="1">
      <c r="N104" s="21"/>
      <c r="O104" s="21"/>
      <c r="P104" s="50"/>
      <c r="Q104" s="21"/>
      <c r="AD104" s="21"/>
      <c r="AF104" s="51"/>
      <c r="AG104" s="50"/>
      <c r="BC104" s="50"/>
      <c r="BE104" s="21"/>
      <c r="BU104" s="50"/>
      <c r="BV104" s="50"/>
      <c r="CP104" s="50"/>
      <c r="CQ104" s="50"/>
      <c r="CS104" s="50"/>
      <c r="DF104" s="21"/>
      <c r="DH104" s="50"/>
      <c r="DI104" s="50"/>
    </row>
    <row r="105" spans="14:113" s="6" customFormat="1" ht="9" customHeight="1">
      <c r="N105" s="21"/>
      <c r="O105" s="21"/>
      <c r="P105" s="50"/>
      <c r="Q105" s="21"/>
      <c r="AD105" s="21"/>
      <c r="AF105" s="51"/>
      <c r="AG105" s="50"/>
      <c r="BC105" s="50"/>
      <c r="BE105" s="21"/>
      <c r="BU105" s="50"/>
      <c r="BV105" s="50"/>
      <c r="CP105" s="50"/>
      <c r="CQ105" s="50"/>
      <c r="CS105" s="50"/>
      <c r="DF105" s="21"/>
      <c r="DH105" s="50"/>
      <c r="DI105" s="50"/>
    </row>
    <row r="106" spans="14:113" s="6" customFormat="1" ht="9" customHeight="1">
      <c r="N106" s="21"/>
      <c r="O106" s="21"/>
      <c r="P106" s="50"/>
      <c r="Q106" s="21"/>
      <c r="AD106" s="21"/>
      <c r="AF106" s="51"/>
      <c r="AG106" s="50"/>
      <c r="BC106" s="50"/>
      <c r="BE106" s="21"/>
      <c r="BU106" s="50"/>
      <c r="BV106" s="50"/>
      <c r="CP106" s="50"/>
      <c r="CQ106" s="50"/>
      <c r="CS106" s="50"/>
      <c r="DF106" s="21"/>
      <c r="DH106" s="50"/>
      <c r="DI106" s="50"/>
    </row>
    <row r="107" spans="14:113" s="6" customFormat="1" ht="9" customHeight="1">
      <c r="N107" s="21"/>
      <c r="O107" s="21"/>
      <c r="P107" s="50"/>
      <c r="Q107" s="21"/>
      <c r="AD107" s="21"/>
      <c r="AF107" s="51"/>
      <c r="AG107" s="50"/>
      <c r="BC107" s="50"/>
      <c r="BE107" s="21"/>
      <c r="BU107" s="50"/>
      <c r="BV107" s="50"/>
      <c r="CP107" s="50"/>
      <c r="CQ107" s="50"/>
      <c r="CS107" s="50"/>
      <c r="DF107" s="21"/>
      <c r="DH107" s="50"/>
      <c r="DI107" s="50"/>
    </row>
    <row r="108" spans="14:113" s="6" customFormat="1" ht="9" customHeight="1">
      <c r="N108" s="21"/>
      <c r="O108" s="21"/>
      <c r="P108" s="50"/>
      <c r="Q108" s="21"/>
      <c r="AD108" s="21"/>
      <c r="AF108" s="51"/>
      <c r="AG108" s="50"/>
      <c r="BC108" s="50"/>
      <c r="BE108" s="21"/>
      <c r="BU108" s="50"/>
      <c r="BV108" s="50"/>
      <c r="CP108" s="50"/>
      <c r="CQ108" s="50"/>
      <c r="CS108" s="50"/>
      <c r="DF108" s="21"/>
      <c r="DH108" s="50"/>
      <c r="DI108" s="50"/>
    </row>
    <row r="109" spans="14:113" s="6" customFormat="1" ht="9" customHeight="1">
      <c r="N109" s="21"/>
      <c r="O109" s="21"/>
      <c r="P109" s="50"/>
      <c r="Q109" s="21"/>
      <c r="AD109" s="21"/>
      <c r="AF109" s="51"/>
      <c r="AG109" s="50"/>
      <c r="BC109" s="50"/>
      <c r="BE109" s="21"/>
      <c r="BU109" s="50"/>
      <c r="BV109" s="50"/>
      <c r="CP109" s="50"/>
      <c r="CQ109" s="50"/>
      <c r="CS109" s="50"/>
      <c r="DF109" s="21"/>
      <c r="DH109" s="50"/>
      <c r="DI109" s="50"/>
    </row>
    <row r="110" spans="14:113" s="6" customFormat="1" ht="9" customHeight="1">
      <c r="N110" s="21"/>
      <c r="O110" s="21"/>
      <c r="P110" s="50"/>
      <c r="Q110" s="21"/>
      <c r="AD110" s="21"/>
      <c r="AF110" s="51"/>
      <c r="AG110" s="50"/>
      <c r="BC110" s="50"/>
      <c r="BE110" s="21"/>
      <c r="BU110" s="50"/>
      <c r="BV110" s="50"/>
      <c r="CP110" s="50"/>
      <c r="CQ110" s="50"/>
      <c r="CS110" s="50"/>
      <c r="DF110" s="21"/>
      <c r="DH110" s="50"/>
      <c r="DI110" s="50"/>
    </row>
    <row r="111" spans="14:113" s="6" customFormat="1" ht="9" customHeight="1">
      <c r="N111" s="21"/>
      <c r="O111" s="21"/>
      <c r="P111" s="50"/>
      <c r="Q111" s="21"/>
      <c r="AD111" s="21"/>
      <c r="AF111" s="51"/>
      <c r="AG111" s="50"/>
      <c r="BC111" s="50"/>
      <c r="BE111" s="21"/>
      <c r="BU111" s="50"/>
      <c r="BV111" s="50"/>
      <c r="CP111" s="50"/>
      <c r="CQ111" s="50"/>
      <c r="CS111" s="50"/>
      <c r="DF111" s="21"/>
      <c r="DH111" s="50"/>
      <c r="DI111" s="50"/>
    </row>
    <row r="112" spans="14:113" s="6" customFormat="1" ht="9" customHeight="1">
      <c r="N112" s="21"/>
      <c r="O112" s="21"/>
      <c r="P112" s="50"/>
      <c r="Q112" s="21"/>
      <c r="AD112" s="21"/>
      <c r="AF112" s="51"/>
      <c r="AG112" s="50"/>
      <c r="BC112" s="50"/>
      <c r="BE112" s="21"/>
      <c r="BU112" s="50"/>
      <c r="BV112" s="50"/>
      <c r="CP112" s="50"/>
      <c r="CQ112" s="50"/>
      <c r="CS112" s="50"/>
      <c r="DF112" s="21"/>
      <c r="DH112" s="50"/>
      <c r="DI112" s="50"/>
    </row>
    <row r="113" spans="14:113" s="6" customFormat="1" ht="9" customHeight="1">
      <c r="N113" s="21"/>
      <c r="O113" s="21"/>
      <c r="P113" s="50"/>
      <c r="Q113" s="21"/>
      <c r="AD113" s="21"/>
      <c r="AF113" s="51"/>
      <c r="AG113" s="50"/>
      <c r="BC113" s="50"/>
      <c r="BE113" s="21"/>
      <c r="BU113" s="50"/>
      <c r="BV113" s="50"/>
      <c r="CP113" s="50"/>
      <c r="CQ113" s="50"/>
      <c r="CS113" s="50"/>
      <c r="DF113" s="21"/>
      <c r="DH113" s="50"/>
      <c r="DI113" s="50"/>
    </row>
    <row r="114" spans="14:113" s="6" customFormat="1" ht="9" customHeight="1">
      <c r="N114" s="21"/>
      <c r="O114" s="21"/>
      <c r="P114" s="50"/>
      <c r="Q114" s="21"/>
      <c r="AD114" s="21"/>
      <c r="AF114" s="51"/>
      <c r="AG114" s="50"/>
      <c r="BC114" s="50"/>
      <c r="BE114" s="21"/>
      <c r="BU114" s="50"/>
      <c r="BV114" s="50"/>
      <c r="CP114" s="50"/>
      <c r="CQ114" s="50"/>
      <c r="CS114" s="50"/>
      <c r="DF114" s="21"/>
      <c r="DH114" s="50"/>
      <c r="DI114" s="50"/>
    </row>
    <row r="115" spans="14:113" s="6" customFormat="1" ht="9" customHeight="1">
      <c r="N115" s="21"/>
      <c r="O115" s="21"/>
      <c r="P115" s="50"/>
      <c r="Q115" s="21"/>
      <c r="AD115" s="21"/>
      <c r="AF115" s="51"/>
      <c r="AG115" s="50"/>
      <c r="BC115" s="50"/>
      <c r="BE115" s="21"/>
      <c r="BU115" s="50"/>
      <c r="BV115" s="50"/>
      <c r="CP115" s="50"/>
      <c r="CQ115" s="50"/>
      <c r="CS115" s="50"/>
      <c r="DF115" s="21"/>
      <c r="DH115" s="50"/>
      <c r="DI115" s="50"/>
    </row>
    <row r="116" spans="14:113" s="6" customFormat="1" ht="9" customHeight="1">
      <c r="N116" s="21"/>
      <c r="O116" s="21"/>
      <c r="P116" s="50"/>
      <c r="Q116" s="21"/>
      <c r="AD116" s="21"/>
      <c r="AF116" s="51"/>
      <c r="AG116" s="50"/>
      <c r="BC116" s="50"/>
      <c r="BE116" s="21"/>
      <c r="BU116" s="50"/>
      <c r="BV116" s="50"/>
      <c r="CP116" s="50"/>
      <c r="CQ116" s="50"/>
      <c r="CS116" s="50"/>
      <c r="DF116" s="21"/>
      <c r="DH116" s="50"/>
      <c r="DI116" s="50"/>
    </row>
    <row r="117" spans="14:113" s="6" customFormat="1" ht="9" customHeight="1">
      <c r="N117" s="21"/>
      <c r="O117" s="21"/>
      <c r="P117" s="50"/>
      <c r="Q117" s="21"/>
      <c r="AD117" s="21"/>
      <c r="AF117" s="51"/>
      <c r="AG117" s="50"/>
      <c r="BC117" s="50"/>
      <c r="BE117" s="21"/>
      <c r="BU117" s="50"/>
      <c r="BV117" s="50"/>
      <c r="CP117" s="50"/>
      <c r="CQ117" s="50"/>
      <c r="CS117" s="50"/>
      <c r="DF117" s="21"/>
      <c r="DH117" s="50"/>
      <c r="DI117" s="50"/>
    </row>
    <row r="118" spans="14:113" s="6" customFormat="1" ht="9" customHeight="1">
      <c r="N118" s="21"/>
      <c r="O118" s="21"/>
      <c r="P118" s="50"/>
      <c r="Q118" s="21"/>
      <c r="AD118" s="21"/>
      <c r="AF118" s="51"/>
      <c r="AG118" s="50"/>
      <c r="BC118" s="50"/>
      <c r="BE118" s="21"/>
      <c r="BU118" s="50"/>
      <c r="BV118" s="50"/>
      <c r="CP118" s="50"/>
      <c r="CQ118" s="50"/>
      <c r="CS118" s="50"/>
      <c r="DF118" s="21"/>
      <c r="DH118" s="50"/>
      <c r="DI118" s="50"/>
    </row>
    <row r="119" spans="14:113" s="6" customFormat="1" ht="9" customHeight="1">
      <c r="N119" s="21"/>
      <c r="O119" s="21"/>
      <c r="P119" s="50"/>
      <c r="Q119" s="21"/>
      <c r="AD119" s="21"/>
      <c r="AF119" s="51"/>
      <c r="AG119" s="50"/>
      <c r="BC119" s="50"/>
      <c r="BE119" s="21"/>
      <c r="BU119" s="50"/>
      <c r="BV119" s="50"/>
      <c r="CP119" s="50"/>
      <c r="CQ119" s="50"/>
      <c r="CS119" s="50"/>
      <c r="DF119" s="21"/>
      <c r="DH119" s="50"/>
      <c r="DI119" s="50"/>
    </row>
    <row r="120" spans="14:113" s="6" customFormat="1" ht="9" customHeight="1">
      <c r="N120" s="21"/>
      <c r="O120" s="21"/>
      <c r="P120" s="50"/>
      <c r="Q120" s="21"/>
      <c r="AD120" s="21"/>
      <c r="AF120" s="51"/>
      <c r="AG120" s="50"/>
      <c r="BC120" s="50"/>
      <c r="BE120" s="21"/>
      <c r="BU120" s="50"/>
      <c r="BV120" s="50"/>
      <c r="CP120" s="50"/>
      <c r="CQ120" s="50"/>
      <c r="CS120" s="50"/>
      <c r="DF120" s="21"/>
      <c r="DH120" s="50"/>
      <c r="DI120" s="50"/>
    </row>
    <row r="121" spans="14:113" s="6" customFormat="1" ht="9" customHeight="1">
      <c r="N121" s="21"/>
      <c r="O121" s="21"/>
      <c r="P121" s="50"/>
      <c r="Q121" s="21"/>
      <c r="AD121" s="21"/>
      <c r="AF121" s="51"/>
      <c r="AG121" s="50"/>
      <c r="BC121" s="50"/>
      <c r="BE121" s="21"/>
      <c r="BU121" s="50"/>
      <c r="BV121" s="50"/>
      <c r="CP121" s="50"/>
      <c r="CQ121" s="50"/>
      <c r="CS121" s="50"/>
      <c r="DF121" s="21"/>
      <c r="DH121" s="50"/>
      <c r="DI121" s="50"/>
    </row>
    <row r="122" spans="14:113" s="6" customFormat="1" ht="9" customHeight="1">
      <c r="N122" s="21"/>
      <c r="O122" s="21"/>
      <c r="P122" s="50"/>
      <c r="Q122" s="21"/>
      <c r="AD122" s="21"/>
      <c r="AF122" s="51"/>
      <c r="AG122" s="50"/>
      <c r="BC122" s="50"/>
      <c r="BE122" s="21"/>
      <c r="BU122" s="50"/>
      <c r="BV122" s="50"/>
      <c r="CP122" s="50"/>
      <c r="CQ122" s="50"/>
      <c r="CS122" s="50"/>
      <c r="DF122" s="21"/>
      <c r="DH122" s="50"/>
      <c r="DI122" s="50"/>
    </row>
    <row r="123" spans="14:113" s="6" customFormat="1" ht="9" customHeight="1">
      <c r="N123" s="21"/>
      <c r="O123" s="21"/>
      <c r="P123" s="50"/>
      <c r="Q123" s="21"/>
      <c r="AD123" s="21"/>
      <c r="AF123" s="51"/>
      <c r="AG123" s="50"/>
      <c r="BC123" s="50"/>
      <c r="BE123" s="21"/>
      <c r="BU123" s="50"/>
      <c r="BV123" s="50"/>
      <c r="CP123" s="50"/>
      <c r="CQ123" s="50"/>
      <c r="CS123" s="50"/>
      <c r="DF123" s="21"/>
      <c r="DH123" s="50"/>
      <c r="DI123" s="50"/>
    </row>
    <row r="124" spans="14:113" s="6" customFormat="1" ht="9" customHeight="1">
      <c r="N124" s="21"/>
      <c r="O124" s="21"/>
      <c r="P124" s="50"/>
      <c r="Q124" s="21"/>
      <c r="AD124" s="21"/>
      <c r="AF124" s="51"/>
      <c r="AG124" s="50"/>
      <c r="BC124" s="50"/>
      <c r="BE124" s="21"/>
      <c r="BU124" s="50"/>
      <c r="BV124" s="50"/>
      <c r="CP124" s="50"/>
      <c r="CQ124" s="50"/>
      <c r="CS124" s="50"/>
      <c r="DF124" s="21"/>
      <c r="DH124" s="50"/>
      <c r="DI124" s="50"/>
    </row>
    <row r="125" spans="14:113" s="6" customFormat="1" ht="9" customHeight="1">
      <c r="N125" s="21"/>
      <c r="O125" s="21"/>
      <c r="P125" s="50"/>
      <c r="Q125" s="21"/>
      <c r="AD125" s="21"/>
      <c r="AF125" s="51"/>
      <c r="AG125" s="50"/>
      <c r="BC125" s="50"/>
      <c r="BE125" s="21"/>
      <c r="BU125" s="50"/>
      <c r="BV125" s="50"/>
      <c r="CP125" s="50"/>
      <c r="CQ125" s="50"/>
      <c r="CS125" s="50"/>
      <c r="DF125" s="21"/>
      <c r="DH125" s="50"/>
      <c r="DI125" s="50"/>
    </row>
    <row r="126" spans="14:113" s="6" customFormat="1" ht="9" customHeight="1">
      <c r="N126" s="21"/>
      <c r="O126" s="21"/>
      <c r="P126" s="50"/>
      <c r="Q126" s="21"/>
      <c r="AD126" s="21"/>
      <c r="AF126" s="51"/>
      <c r="AG126" s="50"/>
      <c r="BC126" s="50"/>
      <c r="BE126" s="21"/>
      <c r="BU126" s="50"/>
      <c r="BV126" s="50"/>
      <c r="CP126" s="50"/>
      <c r="CQ126" s="50"/>
      <c r="CS126" s="50"/>
      <c r="DF126" s="21"/>
      <c r="DH126" s="50"/>
      <c r="DI126" s="50"/>
    </row>
    <row r="127" spans="14:113" s="6" customFormat="1" ht="9" customHeight="1">
      <c r="N127" s="21"/>
      <c r="O127" s="21"/>
      <c r="P127" s="50"/>
      <c r="Q127" s="21"/>
      <c r="AD127" s="21"/>
      <c r="AF127" s="51"/>
      <c r="AG127" s="50"/>
      <c r="BC127" s="50"/>
      <c r="BE127" s="21"/>
      <c r="BU127" s="50"/>
      <c r="BV127" s="50"/>
      <c r="CP127" s="50"/>
      <c r="CQ127" s="50"/>
      <c r="CS127" s="50"/>
      <c r="DF127" s="21"/>
      <c r="DH127" s="50"/>
      <c r="DI127" s="50"/>
    </row>
    <row r="128" spans="14:113" s="6" customFormat="1" ht="9" customHeight="1">
      <c r="N128" s="21"/>
      <c r="O128" s="21"/>
      <c r="P128" s="50"/>
      <c r="Q128" s="21"/>
      <c r="AD128" s="21"/>
      <c r="AF128" s="51"/>
      <c r="AG128" s="50"/>
      <c r="BC128" s="50"/>
      <c r="BE128" s="21"/>
      <c r="BU128" s="50"/>
      <c r="BV128" s="50"/>
      <c r="CP128" s="50"/>
      <c r="CQ128" s="50"/>
      <c r="CS128" s="50"/>
      <c r="DF128" s="21"/>
      <c r="DH128" s="50"/>
      <c r="DI128" s="50"/>
    </row>
    <row r="129" spans="14:113" s="6" customFormat="1" ht="9" customHeight="1">
      <c r="N129" s="21"/>
      <c r="O129" s="21"/>
      <c r="P129" s="50"/>
      <c r="Q129" s="21"/>
      <c r="AD129" s="21"/>
      <c r="AF129" s="51"/>
      <c r="AG129" s="50"/>
      <c r="BC129" s="50"/>
      <c r="BE129" s="21"/>
      <c r="BU129" s="50"/>
      <c r="BV129" s="50"/>
      <c r="CP129" s="50"/>
      <c r="CQ129" s="50"/>
      <c r="CS129" s="50"/>
      <c r="DF129" s="21"/>
      <c r="DH129" s="50"/>
      <c r="DI129" s="50"/>
    </row>
    <row r="130" spans="14:113" s="6" customFormat="1" ht="9" customHeight="1">
      <c r="N130" s="21"/>
      <c r="O130" s="21"/>
      <c r="P130" s="50"/>
      <c r="Q130" s="21"/>
      <c r="AD130" s="21"/>
      <c r="AF130" s="51"/>
      <c r="AG130" s="50"/>
      <c r="BC130" s="50"/>
      <c r="BE130" s="21"/>
      <c r="BU130" s="50"/>
      <c r="BV130" s="50"/>
      <c r="CP130" s="50"/>
      <c r="CQ130" s="50"/>
      <c r="CS130" s="50"/>
      <c r="DF130" s="21"/>
      <c r="DH130" s="50"/>
      <c r="DI130" s="50"/>
    </row>
    <row r="131" spans="14:113" s="6" customFormat="1" ht="9" customHeight="1">
      <c r="N131" s="21"/>
      <c r="O131" s="21"/>
      <c r="P131" s="50"/>
      <c r="Q131" s="21"/>
      <c r="AD131" s="21"/>
      <c r="AF131" s="51"/>
      <c r="AG131" s="50"/>
      <c r="BC131" s="50"/>
      <c r="BE131" s="21"/>
      <c r="BU131" s="50"/>
      <c r="BV131" s="50"/>
      <c r="CP131" s="50"/>
      <c r="CQ131" s="50"/>
      <c r="CS131" s="50"/>
      <c r="DF131" s="21"/>
      <c r="DH131" s="50"/>
      <c r="DI131" s="50"/>
    </row>
    <row r="132" spans="14:113" s="6" customFormat="1" ht="9" customHeight="1">
      <c r="N132" s="21"/>
      <c r="O132" s="21"/>
      <c r="P132" s="50"/>
      <c r="Q132" s="21"/>
      <c r="AD132" s="21"/>
      <c r="AF132" s="51"/>
      <c r="AG132" s="50"/>
      <c r="BC132" s="50"/>
      <c r="BE132" s="21"/>
      <c r="BU132" s="50"/>
      <c r="BV132" s="50"/>
      <c r="CP132" s="50"/>
      <c r="CQ132" s="50"/>
      <c r="CS132" s="50"/>
      <c r="DF132" s="21"/>
      <c r="DH132" s="50"/>
      <c r="DI132" s="50"/>
    </row>
    <row r="133" spans="14:113" s="6" customFormat="1" ht="9" customHeight="1">
      <c r="N133" s="21"/>
      <c r="O133" s="21"/>
      <c r="P133" s="50"/>
      <c r="Q133" s="21"/>
      <c r="AD133" s="21"/>
      <c r="AF133" s="51"/>
      <c r="AG133" s="50"/>
      <c r="BC133" s="50"/>
      <c r="BE133" s="21"/>
      <c r="BU133" s="50"/>
      <c r="BV133" s="50"/>
      <c r="CP133" s="50"/>
      <c r="CQ133" s="50"/>
      <c r="CS133" s="50"/>
      <c r="DF133" s="21"/>
      <c r="DH133" s="50"/>
      <c r="DI133" s="50"/>
    </row>
    <row r="134" spans="14:113" s="6" customFormat="1" ht="9" customHeight="1">
      <c r="N134" s="21"/>
      <c r="O134" s="21"/>
      <c r="P134" s="50"/>
      <c r="Q134" s="21"/>
      <c r="AD134" s="21"/>
      <c r="AF134" s="51"/>
      <c r="AG134" s="50"/>
      <c r="BC134" s="50"/>
      <c r="BE134" s="21"/>
      <c r="BU134" s="50"/>
      <c r="BV134" s="50"/>
      <c r="CP134" s="50"/>
      <c r="CQ134" s="50"/>
      <c r="CS134" s="50"/>
      <c r="DF134" s="21"/>
      <c r="DH134" s="50"/>
      <c r="DI134" s="50"/>
    </row>
    <row r="135" spans="14:113" s="6" customFormat="1" ht="9" customHeight="1">
      <c r="N135" s="21"/>
      <c r="O135" s="21"/>
      <c r="P135" s="50"/>
      <c r="Q135" s="21"/>
      <c r="AD135" s="21"/>
      <c r="AF135" s="51"/>
      <c r="AG135" s="50"/>
      <c r="BC135" s="50"/>
      <c r="BE135" s="21"/>
      <c r="BU135" s="50"/>
      <c r="BV135" s="50"/>
      <c r="CP135" s="50"/>
      <c r="CQ135" s="50"/>
      <c r="CS135" s="50"/>
      <c r="DF135" s="21"/>
      <c r="DH135" s="50"/>
      <c r="DI135" s="50"/>
    </row>
    <row r="136" spans="14:113" s="6" customFormat="1" ht="9" customHeight="1">
      <c r="N136" s="21"/>
      <c r="O136" s="21"/>
      <c r="P136" s="50"/>
      <c r="Q136" s="21"/>
      <c r="AD136" s="21"/>
      <c r="AF136" s="51"/>
      <c r="AG136" s="50"/>
      <c r="BC136" s="50"/>
      <c r="BE136" s="21"/>
      <c r="BU136" s="50"/>
      <c r="BV136" s="50"/>
      <c r="CP136" s="50"/>
      <c r="CQ136" s="50"/>
      <c r="CS136" s="50"/>
      <c r="DF136" s="21"/>
      <c r="DH136" s="50"/>
      <c r="DI136" s="50"/>
    </row>
    <row r="137" spans="14:113" s="6" customFormat="1" ht="9" customHeight="1">
      <c r="N137" s="21"/>
      <c r="O137" s="21"/>
      <c r="P137" s="50"/>
      <c r="Q137" s="21"/>
      <c r="AD137" s="21"/>
      <c r="AF137" s="51"/>
      <c r="AG137" s="50"/>
      <c r="BC137" s="50"/>
      <c r="BE137" s="21"/>
      <c r="BU137" s="50"/>
      <c r="BV137" s="50"/>
      <c r="CP137" s="50"/>
      <c r="CQ137" s="50"/>
      <c r="CS137" s="50"/>
      <c r="DF137" s="21"/>
      <c r="DH137" s="50"/>
      <c r="DI137" s="50"/>
    </row>
    <row r="138" spans="14:113" s="6" customFormat="1" ht="9" customHeight="1">
      <c r="N138" s="21"/>
      <c r="O138" s="21"/>
      <c r="P138" s="50"/>
      <c r="Q138" s="21"/>
      <c r="AD138" s="21"/>
      <c r="AF138" s="51"/>
      <c r="AG138" s="50"/>
      <c r="BC138" s="50"/>
      <c r="BE138" s="21"/>
      <c r="BU138" s="50"/>
      <c r="BV138" s="50"/>
      <c r="CP138" s="50"/>
      <c r="CQ138" s="50"/>
      <c r="CS138" s="50"/>
      <c r="DF138" s="21"/>
      <c r="DH138" s="50"/>
      <c r="DI138" s="50"/>
    </row>
    <row r="139" spans="14:113" s="6" customFormat="1" ht="9" customHeight="1">
      <c r="N139" s="21"/>
      <c r="O139" s="21"/>
      <c r="P139" s="50"/>
      <c r="Q139" s="21"/>
      <c r="AD139" s="21"/>
      <c r="AF139" s="51"/>
      <c r="AG139" s="50"/>
      <c r="BC139" s="50"/>
      <c r="BE139" s="21"/>
      <c r="BU139" s="50"/>
      <c r="BV139" s="50"/>
      <c r="CP139" s="50"/>
      <c r="CQ139" s="50"/>
      <c r="CS139" s="50"/>
      <c r="DF139" s="21"/>
      <c r="DH139" s="50"/>
      <c r="DI139" s="50"/>
    </row>
    <row r="140" spans="14:113" s="6" customFormat="1" ht="9" customHeight="1">
      <c r="N140" s="21"/>
      <c r="O140" s="21"/>
      <c r="P140" s="50"/>
      <c r="Q140" s="21"/>
      <c r="AD140" s="21"/>
      <c r="AF140" s="51"/>
      <c r="AG140" s="50"/>
      <c r="BC140" s="50"/>
      <c r="BE140" s="21"/>
      <c r="BU140" s="50"/>
      <c r="BV140" s="50"/>
      <c r="CP140" s="50"/>
      <c r="CQ140" s="50"/>
      <c r="CS140" s="50"/>
      <c r="DF140" s="21"/>
      <c r="DH140" s="50"/>
      <c r="DI140" s="50"/>
    </row>
    <row r="141" spans="14:113" s="6" customFormat="1" ht="9" customHeight="1">
      <c r="N141" s="21"/>
      <c r="O141" s="21"/>
      <c r="P141" s="50"/>
      <c r="Q141" s="21"/>
      <c r="AD141" s="21"/>
      <c r="AF141" s="51"/>
      <c r="AG141" s="50"/>
      <c r="BC141" s="50"/>
      <c r="BE141" s="21"/>
      <c r="BU141" s="50"/>
      <c r="BV141" s="50"/>
      <c r="CP141" s="50"/>
      <c r="CQ141" s="50"/>
      <c r="CS141" s="50"/>
      <c r="DF141" s="21"/>
      <c r="DH141" s="50"/>
      <c r="DI141" s="50"/>
    </row>
    <row r="142" spans="14:113" s="6" customFormat="1" ht="9" customHeight="1">
      <c r="N142" s="21"/>
      <c r="O142" s="21"/>
      <c r="P142" s="50"/>
      <c r="Q142" s="21"/>
      <c r="AD142" s="21"/>
      <c r="AF142" s="51"/>
      <c r="AG142" s="50"/>
      <c r="BC142" s="50"/>
      <c r="BE142" s="21"/>
      <c r="BU142" s="50"/>
      <c r="BV142" s="50"/>
      <c r="CP142" s="50"/>
      <c r="CQ142" s="50"/>
      <c r="CS142" s="50"/>
      <c r="DF142" s="21"/>
      <c r="DH142" s="50"/>
      <c r="DI142" s="50"/>
    </row>
    <row r="143" spans="14:113" s="6" customFormat="1" ht="9" customHeight="1">
      <c r="N143" s="21"/>
      <c r="O143" s="21"/>
      <c r="P143" s="50"/>
      <c r="Q143" s="21"/>
      <c r="AD143" s="21"/>
      <c r="AF143" s="51"/>
      <c r="AG143" s="50"/>
      <c r="BC143" s="50"/>
      <c r="BE143" s="21"/>
      <c r="BU143" s="50"/>
      <c r="BV143" s="50"/>
      <c r="CP143" s="50"/>
      <c r="CQ143" s="50"/>
      <c r="CS143" s="50"/>
      <c r="DF143" s="21"/>
      <c r="DH143" s="50"/>
      <c r="DI143" s="50"/>
    </row>
    <row r="144" spans="14:113" s="6" customFormat="1" ht="9" customHeight="1">
      <c r="N144" s="21"/>
      <c r="O144" s="21"/>
      <c r="P144" s="50"/>
      <c r="Q144" s="21"/>
      <c r="AD144" s="21"/>
      <c r="AF144" s="51"/>
      <c r="AG144" s="50"/>
      <c r="BC144" s="50"/>
      <c r="BE144" s="21"/>
      <c r="BU144" s="50"/>
      <c r="BV144" s="50"/>
      <c r="CP144" s="50"/>
      <c r="CQ144" s="50"/>
      <c r="CS144" s="50"/>
      <c r="DF144" s="21"/>
      <c r="DH144" s="50"/>
      <c r="DI144" s="50"/>
    </row>
    <row r="145" spans="14:113" s="6" customFormat="1" ht="9" customHeight="1">
      <c r="N145" s="21"/>
      <c r="O145" s="21"/>
      <c r="P145" s="50"/>
      <c r="Q145" s="21"/>
      <c r="AD145" s="21"/>
      <c r="AF145" s="51"/>
      <c r="AG145" s="50"/>
      <c r="BC145" s="50"/>
      <c r="BE145" s="21"/>
      <c r="BU145" s="50"/>
      <c r="BV145" s="50"/>
      <c r="CP145" s="50"/>
      <c r="CQ145" s="50"/>
      <c r="CS145" s="50"/>
      <c r="DF145" s="21"/>
      <c r="DH145" s="50"/>
      <c r="DI145" s="50"/>
    </row>
    <row r="146" spans="14:113" s="6" customFormat="1" ht="9" customHeight="1">
      <c r="N146" s="21"/>
      <c r="O146" s="21"/>
      <c r="P146" s="50"/>
      <c r="Q146" s="21"/>
      <c r="AD146" s="21"/>
      <c r="AF146" s="51"/>
      <c r="AG146" s="50"/>
      <c r="BC146" s="50"/>
      <c r="BE146" s="21"/>
      <c r="BU146" s="50"/>
      <c r="BV146" s="50"/>
      <c r="CP146" s="50"/>
      <c r="CQ146" s="50"/>
      <c r="CS146" s="50"/>
      <c r="DF146" s="21"/>
      <c r="DH146" s="50"/>
      <c r="DI146" s="50"/>
    </row>
    <row r="147" spans="14:113" s="6" customFormat="1" ht="9" customHeight="1">
      <c r="N147" s="21"/>
      <c r="O147" s="21"/>
      <c r="P147" s="50"/>
      <c r="Q147" s="21"/>
      <c r="AD147" s="21"/>
      <c r="AF147" s="51"/>
      <c r="AG147" s="50"/>
      <c r="BC147" s="50"/>
      <c r="BE147" s="21"/>
      <c r="BU147" s="50"/>
      <c r="BV147" s="50"/>
      <c r="CP147" s="50"/>
      <c r="CQ147" s="50"/>
      <c r="CS147" s="50"/>
      <c r="DF147" s="21"/>
      <c r="DH147" s="50"/>
      <c r="DI147" s="50"/>
    </row>
    <row r="148" spans="14:113" s="6" customFormat="1" ht="9" customHeight="1">
      <c r="N148" s="21"/>
      <c r="O148" s="21"/>
      <c r="P148" s="50"/>
      <c r="Q148" s="21"/>
      <c r="AD148" s="21"/>
      <c r="AF148" s="51"/>
      <c r="AG148" s="50"/>
      <c r="BC148" s="50"/>
      <c r="BE148" s="21"/>
      <c r="BU148" s="50"/>
      <c r="BV148" s="50"/>
      <c r="CP148" s="50"/>
      <c r="CQ148" s="50"/>
      <c r="CS148" s="50"/>
      <c r="DF148" s="21"/>
      <c r="DH148" s="50"/>
      <c r="DI148" s="50"/>
    </row>
    <row r="149" spans="14:113" s="6" customFormat="1" ht="9" customHeight="1">
      <c r="N149" s="21"/>
      <c r="O149" s="21"/>
      <c r="P149" s="50"/>
      <c r="Q149" s="21"/>
      <c r="AD149" s="21"/>
      <c r="AF149" s="51"/>
      <c r="AG149" s="50"/>
      <c r="BC149" s="50"/>
      <c r="BE149" s="21"/>
      <c r="BU149" s="50"/>
      <c r="BV149" s="50"/>
      <c r="CP149" s="50"/>
      <c r="CQ149" s="50"/>
      <c r="CS149" s="50"/>
      <c r="DF149" s="21"/>
      <c r="DH149" s="50"/>
      <c r="DI149" s="50"/>
    </row>
    <row r="150" spans="14:113" s="6" customFormat="1" ht="9" customHeight="1">
      <c r="N150" s="21"/>
      <c r="O150" s="21"/>
      <c r="P150" s="50"/>
      <c r="Q150" s="21"/>
      <c r="AD150" s="21"/>
      <c r="AF150" s="51"/>
      <c r="AG150" s="50"/>
      <c r="BC150" s="50"/>
      <c r="BE150" s="21"/>
      <c r="BU150" s="50"/>
      <c r="BV150" s="50"/>
      <c r="CP150" s="50"/>
      <c r="CQ150" s="50"/>
      <c r="CS150" s="50"/>
      <c r="DF150" s="21"/>
      <c r="DH150" s="50"/>
      <c r="DI150" s="50"/>
    </row>
    <row r="151" spans="14:113" s="6" customFormat="1" ht="9" customHeight="1">
      <c r="N151" s="21"/>
      <c r="O151" s="21"/>
      <c r="P151" s="50"/>
      <c r="Q151" s="21"/>
      <c r="AD151" s="21"/>
      <c r="AF151" s="51"/>
      <c r="AG151" s="50"/>
      <c r="BC151" s="50"/>
      <c r="BE151" s="21"/>
      <c r="BU151" s="50"/>
      <c r="BV151" s="50"/>
      <c r="CP151" s="50"/>
      <c r="CQ151" s="50"/>
      <c r="CS151" s="50"/>
      <c r="DF151" s="21"/>
      <c r="DH151" s="50"/>
      <c r="DI151" s="50"/>
    </row>
    <row r="152" spans="14:113" s="6" customFormat="1" ht="9" customHeight="1">
      <c r="N152" s="21"/>
      <c r="O152" s="21"/>
      <c r="P152" s="50"/>
      <c r="Q152" s="21"/>
      <c r="AD152" s="21"/>
      <c r="AF152" s="51"/>
      <c r="AG152" s="50"/>
      <c r="BC152" s="50"/>
      <c r="BE152" s="21"/>
      <c r="BU152" s="50"/>
      <c r="BV152" s="50"/>
      <c r="CP152" s="50"/>
      <c r="CQ152" s="50"/>
      <c r="CS152" s="50"/>
      <c r="DF152" s="21"/>
      <c r="DH152" s="50"/>
      <c r="DI152" s="50"/>
    </row>
    <row r="153" spans="14:113" s="6" customFormat="1" ht="9" customHeight="1">
      <c r="N153" s="21"/>
      <c r="O153" s="21"/>
      <c r="P153" s="50"/>
      <c r="Q153" s="21"/>
      <c r="AD153" s="21"/>
      <c r="AF153" s="51"/>
      <c r="AG153" s="50"/>
      <c r="BC153" s="50"/>
      <c r="BE153" s="21"/>
      <c r="BU153" s="50"/>
      <c r="BV153" s="50"/>
      <c r="CP153" s="50"/>
      <c r="CQ153" s="50"/>
      <c r="CS153" s="50"/>
      <c r="DF153" s="21"/>
      <c r="DH153" s="50"/>
      <c r="DI153" s="50"/>
    </row>
    <row r="154" spans="14:113" s="6" customFormat="1" ht="9" customHeight="1">
      <c r="N154" s="21"/>
      <c r="O154" s="21"/>
      <c r="P154" s="50"/>
      <c r="Q154" s="21"/>
      <c r="AD154" s="21"/>
      <c r="AF154" s="51"/>
      <c r="AG154" s="50"/>
      <c r="BC154" s="50"/>
      <c r="BE154" s="21"/>
      <c r="BU154" s="50"/>
      <c r="BV154" s="50"/>
      <c r="CP154" s="50"/>
      <c r="CQ154" s="50"/>
      <c r="CS154" s="50"/>
      <c r="DF154" s="21"/>
      <c r="DH154" s="50"/>
      <c r="DI154" s="50"/>
    </row>
    <row r="155" spans="14:113" s="6" customFormat="1" ht="9" customHeight="1">
      <c r="N155" s="21"/>
      <c r="O155" s="21"/>
      <c r="P155" s="50"/>
      <c r="Q155" s="21"/>
      <c r="AD155" s="21"/>
      <c r="AF155" s="51"/>
      <c r="AG155" s="50"/>
      <c r="BC155" s="50"/>
      <c r="BE155" s="21"/>
      <c r="BU155" s="50"/>
      <c r="BV155" s="50"/>
      <c r="CP155" s="50"/>
      <c r="CQ155" s="50"/>
      <c r="CS155" s="50"/>
      <c r="DF155" s="21"/>
      <c r="DH155" s="50"/>
      <c r="DI155" s="50"/>
    </row>
    <row r="156" spans="14:113" s="6" customFormat="1" ht="9" customHeight="1">
      <c r="N156" s="21"/>
      <c r="O156" s="21"/>
      <c r="P156" s="50"/>
      <c r="Q156" s="21"/>
      <c r="AD156" s="21"/>
      <c r="AF156" s="51"/>
      <c r="AG156" s="50"/>
      <c r="BC156" s="50"/>
      <c r="BE156" s="21"/>
      <c r="BU156" s="50"/>
      <c r="BV156" s="50"/>
      <c r="CP156" s="50"/>
      <c r="CQ156" s="50"/>
      <c r="CS156" s="50"/>
      <c r="DF156" s="21"/>
      <c r="DH156" s="50"/>
      <c r="DI156" s="50"/>
    </row>
    <row r="157" spans="14:113" s="6" customFormat="1" ht="9" customHeight="1">
      <c r="N157" s="21"/>
      <c r="O157" s="21"/>
      <c r="P157" s="50"/>
      <c r="Q157" s="21"/>
      <c r="AD157" s="21"/>
      <c r="AF157" s="51"/>
      <c r="AG157" s="50"/>
      <c r="BC157" s="50"/>
      <c r="BE157" s="21"/>
      <c r="BU157" s="50"/>
      <c r="BV157" s="50"/>
      <c r="CP157" s="50"/>
      <c r="CQ157" s="50"/>
      <c r="CS157" s="50"/>
      <c r="DF157" s="21"/>
      <c r="DH157" s="50"/>
      <c r="DI157" s="50"/>
    </row>
    <row r="158" spans="14:113" s="6" customFormat="1" ht="9" customHeight="1">
      <c r="N158" s="21"/>
      <c r="O158" s="21"/>
      <c r="P158" s="50"/>
      <c r="Q158" s="21"/>
      <c r="AD158" s="21"/>
      <c r="AF158" s="51"/>
      <c r="AG158" s="50"/>
      <c r="BC158" s="50"/>
      <c r="BE158" s="21"/>
      <c r="BU158" s="50"/>
      <c r="BV158" s="50"/>
      <c r="CP158" s="50"/>
      <c r="CQ158" s="50"/>
      <c r="CS158" s="50"/>
      <c r="DF158" s="21"/>
      <c r="DH158" s="50"/>
      <c r="DI158" s="50"/>
    </row>
    <row r="159" spans="14:113" s="6" customFormat="1" ht="9" customHeight="1">
      <c r="N159" s="21"/>
      <c r="O159" s="21"/>
      <c r="P159" s="50"/>
      <c r="Q159" s="21"/>
      <c r="AD159" s="21"/>
      <c r="AF159" s="51"/>
      <c r="AG159" s="50"/>
      <c r="BC159" s="50"/>
      <c r="BE159" s="21"/>
      <c r="BU159" s="50"/>
      <c r="BV159" s="50"/>
      <c r="CP159" s="50"/>
      <c r="CQ159" s="50"/>
      <c r="CS159" s="50"/>
      <c r="DF159" s="21"/>
      <c r="DH159" s="50"/>
      <c r="DI159" s="50"/>
    </row>
    <row r="160" spans="14:113" s="6" customFormat="1" ht="9" customHeight="1">
      <c r="N160" s="21"/>
      <c r="O160" s="21"/>
      <c r="P160" s="50"/>
      <c r="Q160" s="21"/>
      <c r="AD160" s="21"/>
      <c r="AF160" s="51"/>
      <c r="AG160" s="50"/>
      <c r="BC160" s="50"/>
      <c r="BE160" s="21"/>
      <c r="BU160" s="50"/>
      <c r="BV160" s="50"/>
      <c r="CP160" s="50"/>
      <c r="CQ160" s="50"/>
      <c r="CS160" s="50"/>
      <c r="DF160" s="21"/>
      <c r="DH160" s="50"/>
      <c r="DI160" s="50"/>
    </row>
    <row r="161" spans="14:122" s="6" customFormat="1" ht="9" customHeight="1">
      <c r="N161" s="21"/>
      <c r="O161" s="21"/>
      <c r="P161" s="50"/>
      <c r="Q161" s="21"/>
      <c r="AD161" s="21"/>
      <c r="AF161" s="51"/>
      <c r="AG161" s="50"/>
      <c r="BC161" s="50"/>
      <c r="BE161" s="21"/>
      <c r="BU161" s="50"/>
      <c r="BV161" s="50"/>
      <c r="CP161" s="50"/>
      <c r="CQ161" s="50"/>
      <c r="CS161" s="50"/>
      <c r="DF161" s="21"/>
      <c r="DH161" s="50"/>
      <c r="DI161" s="50"/>
    </row>
    <row r="162" spans="14:122" s="6" customFormat="1" ht="9" customHeight="1">
      <c r="N162" s="21"/>
      <c r="O162" s="21"/>
      <c r="P162" s="50"/>
      <c r="Q162" s="21"/>
      <c r="AD162" s="21"/>
      <c r="AF162" s="51"/>
      <c r="AG162" s="50"/>
      <c r="BC162" s="50"/>
      <c r="BE162" s="21"/>
      <c r="BU162" s="50"/>
      <c r="BV162" s="50"/>
      <c r="CP162" s="50"/>
      <c r="CQ162" s="50"/>
      <c r="CS162" s="50"/>
      <c r="DF162" s="21"/>
      <c r="DH162" s="50"/>
      <c r="DI162" s="50"/>
    </row>
    <row r="163" spans="14:122" s="6" customFormat="1" ht="9" customHeight="1">
      <c r="N163" s="21"/>
      <c r="O163" s="21"/>
      <c r="P163" s="50"/>
      <c r="Q163" s="21"/>
      <c r="AD163" s="21"/>
      <c r="AF163" s="51"/>
      <c r="AG163" s="50"/>
      <c r="BC163" s="50"/>
      <c r="BE163" s="21"/>
      <c r="BU163" s="50"/>
      <c r="BV163" s="50"/>
      <c r="CP163" s="50"/>
      <c r="CQ163" s="50"/>
      <c r="CS163" s="50"/>
      <c r="DF163" s="21"/>
      <c r="DH163" s="50"/>
      <c r="DI163" s="50"/>
    </row>
    <row r="164" spans="14:122" s="6" customFormat="1" ht="12" customHeight="1">
      <c r="N164" s="21"/>
      <c r="O164" s="21"/>
      <c r="P164" s="50"/>
      <c r="Q164" s="21"/>
      <c r="AD164" s="21"/>
      <c r="AF164" s="51"/>
      <c r="AG164" s="50"/>
      <c r="BC164" s="50"/>
      <c r="BE164" s="21"/>
      <c r="BU164" s="50"/>
      <c r="BV164" s="50"/>
      <c r="CP164" s="50"/>
      <c r="CQ164" s="50"/>
      <c r="CS164" s="50"/>
      <c r="DF164" s="21"/>
      <c r="DH164" s="50"/>
      <c r="DI164" s="50"/>
    </row>
    <row r="165" spans="14:122" s="21" customFormat="1" ht="9" customHeight="1">
      <c r="P165" s="50"/>
      <c r="AF165" s="50"/>
      <c r="AG165" s="50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50"/>
      <c r="BD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50"/>
      <c r="BV165" s="50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50"/>
      <c r="CQ165" s="50"/>
      <c r="CR165" s="6"/>
      <c r="CS165" s="50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G165" s="6"/>
      <c r="DH165" s="50"/>
      <c r="DI165" s="50"/>
      <c r="DJ165" s="6"/>
      <c r="DK165" s="6"/>
      <c r="DL165" s="6"/>
      <c r="DM165" s="6"/>
      <c r="DN165" s="6"/>
      <c r="DO165" s="6"/>
      <c r="DP165" s="6"/>
      <c r="DQ165" s="6"/>
      <c r="DR165" s="6"/>
    </row>
    <row r="166" spans="14:122" s="21" customFormat="1" ht="9" customHeight="1">
      <c r="P166" s="50"/>
      <c r="AF166" s="50"/>
      <c r="AG166" s="50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50"/>
      <c r="BD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50"/>
      <c r="BV166" s="50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50"/>
      <c r="CQ166" s="50"/>
      <c r="CR166" s="6"/>
      <c r="CS166" s="50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G166" s="6"/>
      <c r="DH166" s="50"/>
      <c r="DI166" s="50"/>
      <c r="DJ166" s="6"/>
      <c r="DK166" s="6"/>
      <c r="DL166" s="6"/>
      <c r="DM166" s="6"/>
      <c r="DN166" s="6"/>
      <c r="DO166" s="6"/>
      <c r="DP166" s="6"/>
      <c r="DQ166" s="6"/>
      <c r="DR166" s="6"/>
    </row>
    <row r="167" spans="14:122" s="21" customFormat="1" ht="9" customHeight="1">
      <c r="P167" s="50"/>
      <c r="AF167" s="50"/>
      <c r="AG167" s="50"/>
      <c r="BC167" s="50"/>
      <c r="BU167" s="50"/>
      <c r="BV167" s="50"/>
      <c r="CP167" s="50"/>
      <c r="CQ167" s="50"/>
      <c r="CS167" s="50"/>
      <c r="DH167" s="50"/>
      <c r="DI167" s="50"/>
    </row>
    <row r="168" spans="14:122" s="21" customFormat="1" ht="9" customHeight="1">
      <c r="P168" s="50"/>
      <c r="AF168" s="50"/>
      <c r="AG168" s="50"/>
      <c r="BC168" s="50"/>
      <c r="BU168" s="50"/>
      <c r="BV168" s="50"/>
      <c r="CP168" s="50"/>
      <c r="CQ168" s="50"/>
      <c r="CS168" s="50"/>
      <c r="DH168" s="50"/>
      <c r="DI168" s="50"/>
    </row>
    <row r="169" spans="14:122" s="21" customFormat="1" ht="9" customHeight="1">
      <c r="P169" s="50"/>
      <c r="AF169" s="50"/>
      <c r="AG169" s="50"/>
      <c r="BC169" s="50"/>
      <c r="BU169" s="50"/>
      <c r="BV169" s="50"/>
      <c r="CP169" s="50"/>
      <c r="CQ169" s="50"/>
      <c r="CS169" s="50"/>
      <c r="DH169" s="50"/>
      <c r="DI169" s="50"/>
    </row>
    <row r="170" spans="14:122" s="21" customFormat="1" ht="9" customHeight="1">
      <c r="P170" s="50"/>
      <c r="AF170" s="50"/>
      <c r="AG170" s="50"/>
      <c r="BC170" s="50"/>
      <c r="BU170" s="50"/>
      <c r="BV170" s="50"/>
      <c r="CP170" s="50"/>
      <c r="CQ170" s="50"/>
      <c r="CS170" s="50"/>
      <c r="DH170" s="50"/>
      <c r="DI170" s="50"/>
    </row>
    <row r="171" spans="14:122" s="21" customFormat="1" ht="9" customHeight="1">
      <c r="P171" s="50"/>
      <c r="AF171" s="50"/>
      <c r="AG171" s="50"/>
      <c r="BC171" s="50"/>
      <c r="BU171" s="50"/>
      <c r="BV171" s="50"/>
      <c r="CP171" s="50"/>
      <c r="CQ171" s="50"/>
      <c r="CS171" s="50"/>
      <c r="DH171" s="50"/>
      <c r="DI171" s="50"/>
    </row>
    <row r="172" spans="14:122" s="21" customFormat="1" ht="9" customHeight="1">
      <c r="P172" s="50"/>
      <c r="AF172" s="50"/>
      <c r="AG172" s="50"/>
      <c r="BC172" s="50"/>
      <c r="BU172" s="50"/>
      <c r="BV172" s="50"/>
      <c r="CP172" s="50"/>
      <c r="CQ172" s="50"/>
      <c r="CS172" s="50"/>
      <c r="DH172" s="50"/>
      <c r="DI172" s="50"/>
    </row>
    <row r="173" spans="14:122" s="21" customFormat="1" ht="9" customHeight="1">
      <c r="P173" s="50"/>
      <c r="AF173" s="50"/>
      <c r="AG173" s="50"/>
      <c r="BC173" s="50"/>
      <c r="BU173" s="50"/>
      <c r="BV173" s="50"/>
      <c r="CP173" s="50"/>
      <c r="CQ173" s="50"/>
      <c r="CS173" s="50"/>
      <c r="DH173" s="50"/>
      <c r="DI173" s="50"/>
    </row>
    <row r="174" spans="14:122" s="21" customFormat="1" ht="9" customHeight="1">
      <c r="P174" s="50"/>
      <c r="AF174" s="50"/>
      <c r="AG174" s="50"/>
      <c r="BC174" s="50"/>
      <c r="BU174" s="50"/>
      <c r="BV174" s="50"/>
      <c r="CP174" s="50"/>
      <c r="CQ174" s="50"/>
      <c r="CS174" s="50"/>
      <c r="DH174" s="50"/>
      <c r="DI174" s="50"/>
    </row>
    <row r="175" spans="14:122" s="21" customFormat="1" ht="9" customHeight="1">
      <c r="P175" s="50"/>
      <c r="AF175" s="50"/>
      <c r="AG175" s="50"/>
      <c r="BC175" s="50"/>
      <c r="BU175" s="50"/>
      <c r="BV175" s="50"/>
      <c r="CP175" s="50"/>
      <c r="CQ175" s="50"/>
      <c r="CS175" s="50"/>
      <c r="DH175" s="50"/>
      <c r="DI175" s="50"/>
    </row>
    <row r="176" spans="14:122" s="21" customFormat="1" ht="9" customHeight="1">
      <c r="P176" s="50"/>
      <c r="AF176" s="50"/>
      <c r="AG176" s="50"/>
      <c r="BC176" s="50"/>
      <c r="BU176" s="50"/>
      <c r="BV176" s="50"/>
      <c r="CP176" s="50"/>
      <c r="CQ176" s="50"/>
      <c r="CS176" s="50"/>
      <c r="DH176" s="50"/>
      <c r="DI176" s="50"/>
    </row>
    <row r="177" spans="16:113" s="21" customFormat="1" ht="9" customHeight="1">
      <c r="P177" s="50"/>
      <c r="AF177" s="50"/>
      <c r="AG177" s="50"/>
      <c r="BC177" s="50"/>
      <c r="BU177" s="50"/>
      <c r="BV177" s="50"/>
      <c r="CP177" s="50"/>
      <c r="CQ177" s="50"/>
      <c r="CS177" s="50"/>
      <c r="DH177" s="50"/>
      <c r="DI177" s="50"/>
    </row>
    <row r="178" spans="16:113" s="21" customFormat="1" ht="9" customHeight="1">
      <c r="P178" s="50"/>
      <c r="AF178" s="50"/>
      <c r="AG178" s="50"/>
      <c r="BC178" s="50"/>
      <c r="BU178" s="50"/>
      <c r="BV178" s="50"/>
      <c r="CP178" s="50"/>
      <c r="CQ178" s="50"/>
      <c r="CS178" s="50"/>
      <c r="DH178" s="50"/>
      <c r="DI178" s="50"/>
    </row>
    <row r="179" spans="16:113" s="21" customFormat="1" ht="9" customHeight="1">
      <c r="P179" s="50"/>
      <c r="AF179" s="50"/>
      <c r="AG179" s="50"/>
      <c r="BC179" s="50"/>
      <c r="BU179" s="50"/>
      <c r="BV179" s="50"/>
      <c r="CP179" s="50"/>
      <c r="CQ179" s="50"/>
      <c r="CS179" s="50"/>
      <c r="DH179" s="50"/>
      <c r="DI179" s="50"/>
    </row>
    <row r="180" spans="16:113" s="21" customFormat="1" ht="9" customHeight="1">
      <c r="P180" s="50"/>
      <c r="AF180" s="50"/>
      <c r="AG180" s="50"/>
      <c r="BC180" s="50"/>
      <c r="BU180" s="50"/>
      <c r="BV180" s="50"/>
      <c r="CP180" s="50"/>
      <c r="CQ180" s="50"/>
      <c r="CS180" s="50"/>
      <c r="DH180" s="50"/>
      <c r="DI180" s="50"/>
    </row>
    <row r="181" spans="16:113" s="21" customFormat="1" ht="9" customHeight="1">
      <c r="P181" s="50"/>
      <c r="AF181" s="50"/>
      <c r="AG181" s="50"/>
      <c r="BC181" s="50"/>
      <c r="BU181" s="50"/>
      <c r="BV181" s="50"/>
      <c r="CP181" s="50"/>
      <c r="CQ181" s="50"/>
      <c r="CS181" s="50"/>
      <c r="DH181" s="50"/>
      <c r="DI181" s="50"/>
    </row>
    <row r="182" spans="16:113" s="21" customFormat="1" ht="9" customHeight="1">
      <c r="P182" s="50"/>
      <c r="AF182" s="50"/>
      <c r="AG182" s="50"/>
      <c r="BC182" s="50"/>
      <c r="BU182" s="50"/>
      <c r="BV182" s="50"/>
      <c r="CP182" s="50"/>
      <c r="CQ182" s="50"/>
      <c r="CS182" s="50"/>
      <c r="DH182" s="50"/>
      <c r="DI182" s="50"/>
    </row>
    <row r="183" spans="16:113" s="21" customFormat="1" ht="9" customHeight="1">
      <c r="P183" s="50"/>
      <c r="AF183" s="50"/>
      <c r="AG183" s="50"/>
      <c r="BC183" s="50"/>
      <c r="BU183" s="50"/>
      <c r="BV183" s="50"/>
      <c r="CP183" s="50"/>
      <c r="CQ183" s="50"/>
      <c r="CS183" s="50"/>
      <c r="DH183" s="50"/>
      <c r="DI183" s="50"/>
    </row>
    <row r="184" spans="16:113" s="21" customFormat="1" ht="9" customHeight="1">
      <c r="P184" s="50"/>
      <c r="AF184" s="50"/>
      <c r="AG184" s="50"/>
      <c r="BC184" s="50"/>
      <c r="BU184" s="50"/>
      <c r="BV184" s="50"/>
      <c r="CP184" s="50"/>
      <c r="CQ184" s="50"/>
      <c r="CS184" s="50"/>
      <c r="DH184" s="50"/>
      <c r="DI184" s="50"/>
    </row>
    <row r="185" spans="16:113" s="21" customFormat="1" ht="9" customHeight="1">
      <c r="P185" s="50"/>
      <c r="AF185" s="50"/>
      <c r="AG185" s="50"/>
      <c r="BC185" s="50"/>
      <c r="BU185" s="50"/>
      <c r="BV185" s="50"/>
      <c r="CP185" s="50"/>
      <c r="CQ185" s="50"/>
      <c r="CS185" s="50"/>
      <c r="DH185" s="50"/>
      <c r="DI185" s="50"/>
    </row>
    <row r="186" spans="16:113" s="21" customFormat="1" ht="9" customHeight="1">
      <c r="P186" s="50"/>
      <c r="AF186" s="50"/>
      <c r="AG186" s="50"/>
      <c r="BC186" s="50"/>
      <c r="BU186" s="50"/>
      <c r="BV186" s="50"/>
      <c r="CP186" s="50"/>
      <c r="CQ186" s="50"/>
      <c r="CS186" s="50"/>
      <c r="DH186" s="50"/>
      <c r="DI186" s="50"/>
    </row>
    <row r="187" spans="16:113" s="21" customFormat="1" ht="9" customHeight="1">
      <c r="P187" s="50"/>
      <c r="AF187" s="50"/>
      <c r="AG187" s="50"/>
      <c r="BC187" s="50"/>
      <c r="BU187" s="50"/>
      <c r="BV187" s="50"/>
      <c r="CP187" s="50"/>
      <c r="CQ187" s="50"/>
      <c r="CS187" s="50"/>
      <c r="DH187" s="50"/>
      <c r="DI187" s="50"/>
    </row>
    <row r="188" spans="16:113" s="21" customFormat="1" ht="9" customHeight="1">
      <c r="P188" s="50"/>
      <c r="AF188" s="50"/>
      <c r="AG188" s="50"/>
      <c r="BC188" s="50"/>
      <c r="BU188" s="50"/>
      <c r="BV188" s="50"/>
      <c r="CP188" s="50"/>
      <c r="CQ188" s="50"/>
      <c r="CS188" s="50"/>
      <c r="DH188" s="50"/>
      <c r="DI188" s="50"/>
    </row>
    <row r="189" spans="16:113" s="21" customFormat="1" ht="9" customHeight="1">
      <c r="P189" s="50"/>
      <c r="AF189" s="50"/>
      <c r="AG189" s="50"/>
      <c r="BC189" s="50"/>
      <c r="BU189" s="50"/>
      <c r="BV189" s="50"/>
      <c r="CP189" s="50"/>
      <c r="CQ189" s="50"/>
      <c r="CS189" s="50"/>
      <c r="DH189" s="50"/>
      <c r="DI189" s="50"/>
    </row>
    <row r="190" spans="16:113" s="21" customFormat="1" ht="9" customHeight="1">
      <c r="P190" s="50"/>
      <c r="AF190" s="50"/>
      <c r="AG190" s="50"/>
      <c r="BC190" s="50"/>
      <c r="BU190" s="50"/>
      <c r="BV190" s="50"/>
      <c r="CP190" s="50"/>
      <c r="CQ190" s="50"/>
      <c r="CS190" s="50"/>
      <c r="DH190" s="50"/>
      <c r="DI190" s="50"/>
    </row>
    <row r="191" spans="16:113" s="21" customFormat="1" ht="9" customHeight="1">
      <c r="P191" s="50"/>
      <c r="AF191" s="50"/>
      <c r="AG191" s="50"/>
      <c r="BC191" s="50"/>
      <c r="BU191" s="50"/>
      <c r="BV191" s="50"/>
      <c r="CP191" s="50"/>
      <c r="CQ191" s="50"/>
      <c r="CS191" s="50"/>
      <c r="DH191" s="50"/>
      <c r="DI191" s="50"/>
    </row>
    <row r="192" spans="16:113" s="21" customFormat="1" ht="9" customHeight="1">
      <c r="P192" s="50"/>
      <c r="AF192" s="50"/>
      <c r="AG192" s="50"/>
      <c r="BC192" s="50"/>
      <c r="BU192" s="50"/>
      <c r="BV192" s="50"/>
      <c r="CP192" s="50"/>
      <c r="CQ192" s="50"/>
      <c r="CS192" s="50"/>
      <c r="DH192" s="50"/>
      <c r="DI192" s="50"/>
    </row>
    <row r="193" spans="16:113" s="21" customFormat="1" ht="9" customHeight="1">
      <c r="P193" s="50"/>
      <c r="AF193" s="50"/>
      <c r="AG193" s="50"/>
      <c r="BC193" s="50"/>
      <c r="BU193" s="50"/>
      <c r="BV193" s="50"/>
      <c r="CP193" s="50"/>
      <c r="CQ193" s="50"/>
      <c r="CS193" s="50"/>
      <c r="DH193" s="50"/>
      <c r="DI193" s="50"/>
    </row>
    <row r="194" spans="16:113" s="21" customFormat="1" ht="9" customHeight="1">
      <c r="P194" s="50"/>
      <c r="AF194" s="50"/>
      <c r="AG194" s="50"/>
      <c r="BC194" s="50"/>
      <c r="BU194" s="50"/>
      <c r="BV194" s="50"/>
      <c r="CP194" s="50"/>
      <c r="CQ194" s="50"/>
      <c r="CS194" s="50"/>
      <c r="DH194" s="50"/>
      <c r="DI194" s="50"/>
    </row>
    <row r="195" spans="16:113" s="21" customFormat="1" ht="9" customHeight="1">
      <c r="P195" s="50"/>
      <c r="AF195" s="50"/>
      <c r="AG195" s="50"/>
      <c r="BC195" s="50"/>
      <c r="BU195" s="50"/>
      <c r="BV195" s="50"/>
      <c r="CP195" s="50"/>
      <c r="CQ195" s="50"/>
      <c r="CS195" s="50"/>
      <c r="DH195" s="50"/>
      <c r="DI195" s="50"/>
    </row>
    <row r="196" spans="16:113" s="21" customFormat="1" ht="9" customHeight="1">
      <c r="P196" s="50"/>
      <c r="AF196" s="50"/>
      <c r="AG196" s="50"/>
      <c r="BC196" s="50"/>
      <c r="BU196" s="50"/>
      <c r="BV196" s="50"/>
      <c r="CP196" s="50"/>
      <c r="CQ196" s="50"/>
      <c r="CS196" s="50"/>
      <c r="DH196" s="50"/>
      <c r="DI196" s="50"/>
    </row>
    <row r="197" spans="16:113" s="21" customFormat="1" ht="9" customHeight="1">
      <c r="P197" s="50"/>
      <c r="AF197" s="50"/>
      <c r="AG197" s="50"/>
      <c r="BC197" s="50"/>
      <c r="BU197" s="50"/>
      <c r="BV197" s="50"/>
      <c r="CP197" s="50"/>
      <c r="CQ197" s="50"/>
      <c r="CS197" s="50"/>
      <c r="DH197" s="50"/>
      <c r="DI197" s="50"/>
    </row>
    <row r="198" spans="16:113" s="21" customFormat="1" ht="9" customHeight="1">
      <c r="P198" s="50"/>
      <c r="AF198" s="50"/>
      <c r="AG198" s="50"/>
      <c r="BC198" s="50"/>
      <c r="BU198" s="50"/>
      <c r="BV198" s="50"/>
      <c r="CP198" s="50"/>
      <c r="CQ198" s="50"/>
      <c r="CS198" s="50"/>
      <c r="DH198" s="50"/>
      <c r="DI198" s="50"/>
    </row>
    <row r="199" spans="16:113" s="21" customFormat="1" ht="9" customHeight="1">
      <c r="P199" s="50"/>
      <c r="AF199" s="50"/>
      <c r="AG199" s="50"/>
      <c r="BC199" s="50"/>
      <c r="BU199" s="50"/>
      <c r="BV199" s="50"/>
      <c r="CP199" s="50"/>
      <c r="CQ199" s="50"/>
      <c r="CS199" s="50"/>
      <c r="DH199" s="50"/>
      <c r="DI199" s="50"/>
    </row>
    <row r="200" spans="16:113" s="21" customFormat="1" ht="9" customHeight="1">
      <c r="P200" s="50"/>
      <c r="AF200" s="50"/>
      <c r="AG200" s="50"/>
      <c r="BC200" s="50"/>
      <c r="BU200" s="50"/>
      <c r="BV200" s="50"/>
      <c r="CP200" s="50"/>
      <c r="CQ200" s="50"/>
      <c r="CS200" s="50"/>
      <c r="DH200" s="50"/>
      <c r="DI200" s="50"/>
    </row>
    <row r="201" spans="16:113" s="21" customFormat="1" ht="9" customHeight="1">
      <c r="P201" s="50"/>
      <c r="AF201" s="50"/>
      <c r="AG201" s="50"/>
      <c r="BC201" s="50"/>
      <c r="BU201" s="50"/>
      <c r="BV201" s="50"/>
      <c r="CP201" s="50"/>
      <c r="CQ201" s="50"/>
      <c r="CS201" s="50"/>
      <c r="DH201" s="50"/>
      <c r="DI201" s="50"/>
    </row>
    <row r="202" spans="16:113" s="21" customFormat="1" ht="9" customHeight="1">
      <c r="P202" s="50"/>
      <c r="AF202" s="50"/>
      <c r="AG202" s="50"/>
      <c r="BC202" s="50"/>
      <c r="BU202" s="50"/>
      <c r="BV202" s="50"/>
      <c r="CP202" s="50"/>
      <c r="CQ202" s="50"/>
      <c r="CS202" s="50"/>
      <c r="DH202" s="50"/>
      <c r="DI202" s="50"/>
    </row>
    <row r="203" spans="16:113" s="21" customFormat="1" ht="9" customHeight="1">
      <c r="P203" s="50"/>
      <c r="AF203" s="50"/>
      <c r="AG203" s="50"/>
      <c r="BC203" s="50"/>
      <c r="BU203" s="50"/>
      <c r="BV203" s="50"/>
      <c r="CP203" s="50"/>
      <c r="CQ203" s="50"/>
      <c r="CS203" s="50"/>
      <c r="DH203" s="50"/>
      <c r="DI203" s="50"/>
    </row>
    <row r="204" spans="16:113" s="21" customFormat="1" ht="9" customHeight="1">
      <c r="P204" s="50"/>
      <c r="AF204" s="50"/>
      <c r="AG204" s="50"/>
      <c r="BC204" s="50"/>
      <c r="BU204" s="50"/>
      <c r="BV204" s="50"/>
      <c r="CP204" s="50"/>
      <c r="CQ204" s="50"/>
      <c r="CS204" s="50"/>
      <c r="DH204" s="50"/>
      <c r="DI204" s="50"/>
    </row>
    <row r="205" spans="16:113" s="21" customFormat="1" ht="9" customHeight="1">
      <c r="P205" s="50"/>
      <c r="AF205" s="50"/>
      <c r="AG205" s="50"/>
      <c r="BC205" s="50"/>
      <c r="BU205" s="50"/>
      <c r="BV205" s="50"/>
      <c r="CP205" s="50"/>
      <c r="CQ205" s="50"/>
      <c r="CS205" s="50"/>
      <c r="DH205" s="50"/>
      <c r="DI205" s="50"/>
    </row>
    <row r="206" spans="16:113" s="21" customFormat="1" ht="9" customHeight="1">
      <c r="P206" s="50"/>
      <c r="AF206" s="50"/>
      <c r="AG206" s="50"/>
      <c r="BC206" s="50"/>
      <c r="BU206" s="50"/>
      <c r="BV206" s="50"/>
      <c r="CP206" s="50"/>
      <c r="CQ206" s="50"/>
      <c r="CS206" s="50"/>
      <c r="DH206" s="50"/>
      <c r="DI206" s="50"/>
    </row>
    <row r="207" spans="16:113" s="21" customFormat="1" ht="9" customHeight="1">
      <c r="P207" s="50"/>
      <c r="AF207" s="50"/>
      <c r="AG207" s="50"/>
      <c r="BC207" s="50"/>
      <c r="BU207" s="50"/>
      <c r="BV207" s="50"/>
      <c r="CP207" s="50"/>
      <c r="CQ207" s="50"/>
      <c r="CS207" s="50"/>
      <c r="DH207" s="50"/>
      <c r="DI207" s="50"/>
    </row>
    <row r="208" spans="16:113" s="21" customFormat="1" ht="9" customHeight="1">
      <c r="P208" s="50"/>
      <c r="AF208" s="50"/>
      <c r="AG208" s="50"/>
      <c r="BC208" s="50"/>
      <c r="BU208" s="50"/>
      <c r="BV208" s="50"/>
      <c r="CP208" s="50"/>
      <c r="CQ208" s="50"/>
      <c r="CS208" s="50"/>
      <c r="DH208" s="50"/>
      <c r="DI208" s="50"/>
    </row>
    <row r="209" spans="16:113" s="21" customFormat="1" ht="9" customHeight="1">
      <c r="P209" s="50"/>
      <c r="AF209" s="50"/>
      <c r="AG209" s="50"/>
      <c r="BC209" s="50"/>
      <c r="BU209" s="50"/>
      <c r="BV209" s="50"/>
      <c r="CP209" s="50"/>
      <c r="CQ209" s="50"/>
      <c r="CS209" s="50"/>
      <c r="DH209" s="50"/>
      <c r="DI209" s="50"/>
    </row>
    <row r="210" spans="16:113" s="21" customFormat="1" ht="9" customHeight="1">
      <c r="P210" s="50"/>
      <c r="AF210" s="50"/>
      <c r="AG210" s="50"/>
      <c r="BC210" s="50"/>
      <c r="BU210" s="50"/>
      <c r="BV210" s="50"/>
      <c r="CP210" s="50"/>
      <c r="CQ210" s="50"/>
      <c r="CS210" s="50"/>
      <c r="DH210" s="50"/>
      <c r="DI210" s="50"/>
    </row>
    <row r="211" spans="16:113" s="21" customFormat="1" ht="9" customHeight="1">
      <c r="P211" s="50"/>
      <c r="AF211" s="50"/>
      <c r="AG211" s="50"/>
      <c r="BC211" s="50"/>
      <c r="BU211" s="50"/>
      <c r="BV211" s="50"/>
      <c r="CP211" s="50"/>
      <c r="CQ211" s="50"/>
      <c r="CS211" s="50"/>
      <c r="DH211" s="50"/>
      <c r="DI211" s="50"/>
    </row>
    <row r="212" spans="16:113" s="21" customFormat="1" ht="9" customHeight="1">
      <c r="P212" s="50"/>
      <c r="AF212" s="50"/>
      <c r="AG212" s="50"/>
      <c r="BC212" s="50"/>
      <c r="BU212" s="50"/>
      <c r="BV212" s="50"/>
      <c r="CP212" s="50"/>
      <c r="CQ212" s="50"/>
      <c r="CS212" s="50"/>
      <c r="DH212" s="50"/>
      <c r="DI212" s="50"/>
    </row>
    <row r="213" spans="16:113" s="21" customFormat="1" ht="9" customHeight="1">
      <c r="P213" s="50"/>
      <c r="AF213" s="50"/>
      <c r="AG213" s="50"/>
      <c r="BC213" s="50"/>
      <c r="BU213" s="50"/>
      <c r="BV213" s="50"/>
      <c r="CP213" s="50"/>
      <c r="CQ213" s="50"/>
      <c r="CS213" s="50"/>
      <c r="DH213" s="50"/>
      <c r="DI213" s="50"/>
    </row>
    <row r="214" spans="16:113" s="21" customFormat="1" ht="9" customHeight="1">
      <c r="P214" s="50"/>
      <c r="AF214" s="50"/>
      <c r="AG214" s="50"/>
      <c r="BC214" s="50"/>
      <c r="BU214" s="50"/>
      <c r="BV214" s="50"/>
      <c r="CP214" s="50"/>
      <c r="CQ214" s="50"/>
      <c r="CS214" s="50"/>
      <c r="DH214" s="50"/>
      <c r="DI214" s="50"/>
    </row>
    <row r="215" spans="16:113" s="21" customFormat="1" ht="9" customHeight="1">
      <c r="P215" s="50"/>
      <c r="AF215" s="50"/>
      <c r="AG215" s="50"/>
      <c r="BC215" s="50"/>
      <c r="BU215" s="50"/>
      <c r="BV215" s="50"/>
      <c r="CP215" s="50"/>
      <c r="CQ215" s="50"/>
      <c r="CS215" s="50"/>
      <c r="DH215" s="50"/>
      <c r="DI215" s="50"/>
    </row>
    <row r="216" spans="16:113" s="21" customFormat="1" ht="9" customHeight="1">
      <c r="P216" s="50"/>
      <c r="AF216" s="50"/>
      <c r="AG216" s="50"/>
      <c r="BC216" s="50"/>
      <c r="BU216" s="50"/>
      <c r="BV216" s="50"/>
      <c r="CP216" s="50"/>
      <c r="CQ216" s="50"/>
      <c r="CS216" s="50"/>
      <c r="DH216" s="50"/>
      <c r="DI216" s="50"/>
    </row>
    <row r="217" spans="16:113" s="21" customFormat="1" ht="9" customHeight="1">
      <c r="P217" s="50"/>
      <c r="AF217" s="50"/>
      <c r="AG217" s="50"/>
      <c r="BC217" s="50"/>
      <c r="BU217" s="50"/>
      <c r="BV217" s="50"/>
      <c r="CP217" s="50"/>
      <c r="CQ217" s="50"/>
      <c r="CS217" s="50"/>
      <c r="DH217" s="50"/>
      <c r="DI217" s="50"/>
    </row>
    <row r="218" spans="16:113" s="21" customFormat="1" ht="9" customHeight="1">
      <c r="P218" s="50"/>
      <c r="AF218" s="50"/>
      <c r="AG218" s="50"/>
      <c r="BC218" s="50"/>
      <c r="BU218" s="50"/>
      <c r="BV218" s="50"/>
      <c r="CP218" s="50"/>
      <c r="CQ218" s="50"/>
      <c r="CS218" s="50"/>
      <c r="DH218" s="50"/>
      <c r="DI218" s="50"/>
    </row>
    <row r="219" spans="16:113" s="21" customFormat="1" ht="9" customHeight="1">
      <c r="P219" s="50"/>
      <c r="AF219" s="50"/>
      <c r="AG219" s="50"/>
      <c r="BC219" s="50"/>
      <c r="BU219" s="50"/>
      <c r="BV219" s="50"/>
      <c r="CP219" s="50"/>
      <c r="CQ219" s="50"/>
      <c r="CS219" s="50"/>
      <c r="DH219" s="50"/>
      <c r="DI219" s="50"/>
    </row>
    <row r="220" spans="16:113" s="21" customFormat="1" ht="9" customHeight="1">
      <c r="P220" s="50"/>
      <c r="AF220" s="50"/>
      <c r="AG220" s="50"/>
      <c r="BC220" s="50"/>
      <c r="BU220" s="50"/>
      <c r="BV220" s="50"/>
      <c r="CP220" s="50"/>
      <c r="CQ220" s="50"/>
      <c r="CS220" s="50"/>
      <c r="DH220" s="50"/>
      <c r="DI220" s="50"/>
    </row>
    <row r="221" spans="16:113" s="21" customFormat="1" ht="9" customHeight="1">
      <c r="P221" s="50"/>
      <c r="AF221" s="50"/>
      <c r="AG221" s="50"/>
      <c r="BC221" s="50"/>
      <c r="BU221" s="50"/>
      <c r="BV221" s="50"/>
      <c r="CP221" s="50"/>
      <c r="CQ221" s="50"/>
      <c r="CS221" s="50"/>
      <c r="DH221" s="50"/>
      <c r="DI221" s="50"/>
    </row>
    <row r="222" spans="16:113" s="21" customFormat="1" ht="9" customHeight="1">
      <c r="P222" s="50"/>
      <c r="AF222" s="50"/>
      <c r="AG222" s="50"/>
      <c r="BC222" s="50"/>
      <c r="BU222" s="50"/>
      <c r="BV222" s="50"/>
      <c r="CP222" s="50"/>
      <c r="CQ222" s="50"/>
      <c r="CS222" s="50"/>
      <c r="DH222" s="50"/>
      <c r="DI222" s="50"/>
    </row>
    <row r="223" spans="16:113" s="21" customFormat="1" ht="9" customHeight="1">
      <c r="P223" s="50"/>
      <c r="AF223" s="50"/>
      <c r="AG223" s="50"/>
      <c r="BC223" s="50"/>
      <c r="BU223" s="50"/>
      <c r="BV223" s="50"/>
      <c r="CP223" s="50"/>
      <c r="CQ223" s="50"/>
      <c r="CS223" s="50"/>
      <c r="DH223" s="50"/>
      <c r="DI223" s="50"/>
    </row>
    <row r="224" spans="16:113" s="21" customFormat="1" ht="9" customHeight="1">
      <c r="P224" s="50"/>
      <c r="AF224" s="50"/>
      <c r="AG224" s="50"/>
      <c r="BC224" s="50"/>
      <c r="BU224" s="50"/>
      <c r="BV224" s="50"/>
      <c r="CP224" s="50"/>
      <c r="CQ224" s="50"/>
      <c r="CS224" s="50"/>
      <c r="DH224" s="50"/>
      <c r="DI224" s="50"/>
    </row>
    <row r="225" spans="16:113" s="21" customFormat="1" ht="9" customHeight="1">
      <c r="P225" s="50"/>
      <c r="AF225" s="50"/>
      <c r="AG225" s="50"/>
      <c r="BC225" s="50"/>
      <c r="BU225" s="50"/>
      <c r="BV225" s="50"/>
      <c r="CP225" s="50"/>
      <c r="CQ225" s="50"/>
      <c r="CS225" s="50"/>
      <c r="DH225" s="50"/>
      <c r="DI225" s="50"/>
    </row>
    <row r="226" spans="16:113" s="21" customFormat="1" ht="9" customHeight="1">
      <c r="P226" s="50"/>
      <c r="AF226" s="50"/>
      <c r="AG226" s="50"/>
      <c r="BC226" s="50"/>
      <c r="BU226" s="50"/>
      <c r="BV226" s="50"/>
      <c r="CP226" s="50"/>
      <c r="CQ226" s="50"/>
      <c r="CS226" s="50"/>
      <c r="DH226" s="50"/>
      <c r="DI226" s="50"/>
    </row>
    <row r="227" spans="16:113" s="21" customFormat="1" ht="9" customHeight="1">
      <c r="P227" s="50"/>
      <c r="AF227" s="50"/>
      <c r="AG227" s="50"/>
      <c r="BC227" s="50"/>
      <c r="BU227" s="50"/>
      <c r="BV227" s="50"/>
      <c r="CP227" s="50"/>
      <c r="CQ227" s="50"/>
      <c r="CS227" s="50"/>
      <c r="DH227" s="50"/>
      <c r="DI227" s="50"/>
    </row>
    <row r="228" spans="16:113" s="21" customFormat="1" ht="9" customHeight="1">
      <c r="P228" s="50"/>
      <c r="AF228" s="50"/>
      <c r="AG228" s="50"/>
      <c r="BC228" s="50"/>
      <c r="BU228" s="50"/>
      <c r="BV228" s="50"/>
      <c r="CP228" s="50"/>
      <c r="CQ228" s="50"/>
      <c r="CS228" s="50"/>
      <c r="DH228" s="50"/>
      <c r="DI228" s="50"/>
    </row>
    <row r="229" spans="16:113" s="21" customFormat="1" ht="9" customHeight="1">
      <c r="P229" s="50"/>
      <c r="AF229" s="50"/>
      <c r="AG229" s="50"/>
      <c r="BC229" s="50"/>
      <c r="BU229" s="50"/>
      <c r="BV229" s="50"/>
      <c r="CP229" s="50"/>
      <c r="CQ229" s="50"/>
      <c r="CS229" s="50"/>
      <c r="DH229" s="50"/>
      <c r="DI229" s="50"/>
    </row>
    <row r="230" spans="16:113" s="21" customFormat="1" ht="9" customHeight="1">
      <c r="P230" s="50"/>
      <c r="AF230" s="50"/>
      <c r="AG230" s="50"/>
      <c r="BC230" s="50"/>
      <c r="BU230" s="50"/>
      <c r="BV230" s="50"/>
      <c r="CP230" s="50"/>
      <c r="CQ230" s="50"/>
      <c r="CS230" s="50"/>
      <c r="DH230" s="50"/>
      <c r="DI230" s="50"/>
    </row>
    <row r="231" spans="16:113" s="21" customFormat="1" ht="9" customHeight="1">
      <c r="P231" s="50"/>
      <c r="AF231" s="50"/>
      <c r="AG231" s="50"/>
      <c r="BC231" s="50"/>
      <c r="BU231" s="50"/>
      <c r="BV231" s="50"/>
      <c r="CP231" s="50"/>
      <c r="CQ231" s="50"/>
      <c r="CS231" s="50"/>
      <c r="DH231" s="50"/>
      <c r="DI231" s="50"/>
    </row>
    <row r="232" spans="16:113" s="21" customFormat="1" ht="9" customHeight="1">
      <c r="P232" s="50"/>
      <c r="AF232" s="50"/>
      <c r="AG232" s="50"/>
      <c r="BC232" s="50"/>
      <c r="BU232" s="50"/>
      <c r="BV232" s="50"/>
      <c r="CP232" s="50"/>
      <c r="CQ232" s="50"/>
      <c r="CS232" s="50"/>
      <c r="DH232" s="50"/>
      <c r="DI232" s="50"/>
    </row>
    <row r="233" spans="16:113" s="21" customFormat="1" ht="9" customHeight="1">
      <c r="P233" s="50"/>
      <c r="AF233" s="50"/>
      <c r="AG233" s="50"/>
      <c r="BC233" s="50"/>
      <c r="BU233" s="50"/>
      <c r="BV233" s="50"/>
      <c r="CP233" s="50"/>
      <c r="CQ233" s="50"/>
      <c r="CS233" s="50"/>
      <c r="DH233" s="50"/>
      <c r="DI233" s="50"/>
    </row>
    <row r="234" spans="16:113" s="21" customFormat="1" ht="9" customHeight="1">
      <c r="P234" s="50"/>
      <c r="AF234" s="50"/>
      <c r="AG234" s="50"/>
      <c r="BC234" s="50"/>
      <c r="BU234" s="50"/>
      <c r="BV234" s="50"/>
      <c r="CP234" s="50"/>
      <c r="CQ234" s="50"/>
      <c r="CS234" s="50"/>
      <c r="DH234" s="50"/>
      <c r="DI234" s="50"/>
    </row>
    <row r="235" spans="16:113" s="21" customFormat="1" ht="9" customHeight="1">
      <c r="P235" s="50"/>
      <c r="AF235" s="50"/>
      <c r="AG235" s="50"/>
      <c r="BC235" s="50"/>
      <c r="BU235" s="50"/>
      <c r="BV235" s="50"/>
      <c r="CP235" s="50"/>
      <c r="CQ235" s="50"/>
      <c r="CS235" s="50"/>
      <c r="DH235" s="50"/>
      <c r="DI235" s="50"/>
    </row>
    <row r="236" spans="16:113" s="21" customFormat="1" ht="9" customHeight="1">
      <c r="P236" s="50"/>
      <c r="AF236" s="50"/>
      <c r="AG236" s="50"/>
      <c r="BC236" s="50"/>
      <c r="BU236" s="50"/>
      <c r="BV236" s="50"/>
      <c r="CP236" s="50"/>
      <c r="CQ236" s="50"/>
      <c r="CS236" s="50"/>
      <c r="DH236" s="50"/>
      <c r="DI236" s="50"/>
    </row>
    <row r="237" spans="16:113" s="21" customFormat="1" ht="9" customHeight="1">
      <c r="P237" s="50"/>
      <c r="AF237" s="50"/>
      <c r="AG237" s="50"/>
      <c r="BC237" s="50"/>
      <c r="BU237" s="50"/>
      <c r="BV237" s="50"/>
      <c r="CP237" s="50"/>
      <c r="CQ237" s="50"/>
      <c r="CS237" s="50"/>
      <c r="DH237" s="50"/>
      <c r="DI237" s="50"/>
    </row>
    <row r="238" spans="16:113" s="21" customFormat="1" ht="9" customHeight="1">
      <c r="P238" s="50"/>
      <c r="AF238" s="50"/>
      <c r="AG238" s="50"/>
      <c r="BC238" s="50"/>
      <c r="BU238" s="50"/>
      <c r="BV238" s="50"/>
      <c r="CP238" s="50"/>
      <c r="CQ238" s="50"/>
      <c r="CS238" s="50"/>
      <c r="DH238" s="50"/>
      <c r="DI238" s="50"/>
    </row>
    <row r="239" spans="16:113" s="21" customFormat="1" ht="9" customHeight="1">
      <c r="P239" s="50"/>
      <c r="AF239" s="50"/>
      <c r="AG239" s="50"/>
      <c r="BC239" s="50"/>
      <c r="BU239" s="50"/>
      <c r="BV239" s="50"/>
      <c r="CP239" s="50"/>
      <c r="CQ239" s="50"/>
      <c r="CS239" s="50"/>
      <c r="DH239" s="50"/>
      <c r="DI239" s="50"/>
    </row>
    <row r="240" spans="16:113" s="21" customFormat="1" ht="9" customHeight="1">
      <c r="P240" s="50"/>
      <c r="AF240" s="50"/>
      <c r="AG240" s="50"/>
      <c r="BC240" s="50"/>
      <c r="BU240" s="50"/>
      <c r="BV240" s="50"/>
      <c r="CP240" s="50"/>
      <c r="CQ240" s="50"/>
      <c r="CS240" s="50"/>
      <c r="DH240" s="50"/>
      <c r="DI240" s="50"/>
    </row>
    <row r="241" spans="16:113" s="21" customFormat="1" ht="9" customHeight="1">
      <c r="P241" s="50"/>
      <c r="AF241" s="50"/>
      <c r="AG241" s="50"/>
      <c r="BC241" s="50"/>
      <c r="BU241" s="50"/>
      <c r="BV241" s="50"/>
      <c r="CP241" s="50"/>
      <c r="CQ241" s="50"/>
      <c r="CS241" s="50"/>
      <c r="DH241" s="50"/>
      <c r="DI241" s="50"/>
    </row>
    <row r="242" spans="16:113" s="21" customFormat="1" ht="9" customHeight="1">
      <c r="P242" s="50"/>
      <c r="AF242" s="50"/>
      <c r="AG242" s="50"/>
      <c r="BC242" s="50"/>
      <c r="BU242" s="50"/>
      <c r="BV242" s="50"/>
      <c r="CP242" s="50"/>
      <c r="CQ242" s="50"/>
      <c r="CS242" s="50"/>
      <c r="DH242" s="50"/>
      <c r="DI242" s="50"/>
    </row>
    <row r="243" spans="16:113" s="21" customFormat="1" ht="9" customHeight="1">
      <c r="P243" s="50"/>
      <c r="AF243" s="50"/>
      <c r="AG243" s="50"/>
      <c r="BC243" s="50"/>
      <c r="BU243" s="50"/>
      <c r="BV243" s="50"/>
      <c r="CP243" s="50"/>
      <c r="CQ243" s="50"/>
      <c r="CS243" s="50"/>
      <c r="DH243" s="50"/>
      <c r="DI243" s="50"/>
    </row>
    <row r="244" spans="16:113" s="21" customFormat="1" ht="9" customHeight="1">
      <c r="P244" s="50"/>
      <c r="AF244" s="50"/>
      <c r="AG244" s="50"/>
      <c r="BC244" s="50"/>
      <c r="BU244" s="50"/>
      <c r="BV244" s="50"/>
      <c r="CP244" s="50"/>
      <c r="CQ244" s="50"/>
      <c r="CS244" s="50"/>
      <c r="DH244" s="50"/>
      <c r="DI244" s="50"/>
    </row>
    <row r="245" spans="16:113" s="21" customFormat="1" ht="9" customHeight="1">
      <c r="P245" s="50"/>
      <c r="AF245" s="50"/>
      <c r="AG245" s="50"/>
      <c r="BC245" s="50"/>
      <c r="BU245" s="50"/>
      <c r="BV245" s="50"/>
      <c r="CP245" s="50"/>
      <c r="CQ245" s="50"/>
      <c r="CS245" s="50"/>
      <c r="DH245" s="50"/>
      <c r="DI245" s="50"/>
    </row>
    <row r="246" spans="16:113" s="21" customFormat="1" ht="9" customHeight="1">
      <c r="P246" s="50"/>
      <c r="AF246" s="50"/>
      <c r="AG246" s="50"/>
      <c r="BC246" s="50"/>
      <c r="BU246" s="50"/>
      <c r="BV246" s="50"/>
      <c r="CP246" s="50"/>
      <c r="CQ246" s="50"/>
      <c r="CS246" s="50"/>
      <c r="DH246" s="50"/>
      <c r="DI246" s="50"/>
    </row>
    <row r="247" spans="16:113" s="21" customFormat="1" ht="9" customHeight="1">
      <c r="P247" s="50"/>
      <c r="AF247" s="50"/>
      <c r="AG247" s="50"/>
      <c r="BC247" s="50"/>
      <c r="BU247" s="50"/>
      <c r="BV247" s="50"/>
      <c r="CP247" s="50"/>
      <c r="CQ247" s="50"/>
      <c r="CS247" s="50"/>
      <c r="DH247" s="50"/>
      <c r="DI247" s="50"/>
    </row>
    <row r="248" spans="16:113" s="21" customFormat="1" ht="9" customHeight="1">
      <c r="P248" s="50"/>
      <c r="AF248" s="50"/>
      <c r="AG248" s="50"/>
      <c r="BC248" s="50"/>
      <c r="BU248" s="50"/>
      <c r="BV248" s="50"/>
      <c r="CP248" s="50"/>
      <c r="CQ248" s="50"/>
      <c r="CS248" s="50"/>
      <c r="DH248" s="50"/>
      <c r="DI248" s="50"/>
    </row>
    <row r="249" spans="16:113" s="21" customFormat="1" ht="9" customHeight="1">
      <c r="P249" s="50"/>
      <c r="AF249" s="50"/>
      <c r="AG249" s="50"/>
      <c r="BC249" s="50"/>
      <c r="BU249" s="50"/>
      <c r="BV249" s="50"/>
      <c r="CP249" s="50"/>
      <c r="CQ249" s="50"/>
      <c r="CS249" s="50"/>
      <c r="DH249" s="50"/>
      <c r="DI249" s="50"/>
    </row>
    <row r="250" spans="16:113" s="21" customFormat="1" ht="9" customHeight="1">
      <c r="P250" s="50"/>
      <c r="AF250" s="50"/>
      <c r="AG250" s="50"/>
      <c r="BC250" s="50"/>
      <c r="BU250" s="50"/>
      <c r="BV250" s="50"/>
      <c r="CP250" s="50"/>
      <c r="CQ250" s="50"/>
      <c r="CS250" s="50"/>
      <c r="DH250" s="50"/>
      <c r="DI250" s="50"/>
    </row>
    <row r="251" spans="16:113" s="21" customFormat="1" ht="9" customHeight="1">
      <c r="P251" s="50"/>
      <c r="AF251" s="50"/>
      <c r="AG251" s="50"/>
      <c r="BC251" s="50"/>
      <c r="BU251" s="50"/>
      <c r="BV251" s="50"/>
      <c r="CP251" s="50"/>
      <c r="CQ251" s="50"/>
      <c r="CS251" s="50"/>
      <c r="DH251" s="50"/>
      <c r="DI251" s="50"/>
    </row>
    <row r="252" spans="16:113" s="21" customFormat="1" ht="9" customHeight="1">
      <c r="P252" s="50"/>
      <c r="AF252" s="50"/>
      <c r="AG252" s="50"/>
      <c r="BC252" s="50"/>
      <c r="BU252" s="50"/>
      <c r="BV252" s="50"/>
      <c r="CP252" s="50"/>
      <c r="CQ252" s="50"/>
      <c r="CS252" s="50"/>
      <c r="DH252" s="50"/>
      <c r="DI252" s="50"/>
    </row>
    <row r="253" spans="16:113" s="21" customFormat="1" ht="9" customHeight="1">
      <c r="P253" s="50"/>
      <c r="AF253" s="50"/>
      <c r="AG253" s="50"/>
      <c r="BC253" s="50"/>
      <c r="BU253" s="50"/>
      <c r="BV253" s="50"/>
      <c r="CP253" s="50"/>
      <c r="CQ253" s="50"/>
      <c r="CS253" s="50"/>
      <c r="DH253" s="50"/>
      <c r="DI253" s="50"/>
    </row>
    <row r="254" spans="16:113" s="21" customFormat="1" ht="9" customHeight="1">
      <c r="P254" s="50"/>
      <c r="AF254" s="50"/>
      <c r="AG254" s="50"/>
      <c r="BC254" s="50"/>
      <c r="BU254" s="50"/>
      <c r="BV254" s="50"/>
      <c r="CP254" s="50"/>
      <c r="CQ254" s="50"/>
      <c r="CS254" s="50"/>
      <c r="DH254" s="50"/>
      <c r="DI254" s="50"/>
    </row>
    <row r="255" spans="16:113" s="21" customFormat="1" ht="9" customHeight="1">
      <c r="P255" s="50"/>
      <c r="AF255" s="50"/>
      <c r="AG255" s="50"/>
      <c r="BC255" s="50"/>
      <c r="BU255" s="50"/>
      <c r="BV255" s="50"/>
      <c r="CP255" s="50"/>
      <c r="CQ255" s="50"/>
      <c r="CS255" s="50"/>
      <c r="DH255" s="50"/>
      <c r="DI255" s="50"/>
    </row>
    <row r="256" spans="16:113" s="21" customFormat="1" ht="9" customHeight="1">
      <c r="P256" s="50"/>
      <c r="AF256" s="50"/>
      <c r="AG256" s="50"/>
      <c r="BC256" s="50"/>
      <c r="BU256" s="50"/>
      <c r="BV256" s="50"/>
      <c r="CP256" s="50"/>
      <c r="CQ256" s="50"/>
      <c r="CS256" s="50"/>
      <c r="DH256" s="50"/>
      <c r="DI256" s="50"/>
    </row>
    <row r="257" spans="16:113" s="21" customFormat="1" ht="9" customHeight="1">
      <c r="P257" s="50"/>
      <c r="AF257" s="50"/>
      <c r="AG257" s="50"/>
      <c r="BC257" s="50"/>
      <c r="BU257" s="50"/>
      <c r="BV257" s="50"/>
      <c r="CP257" s="50"/>
      <c r="CQ257" s="50"/>
      <c r="CS257" s="50"/>
      <c r="DH257" s="50"/>
      <c r="DI257" s="50"/>
    </row>
    <row r="258" spans="16:113" s="21" customFormat="1" ht="9" customHeight="1">
      <c r="P258" s="50"/>
      <c r="AF258" s="50"/>
      <c r="AG258" s="50"/>
      <c r="BC258" s="50"/>
      <c r="BU258" s="50"/>
      <c r="BV258" s="50"/>
      <c r="CP258" s="50"/>
      <c r="CQ258" s="50"/>
      <c r="CS258" s="50"/>
      <c r="DH258" s="50"/>
      <c r="DI258" s="50"/>
    </row>
    <row r="259" spans="16:113" s="21" customFormat="1" ht="9" customHeight="1">
      <c r="P259" s="50"/>
      <c r="AF259" s="50"/>
      <c r="AG259" s="50"/>
      <c r="BC259" s="50"/>
      <c r="BU259" s="50"/>
      <c r="BV259" s="50"/>
      <c r="CP259" s="50"/>
      <c r="CQ259" s="50"/>
      <c r="CS259" s="50"/>
      <c r="DH259" s="50"/>
      <c r="DI259" s="50"/>
    </row>
    <row r="260" spans="16:113" s="21" customFormat="1" ht="9" customHeight="1">
      <c r="P260" s="50"/>
      <c r="AF260" s="50"/>
      <c r="AG260" s="50"/>
      <c r="BC260" s="50"/>
      <c r="BU260" s="50"/>
      <c r="BV260" s="50"/>
      <c r="CP260" s="50"/>
      <c r="CQ260" s="50"/>
      <c r="CS260" s="50"/>
      <c r="DH260" s="50"/>
      <c r="DI260" s="50"/>
    </row>
    <row r="261" spans="16:113" s="21" customFormat="1" ht="9" customHeight="1">
      <c r="P261" s="50"/>
      <c r="AF261" s="50"/>
      <c r="AG261" s="50"/>
      <c r="BC261" s="50"/>
      <c r="BU261" s="50"/>
      <c r="BV261" s="50"/>
      <c r="CP261" s="50"/>
      <c r="CQ261" s="50"/>
      <c r="CS261" s="50"/>
      <c r="DH261" s="50"/>
      <c r="DI261" s="50"/>
    </row>
    <row r="262" spans="16:113" s="21" customFormat="1" ht="9" customHeight="1">
      <c r="P262" s="50"/>
      <c r="AF262" s="50"/>
      <c r="AG262" s="50"/>
      <c r="BC262" s="50"/>
      <c r="BU262" s="50"/>
      <c r="BV262" s="50"/>
      <c r="CP262" s="50"/>
      <c r="CQ262" s="50"/>
      <c r="CS262" s="50"/>
      <c r="DH262" s="50"/>
      <c r="DI262" s="50"/>
    </row>
    <row r="263" spans="16:113" s="21" customFormat="1" ht="9" customHeight="1">
      <c r="P263" s="50"/>
      <c r="AF263" s="50"/>
      <c r="AG263" s="50"/>
      <c r="BC263" s="50"/>
      <c r="BU263" s="50"/>
      <c r="BV263" s="50"/>
      <c r="CP263" s="50"/>
      <c r="CQ263" s="50"/>
      <c r="CS263" s="50"/>
      <c r="DH263" s="50"/>
      <c r="DI263" s="50"/>
    </row>
    <row r="264" spans="16:113" s="21" customFormat="1" ht="9" customHeight="1">
      <c r="P264" s="50"/>
      <c r="AF264" s="50"/>
      <c r="AG264" s="50"/>
      <c r="BC264" s="50"/>
      <c r="BU264" s="50"/>
      <c r="BV264" s="50"/>
      <c r="CP264" s="50"/>
      <c r="CQ264" s="50"/>
      <c r="CS264" s="50"/>
      <c r="DH264" s="50"/>
      <c r="DI264" s="50"/>
    </row>
    <row r="265" spans="16:113" s="21" customFormat="1" ht="9" customHeight="1">
      <c r="P265" s="50"/>
      <c r="AF265" s="50"/>
      <c r="AG265" s="50"/>
      <c r="BC265" s="50"/>
      <c r="BU265" s="50"/>
      <c r="BV265" s="50"/>
      <c r="CP265" s="50"/>
      <c r="CQ265" s="50"/>
      <c r="CS265" s="50"/>
      <c r="DH265" s="50"/>
      <c r="DI265" s="50"/>
    </row>
    <row r="266" spans="16:113" s="21" customFormat="1" ht="9" customHeight="1">
      <c r="P266" s="50"/>
      <c r="AF266" s="50"/>
      <c r="AG266" s="50"/>
      <c r="BC266" s="50"/>
      <c r="BU266" s="50"/>
      <c r="BV266" s="50"/>
      <c r="CP266" s="50"/>
      <c r="CQ266" s="50"/>
      <c r="CS266" s="50"/>
      <c r="DH266" s="50"/>
      <c r="DI266" s="50"/>
    </row>
    <row r="267" spans="16:113" s="21" customFormat="1" ht="9" customHeight="1">
      <c r="P267" s="50"/>
      <c r="AF267" s="50"/>
      <c r="AG267" s="50"/>
      <c r="BC267" s="50"/>
      <c r="BU267" s="50"/>
      <c r="BV267" s="50"/>
      <c r="CP267" s="50"/>
      <c r="CQ267" s="50"/>
      <c r="CS267" s="50"/>
      <c r="DH267" s="50"/>
      <c r="DI267" s="50"/>
    </row>
    <row r="268" spans="16:113" s="21" customFormat="1" ht="9" customHeight="1">
      <c r="P268" s="50"/>
      <c r="AF268" s="50"/>
      <c r="AG268" s="50"/>
      <c r="BC268" s="50"/>
      <c r="BU268" s="50"/>
      <c r="BV268" s="50"/>
      <c r="CP268" s="50"/>
      <c r="CQ268" s="50"/>
      <c r="CS268" s="50"/>
      <c r="DH268" s="50"/>
      <c r="DI268" s="50"/>
    </row>
    <row r="269" spans="16:113" s="21" customFormat="1" ht="9" customHeight="1">
      <c r="P269" s="50"/>
      <c r="AF269" s="50"/>
      <c r="AG269" s="50"/>
      <c r="BC269" s="50"/>
      <c r="BU269" s="50"/>
      <c r="BV269" s="50"/>
      <c r="CP269" s="50"/>
      <c r="CQ269" s="50"/>
      <c r="CS269" s="50"/>
      <c r="DH269" s="50"/>
      <c r="DI269" s="50"/>
    </row>
    <row r="270" spans="16:113" s="21" customFormat="1" ht="9" customHeight="1">
      <c r="P270" s="50"/>
      <c r="AF270" s="50"/>
      <c r="AG270" s="50"/>
      <c r="BC270" s="50"/>
      <c r="BU270" s="50"/>
      <c r="BV270" s="50"/>
      <c r="CP270" s="50"/>
      <c r="CQ270" s="50"/>
      <c r="CS270" s="50"/>
      <c r="DH270" s="50"/>
      <c r="DI270" s="50"/>
    </row>
    <row r="271" spans="16:113" s="21" customFormat="1" ht="9" customHeight="1">
      <c r="P271" s="50"/>
      <c r="AF271" s="50"/>
      <c r="AG271" s="50"/>
      <c r="BC271" s="50"/>
      <c r="BU271" s="50"/>
      <c r="BV271" s="50"/>
      <c r="CP271" s="50"/>
      <c r="CQ271" s="50"/>
      <c r="CS271" s="50"/>
      <c r="DH271" s="50"/>
      <c r="DI271" s="50"/>
    </row>
    <row r="272" spans="16:113" s="21" customFormat="1" ht="9" customHeight="1">
      <c r="P272" s="50"/>
      <c r="AF272" s="50"/>
      <c r="AG272" s="50"/>
      <c r="BC272" s="50"/>
      <c r="BU272" s="50"/>
      <c r="BV272" s="50"/>
      <c r="CP272" s="50"/>
      <c r="CQ272" s="50"/>
      <c r="CS272" s="50"/>
      <c r="DH272" s="50"/>
      <c r="DI272" s="50"/>
    </row>
    <row r="273" spans="14:113" s="21" customFormat="1" ht="9" customHeight="1">
      <c r="P273" s="50"/>
      <c r="AF273" s="50"/>
      <c r="AG273" s="50"/>
      <c r="BC273" s="50"/>
      <c r="BU273" s="50"/>
      <c r="BV273" s="50"/>
      <c r="CP273" s="50"/>
      <c r="CQ273" s="50"/>
      <c r="CS273" s="50"/>
      <c r="DH273" s="50"/>
      <c r="DI273" s="50"/>
    </row>
    <row r="274" spans="14:113" s="21" customFormat="1" ht="9" customHeight="1">
      <c r="P274" s="50"/>
      <c r="AF274" s="50"/>
      <c r="AG274" s="50"/>
      <c r="BC274" s="50"/>
      <c r="BU274" s="50"/>
      <c r="BV274" s="50"/>
      <c r="CP274" s="50"/>
      <c r="CQ274" s="50"/>
      <c r="CS274" s="50"/>
      <c r="DH274" s="50"/>
      <c r="DI274" s="50"/>
    </row>
    <row r="275" spans="14:113" s="21" customFormat="1" ht="9" customHeight="1">
      <c r="P275" s="50"/>
      <c r="AF275" s="50"/>
      <c r="AG275" s="50"/>
      <c r="BC275" s="50"/>
      <c r="BU275" s="50"/>
      <c r="BV275" s="50"/>
      <c r="CP275" s="50"/>
      <c r="CQ275" s="50"/>
      <c r="CS275" s="50"/>
      <c r="DH275" s="50"/>
      <c r="DI275" s="50"/>
    </row>
    <row r="276" spans="14:113" s="21" customFormat="1" ht="9" customHeight="1">
      <c r="P276" s="50"/>
      <c r="AF276" s="50"/>
      <c r="AG276" s="50"/>
      <c r="BC276" s="50"/>
      <c r="BU276" s="50"/>
      <c r="BV276" s="50"/>
      <c r="CP276" s="50"/>
      <c r="CQ276" s="50"/>
      <c r="CS276" s="50"/>
      <c r="DH276" s="50"/>
      <c r="DI276" s="50"/>
    </row>
    <row r="277" spans="14:113" s="21" customFormat="1" ht="9" customHeight="1">
      <c r="P277" s="50"/>
      <c r="AF277" s="50"/>
      <c r="AG277" s="50"/>
      <c r="BC277" s="50"/>
      <c r="BU277" s="50"/>
      <c r="BV277" s="50"/>
      <c r="CP277" s="50"/>
      <c r="CQ277" s="50"/>
      <c r="CS277" s="50"/>
      <c r="DH277" s="50"/>
      <c r="DI277" s="50"/>
    </row>
    <row r="278" spans="14:113" s="21" customFormat="1" ht="9" customHeight="1">
      <c r="P278" s="50"/>
      <c r="AF278" s="50"/>
      <c r="AG278" s="50"/>
      <c r="BC278" s="50"/>
      <c r="BU278" s="50"/>
      <c r="BV278" s="50"/>
      <c r="CP278" s="50"/>
      <c r="CQ278" s="50"/>
      <c r="CS278" s="50"/>
      <c r="DH278" s="50"/>
      <c r="DI278" s="50"/>
    </row>
    <row r="279" spans="14:113" s="21" customFormat="1" ht="9" customHeight="1">
      <c r="P279" s="50"/>
      <c r="AF279" s="50"/>
      <c r="AG279" s="50"/>
      <c r="BC279" s="50"/>
      <c r="BU279" s="50"/>
      <c r="BV279" s="50"/>
      <c r="CP279" s="50"/>
      <c r="CQ279" s="50"/>
      <c r="CS279" s="50"/>
      <c r="DH279" s="50"/>
      <c r="DI279" s="50"/>
    </row>
    <row r="280" spans="14:113" s="21" customFormat="1" ht="9" customHeight="1">
      <c r="P280" s="50"/>
      <c r="AF280" s="50"/>
      <c r="AG280" s="50"/>
      <c r="BC280" s="50"/>
      <c r="BU280" s="50"/>
      <c r="BV280" s="50"/>
      <c r="CP280" s="50"/>
      <c r="CQ280" s="50"/>
      <c r="CS280" s="50"/>
      <c r="DH280" s="50"/>
      <c r="DI280" s="50"/>
    </row>
    <row r="281" spans="14:113" s="21" customFormat="1" ht="9" customHeight="1">
      <c r="P281" s="50"/>
      <c r="AF281" s="50"/>
      <c r="AG281" s="50"/>
      <c r="BC281" s="50"/>
      <c r="BU281" s="50"/>
      <c r="BV281" s="50"/>
      <c r="CP281" s="50"/>
      <c r="CQ281" s="50"/>
      <c r="CS281" s="50"/>
      <c r="DH281" s="50"/>
      <c r="DI281" s="50"/>
    </row>
    <row r="282" spans="14:113" s="21" customFormat="1" ht="9" customHeight="1">
      <c r="P282" s="50"/>
      <c r="AF282" s="50"/>
      <c r="AG282" s="50"/>
      <c r="BC282" s="50"/>
      <c r="BU282" s="50"/>
      <c r="BV282" s="50"/>
      <c r="CP282" s="50"/>
      <c r="CQ282" s="50"/>
      <c r="CS282" s="50"/>
      <c r="DH282" s="50"/>
      <c r="DI282" s="50"/>
    </row>
    <row r="283" spans="14:113" s="6" customFormat="1" ht="9" customHeight="1">
      <c r="N283" s="21"/>
      <c r="O283" s="21"/>
      <c r="P283" s="50"/>
      <c r="Q283" s="21"/>
      <c r="AD283" s="21"/>
      <c r="AF283" s="51"/>
      <c r="AG283" s="50"/>
      <c r="BC283" s="50"/>
      <c r="BE283" s="21"/>
      <c r="BU283" s="50"/>
      <c r="BV283" s="50"/>
      <c r="CP283" s="50"/>
      <c r="CQ283" s="50"/>
      <c r="CS283" s="50"/>
      <c r="DF283" s="21"/>
      <c r="DH283" s="50"/>
      <c r="DI283" s="50"/>
    </row>
    <row r="284" spans="14:113" s="6" customFormat="1" ht="9" customHeight="1">
      <c r="N284" s="21"/>
      <c r="O284" s="21"/>
      <c r="P284" s="50"/>
      <c r="Q284" s="21"/>
      <c r="AD284" s="21"/>
      <c r="AF284" s="51"/>
      <c r="AG284" s="50"/>
      <c r="BC284" s="50"/>
      <c r="BE284" s="21"/>
      <c r="BU284" s="50"/>
      <c r="BV284" s="50"/>
      <c r="CP284" s="50"/>
      <c r="CQ284" s="50"/>
      <c r="CS284" s="50"/>
      <c r="DF284" s="21"/>
      <c r="DH284" s="50"/>
      <c r="DI284" s="50"/>
    </row>
    <row r="285" spans="14:113" s="6" customFormat="1" ht="9" customHeight="1">
      <c r="N285" s="21"/>
      <c r="O285" s="21"/>
      <c r="P285" s="50"/>
      <c r="Q285" s="21"/>
      <c r="AD285" s="21"/>
      <c r="AF285" s="51"/>
      <c r="AG285" s="50"/>
      <c r="BC285" s="50"/>
      <c r="BE285" s="21"/>
      <c r="BU285" s="50"/>
      <c r="BV285" s="50"/>
      <c r="CP285" s="50"/>
      <c r="CQ285" s="50"/>
      <c r="CS285" s="50"/>
      <c r="DF285" s="21"/>
      <c r="DH285" s="50"/>
      <c r="DI285" s="50"/>
    </row>
    <row r="286" spans="14:113" s="6" customFormat="1" ht="9" customHeight="1">
      <c r="N286" s="21"/>
      <c r="O286" s="21"/>
      <c r="P286" s="50"/>
      <c r="Q286" s="21"/>
      <c r="AD286" s="21"/>
      <c r="AF286" s="51"/>
      <c r="AG286" s="50"/>
      <c r="BC286" s="50"/>
      <c r="BE286" s="21"/>
      <c r="BU286" s="50"/>
      <c r="BV286" s="50"/>
      <c r="CP286" s="50"/>
      <c r="CQ286" s="50"/>
      <c r="CS286" s="50"/>
      <c r="DF286" s="21"/>
      <c r="DH286" s="50"/>
      <c r="DI286" s="50"/>
    </row>
    <row r="287" spans="14:113" s="6" customFormat="1" ht="9" customHeight="1">
      <c r="N287" s="21"/>
      <c r="O287" s="21"/>
      <c r="P287" s="50"/>
      <c r="Q287" s="21"/>
      <c r="AD287" s="21"/>
      <c r="AF287" s="51"/>
      <c r="AG287" s="50"/>
      <c r="BC287" s="50"/>
      <c r="BE287" s="21"/>
      <c r="BU287" s="50"/>
      <c r="BV287" s="50"/>
      <c r="CP287" s="50"/>
      <c r="CQ287" s="50"/>
      <c r="CS287" s="50"/>
      <c r="DF287" s="21"/>
      <c r="DH287" s="50"/>
      <c r="DI287" s="50"/>
    </row>
    <row r="288" spans="14:113" s="6" customFormat="1" ht="9" customHeight="1">
      <c r="N288" s="21"/>
      <c r="O288" s="21"/>
      <c r="P288" s="50"/>
      <c r="Q288" s="21"/>
      <c r="AD288" s="21"/>
      <c r="AF288" s="51"/>
      <c r="AG288" s="50"/>
      <c r="BC288" s="50"/>
      <c r="BE288" s="21"/>
      <c r="BU288" s="50"/>
      <c r="BV288" s="50"/>
      <c r="CP288" s="50"/>
      <c r="CQ288" s="50"/>
      <c r="CS288" s="50"/>
      <c r="DF288" s="21"/>
      <c r="DH288" s="50"/>
      <c r="DI288" s="50"/>
    </row>
    <row r="289" spans="14:113" s="6" customFormat="1" ht="9" customHeight="1">
      <c r="N289" s="21"/>
      <c r="O289" s="21"/>
      <c r="P289" s="50"/>
      <c r="Q289" s="21"/>
      <c r="AD289" s="21"/>
      <c r="AF289" s="51"/>
      <c r="AG289" s="50"/>
      <c r="BC289" s="50"/>
      <c r="BE289" s="21"/>
      <c r="BU289" s="50"/>
      <c r="BV289" s="50"/>
      <c r="CP289" s="50"/>
      <c r="CQ289" s="50"/>
      <c r="CS289" s="50"/>
      <c r="DF289" s="21"/>
      <c r="DH289" s="50"/>
      <c r="DI289" s="50"/>
    </row>
    <row r="290" spans="14:113" s="6" customFormat="1" ht="9" customHeight="1">
      <c r="N290" s="21"/>
      <c r="O290" s="21"/>
      <c r="P290" s="50"/>
      <c r="Q290" s="21"/>
      <c r="AD290" s="21"/>
      <c r="AF290" s="51"/>
      <c r="AG290" s="50"/>
      <c r="BC290" s="50"/>
      <c r="BE290" s="21"/>
      <c r="BU290" s="50"/>
      <c r="BV290" s="50"/>
      <c r="CP290" s="50"/>
      <c r="CQ290" s="50"/>
      <c r="CS290" s="50"/>
      <c r="DF290" s="21"/>
      <c r="DH290" s="50"/>
      <c r="DI290" s="50"/>
    </row>
    <row r="291" spans="14:113" s="6" customFormat="1" ht="9" customHeight="1">
      <c r="N291" s="21"/>
      <c r="O291" s="21"/>
      <c r="P291" s="50"/>
      <c r="Q291" s="21"/>
      <c r="AD291" s="21"/>
      <c r="AF291" s="51"/>
      <c r="AG291" s="50"/>
      <c r="BC291" s="50"/>
      <c r="BE291" s="21"/>
      <c r="BU291" s="50"/>
      <c r="BV291" s="50"/>
      <c r="CP291" s="50"/>
      <c r="CQ291" s="50"/>
      <c r="CS291" s="50"/>
      <c r="DF291" s="21"/>
      <c r="DH291" s="50"/>
      <c r="DI291" s="50"/>
    </row>
    <row r="292" spans="14:113" s="6" customFormat="1" ht="9" customHeight="1">
      <c r="N292" s="21"/>
      <c r="O292" s="21"/>
      <c r="P292" s="50"/>
      <c r="Q292" s="21"/>
      <c r="AD292" s="21"/>
      <c r="AF292" s="51"/>
      <c r="AG292" s="50"/>
      <c r="BC292" s="50"/>
      <c r="BE292" s="21"/>
      <c r="BU292" s="50"/>
      <c r="BV292" s="50"/>
      <c r="CP292" s="50"/>
      <c r="CQ292" s="50"/>
      <c r="CS292" s="50"/>
      <c r="DF292" s="21"/>
      <c r="DH292" s="50"/>
      <c r="DI292" s="50"/>
    </row>
    <row r="293" spans="14:113" s="6" customFormat="1" ht="9" customHeight="1">
      <c r="N293" s="21"/>
      <c r="O293" s="21"/>
      <c r="P293" s="50"/>
      <c r="Q293" s="21"/>
      <c r="AD293" s="21"/>
      <c r="AF293" s="51"/>
      <c r="AG293" s="50"/>
      <c r="BC293" s="50"/>
      <c r="BE293" s="21"/>
      <c r="BU293" s="50"/>
      <c r="BV293" s="50"/>
      <c r="CP293" s="50"/>
      <c r="CQ293" s="50"/>
      <c r="CS293" s="50"/>
      <c r="DF293" s="21"/>
      <c r="DH293" s="50"/>
      <c r="DI293" s="50"/>
    </row>
    <row r="294" spans="14:113" s="6" customFormat="1" ht="9" customHeight="1">
      <c r="N294" s="21"/>
      <c r="O294" s="21"/>
      <c r="P294" s="50"/>
      <c r="Q294" s="21"/>
      <c r="AD294" s="21"/>
      <c r="AF294" s="51"/>
      <c r="AG294" s="50"/>
      <c r="BC294" s="50"/>
      <c r="BE294" s="21"/>
      <c r="BU294" s="50"/>
      <c r="BV294" s="50"/>
      <c r="CP294" s="50"/>
      <c r="CQ294" s="50"/>
      <c r="CS294" s="50"/>
      <c r="DF294" s="21"/>
      <c r="DH294" s="50"/>
      <c r="DI294" s="50"/>
    </row>
    <row r="295" spans="14:113" s="6" customFormat="1" ht="9" customHeight="1">
      <c r="N295" s="21"/>
      <c r="O295" s="21"/>
      <c r="P295" s="50"/>
      <c r="Q295" s="21"/>
      <c r="AD295" s="21"/>
      <c r="AF295" s="51"/>
      <c r="AG295" s="50"/>
      <c r="BC295" s="50"/>
      <c r="BE295" s="21"/>
      <c r="BU295" s="50"/>
      <c r="BV295" s="50"/>
      <c r="CP295" s="50"/>
      <c r="CQ295" s="50"/>
      <c r="CS295" s="50"/>
      <c r="DF295" s="21"/>
      <c r="DH295" s="50"/>
      <c r="DI295" s="50"/>
    </row>
    <row r="296" spans="14:113" s="6" customFormat="1" ht="9" customHeight="1">
      <c r="N296" s="21"/>
      <c r="O296" s="21"/>
      <c r="P296" s="50"/>
      <c r="Q296" s="21"/>
      <c r="AD296" s="21"/>
      <c r="AF296" s="51"/>
      <c r="AG296" s="50"/>
      <c r="BC296" s="50"/>
      <c r="BE296" s="21"/>
      <c r="BU296" s="50"/>
      <c r="BV296" s="50"/>
      <c r="CP296" s="50"/>
      <c r="CQ296" s="50"/>
      <c r="CS296" s="50"/>
      <c r="DF296" s="21"/>
      <c r="DH296" s="50"/>
      <c r="DI296" s="50"/>
    </row>
    <row r="297" spans="14:113" s="6" customFormat="1" ht="9" customHeight="1">
      <c r="N297" s="21"/>
      <c r="O297" s="21"/>
      <c r="P297" s="50"/>
      <c r="Q297" s="21"/>
      <c r="AD297" s="21"/>
      <c r="AF297" s="51"/>
      <c r="AG297" s="50"/>
      <c r="BC297" s="50"/>
      <c r="BE297" s="21"/>
      <c r="BU297" s="50"/>
      <c r="BV297" s="50"/>
      <c r="CP297" s="50"/>
      <c r="CQ297" s="50"/>
      <c r="CS297" s="50"/>
      <c r="DF297" s="21"/>
      <c r="DH297" s="50"/>
      <c r="DI297" s="50"/>
    </row>
    <row r="298" spans="14:113" s="6" customFormat="1" ht="9" customHeight="1">
      <c r="N298" s="21"/>
      <c r="O298" s="21"/>
      <c r="P298" s="50"/>
      <c r="Q298" s="21"/>
      <c r="AD298" s="21"/>
      <c r="AF298" s="51"/>
      <c r="AG298" s="50"/>
      <c r="BC298" s="50"/>
      <c r="BE298" s="21"/>
      <c r="BU298" s="50"/>
      <c r="BV298" s="50"/>
      <c r="CP298" s="50"/>
      <c r="CQ298" s="50"/>
      <c r="CS298" s="50"/>
      <c r="DF298" s="21"/>
      <c r="DH298" s="50"/>
      <c r="DI298" s="50"/>
    </row>
    <row r="299" spans="14:113" s="6" customFormat="1" ht="9" customHeight="1">
      <c r="N299" s="21"/>
      <c r="O299" s="21"/>
      <c r="P299" s="50"/>
      <c r="Q299" s="21"/>
      <c r="AD299" s="21"/>
      <c r="AF299" s="51"/>
      <c r="AG299" s="50"/>
      <c r="BC299" s="50"/>
      <c r="BE299" s="21"/>
      <c r="BU299" s="50"/>
      <c r="BV299" s="50"/>
      <c r="CP299" s="50"/>
      <c r="CQ299" s="50"/>
      <c r="CS299" s="50"/>
      <c r="DF299" s="21"/>
      <c r="DH299" s="50"/>
      <c r="DI299" s="50"/>
    </row>
    <row r="300" spans="14:113" s="6" customFormat="1" ht="9" customHeight="1">
      <c r="N300" s="21"/>
      <c r="O300" s="21"/>
      <c r="P300" s="50"/>
      <c r="Q300" s="21"/>
      <c r="AD300" s="21"/>
      <c r="AF300" s="51"/>
      <c r="AG300" s="50"/>
      <c r="BC300" s="50"/>
      <c r="BE300" s="21"/>
      <c r="BU300" s="50"/>
      <c r="BV300" s="50"/>
      <c r="CP300" s="50"/>
      <c r="CQ300" s="50"/>
      <c r="CS300" s="50"/>
      <c r="DF300" s="21"/>
      <c r="DH300" s="50"/>
      <c r="DI300" s="50"/>
    </row>
    <row r="301" spans="14:113" s="6" customFormat="1" ht="9" customHeight="1">
      <c r="N301" s="21"/>
      <c r="O301" s="21"/>
      <c r="P301" s="50"/>
      <c r="Q301" s="21"/>
      <c r="AD301" s="21"/>
      <c r="AF301" s="51"/>
      <c r="AG301" s="50"/>
      <c r="BC301" s="50"/>
      <c r="BE301" s="21"/>
      <c r="BU301" s="50"/>
      <c r="BV301" s="50"/>
      <c r="CP301" s="50"/>
      <c r="CQ301" s="50"/>
      <c r="CS301" s="50"/>
      <c r="DF301" s="21"/>
      <c r="DH301" s="50"/>
      <c r="DI301" s="50"/>
    </row>
    <row r="302" spans="14:113" s="6" customFormat="1" ht="9" customHeight="1">
      <c r="N302" s="21"/>
      <c r="O302" s="21"/>
      <c r="P302" s="50"/>
      <c r="Q302" s="21"/>
      <c r="AD302" s="21"/>
      <c r="AF302" s="51"/>
      <c r="AG302" s="50"/>
      <c r="BC302" s="50"/>
      <c r="BE302" s="21"/>
      <c r="BU302" s="50"/>
      <c r="BV302" s="50"/>
      <c r="CP302" s="50"/>
      <c r="CQ302" s="50"/>
      <c r="CS302" s="50"/>
      <c r="DF302" s="21"/>
      <c r="DH302" s="50"/>
      <c r="DI302" s="50"/>
    </row>
    <row r="303" spans="14:113" s="6" customFormat="1" ht="9" customHeight="1">
      <c r="N303" s="21"/>
      <c r="O303" s="21"/>
      <c r="P303" s="50"/>
      <c r="Q303" s="21"/>
      <c r="AD303" s="21"/>
      <c r="AF303" s="51"/>
      <c r="AG303" s="50"/>
      <c r="BC303" s="50"/>
      <c r="BE303" s="21"/>
      <c r="BU303" s="50"/>
      <c r="BV303" s="50"/>
      <c r="CP303" s="50"/>
      <c r="CQ303" s="50"/>
      <c r="CS303" s="50"/>
      <c r="DF303" s="21"/>
      <c r="DH303" s="50"/>
      <c r="DI303" s="50"/>
    </row>
    <row r="304" spans="14:113" s="6" customFormat="1" ht="9" customHeight="1">
      <c r="N304" s="21"/>
      <c r="O304" s="21"/>
      <c r="P304" s="50"/>
      <c r="Q304" s="21"/>
      <c r="AD304" s="21"/>
      <c r="AF304" s="51"/>
      <c r="AG304" s="50"/>
      <c r="BC304" s="50"/>
      <c r="BE304" s="21"/>
      <c r="BU304" s="50"/>
      <c r="BV304" s="50"/>
      <c r="CP304" s="50"/>
      <c r="CQ304" s="50"/>
      <c r="CS304" s="50"/>
      <c r="DF304" s="21"/>
      <c r="DH304" s="50"/>
      <c r="DI304" s="50"/>
    </row>
    <row r="305" spans="14:113" s="6" customFormat="1" ht="9" customHeight="1">
      <c r="N305" s="21"/>
      <c r="O305" s="21"/>
      <c r="P305" s="50"/>
      <c r="Q305" s="21"/>
      <c r="AD305" s="21"/>
      <c r="AF305" s="51"/>
      <c r="AG305" s="50"/>
      <c r="BC305" s="50"/>
      <c r="BE305" s="21"/>
      <c r="BU305" s="50"/>
      <c r="BV305" s="50"/>
      <c r="CP305" s="50"/>
      <c r="CQ305" s="50"/>
      <c r="CS305" s="50"/>
      <c r="DF305" s="21"/>
      <c r="DH305" s="50"/>
      <c r="DI305" s="50"/>
    </row>
    <row r="306" spans="14:113" s="6" customFormat="1" ht="9" customHeight="1">
      <c r="N306" s="21"/>
      <c r="O306" s="21"/>
      <c r="P306" s="50"/>
      <c r="Q306" s="21"/>
      <c r="AD306" s="21"/>
      <c r="AF306" s="51"/>
      <c r="AG306" s="50"/>
      <c r="BC306" s="50"/>
      <c r="BE306" s="21"/>
      <c r="BU306" s="50"/>
      <c r="BV306" s="50"/>
      <c r="CP306" s="50"/>
      <c r="CQ306" s="50"/>
      <c r="CS306" s="50"/>
      <c r="DF306" s="21"/>
      <c r="DH306" s="50"/>
      <c r="DI306" s="50"/>
    </row>
    <row r="307" spans="14:113" s="6" customFormat="1" ht="9" customHeight="1">
      <c r="N307" s="21"/>
      <c r="O307" s="21"/>
      <c r="P307" s="50"/>
      <c r="Q307" s="21"/>
      <c r="AD307" s="21"/>
      <c r="AF307" s="51"/>
      <c r="AG307" s="50"/>
      <c r="BC307" s="50"/>
      <c r="BE307" s="21"/>
      <c r="BU307" s="50"/>
      <c r="BV307" s="50"/>
      <c r="CP307" s="50"/>
      <c r="CQ307" s="50"/>
      <c r="CS307" s="50"/>
      <c r="DF307" s="21"/>
      <c r="DH307" s="50"/>
      <c r="DI307" s="50"/>
    </row>
    <row r="308" spans="14:113" s="6" customFormat="1" ht="9" customHeight="1">
      <c r="N308" s="21"/>
      <c r="O308" s="21"/>
      <c r="P308" s="50"/>
      <c r="Q308" s="21"/>
      <c r="AD308" s="21"/>
      <c r="AF308" s="51"/>
      <c r="AG308" s="50"/>
      <c r="BC308" s="50"/>
      <c r="BE308" s="21"/>
      <c r="BU308" s="50"/>
      <c r="BV308" s="50"/>
      <c r="CP308" s="50"/>
      <c r="CQ308" s="50"/>
      <c r="CS308" s="50"/>
      <c r="DF308" s="21"/>
      <c r="DH308" s="50"/>
      <c r="DI308" s="50"/>
    </row>
    <row r="309" spans="14:113" s="6" customFormat="1" ht="9" customHeight="1">
      <c r="N309" s="21"/>
      <c r="O309" s="21"/>
      <c r="P309" s="50"/>
      <c r="Q309" s="21"/>
      <c r="AD309" s="21"/>
      <c r="AF309" s="51"/>
      <c r="AG309" s="50"/>
      <c r="BC309" s="50"/>
      <c r="BE309" s="21"/>
      <c r="BU309" s="50"/>
      <c r="BV309" s="50"/>
      <c r="CP309" s="50"/>
      <c r="CQ309" s="50"/>
      <c r="CS309" s="50"/>
      <c r="DF309" s="21"/>
      <c r="DH309" s="50"/>
      <c r="DI309" s="50"/>
    </row>
    <row r="310" spans="14:113" s="6" customFormat="1" ht="9" customHeight="1">
      <c r="N310" s="21"/>
      <c r="O310" s="21"/>
      <c r="P310" s="50"/>
      <c r="Q310" s="21"/>
      <c r="AD310" s="21"/>
      <c r="AF310" s="51"/>
      <c r="AG310" s="50"/>
      <c r="BC310" s="50"/>
      <c r="BE310" s="21"/>
      <c r="BU310" s="50"/>
      <c r="BV310" s="50"/>
      <c r="CP310" s="50"/>
      <c r="CQ310" s="50"/>
      <c r="CS310" s="50"/>
      <c r="DF310" s="21"/>
      <c r="DH310" s="50"/>
      <c r="DI310" s="50"/>
    </row>
    <row r="311" spans="14:113" s="6" customFormat="1" ht="9" customHeight="1">
      <c r="N311" s="21"/>
      <c r="O311" s="21"/>
      <c r="P311" s="50"/>
      <c r="Q311" s="21"/>
      <c r="AD311" s="21"/>
      <c r="AF311" s="51"/>
      <c r="AG311" s="50"/>
      <c r="BC311" s="50"/>
      <c r="BE311" s="21"/>
      <c r="BU311" s="50"/>
      <c r="BV311" s="50"/>
      <c r="CP311" s="50"/>
      <c r="CQ311" s="50"/>
      <c r="CS311" s="50"/>
      <c r="DF311" s="21"/>
      <c r="DH311" s="50"/>
      <c r="DI311" s="50"/>
    </row>
    <row r="312" spans="14:113" s="6" customFormat="1" ht="9" customHeight="1">
      <c r="N312" s="21"/>
      <c r="O312" s="21"/>
      <c r="P312" s="50"/>
      <c r="Q312" s="21"/>
      <c r="AD312" s="21"/>
      <c r="AF312" s="51"/>
      <c r="AG312" s="50"/>
      <c r="BC312" s="50"/>
      <c r="BE312" s="21"/>
      <c r="BU312" s="50"/>
      <c r="BV312" s="50"/>
      <c r="CP312" s="50"/>
      <c r="CQ312" s="50"/>
      <c r="CS312" s="50"/>
      <c r="DF312" s="21"/>
      <c r="DH312" s="50"/>
      <c r="DI312" s="50"/>
    </row>
    <row r="313" spans="14:113" s="6" customFormat="1" ht="9" customHeight="1">
      <c r="N313" s="21"/>
      <c r="O313" s="21"/>
      <c r="P313" s="50"/>
      <c r="Q313" s="21"/>
      <c r="AD313" s="21"/>
      <c r="AF313" s="51"/>
      <c r="AG313" s="50"/>
      <c r="BC313" s="50"/>
      <c r="BE313" s="21"/>
      <c r="BU313" s="50"/>
      <c r="BV313" s="50"/>
      <c r="CP313" s="50"/>
      <c r="CQ313" s="50"/>
      <c r="CS313" s="50"/>
      <c r="DF313" s="21"/>
      <c r="DH313" s="50"/>
      <c r="DI313" s="50"/>
    </row>
    <row r="314" spans="14:113" s="6" customFormat="1" ht="9" customHeight="1">
      <c r="N314" s="21"/>
      <c r="O314" s="21"/>
      <c r="P314" s="50"/>
      <c r="Q314" s="21"/>
      <c r="AD314" s="21"/>
      <c r="AF314" s="51"/>
      <c r="AG314" s="50"/>
      <c r="BC314" s="50"/>
      <c r="BE314" s="21"/>
      <c r="BU314" s="50"/>
      <c r="BV314" s="50"/>
      <c r="CP314" s="50"/>
      <c r="CQ314" s="50"/>
      <c r="CS314" s="50"/>
      <c r="DF314" s="21"/>
      <c r="DH314" s="50"/>
      <c r="DI314" s="50"/>
    </row>
    <row r="315" spans="14:113" s="6" customFormat="1" ht="9" customHeight="1">
      <c r="N315" s="21"/>
      <c r="O315" s="21"/>
      <c r="P315" s="50"/>
      <c r="Q315" s="21"/>
      <c r="AD315" s="21"/>
      <c r="AF315" s="51"/>
      <c r="AG315" s="50"/>
      <c r="BC315" s="50"/>
      <c r="BE315" s="21"/>
      <c r="BU315" s="50"/>
      <c r="BV315" s="50"/>
      <c r="CP315" s="50"/>
      <c r="CQ315" s="50"/>
      <c r="CS315" s="50"/>
      <c r="DF315" s="21"/>
      <c r="DH315" s="50"/>
      <c r="DI315" s="50"/>
    </row>
    <row r="316" spans="14:113" s="6" customFormat="1" ht="9" customHeight="1">
      <c r="N316" s="21"/>
      <c r="O316" s="21"/>
      <c r="P316" s="50"/>
      <c r="Q316" s="21"/>
      <c r="AD316" s="21"/>
      <c r="AF316" s="51"/>
      <c r="AG316" s="50"/>
      <c r="BC316" s="50"/>
      <c r="BE316" s="21"/>
      <c r="BU316" s="50"/>
      <c r="BV316" s="50"/>
      <c r="CP316" s="50"/>
      <c r="CQ316" s="50"/>
      <c r="CS316" s="50"/>
      <c r="DF316" s="21"/>
      <c r="DH316" s="50"/>
      <c r="DI316" s="50"/>
    </row>
    <row r="317" spans="14:113" s="6" customFormat="1" ht="9" customHeight="1">
      <c r="N317" s="21"/>
      <c r="O317" s="21"/>
      <c r="P317" s="50"/>
      <c r="Q317" s="21"/>
      <c r="AD317" s="21"/>
      <c r="AF317" s="51"/>
      <c r="AG317" s="50"/>
      <c r="BC317" s="50"/>
      <c r="BE317" s="21"/>
      <c r="BU317" s="50"/>
      <c r="BV317" s="50"/>
      <c r="CP317" s="50"/>
      <c r="CQ317" s="50"/>
      <c r="CS317" s="50"/>
      <c r="DF317" s="21"/>
      <c r="DH317" s="50"/>
      <c r="DI317" s="50"/>
    </row>
    <row r="318" spans="14:113" s="6" customFormat="1" ht="9" customHeight="1">
      <c r="N318" s="21"/>
      <c r="O318" s="21"/>
      <c r="P318" s="50"/>
      <c r="Q318" s="21"/>
      <c r="AD318" s="21"/>
      <c r="AF318" s="51"/>
      <c r="AG318" s="50"/>
      <c r="BC318" s="50"/>
      <c r="BE318" s="21"/>
      <c r="BU318" s="50"/>
      <c r="BV318" s="50"/>
      <c r="CP318" s="50"/>
      <c r="CQ318" s="50"/>
      <c r="CS318" s="50"/>
      <c r="DF318" s="21"/>
      <c r="DH318" s="50"/>
      <c r="DI318" s="50"/>
    </row>
    <row r="319" spans="14:113" s="6" customFormat="1" ht="9" customHeight="1">
      <c r="N319" s="21"/>
      <c r="O319" s="21"/>
      <c r="P319" s="50"/>
      <c r="Q319" s="21"/>
      <c r="AD319" s="21"/>
      <c r="AF319" s="51"/>
      <c r="AG319" s="50"/>
      <c r="BC319" s="50"/>
      <c r="BE319" s="21"/>
      <c r="BU319" s="50"/>
      <c r="BV319" s="50"/>
      <c r="CP319" s="50"/>
      <c r="CQ319" s="50"/>
      <c r="CS319" s="50"/>
      <c r="DF319" s="21"/>
      <c r="DH319" s="50"/>
      <c r="DI319" s="50"/>
    </row>
    <row r="320" spans="14:113" s="6" customFormat="1" ht="9" customHeight="1">
      <c r="N320" s="21"/>
      <c r="O320" s="21"/>
      <c r="P320" s="50"/>
      <c r="Q320" s="21"/>
      <c r="AD320" s="21"/>
      <c r="AF320" s="51"/>
      <c r="AG320" s="50"/>
      <c r="BC320" s="50"/>
      <c r="BE320" s="21"/>
      <c r="BU320" s="50"/>
      <c r="BV320" s="50"/>
      <c r="CP320" s="50"/>
      <c r="CQ320" s="50"/>
      <c r="CS320" s="50"/>
      <c r="DF320" s="21"/>
      <c r="DH320" s="50"/>
      <c r="DI320" s="50"/>
    </row>
    <row r="321" spans="14:113" s="6" customFormat="1" ht="9" customHeight="1">
      <c r="N321" s="21"/>
      <c r="O321" s="21"/>
      <c r="P321" s="50"/>
      <c r="Q321" s="21"/>
      <c r="AD321" s="21"/>
      <c r="AF321" s="51"/>
      <c r="AG321" s="50"/>
      <c r="BC321" s="50"/>
      <c r="BE321" s="21"/>
      <c r="BU321" s="50"/>
      <c r="BV321" s="50"/>
      <c r="CP321" s="50"/>
      <c r="CQ321" s="50"/>
      <c r="CS321" s="50"/>
      <c r="DF321" s="21"/>
      <c r="DH321" s="50"/>
      <c r="DI321" s="50"/>
    </row>
    <row r="322" spans="14:113" s="6" customFormat="1" ht="9" customHeight="1">
      <c r="N322" s="21"/>
      <c r="O322" s="21"/>
      <c r="P322" s="50"/>
      <c r="Q322" s="21"/>
      <c r="AD322" s="21"/>
      <c r="AF322" s="51"/>
      <c r="AG322" s="50"/>
      <c r="BC322" s="50"/>
      <c r="BE322" s="21"/>
      <c r="BU322" s="50"/>
      <c r="BV322" s="50"/>
      <c r="CP322" s="50"/>
      <c r="CQ322" s="50"/>
      <c r="CS322" s="50"/>
      <c r="DF322" s="21"/>
      <c r="DH322" s="50"/>
      <c r="DI322" s="50"/>
    </row>
    <row r="323" spans="14:113" s="6" customFormat="1" ht="9" customHeight="1">
      <c r="N323" s="21"/>
      <c r="O323" s="21"/>
      <c r="P323" s="50"/>
      <c r="Q323" s="21"/>
      <c r="AD323" s="21"/>
      <c r="AF323" s="51"/>
      <c r="AG323" s="50"/>
      <c r="BC323" s="50"/>
      <c r="BE323" s="21"/>
      <c r="BU323" s="50"/>
      <c r="BV323" s="50"/>
      <c r="CP323" s="50"/>
      <c r="CQ323" s="50"/>
      <c r="CS323" s="50"/>
      <c r="DF323" s="21"/>
      <c r="DH323" s="50"/>
      <c r="DI323" s="50"/>
    </row>
    <row r="324" spans="14:113" s="6" customFormat="1" ht="9" customHeight="1">
      <c r="N324" s="21"/>
      <c r="O324" s="21"/>
      <c r="P324" s="50"/>
      <c r="Q324" s="21"/>
      <c r="AD324" s="21"/>
      <c r="AF324" s="51"/>
      <c r="AG324" s="50"/>
      <c r="BC324" s="50"/>
      <c r="BE324" s="21"/>
      <c r="BU324" s="50"/>
      <c r="BV324" s="50"/>
      <c r="CP324" s="50"/>
      <c r="CQ324" s="50"/>
      <c r="CS324" s="50"/>
      <c r="DF324" s="21"/>
      <c r="DH324" s="50"/>
      <c r="DI324" s="50"/>
    </row>
    <row r="325" spans="14:113" s="6" customFormat="1" ht="9" customHeight="1">
      <c r="N325" s="21"/>
      <c r="O325" s="21"/>
      <c r="P325" s="50"/>
      <c r="Q325" s="21"/>
      <c r="AD325" s="21"/>
      <c r="AF325" s="51"/>
      <c r="AG325" s="50"/>
      <c r="BC325" s="50"/>
      <c r="BE325" s="21"/>
      <c r="BU325" s="50"/>
      <c r="BV325" s="50"/>
      <c r="CP325" s="50"/>
      <c r="CQ325" s="50"/>
      <c r="CS325" s="50"/>
      <c r="DF325" s="21"/>
      <c r="DH325" s="50"/>
      <c r="DI325" s="50"/>
    </row>
    <row r="326" spans="14:113" s="6" customFormat="1" ht="9" customHeight="1">
      <c r="N326" s="21"/>
      <c r="O326" s="21"/>
      <c r="P326" s="50"/>
      <c r="Q326" s="21"/>
      <c r="AD326" s="21"/>
      <c r="AF326" s="51"/>
      <c r="AG326" s="50"/>
      <c r="BC326" s="50"/>
      <c r="BE326" s="21"/>
      <c r="BU326" s="50"/>
      <c r="BV326" s="50"/>
      <c r="CP326" s="50"/>
      <c r="CQ326" s="50"/>
      <c r="CS326" s="50"/>
      <c r="DF326" s="21"/>
      <c r="DH326" s="50"/>
      <c r="DI326" s="50"/>
    </row>
    <row r="327" spans="14:113" s="6" customFormat="1" ht="9" customHeight="1">
      <c r="N327" s="21"/>
      <c r="O327" s="21"/>
      <c r="P327" s="50"/>
      <c r="Q327" s="21"/>
      <c r="AD327" s="21"/>
      <c r="AF327" s="51"/>
      <c r="AG327" s="50"/>
      <c r="BC327" s="50"/>
      <c r="BE327" s="21"/>
      <c r="BU327" s="50"/>
      <c r="BV327" s="50"/>
      <c r="CP327" s="50"/>
      <c r="CQ327" s="50"/>
      <c r="CS327" s="50"/>
      <c r="DF327" s="21"/>
      <c r="DH327" s="50"/>
      <c r="DI327" s="50"/>
    </row>
    <row r="328" spans="14:113" s="6" customFormat="1" ht="9" customHeight="1">
      <c r="N328" s="21"/>
      <c r="O328" s="21"/>
      <c r="P328" s="50"/>
      <c r="Q328" s="21"/>
      <c r="AD328" s="21"/>
      <c r="AF328" s="51"/>
      <c r="AG328" s="50"/>
      <c r="BC328" s="50"/>
      <c r="BE328" s="21"/>
      <c r="BU328" s="50"/>
      <c r="BV328" s="50"/>
      <c r="CP328" s="50"/>
      <c r="CQ328" s="50"/>
      <c r="CS328" s="50"/>
      <c r="DF328" s="21"/>
      <c r="DH328" s="50"/>
      <c r="DI328" s="50"/>
    </row>
    <row r="329" spans="14:113" s="6" customFormat="1" ht="9" customHeight="1">
      <c r="N329" s="21"/>
      <c r="O329" s="21"/>
      <c r="P329" s="50"/>
      <c r="Q329" s="21"/>
      <c r="AD329" s="21"/>
      <c r="AF329" s="51"/>
      <c r="AG329" s="50"/>
      <c r="BC329" s="50"/>
      <c r="BE329" s="21"/>
      <c r="BU329" s="50"/>
      <c r="BV329" s="50"/>
      <c r="CP329" s="50"/>
      <c r="CQ329" s="50"/>
      <c r="CS329" s="50"/>
      <c r="DF329" s="21"/>
      <c r="DH329" s="50"/>
      <c r="DI329" s="50"/>
    </row>
    <row r="330" spans="14:113" s="6" customFormat="1" ht="9" customHeight="1">
      <c r="N330" s="21"/>
      <c r="O330" s="21"/>
      <c r="P330" s="50"/>
      <c r="Q330" s="21"/>
      <c r="AD330" s="21"/>
      <c r="AF330" s="51"/>
      <c r="AG330" s="50"/>
      <c r="BC330" s="50"/>
      <c r="BE330" s="21"/>
      <c r="BU330" s="50"/>
      <c r="BV330" s="50"/>
      <c r="CP330" s="50"/>
      <c r="CQ330" s="50"/>
      <c r="CS330" s="50"/>
      <c r="DF330" s="21"/>
      <c r="DH330" s="50"/>
      <c r="DI330" s="50"/>
    </row>
    <row r="331" spans="14:113" s="6" customFormat="1" ht="9" customHeight="1">
      <c r="N331" s="21"/>
      <c r="O331" s="21"/>
      <c r="P331" s="50"/>
      <c r="Q331" s="21"/>
      <c r="AD331" s="21"/>
      <c r="AF331" s="51"/>
      <c r="AG331" s="50"/>
      <c r="BC331" s="50"/>
      <c r="BE331" s="21"/>
      <c r="BU331" s="50"/>
      <c r="BV331" s="50"/>
      <c r="CP331" s="50"/>
      <c r="CQ331" s="50"/>
      <c r="CS331" s="50"/>
      <c r="DF331" s="21"/>
      <c r="DH331" s="50"/>
      <c r="DI331" s="50"/>
    </row>
    <row r="332" spans="14:113" s="6" customFormat="1" ht="9" customHeight="1">
      <c r="N332" s="21"/>
      <c r="O332" s="21"/>
      <c r="P332" s="50"/>
      <c r="Q332" s="21"/>
      <c r="AD332" s="21"/>
      <c r="AF332" s="51"/>
      <c r="AG332" s="50"/>
      <c r="BC332" s="50"/>
      <c r="BE332" s="21"/>
      <c r="BU332" s="50"/>
      <c r="BV332" s="50"/>
      <c r="CP332" s="50"/>
      <c r="CQ332" s="50"/>
      <c r="CS332" s="50"/>
      <c r="DF332" s="21"/>
      <c r="DH332" s="50"/>
      <c r="DI332" s="50"/>
    </row>
    <row r="333" spans="14:113" s="6" customFormat="1" ht="9" customHeight="1">
      <c r="N333" s="21"/>
      <c r="O333" s="21"/>
      <c r="P333" s="50"/>
      <c r="Q333" s="21"/>
      <c r="AD333" s="21"/>
      <c r="AF333" s="51"/>
      <c r="AG333" s="50"/>
      <c r="BC333" s="50"/>
      <c r="BE333" s="21"/>
      <c r="BU333" s="50"/>
      <c r="BV333" s="50"/>
      <c r="CP333" s="50"/>
      <c r="CQ333" s="50"/>
      <c r="CS333" s="50"/>
      <c r="DF333" s="21"/>
      <c r="DH333" s="50"/>
      <c r="DI333" s="50"/>
    </row>
    <row r="334" spans="14:113" s="6" customFormat="1" ht="9" customHeight="1">
      <c r="N334" s="21"/>
      <c r="O334" s="21"/>
      <c r="P334" s="50"/>
      <c r="Q334" s="21"/>
      <c r="AD334" s="21"/>
      <c r="AF334" s="51"/>
      <c r="AG334" s="50"/>
      <c r="BC334" s="50"/>
      <c r="BE334" s="21"/>
      <c r="BU334" s="50"/>
      <c r="BV334" s="50"/>
      <c r="CP334" s="50"/>
      <c r="CQ334" s="50"/>
      <c r="CS334" s="50"/>
      <c r="DF334" s="21"/>
      <c r="DH334" s="50"/>
      <c r="DI334" s="50"/>
    </row>
    <row r="335" spans="14:113" s="6" customFormat="1" ht="9" customHeight="1">
      <c r="N335" s="21"/>
      <c r="O335" s="21"/>
      <c r="P335" s="50"/>
      <c r="Q335" s="21"/>
      <c r="AD335" s="21"/>
      <c r="AF335" s="51"/>
      <c r="AG335" s="50"/>
      <c r="BC335" s="50"/>
      <c r="BE335" s="21"/>
      <c r="BU335" s="50"/>
      <c r="BV335" s="50"/>
      <c r="CP335" s="50"/>
      <c r="CQ335" s="50"/>
      <c r="CS335" s="50"/>
      <c r="DF335" s="21"/>
      <c r="DH335" s="50"/>
      <c r="DI335" s="50"/>
    </row>
    <row r="336" spans="14:113" s="6" customFormat="1" ht="9" customHeight="1">
      <c r="N336" s="21"/>
      <c r="O336" s="21"/>
      <c r="P336" s="50"/>
      <c r="Q336" s="21"/>
      <c r="AD336" s="21"/>
      <c r="AF336" s="51"/>
      <c r="AG336" s="50"/>
      <c r="BC336" s="50"/>
      <c r="BE336" s="21"/>
      <c r="BU336" s="50"/>
      <c r="BV336" s="50"/>
      <c r="CP336" s="50"/>
      <c r="CQ336" s="50"/>
      <c r="CS336" s="50"/>
      <c r="DF336" s="21"/>
      <c r="DH336" s="50"/>
      <c r="DI336" s="50"/>
    </row>
    <row r="337" spans="14:113" s="6" customFormat="1" ht="9" customHeight="1">
      <c r="N337" s="21"/>
      <c r="O337" s="21"/>
      <c r="P337" s="50"/>
      <c r="Q337" s="21"/>
      <c r="AD337" s="21"/>
      <c r="AF337" s="51"/>
      <c r="AG337" s="50"/>
      <c r="BC337" s="50"/>
      <c r="BE337" s="21"/>
      <c r="BU337" s="50"/>
      <c r="BV337" s="50"/>
      <c r="CP337" s="50"/>
      <c r="CQ337" s="50"/>
      <c r="CS337" s="50"/>
      <c r="DF337" s="21"/>
      <c r="DH337" s="50"/>
      <c r="DI337" s="50"/>
    </row>
    <row r="338" spans="14:113" s="6" customFormat="1" ht="9" customHeight="1">
      <c r="N338" s="21"/>
      <c r="O338" s="21"/>
      <c r="P338" s="50"/>
      <c r="Q338" s="21"/>
      <c r="AD338" s="21"/>
      <c r="AF338" s="51"/>
      <c r="AG338" s="50"/>
      <c r="BC338" s="50"/>
      <c r="BE338" s="21"/>
      <c r="BU338" s="50"/>
      <c r="BV338" s="50"/>
      <c r="CP338" s="50"/>
      <c r="CQ338" s="50"/>
      <c r="CS338" s="50"/>
      <c r="DF338" s="21"/>
      <c r="DH338" s="50"/>
      <c r="DI338" s="50"/>
    </row>
    <row r="339" spans="14:113" s="6" customFormat="1" ht="9" customHeight="1">
      <c r="N339" s="21"/>
      <c r="O339" s="21"/>
      <c r="P339" s="50"/>
      <c r="Q339" s="21"/>
      <c r="AD339" s="21"/>
      <c r="AF339" s="51"/>
      <c r="AG339" s="50"/>
      <c r="BC339" s="50"/>
      <c r="BE339" s="21"/>
      <c r="BU339" s="50"/>
      <c r="BV339" s="50"/>
      <c r="CP339" s="50"/>
      <c r="CQ339" s="50"/>
      <c r="CS339" s="50"/>
      <c r="DF339" s="21"/>
      <c r="DH339" s="50"/>
      <c r="DI339" s="50"/>
    </row>
    <row r="340" spans="14:113" s="6" customFormat="1" ht="9" customHeight="1">
      <c r="N340" s="21"/>
      <c r="O340" s="21"/>
      <c r="P340" s="50"/>
      <c r="Q340" s="21"/>
      <c r="AD340" s="21"/>
      <c r="AF340" s="51"/>
      <c r="AG340" s="50"/>
      <c r="BC340" s="50"/>
      <c r="BE340" s="21"/>
      <c r="BU340" s="50"/>
      <c r="BV340" s="50"/>
      <c r="CP340" s="50"/>
      <c r="CQ340" s="50"/>
      <c r="CS340" s="50"/>
      <c r="DF340" s="21"/>
      <c r="DH340" s="50"/>
      <c r="DI340" s="50"/>
    </row>
    <row r="341" spans="14:113" s="6" customFormat="1" ht="9" customHeight="1">
      <c r="N341" s="21"/>
      <c r="O341" s="21"/>
      <c r="P341" s="50"/>
      <c r="Q341" s="21"/>
      <c r="AD341" s="21"/>
      <c r="AF341" s="51"/>
      <c r="AG341" s="50"/>
      <c r="BC341" s="50"/>
      <c r="BE341" s="21"/>
      <c r="BU341" s="50"/>
      <c r="BV341" s="50"/>
      <c r="CP341" s="50"/>
      <c r="CQ341" s="50"/>
      <c r="CS341" s="50"/>
      <c r="DF341" s="21"/>
      <c r="DH341" s="50"/>
      <c r="DI341" s="50"/>
    </row>
    <row r="342" spans="14:113" s="6" customFormat="1" ht="9" customHeight="1">
      <c r="N342" s="21"/>
      <c r="O342" s="21"/>
      <c r="P342" s="50"/>
      <c r="Q342" s="21"/>
      <c r="AD342" s="21"/>
      <c r="AF342" s="51"/>
      <c r="AG342" s="50"/>
      <c r="BC342" s="50"/>
      <c r="BE342" s="21"/>
      <c r="BU342" s="50"/>
      <c r="BV342" s="50"/>
      <c r="CP342" s="50"/>
      <c r="CQ342" s="50"/>
      <c r="CS342" s="50"/>
      <c r="DF342" s="21"/>
      <c r="DH342" s="50"/>
      <c r="DI342" s="50"/>
    </row>
    <row r="343" spans="14:113" s="6" customFormat="1" ht="9" customHeight="1">
      <c r="N343" s="21"/>
      <c r="O343" s="21"/>
      <c r="P343" s="50"/>
      <c r="Q343" s="21"/>
      <c r="AD343" s="21"/>
      <c r="AF343" s="51"/>
      <c r="AG343" s="50"/>
      <c r="BC343" s="50"/>
      <c r="BE343" s="21"/>
      <c r="BU343" s="50"/>
      <c r="BV343" s="50"/>
      <c r="CP343" s="50"/>
      <c r="CQ343" s="50"/>
      <c r="CS343" s="50"/>
      <c r="DF343" s="21"/>
      <c r="DH343" s="50"/>
      <c r="DI343" s="50"/>
    </row>
    <row r="344" spans="14:113" s="6" customFormat="1" ht="9" customHeight="1">
      <c r="N344" s="21"/>
      <c r="O344" s="21"/>
      <c r="P344" s="50"/>
      <c r="Q344" s="21"/>
      <c r="AD344" s="21"/>
      <c r="AF344" s="51"/>
      <c r="AG344" s="50"/>
      <c r="BC344" s="50"/>
      <c r="BE344" s="21"/>
      <c r="BU344" s="50"/>
      <c r="BV344" s="50"/>
      <c r="CP344" s="50"/>
      <c r="CQ344" s="50"/>
      <c r="CS344" s="50"/>
      <c r="DF344" s="21"/>
      <c r="DH344" s="50"/>
      <c r="DI344" s="50"/>
    </row>
    <row r="345" spans="14:113" s="6" customFormat="1" ht="9" customHeight="1">
      <c r="N345" s="21"/>
      <c r="O345" s="21"/>
      <c r="P345" s="50"/>
      <c r="Q345" s="21"/>
      <c r="AD345" s="21"/>
      <c r="AF345" s="51"/>
      <c r="AG345" s="50"/>
      <c r="BC345" s="50"/>
      <c r="BE345" s="21"/>
      <c r="BU345" s="50"/>
      <c r="BV345" s="50"/>
      <c r="CP345" s="50"/>
      <c r="CQ345" s="50"/>
      <c r="CS345" s="50"/>
      <c r="DF345" s="21"/>
      <c r="DH345" s="50"/>
      <c r="DI345" s="50"/>
    </row>
    <row r="346" spans="14:113" s="6" customFormat="1" ht="9" customHeight="1">
      <c r="N346" s="21"/>
      <c r="O346" s="21"/>
      <c r="P346" s="50"/>
      <c r="Q346" s="21"/>
      <c r="AD346" s="21"/>
      <c r="AF346" s="51"/>
      <c r="AG346" s="50"/>
      <c r="BC346" s="50"/>
      <c r="BE346" s="21"/>
      <c r="BU346" s="50"/>
      <c r="BV346" s="50"/>
      <c r="CP346" s="50"/>
      <c r="CQ346" s="50"/>
      <c r="CS346" s="50"/>
      <c r="DF346" s="21"/>
      <c r="DH346" s="50"/>
      <c r="DI346" s="50"/>
    </row>
    <row r="347" spans="14:113" s="6" customFormat="1" ht="9" customHeight="1">
      <c r="N347" s="21"/>
      <c r="O347" s="21"/>
      <c r="P347" s="50"/>
      <c r="Q347" s="21"/>
      <c r="AD347" s="21"/>
      <c r="AF347" s="51"/>
      <c r="AG347" s="50"/>
      <c r="BC347" s="50"/>
      <c r="BE347" s="21"/>
      <c r="BU347" s="50"/>
      <c r="BV347" s="50"/>
      <c r="CP347" s="50"/>
      <c r="CQ347" s="50"/>
      <c r="CS347" s="50"/>
      <c r="DF347" s="21"/>
      <c r="DH347" s="50"/>
      <c r="DI347" s="50"/>
    </row>
    <row r="348" spans="14:113" s="6" customFormat="1" ht="9" customHeight="1">
      <c r="N348" s="21"/>
      <c r="O348" s="21"/>
      <c r="P348" s="50"/>
      <c r="Q348" s="21"/>
      <c r="AD348" s="21"/>
      <c r="AF348" s="51"/>
      <c r="AG348" s="50"/>
      <c r="BC348" s="50"/>
      <c r="BE348" s="21"/>
      <c r="BU348" s="50"/>
      <c r="BV348" s="50"/>
      <c r="CP348" s="50"/>
      <c r="CQ348" s="50"/>
      <c r="CS348" s="50"/>
      <c r="DF348" s="21"/>
      <c r="DH348" s="50"/>
      <c r="DI348" s="50"/>
    </row>
    <row r="349" spans="14:113" s="6" customFormat="1" ht="9" customHeight="1">
      <c r="N349" s="21"/>
      <c r="O349" s="21"/>
      <c r="P349" s="50"/>
      <c r="Q349" s="21"/>
      <c r="AD349" s="21"/>
      <c r="AF349" s="51"/>
      <c r="AG349" s="50"/>
      <c r="BC349" s="50"/>
      <c r="BE349" s="21"/>
      <c r="BU349" s="50"/>
      <c r="BV349" s="50"/>
      <c r="CP349" s="50"/>
      <c r="CQ349" s="50"/>
      <c r="CS349" s="50"/>
      <c r="DF349" s="21"/>
      <c r="DH349" s="50"/>
      <c r="DI349" s="50"/>
    </row>
    <row r="350" spans="14:113" s="6" customFormat="1" ht="9" customHeight="1">
      <c r="N350" s="21"/>
      <c r="O350" s="21"/>
      <c r="P350" s="50"/>
      <c r="Q350" s="21"/>
      <c r="AD350" s="21"/>
      <c r="AF350" s="51"/>
      <c r="AG350" s="50"/>
      <c r="BC350" s="50"/>
      <c r="BE350" s="21"/>
      <c r="BU350" s="50"/>
      <c r="BV350" s="50"/>
      <c r="CP350" s="50"/>
      <c r="CQ350" s="50"/>
      <c r="CS350" s="50"/>
      <c r="DF350" s="21"/>
      <c r="DH350" s="50"/>
      <c r="DI350" s="50"/>
    </row>
    <row r="351" spans="14:113" s="6" customFormat="1" ht="9" customHeight="1">
      <c r="N351" s="21"/>
      <c r="O351" s="21"/>
      <c r="P351" s="50"/>
      <c r="Q351" s="21"/>
      <c r="AD351" s="21"/>
      <c r="AF351" s="51"/>
      <c r="AG351" s="50"/>
      <c r="BC351" s="50"/>
      <c r="BE351" s="21"/>
      <c r="BU351" s="50"/>
      <c r="BV351" s="50"/>
      <c r="CP351" s="50"/>
      <c r="CQ351" s="50"/>
      <c r="CS351" s="50"/>
      <c r="DF351" s="21"/>
      <c r="DH351" s="50"/>
      <c r="DI351" s="50"/>
    </row>
    <row r="352" spans="14:113" s="6" customFormat="1" ht="9" customHeight="1">
      <c r="N352" s="21"/>
      <c r="O352" s="21"/>
      <c r="P352" s="50"/>
      <c r="Q352" s="21"/>
      <c r="AD352" s="21"/>
      <c r="AF352" s="51"/>
      <c r="AG352" s="50"/>
      <c r="BC352" s="50"/>
      <c r="BE352" s="21"/>
      <c r="BU352" s="50"/>
      <c r="BV352" s="50"/>
      <c r="CP352" s="50"/>
      <c r="CQ352" s="50"/>
      <c r="CS352" s="50"/>
      <c r="DF352" s="21"/>
      <c r="DH352" s="50"/>
      <c r="DI352" s="50"/>
    </row>
    <row r="353" spans="14:113" s="6" customFormat="1" ht="9" customHeight="1">
      <c r="N353" s="21"/>
      <c r="O353" s="21"/>
      <c r="P353" s="50"/>
      <c r="Q353" s="21"/>
      <c r="AD353" s="21"/>
      <c r="AF353" s="51"/>
      <c r="AG353" s="50"/>
      <c r="BC353" s="50"/>
      <c r="BE353" s="21"/>
      <c r="BU353" s="50"/>
      <c r="BV353" s="50"/>
      <c r="CP353" s="50"/>
      <c r="CQ353" s="50"/>
      <c r="CS353" s="50"/>
      <c r="DF353" s="21"/>
      <c r="DH353" s="50"/>
      <c r="DI353" s="50"/>
    </row>
    <row r="354" spans="14:113" s="6" customFormat="1" ht="9" customHeight="1">
      <c r="N354" s="21"/>
      <c r="O354" s="21"/>
      <c r="P354" s="50"/>
      <c r="Q354" s="21"/>
      <c r="AD354" s="21"/>
      <c r="AF354" s="51"/>
      <c r="AG354" s="50"/>
      <c r="BC354" s="50"/>
      <c r="BE354" s="21"/>
      <c r="BU354" s="50"/>
      <c r="BV354" s="50"/>
      <c r="CP354" s="50"/>
      <c r="CQ354" s="50"/>
      <c r="CS354" s="50"/>
      <c r="DF354" s="21"/>
      <c r="DH354" s="50"/>
      <c r="DI354" s="50"/>
    </row>
    <row r="355" spans="14:113" s="6" customFormat="1" ht="9" customHeight="1">
      <c r="N355" s="21"/>
      <c r="O355" s="21"/>
      <c r="P355" s="50"/>
      <c r="Q355" s="21"/>
      <c r="AD355" s="21"/>
      <c r="AF355" s="51"/>
      <c r="AG355" s="50"/>
      <c r="BC355" s="50"/>
      <c r="BE355" s="21"/>
      <c r="BU355" s="50"/>
      <c r="BV355" s="50"/>
      <c r="CP355" s="50"/>
      <c r="CQ355" s="50"/>
      <c r="CS355" s="50"/>
      <c r="DF355" s="21"/>
      <c r="DH355" s="50"/>
      <c r="DI355" s="50"/>
    </row>
    <row r="356" spans="14:113" s="6" customFormat="1" ht="9" customHeight="1">
      <c r="N356" s="21"/>
      <c r="O356" s="21"/>
      <c r="P356" s="50"/>
      <c r="Q356" s="21"/>
      <c r="AD356" s="21"/>
      <c r="AF356" s="51"/>
      <c r="AG356" s="50"/>
      <c r="BC356" s="50"/>
      <c r="BE356" s="21"/>
      <c r="BU356" s="50"/>
      <c r="BV356" s="50"/>
      <c r="CP356" s="50"/>
      <c r="CQ356" s="50"/>
      <c r="CS356" s="50"/>
      <c r="DF356" s="21"/>
      <c r="DH356" s="50"/>
      <c r="DI356" s="50"/>
    </row>
    <row r="357" spans="14:113" s="6" customFormat="1" ht="9" customHeight="1">
      <c r="N357" s="21"/>
      <c r="O357" s="21"/>
      <c r="P357" s="50"/>
      <c r="Q357" s="21"/>
      <c r="AD357" s="21"/>
      <c r="AF357" s="51"/>
      <c r="AG357" s="50"/>
      <c r="BC357" s="50"/>
      <c r="BE357" s="21"/>
      <c r="BU357" s="50"/>
      <c r="BV357" s="50"/>
      <c r="CP357" s="50"/>
      <c r="CQ357" s="50"/>
      <c r="CS357" s="50"/>
      <c r="DF357" s="21"/>
      <c r="DH357" s="50"/>
      <c r="DI357" s="50"/>
    </row>
    <row r="358" spans="14:113" s="6" customFormat="1" ht="9" customHeight="1">
      <c r="N358" s="21"/>
      <c r="O358" s="21"/>
      <c r="P358" s="50"/>
      <c r="Q358" s="21"/>
      <c r="AD358" s="21"/>
      <c r="AF358" s="51"/>
      <c r="AG358" s="50"/>
      <c r="BC358" s="50"/>
      <c r="BE358" s="21"/>
      <c r="BU358" s="50"/>
      <c r="BV358" s="50"/>
      <c r="CP358" s="50"/>
      <c r="CQ358" s="50"/>
      <c r="CS358" s="50"/>
      <c r="DF358" s="21"/>
      <c r="DH358" s="50"/>
      <c r="DI358" s="50"/>
    </row>
    <row r="359" spans="14:113" s="6" customFormat="1" ht="9" customHeight="1">
      <c r="N359" s="21"/>
      <c r="O359" s="21"/>
      <c r="P359" s="50"/>
      <c r="Q359" s="21"/>
      <c r="AD359" s="21"/>
      <c r="AF359" s="51"/>
      <c r="AG359" s="50"/>
      <c r="BC359" s="50"/>
      <c r="BE359" s="21"/>
      <c r="BU359" s="50"/>
      <c r="BV359" s="50"/>
      <c r="CP359" s="50"/>
      <c r="CQ359" s="50"/>
      <c r="CS359" s="50"/>
      <c r="DF359" s="21"/>
      <c r="DH359" s="50"/>
      <c r="DI359" s="50"/>
    </row>
    <row r="360" spans="14:113" s="6" customFormat="1" ht="9" customHeight="1">
      <c r="N360" s="21"/>
      <c r="O360" s="21"/>
      <c r="P360" s="50"/>
      <c r="Q360" s="21"/>
      <c r="AD360" s="21"/>
      <c r="AF360" s="51"/>
      <c r="AG360" s="50"/>
      <c r="BC360" s="50"/>
      <c r="BE360" s="21"/>
      <c r="BU360" s="50"/>
      <c r="BV360" s="50"/>
      <c r="CP360" s="50"/>
      <c r="CQ360" s="50"/>
      <c r="CS360" s="50"/>
      <c r="DF360" s="21"/>
      <c r="DH360" s="50"/>
      <c r="DI360" s="50"/>
    </row>
    <row r="361" spans="14:113" s="6" customFormat="1" ht="9" customHeight="1">
      <c r="N361" s="21"/>
      <c r="O361" s="21"/>
      <c r="P361" s="50"/>
      <c r="Q361" s="21"/>
      <c r="AD361" s="21"/>
      <c r="AF361" s="51"/>
      <c r="AG361" s="50"/>
      <c r="BC361" s="50"/>
      <c r="BE361" s="21"/>
      <c r="BU361" s="50"/>
      <c r="BV361" s="50"/>
      <c r="CP361" s="50"/>
      <c r="CQ361" s="50"/>
      <c r="CS361" s="50"/>
      <c r="DF361" s="21"/>
      <c r="DH361" s="50"/>
      <c r="DI361" s="50"/>
    </row>
    <row r="362" spans="14:113" s="6" customFormat="1" ht="9" customHeight="1">
      <c r="N362" s="21"/>
      <c r="O362" s="21"/>
      <c r="P362" s="50"/>
      <c r="Q362" s="21"/>
      <c r="AD362" s="21"/>
      <c r="AF362" s="51"/>
      <c r="AG362" s="50"/>
      <c r="BC362" s="50"/>
      <c r="BE362" s="21"/>
      <c r="BU362" s="50"/>
      <c r="BV362" s="50"/>
      <c r="CP362" s="50"/>
      <c r="CQ362" s="50"/>
      <c r="CS362" s="50"/>
      <c r="DF362" s="21"/>
      <c r="DH362" s="50"/>
      <c r="DI362" s="50"/>
    </row>
    <row r="363" spans="14:113" s="6" customFormat="1" ht="9" customHeight="1">
      <c r="N363" s="21"/>
      <c r="O363" s="21"/>
      <c r="P363" s="50"/>
      <c r="Q363" s="21"/>
      <c r="AD363" s="21"/>
      <c r="AF363" s="51"/>
      <c r="AG363" s="50"/>
      <c r="BC363" s="50"/>
      <c r="BE363" s="21"/>
      <c r="BU363" s="50"/>
      <c r="BV363" s="50"/>
      <c r="CP363" s="50"/>
      <c r="CQ363" s="50"/>
      <c r="CS363" s="50"/>
      <c r="DF363" s="21"/>
      <c r="DH363" s="50"/>
      <c r="DI363" s="50"/>
    </row>
    <row r="364" spans="14:113" s="6" customFormat="1" ht="9" customHeight="1">
      <c r="N364" s="21"/>
      <c r="O364" s="21"/>
      <c r="P364" s="50"/>
      <c r="Q364" s="21"/>
      <c r="AD364" s="21"/>
      <c r="AF364" s="51"/>
      <c r="AG364" s="50"/>
      <c r="BC364" s="50"/>
      <c r="BE364" s="21"/>
      <c r="BU364" s="50"/>
      <c r="BV364" s="50"/>
      <c r="CP364" s="50"/>
      <c r="CQ364" s="50"/>
      <c r="CS364" s="50"/>
      <c r="DF364" s="21"/>
      <c r="DH364" s="50"/>
      <c r="DI364" s="50"/>
    </row>
    <row r="365" spans="14:113" s="6" customFormat="1" ht="9" customHeight="1">
      <c r="N365" s="21"/>
      <c r="O365" s="21"/>
      <c r="P365" s="50"/>
      <c r="Q365" s="21"/>
      <c r="AD365" s="21"/>
      <c r="AF365" s="51"/>
      <c r="AG365" s="50"/>
      <c r="BC365" s="50"/>
      <c r="BE365" s="21"/>
      <c r="BU365" s="50"/>
      <c r="BV365" s="50"/>
      <c r="CP365" s="50"/>
      <c r="CQ365" s="50"/>
      <c r="CS365" s="50"/>
      <c r="DF365" s="21"/>
      <c r="DH365" s="50"/>
      <c r="DI365" s="50"/>
    </row>
    <row r="366" spans="14:113" s="6" customFormat="1" ht="9" customHeight="1">
      <c r="N366" s="21"/>
      <c r="O366" s="21"/>
      <c r="P366" s="50"/>
      <c r="Q366" s="21"/>
      <c r="AD366" s="21"/>
      <c r="AF366" s="51"/>
      <c r="AG366" s="50"/>
      <c r="BC366" s="50"/>
      <c r="BE366" s="21"/>
      <c r="BU366" s="50"/>
      <c r="BV366" s="50"/>
      <c r="CP366" s="50"/>
      <c r="CQ366" s="50"/>
      <c r="CS366" s="50"/>
      <c r="DF366" s="21"/>
      <c r="DH366" s="50"/>
      <c r="DI366" s="50"/>
    </row>
    <row r="367" spans="14:113" s="6" customFormat="1" ht="9" customHeight="1">
      <c r="N367" s="21"/>
      <c r="O367" s="21"/>
      <c r="P367" s="50"/>
      <c r="Q367" s="21"/>
      <c r="AD367" s="21"/>
      <c r="AF367" s="51"/>
      <c r="AG367" s="50"/>
      <c r="BC367" s="50"/>
      <c r="BE367" s="21"/>
      <c r="BU367" s="50"/>
      <c r="BV367" s="50"/>
      <c r="CP367" s="50"/>
      <c r="CQ367" s="50"/>
      <c r="CS367" s="50"/>
      <c r="DF367" s="21"/>
      <c r="DH367" s="50"/>
      <c r="DI367" s="50"/>
    </row>
    <row r="368" spans="14:113" s="6" customFormat="1" ht="9" customHeight="1">
      <c r="N368" s="21"/>
      <c r="O368" s="21"/>
      <c r="P368" s="50"/>
      <c r="Q368" s="21"/>
      <c r="AD368" s="21"/>
      <c r="AF368" s="51"/>
      <c r="AG368" s="50"/>
      <c r="BC368" s="50"/>
      <c r="BE368" s="21"/>
      <c r="BU368" s="50"/>
      <c r="BV368" s="50"/>
      <c r="CP368" s="50"/>
      <c r="CQ368" s="50"/>
      <c r="CS368" s="50"/>
      <c r="DF368" s="21"/>
      <c r="DH368" s="50"/>
      <c r="DI368" s="50"/>
    </row>
    <row r="369" spans="14:113" s="6" customFormat="1" ht="9" customHeight="1">
      <c r="N369" s="21"/>
      <c r="O369" s="21"/>
      <c r="P369" s="50"/>
      <c r="Q369" s="21"/>
      <c r="AD369" s="21"/>
      <c r="AF369" s="51"/>
      <c r="AG369" s="50"/>
      <c r="BC369" s="50"/>
      <c r="BE369" s="21"/>
      <c r="BU369" s="50"/>
      <c r="BV369" s="50"/>
      <c r="CP369" s="50"/>
      <c r="CQ369" s="50"/>
      <c r="CS369" s="50"/>
      <c r="DF369" s="21"/>
      <c r="DH369" s="50"/>
      <c r="DI369" s="50"/>
    </row>
    <row r="370" spans="14:113" s="6" customFormat="1" ht="9" customHeight="1">
      <c r="N370" s="21"/>
      <c r="O370" s="21"/>
      <c r="P370" s="50"/>
      <c r="Q370" s="21"/>
      <c r="AD370" s="21"/>
      <c r="AF370" s="51"/>
      <c r="AG370" s="50"/>
      <c r="BC370" s="50"/>
      <c r="BE370" s="21"/>
      <c r="BU370" s="50"/>
      <c r="BV370" s="50"/>
      <c r="CP370" s="50"/>
      <c r="CQ370" s="50"/>
      <c r="CS370" s="50"/>
      <c r="DF370" s="21"/>
      <c r="DH370" s="50"/>
      <c r="DI370" s="50"/>
    </row>
    <row r="371" spans="14:113" s="6" customFormat="1" ht="9" customHeight="1">
      <c r="N371" s="21"/>
      <c r="O371" s="21"/>
      <c r="P371" s="50"/>
      <c r="Q371" s="21"/>
      <c r="AD371" s="21"/>
      <c r="AF371" s="51"/>
      <c r="AG371" s="50"/>
      <c r="BC371" s="50"/>
      <c r="BE371" s="21"/>
      <c r="BU371" s="50"/>
      <c r="BV371" s="50"/>
      <c r="CP371" s="50"/>
      <c r="CQ371" s="50"/>
      <c r="CS371" s="50"/>
      <c r="DF371" s="21"/>
      <c r="DH371" s="50"/>
      <c r="DI371" s="50"/>
    </row>
    <row r="372" spans="14:113" s="6" customFormat="1" ht="9" customHeight="1">
      <c r="N372" s="21"/>
      <c r="O372" s="21"/>
      <c r="P372" s="50"/>
      <c r="Q372" s="21"/>
      <c r="AD372" s="21"/>
      <c r="AF372" s="51"/>
      <c r="AG372" s="50"/>
      <c r="BC372" s="50"/>
      <c r="BE372" s="21"/>
      <c r="BU372" s="50"/>
      <c r="BV372" s="50"/>
      <c r="CP372" s="50"/>
      <c r="CQ372" s="50"/>
      <c r="CS372" s="50"/>
      <c r="DF372" s="21"/>
      <c r="DH372" s="50"/>
      <c r="DI372" s="50"/>
    </row>
    <row r="373" spans="14:113" s="6" customFormat="1" ht="9" customHeight="1">
      <c r="N373" s="21"/>
      <c r="O373" s="21"/>
      <c r="P373" s="50"/>
      <c r="Q373" s="21"/>
      <c r="AD373" s="21"/>
      <c r="AF373" s="51"/>
      <c r="AG373" s="50"/>
      <c r="BC373" s="50"/>
      <c r="BE373" s="21"/>
      <c r="BU373" s="50"/>
      <c r="BV373" s="50"/>
      <c r="CP373" s="50"/>
      <c r="CQ373" s="50"/>
      <c r="CS373" s="50"/>
      <c r="DF373" s="21"/>
      <c r="DH373" s="50"/>
      <c r="DI373" s="50"/>
    </row>
    <row r="374" spans="14:113" s="6" customFormat="1" ht="9" customHeight="1">
      <c r="N374" s="21"/>
      <c r="O374" s="21"/>
      <c r="P374" s="50"/>
      <c r="Q374" s="21"/>
      <c r="AD374" s="21"/>
      <c r="AF374" s="51"/>
      <c r="AG374" s="50"/>
      <c r="BC374" s="50"/>
      <c r="BE374" s="21"/>
      <c r="BU374" s="50"/>
      <c r="BV374" s="50"/>
      <c r="CP374" s="50"/>
      <c r="CQ374" s="50"/>
      <c r="CS374" s="50"/>
      <c r="DF374" s="21"/>
      <c r="DH374" s="50"/>
      <c r="DI374" s="50"/>
    </row>
    <row r="375" spans="14:113" s="6" customFormat="1" ht="9" customHeight="1">
      <c r="N375" s="21"/>
      <c r="O375" s="21"/>
      <c r="P375" s="50"/>
      <c r="Q375" s="21"/>
      <c r="AD375" s="21"/>
      <c r="AF375" s="51"/>
      <c r="AG375" s="50"/>
      <c r="BC375" s="50"/>
      <c r="BE375" s="21"/>
      <c r="BU375" s="50"/>
      <c r="BV375" s="50"/>
      <c r="CP375" s="50"/>
      <c r="CQ375" s="50"/>
      <c r="CS375" s="50"/>
      <c r="DF375" s="21"/>
      <c r="DH375" s="50"/>
      <c r="DI375" s="50"/>
    </row>
    <row r="376" spans="14:113" s="6" customFormat="1" ht="9" customHeight="1">
      <c r="N376" s="21"/>
      <c r="O376" s="21"/>
      <c r="P376" s="50"/>
      <c r="Q376" s="21"/>
      <c r="AD376" s="21"/>
      <c r="AF376" s="51"/>
      <c r="AG376" s="50"/>
      <c r="BC376" s="50"/>
      <c r="BE376" s="21"/>
      <c r="BU376" s="50"/>
      <c r="BV376" s="50"/>
      <c r="CP376" s="50"/>
      <c r="CQ376" s="50"/>
      <c r="CS376" s="50"/>
      <c r="DF376" s="21"/>
      <c r="DH376" s="50"/>
      <c r="DI376" s="50"/>
    </row>
    <row r="377" spans="14:113" s="6" customFormat="1" ht="9" customHeight="1">
      <c r="N377" s="21"/>
      <c r="O377" s="21"/>
      <c r="P377" s="50"/>
      <c r="Q377" s="21"/>
      <c r="AD377" s="21"/>
      <c r="AF377" s="51"/>
      <c r="AG377" s="50"/>
      <c r="BC377" s="50"/>
      <c r="BE377" s="21"/>
      <c r="BU377" s="50"/>
      <c r="BV377" s="50"/>
      <c r="CP377" s="50"/>
      <c r="CQ377" s="50"/>
      <c r="CS377" s="50"/>
      <c r="DF377" s="21"/>
      <c r="DH377" s="50"/>
      <c r="DI377" s="50"/>
    </row>
    <row r="378" spans="14:113" s="6" customFormat="1" ht="9" customHeight="1">
      <c r="N378" s="21"/>
      <c r="O378" s="21"/>
      <c r="P378" s="50"/>
      <c r="Q378" s="21"/>
      <c r="AD378" s="21"/>
      <c r="AF378" s="51"/>
      <c r="AG378" s="50"/>
      <c r="BC378" s="50"/>
      <c r="BE378" s="21"/>
      <c r="BU378" s="50"/>
      <c r="BV378" s="50"/>
      <c r="CP378" s="50"/>
      <c r="CQ378" s="50"/>
      <c r="CS378" s="50"/>
      <c r="DF378" s="21"/>
      <c r="DH378" s="50"/>
      <c r="DI378" s="50"/>
    </row>
    <row r="379" spans="14:113" s="6" customFormat="1" ht="9" customHeight="1">
      <c r="N379" s="21"/>
      <c r="O379" s="21"/>
      <c r="P379" s="50"/>
      <c r="Q379" s="21"/>
      <c r="AD379" s="21"/>
      <c r="AF379" s="51"/>
      <c r="AG379" s="50"/>
      <c r="BC379" s="50"/>
      <c r="BE379" s="21"/>
      <c r="BU379" s="50"/>
      <c r="BV379" s="50"/>
      <c r="CP379" s="50"/>
      <c r="CQ379" s="50"/>
      <c r="CS379" s="50"/>
      <c r="DF379" s="21"/>
      <c r="DH379" s="50"/>
      <c r="DI379" s="50"/>
    </row>
    <row r="380" spans="14:113" s="6" customFormat="1" ht="9" customHeight="1">
      <c r="N380" s="21"/>
      <c r="O380" s="21"/>
      <c r="P380" s="50"/>
      <c r="Q380" s="21"/>
      <c r="AD380" s="21"/>
      <c r="AF380" s="51"/>
      <c r="AG380" s="50"/>
      <c r="BC380" s="50"/>
      <c r="BE380" s="21"/>
      <c r="BU380" s="50"/>
      <c r="BV380" s="50"/>
      <c r="CP380" s="50"/>
      <c r="CQ380" s="50"/>
      <c r="CS380" s="50"/>
      <c r="DF380" s="21"/>
      <c r="DH380" s="50"/>
      <c r="DI380" s="50"/>
    </row>
    <row r="381" spans="14:113" s="6" customFormat="1" ht="9" customHeight="1">
      <c r="N381" s="21"/>
      <c r="O381" s="21"/>
      <c r="P381" s="50"/>
      <c r="Q381" s="21"/>
      <c r="AD381" s="21"/>
      <c r="AF381" s="51"/>
      <c r="AG381" s="50"/>
      <c r="BC381" s="50"/>
      <c r="BE381" s="21"/>
      <c r="BU381" s="50"/>
      <c r="BV381" s="50"/>
      <c r="CP381" s="50"/>
      <c r="CQ381" s="50"/>
      <c r="CS381" s="50"/>
      <c r="DF381" s="21"/>
      <c r="DH381" s="50"/>
      <c r="DI381" s="50"/>
    </row>
    <row r="382" spans="14:113" s="6" customFormat="1" ht="9" customHeight="1">
      <c r="N382" s="21"/>
      <c r="O382" s="21"/>
      <c r="P382" s="50"/>
      <c r="Q382" s="21"/>
      <c r="AD382" s="21"/>
      <c r="AF382" s="51"/>
      <c r="AG382" s="50"/>
      <c r="BC382" s="50"/>
      <c r="BE382" s="21"/>
      <c r="BU382" s="50"/>
      <c r="BV382" s="50"/>
      <c r="CP382" s="50"/>
      <c r="CQ382" s="50"/>
      <c r="CS382" s="50"/>
      <c r="DF382" s="21"/>
      <c r="DH382" s="50"/>
      <c r="DI382" s="50"/>
    </row>
    <row r="383" spans="14:113" s="6" customFormat="1" ht="9" customHeight="1">
      <c r="N383" s="21"/>
      <c r="O383" s="21"/>
      <c r="P383" s="50"/>
      <c r="Q383" s="21"/>
      <c r="AD383" s="21"/>
      <c r="AF383" s="51"/>
      <c r="AG383" s="50"/>
      <c r="BC383" s="50"/>
      <c r="BE383" s="21"/>
      <c r="BU383" s="50"/>
      <c r="BV383" s="50"/>
      <c r="CP383" s="50"/>
      <c r="CQ383" s="50"/>
      <c r="CS383" s="50"/>
      <c r="DF383" s="21"/>
      <c r="DH383" s="50"/>
      <c r="DI383" s="50"/>
    </row>
    <row r="384" spans="14:113" s="6" customFormat="1" ht="9" customHeight="1">
      <c r="N384" s="21"/>
      <c r="O384" s="21"/>
      <c r="P384" s="50"/>
      <c r="Q384" s="21"/>
      <c r="AD384" s="21"/>
      <c r="AF384" s="51"/>
      <c r="AG384" s="50"/>
      <c r="BC384" s="50"/>
      <c r="BE384" s="21"/>
      <c r="BU384" s="50"/>
      <c r="BV384" s="50"/>
      <c r="CP384" s="50"/>
      <c r="CQ384" s="50"/>
      <c r="CS384" s="50"/>
      <c r="DF384" s="21"/>
      <c r="DH384" s="50"/>
      <c r="DI384" s="50"/>
    </row>
    <row r="385" spans="14:113" s="6" customFormat="1" ht="9" customHeight="1">
      <c r="N385" s="21"/>
      <c r="O385" s="21"/>
      <c r="P385" s="50"/>
      <c r="Q385" s="21"/>
      <c r="AD385" s="21"/>
      <c r="AF385" s="51"/>
      <c r="AG385" s="50"/>
      <c r="BC385" s="50"/>
      <c r="BE385" s="21"/>
      <c r="BU385" s="50"/>
      <c r="BV385" s="50"/>
      <c r="CP385" s="50"/>
      <c r="CQ385" s="50"/>
      <c r="CS385" s="50"/>
      <c r="DF385" s="21"/>
      <c r="DH385" s="50"/>
      <c r="DI385" s="50"/>
    </row>
    <row r="386" spans="14:113" s="6" customFormat="1" ht="9" customHeight="1">
      <c r="N386" s="21"/>
      <c r="O386" s="21"/>
      <c r="P386" s="50"/>
      <c r="Q386" s="21"/>
      <c r="AD386" s="21"/>
      <c r="AF386" s="51"/>
      <c r="AG386" s="50"/>
      <c r="BC386" s="50"/>
      <c r="BE386" s="21"/>
      <c r="BU386" s="50"/>
      <c r="BV386" s="50"/>
      <c r="CP386" s="50"/>
      <c r="CQ386" s="50"/>
      <c r="CS386" s="50"/>
      <c r="DF386" s="21"/>
      <c r="DH386" s="50"/>
      <c r="DI386" s="50"/>
    </row>
    <row r="387" spans="14:113" s="6" customFormat="1" ht="9" customHeight="1">
      <c r="N387" s="21"/>
      <c r="O387" s="21"/>
      <c r="P387" s="50"/>
      <c r="Q387" s="21"/>
      <c r="AD387" s="21"/>
      <c r="AF387" s="51"/>
      <c r="AG387" s="50"/>
      <c r="BC387" s="50"/>
      <c r="BE387" s="21"/>
      <c r="BU387" s="50"/>
      <c r="BV387" s="50"/>
      <c r="CP387" s="50"/>
      <c r="CQ387" s="50"/>
      <c r="CS387" s="50"/>
      <c r="DF387" s="21"/>
      <c r="DH387" s="50"/>
      <c r="DI387" s="50"/>
    </row>
    <row r="388" spans="14:113" s="6" customFormat="1" ht="9" customHeight="1">
      <c r="N388" s="21"/>
      <c r="O388" s="21"/>
      <c r="P388" s="50"/>
      <c r="Q388" s="21"/>
      <c r="AD388" s="21"/>
      <c r="AF388" s="51"/>
      <c r="AG388" s="50"/>
      <c r="BC388" s="50"/>
      <c r="BE388" s="21"/>
      <c r="BU388" s="50"/>
      <c r="BV388" s="50"/>
      <c r="CP388" s="50"/>
      <c r="CQ388" s="50"/>
      <c r="CS388" s="50"/>
      <c r="DF388" s="21"/>
      <c r="DH388" s="50"/>
      <c r="DI388" s="50"/>
    </row>
    <row r="389" spans="14:113" s="6" customFormat="1" ht="9" customHeight="1">
      <c r="N389" s="21"/>
      <c r="O389" s="21"/>
      <c r="P389" s="50"/>
      <c r="Q389" s="21"/>
      <c r="AD389" s="21"/>
      <c r="AF389" s="51"/>
      <c r="AG389" s="50"/>
      <c r="BC389" s="50"/>
      <c r="BE389" s="21"/>
      <c r="BU389" s="50"/>
      <c r="BV389" s="50"/>
      <c r="CP389" s="50"/>
      <c r="CQ389" s="50"/>
      <c r="CS389" s="50"/>
      <c r="DF389" s="21"/>
      <c r="DH389" s="50"/>
      <c r="DI389" s="50"/>
    </row>
    <row r="390" spans="14:113" s="6" customFormat="1" ht="9" customHeight="1">
      <c r="N390" s="21"/>
      <c r="O390" s="21"/>
      <c r="P390" s="50"/>
      <c r="Q390" s="21"/>
      <c r="AD390" s="21"/>
      <c r="AF390" s="51"/>
      <c r="AG390" s="50"/>
      <c r="BC390" s="50"/>
      <c r="BE390" s="21"/>
      <c r="BU390" s="50"/>
      <c r="BV390" s="50"/>
      <c r="CP390" s="50"/>
      <c r="CQ390" s="50"/>
      <c r="CS390" s="50"/>
      <c r="DF390" s="21"/>
      <c r="DH390" s="50"/>
      <c r="DI390" s="50"/>
    </row>
    <row r="391" spans="14:113" s="6" customFormat="1" ht="9" customHeight="1">
      <c r="N391" s="21"/>
      <c r="O391" s="21"/>
      <c r="P391" s="50"/>
      <c r="Q391" s="21"/>
      <c r="AD391" s="21"/>
      <c r="AF391" s="51"/>
      <c r="AG391" s="50"/>
      <c r="BC391" s="50"/>
      <c r="BE391" s="21"/>
      <c r="BU391" s="50"/>
      <c r="BV391" s="50"/>
      <c r="CP391" s="50"/>
      <c r="CQ391" s="50"/>
      <c r="CS391" s="50"/>
      <c r="DF391" s="21"/>
      <c r="DH391" s="50"/>
      <c r="DI391" s="50"/>
    </row>
    <row r="392" spans="14:113" s="6" customFormat="1" ht="9" customHeight="1">
      <c r="N392" s="21"/>
      <c r="O392" s="21"/>
      <c r="P392" s="50"/>
      <c r="Q392" s="21"/>
      <c r="AD392" s="21"/>
      <c r="AF392" s="51"/>
      <c r="AG392" s="50"/>
      <c r="BC392" s="50"/>
      <c r="BE392" s="21"/>
      <c r="BU392" s="50"/>
      <c r="BV392" s="50"/>
      <c r="CP392" s="50"/>
      <c r="CQ392" s="50"/>
      <c r="CS392" s="50"/>
      <c r="DF392" s="21"/>
      <c r="DH392" s="50"/>
      <c r="DI392" s="50"/>
    </row>
    <row r="393" spans="14:113" s="6" customFormat="1" ht="9" customHeight="1">
      <c r="N393" s="21"/>
      <c r="O393" s="21"/>
      <c r="P393" s="50"/>
      <c r="Q393" s="21"/>
      <c r="AD393" s="21"/>
      <c r="AF393" s="51"/>
      <c r="AG393" s="50"/>
      <c r="BC393" s="50"/>
      <c r="BE393" s="21"/>
      <c r="BU393" s="50"/>
      <c r="BV393" s="50"/>
      <c r="CP393" s="50"/>
      <c r="CQ393" s="50"/>
      <c r="CS393" s="50"/>
      <c r="DF393" s="21"/>
      <c r="DH393" s="50"/>
      <c r="DI393" s="50"/>
    </row>
    <row r="394" spans="14:113" s="6" customFormat="1" ht="9" customHeight="1">
      <c r="N394" s="21"/>
      <c r="O394" s="21"/>
      <c r="P394" s="50"/>
      <c r="Q394" s="21"/>
      <c r="AD394" s="21"/>
      <c r="AF394" s="51"/>
      <c r="AG394" s="50"/>
      <c r="BC394" s="50"/>
      <c r="BE394" s="21"/>
      <c r="BU394" s="50"/>
      <c r="BV394" s="50"/>
      <c r="CP394" s="50"/>
      <c r="CQ394" s="50"/>
      <c r="CS394" s="50"/>
      <c r="DF394" s="21"/>
      <c r="DH394" s="50"/>
      <c r="DI394" s="50"/>
    </row>
    <row r="395" spans="14:113" s="6" customFormat="1" ht="9" customHeight="1">
      <c r="N395" s="21"/>
      <c r="O395" s="21"/>
      <c r="P395" s="50"/>
      <c r="Q395" s="21"/>
      <c r="AD395" s="21"/>
      <c r="AF395" s="51"/>
      <c r="AG395" s="50"/>
      <c r="BC395" s="50"/>
      <c r="BE395" s="21"/>
      <c r="BU395" s="50"/>
      <c r="BV395" s="50"/>
      <c r="CP395" s="50"/>
      <c r="CQ395" s="50"/>
      <c r="CS395" s="50"/>
      <c r="DF395" s="21"/>
      <c r="DH395" s="50"/>
      <c r="DI395" s="50"/>
    </row>
    <row r="396" spans="14:113" s="6" customFormat="1" ht="9" customHeight="1">
      <c r="N396" s="21"/>
      <c r="O396" s="21"/>
      <c r="P396" s="50"/>
      <c r="Q396" s="21"/>
      <c r="AD396" s="21"/>
      <c r="AF396" s="51"/>
      <c r="AG396" s="50"/>
      <c r="BC396" s="50"/>
      <c r="BE396" s="21"/>
      <c r="BU396" s="50"/>
      <c r="BV396" s="50"/>
      <c r="CP396" s="50"/>
      <c r="CQ396" s="50"/>
      <c r="CS396" s="50"/>
      <c r="DF396" s="21"/>
      <c r="DH396" s="50"/>
      <c r="DI396" s="50"/>
    </row>
    <row r="397" spans="14:113" s="6" customFormat="1" ht="9" customHeight="1">
      <c r="N397" s="21"/>
      <c r="O397" s="21"/>
      <c r="P397" s="50"/>
      <c r="Q397" s="21"/>
      <c r="AD397" s="21"/>
      <c r="AF397" s="51"/>
      <c r="AG397" s="50"/>
      <c r="BC397" s="50"/>
      <c r="BE397" s="21"/>
      <c r="BU397" s="50"/>
      <c r="BV397" s="50"/>
      <c r="CP397" s="50"/>
      <c r="CQ397" s="50"/>
      <c r="CS397" s="50"/>
      <c r="DF397" s="21"/>
      <c r="DH397" s="50"/>
      <c r="DI397" s="50"/>
    </row>
    <row r="398" spans="14:113" s="6" customFormat="1" ht="9" customHeight="1">
      <c r="N398" s="21"/>
      <c r="O398" s="21"/>
      <c r="P398" s="50"/>
      <c r="Q398" s="21"/>
      <c r="AD398" s="21"/>
      <c r="AF398" s="51"/>
      <c r="AG398" s="50"/>
      <c r="BC398" s="50"/>
      <c r="BE398" s="21"/>
      <c r="BU398" s="50"/>
      <c r="BV398" s="50"/>
      <c r="CP398" s="50"/>
      <c r="CQ398" s="50"/>
      <c r="CS398" s="50"/>
      <c r="DF398" s="21"/>
      <c r="DH398" s="50"/>
      <c r="DI398" s="50"/>
    </row>
    <row r="399" spans="14:113" s="6" customFormat="1" ht="9" customHeight="1">
      <c r="N399" s="21"/>
      <c r="O399" s="21"/>
      <c r="P399" s="50"/>
      <c r="Q399" s="21"/>
      <c r="AD399" s="21"/>
      <c r="AF399" s="51"/>
      <c r="AG399" s="50"/>
      <c r="BC399" s="50"/>
      <c r="BE399" s="21"/>
      <c r="BU399" s="50"/>
      <c r="BV399" s="50"/>
      <c r="CP399" s="50"/>
      <c r="CQ399" s="50"/>
      <c r="CS399" s="50"/>
      <c r="DF399" s="21"/>
      <c r="DH399" s="50"/>
      <c r="DI399" s="50"/>
    </row>
    <row r="400" spans="14:113" s="6" customFormat="1" ht="9" customHeight="1">
      <c r="N400" s="21"/>
      <c r="O400" s="21"/>
      <c r="P400" s="50"/>
      <c r="Q400" s="21"/>
      <c r="AD400" s="21"/>
      <c r="AF400" s="51"/>
      <c r="AG400" s="50"/>
      <c r="BC400" s="50"/>
      <c r="BE400" s="21"/>
      <c r="BU400" s="50"/>
      <c r="BV400" s="50"/>
      <c r="CP400" s="50"/>
      <c r="CQ400" s="50"/>
      <c r="CS400" s="50"/>
      <c r="DF400" s="21"/>
      <c r="DH400" s="50"/>
      <c r="DI400" s="50"/>
    </row>
    <row r="401" spans="14:113" s="6" customFormat="1" ht="9" customHeight="1">
      <c r="N401" s="21"/>
      <c r="O401" s="21"/>
      <c r="P401" s="50"/>
      <c r="Q401" s="21"/>
      <c r="AD401" s="21"/>
      <c r="AF401" s="51"/>
      <c r="AG401" s="50"/>
      <c r="BC401" s="50"/>
      <c r="BE401" s="21"/>
      <c r="BU401" s="50"/>
      <c r="BV401" s="50"/>
      <c r="CP401" s="50"/>
      <c r="CQ401" s="50"/>
      <c r="CS401" s="50"/>
      <c r="DF401" s="21"/>
      <c r="DH401" s="50"/>
      <c r="DI401" s="50"/>
    </row>
    <row r="402" spans="14:113" s="6" customFormat="1" ht="9" customHeight="1">
      <c r="N402" s="21"/>
      <c r="O402" s="21"/>
      <c r="P402" s="50"/>
      <c r="Q402" s="21"/>
      <c r="AD402" s="21"/>
      <c r="AF402" s="51"/>
      <c r="AG402" s="50"/>
      <c r="BC402" s="50"/>
      <c r="BE402" s="21"/>
      <c r="BU402" s="50"/>
      <c r="BV402" s="50"/>
      <c r="CP402" s="50"/>
      <c r="CQ402" s="50"/>
      <c r="CS402" s="50"/>
      <c r="DF402" s="21"/>
      <c r="DH402" s="50"/>
      <c r="DI402" s="50"/>
    </row>
    <row r="403" spans="14:113" s="6" customFormat="1" ht="9" customHeight="1">
      <c r="N403" s="21"/>
      <c r="O403" s="21"/>
      <c r="P403" s="50"/>
      <c r="Q403" s="21"/>
      <c r="AD403" s="21"/>
      <c r="AF403" s="51"/>
      <c r="AG403" s="50"/>
      <c r="BC403" s="50"/>
      <c r="BE403" s="21"/>
      <c r="BU403" s="50"/>
      <c r="BV403" s="50"/>
      <c r="CP403" s="50"/>
      <c r="CQ403" s="50"/>
      <c r="CS403" s="50"/>
      <c r="DF403" s="21"/>
      <c r="DH403" s="50"/>
      <c r="DI403" s="50"/>
    </row>
    <row r="404" spans="14:113" s="6" customFormat="1" ht="9" customHeight="1">
      <c r="N404" s="21"/>
      <c r="O404" s="21"/>
      <c r="P404" s="50"/>
      <c r="Q404" s="21"/>
      <c r="AD404" s="21"/>
      <c r="AF404" s="51"/>
      <c r="AG404" s="50"/>
      <c r="BC404" s="50"/>
      <c r="BE404" s="21"/>
      <c r="BU404" s="50"/>
      <c r="BV404" s="50"/>
      <c r="CP404" s="50"/>
      <c r="CQ404" s="50"/>
      <c r="CS404" s="50"/>
      <c r="DF404" s="21"/>
      <c r="DH404" s="50"/>
      <c r="DI404" s="50"/>
    </row>
    <row r="405" spans="14:113" s="6" customFormat="1" ht="9" customHeight="1">
      <c r="N405" s="21"/>
      <c r="O405" s="21"/>
      <c r="P405" s="50"/>
      <c r="Q405" s="21"/>
      <c r="AD405" s="21"/>
      <c r="AF405" s="51"/>
      <c r="AG405" s="50"/>
      <c r="BC405" s="50"/>
      <c r="BE405" s="21"/>
      <c r="BU405" s="50"/>
      <c r="BV405" s="50"/>
      <c r="CP405" s="50"/>
      <c r="CQ405" s="50"/>
      <c r="CS405" s="50"/>
      <c r="DF405" s="21"/>
      <c r="DH405" s="50"/>
      <c r="DI405" s="50"/>
    </row>
    <row r="406" spans="14:113" s="6" customFormat="1" ht="9" customHeight="1">
      <c r="N406" s="21"/>
      <c r="O406" s="21"/>
      <c r="P406" s="50"/>
      <c r="Q406" s="21"/>
      <c r="AD406" s="21"/>
      <c r="AF406" s="51"/>
      <c r="AG406" s="50"/>
      <c r="BC406" s="50"/>
      <c r="BE406" s="21"/>
      <c r="BU406" s="50"/>
      <c r="BV406" s="50"/>
      <c r="CP406" s="50"/>
      <c r="CQ406" s="50"/>
      <c r="CS406" s="50"/>
      <c r="DF406" s="21"/>
      <c r="DH406" s="50"/>
      <c r="DI406" s="50"/>
    </row>
    <row r="407" spans="14:113" s="6" customFormat="1" ht="9" customHeight="1">
      <c r="N407" s="21"/>
      <c r="O407" s="21"/>
      <c r="P407" s="50"/>
      <c r="Q407" s="21"/>
      <c r="AD407" s="21"/>
      <c r="AF407" s="51"/>
      <c r="AG407" s="50"/>
      <c r="BC407" s="50"/>
      <c r="BE407" s="21"/>
      <c r="BU407" s="50"/>
      <c r="BV407" s="50"/>
      <c r="CP407" s="50"/>
      <c r="CQ407" s="50"/>
      <c r="CS407" s="50"/>
      <c r="DF407" s="21"/>
      <c r="DH407" s="50"/>
      <c r="DI407" s="50"/>
    </row>
    <row r="408" spans="14:113" s="6" customFormat="1" ht="9" customHeight="1">
      <c r="N408" s="21"/>
      <c r="O408" s="21"/>
      <c r="P408" s="50"/>
      <c r="Q408" s="21"/>
      <c r="AD408" s="21"/>
      <c r="AF408" s="51"/>
      <c r="AG408" s="50"/>
      <c r="BC408" s="50"/>
      <c r="BE408" s="21"/>
      <c r="BU408" s="50"/>
      <c r="BV408" s="50"/>
      <c r="CP408" s="50"/>
      <c r="CQ408" s="50"/>
      <c r="CS408" s="50"/>
      <c r="DF408" s="21"/>
      <c r="DH408" s="50"/>
      <c r="DI408" s="50"/>
    </row>
    <row r="409" spans="14:113" s="6" customFormat="1" ht="9" customHeight="1">
      <c r="N409" s="21"/>
      <c r="O409" s="21"/>
      <c r="P409" s="50"/>
      <c r="Q409" s="21"/>
      <c r="AD409" s="21"/>
      <c r="AF409" s="51"/>
      <c r="AG409" s="50"/>
      <c r="BC409" s="50"/>
      <c r="BE409" s="21"/>
      <c r="BU409" s="50"/>
      <c r="BV409" s="50"/>
      <c r="CP409" s="50"/>
      <c r="CQ409" s="50"/>
      <c r="CS409" s="50"/>
      <c r="DF409" s="21"/>
      <c r="DH409" s="50"/>
      <c r="DI409" s="50"/>
    </row>
    <row r="410" spans="14:113" s="6" customFormat="1" ht="9" customHeight="1">
      <c r="N410" s="21"/>
      <c r="O410" s="21"/>
      <c r="P410" s="50"/>
      <c r="Q410" s="21"/>
      <c r="AD410" s="21"/>
      <c r="AF410" s="51"/>
      <c r="AG410" s="50"/>
      <c r="BC410" s="50"/>
      <c r="BE410" s="21"/>
      <c r="BU410" s="50"/>
      <c r="BV410" s="50"/>
      <c r="CP410" s="50"/>
      <c r="CQ410" s="50"/>
      <c r="CS410" s="50"/>
      <c r="DF410" s="21"/>
      <c r="DH410" s="50"/>
      <c r="DI410" s="50"/>
    </row>
    <row r="411" spans="14:113" s="6" customFormat="1" ht="9" customHeight="1">
      <c r="N411" s="21"/>
      <c r="O411" s="21"/>
      <c r="P411" s="50"/>
      <c r="Q411" s="21"/>
      <c r="AD411" s="21"/>
      <c r="AF411" s="51"/>
      <c r="AG411" s="50"/>
      <c r="BC411" s="50"/>
      <c r="BE411" s="21"/>
      <c r="BU411" s="50"/>
      <c r="BV411" s="50"/>
      <c r="CP411" s="50"/>
      <c r="CQ411" s="50"/>
      <c r="CS411" s="50"/>
      <c r="DF411" s="21"/>
      <c r="DH411" s="50"/>
      <c r="DI411" s="50"/>
    </row>
    <row r="412" spans="14:113" s="6" customFormat="1" ht="9" customHeight="1">
      <c r="N412" s="21"/>
      <c r="O412" s="21"/>
      <c r="P412" s="50"/>
      <c r="Q412" s="21"/>
      <c r="AD412" s="21"/>
      <c r="AF412" s="51"/>
      <c r="AG412" s="50"/>
      <c r="BC412" s="50"/>
      <c r="BE412" s="21"/>
      <c r="BU412" s="50"/>
      <c r="BV412" s="50"/>
      <c r="CP412" s="50"/>
      <c r="CQ412" s="50"/>
      <c r="CS412" s="50"/>
      <c r="DF412" s="21"/>
      <c r="DH412" s="50"/>
      <c r="DI412" s="50"/>
    </row>
    <row r="413" spans="14:113" s="6" customFormat="1" ht="9" customHeight="1">
      <c r="N413" s="21"/>
      <c r="O413" s="21"/>
      <c r="P413" s="50"/>
      <c r="Q413" s="21"/>
      <c r="AD413" s="21"/>
      <c r="AF413" s="51"/>
      <c r="AG413" s="50"/>
      <c r="BC413" s="50"/>
      <c r="BE413" s="21"/>
      <c r="BU413" s="50"/>
      <c r="BV413" s="50"/>
      <c r="CP413" s="50"/>
      <c r="CQ413" s="50"/>
      <c r="CS413" s="50"/>
      <c r="DF413" s="21"/>
      <c r="DH413" s="50"/>
      <c r="DI413" s="50"/>
    </row>
    <row r="414" spans="14:113" s="6" customFormat="1" ht="9" customHeight="1">
      <c r="N414" s="21"/>
      <c r="O414" s="21"/>
      <c r="P414" s="50"/>
      <c r="Q414" s="21"/>
      <c r="AD414" s="21"/>
      <c r="AF414" s="51"/>
      <c r="AG414" s="50"/>
      <c r="BC414" s="50"/>
      <c r="BE414" s="21"/>
      <c r="BU414" s="50"/>
      <c r="BV414" s="50"/>
      <c r="CP414" s="50"/>
      <c r="CQ414" s="50"/>
      <c r="CS414" s="50"/>
      <c r="DF414" s="21"/>
      <c r="DH414" s="50"/>
      <c r="DI414" s="50"/>
    </row>
    <row r="415" spans="14:113" s="6" customFormat="1" ht="9" customHeight="1">
      <c r="N415" s="21"/>
      <c r="O415" s="21"/>
      <c r="P415" s="50"/>
      <c r="Q415" s="21"/>
      <c r="AD415" s="21"/>
      <c r="AF415" s="51"/>
      <c r="AG415" s="50"/>
      <c r="BC415" s="50"/>
      <c r="BE415" s="21"/>
      <c r="BU415" s="50"/>
      <c r="BV415" s="50"/>
      <c r="CP415" s="50"/>
      <c r="CQ415" s="50"/>
      <c r="CS415" s="50"/>
      <c r="DF415" s="21"/>
      <c r="DH415" s="50"/>
      <c r="DI415" s="50"/>
    </row>
    <row r="416" spans="14:113" s="6" customFormat="1" ht="9" customHeight="1">
      <c r="N416" s="21"/>
      <c r="O416" s="21"/>
      <c r="P416" s="50"/>
      <c r="Q416" s="21"/>
      <c r="AD416" s="21"/>
      <c r="AF416" s="51"/>
      <c r="AG416" s="50"/>
      <c r="BC416" s="50"/>
      <c r="BE416" s="21"/>
      <c r="BU416" s="50"/>
      <c r="BV416" s="50"/>
      <c r="CP416" s="50"/>
      <c r="CQ416" s="50"/>
      <c r="CS416" s="50"/>
      <c r="DF416" s="21"/>
      <c r="DH416" s="50"/>
      <c r="DI416" s="50"/>
    </row>
    <row r="417" spans="14:113" s="6" customFormat="1" ht="9" customHeight="1">
      <c r="N417" s="21"/>
      <c r="O417" s="21"/>
      <c r="P417" s="50"/>
      <c r="Q417" s="21"/>
      <c r="AD417" s="21"/>
      <c r="AF417" s="51"/>
      <c r="AG417" s="50"/>
      <c r="BC417" s="50"/>
      <c r="BE417" s="21"/>
      <c r="BU417" s="50"/>
      <c r="BV417" s="50"/>
      <c r="CP417" s="50"/>
      <c r="CQ417" s="50"/>
      <c r="CS417" s="50"/>
      <c r="DF417" s="21"/>
      <c r="DH417" s="50"/>
      <c r="DI417" s="50"/>
    </row>
    <row r="418" spans="14:113" s="6" customFormat="1" ht="9" customHeight="1">
      <c r="N418" s="21"/>
      <c r="O418" s="21"/>
      <c r="P418" s="50"/>
      <c r="Q418" s="21"/>
      <c r="AD418" s="21"/>
      <c r="AF418" s="51"/>
      <c r="AG418" s="50"/>
      <c r="BC418" s="50"/>
      <c r="BE418" s="21"/>
      <c r="BU418" s="50"/>
      <c r="BV418" s="50"/>
      <c r="CP418" s="50"/>
      <c r="CQ418" s="50"/>
      <c r="CS418" s="50"/>
      <c r="DF418" s="21"/>
      <c r="DH418" s="50"/>
      <c r="DI418" s="50"/>
    </row>
    <row r="419" spans="14:113" s="6" customFormat="1" ht="9" customHeight="1">
      <c r="N419" s="21"/>
      <c r="O419" s="21"/>
      <c r="P419" s="50"/>
      <c r="Q419" s="21"/>
      <c r="AD419" s="21"/>
      <c r="AF419" s="51"/>
      <c r="AG419" s="50"/>
      <c r="BC419" s="50"/>
      <c r="BE419" s="21"/>
      <c r="BU419" s="50"/>
      <c r="BV419" s="50"/>
      <c r="CP419" s="50"/>
      <c r="CQ419" s="50"/>
      <c r="CS419" s="50"/>
      <c r="DF419" s="21"/>
      <c r="DH419" s="50"/>
      <c r="DI419" s="50"/>
    </row>
    <row r="420" spans="14:113" s="6" customFormat="1" ht="9" customHeight="1">
      <c r="N420" s="21"/>
      <c r="O420" s="21"/>
      <c r="P420" s="50"/>
      <c r="Q420" s="21"/>
      <c r="AD420" s="21"/>
      <c r="AF420" s="51"/>
      <c r="AG420" s="50"/>
      <c r="BC420" s="50"/>
      <c r="BE420" s="21"/>
      <c r="BU420" s="50"/>
      <c r="BV420" s="50"/>
      <c r="CP420" s="50"/>
      <c r="CQ420" s="50"/>
      <c r="CS420" s="50"/>
      <c r="DF420" s="21"/>
      <c r="DH420" s="50"/>
      <c r="DI420" s="50"/>
    </row>
    <row r="421" spans="14:113" s="6" customFormat="1" ht="9" customHeight="1">
      <c r="N421" s="21"/>
      <c r="O421" s="21"/>
      <c r="P421" s="50"/>
      <c r="Q421" s="21"/>
      <c r="AD421" s="21"/>
      <c r="AF421" s="51"/>
      <c r="AG421" s="50"/>
      <c r="BC421" s="50"/>
      <c r="BE421" s="21"/>
      <c r="BU421" s="50"/>
      <c r="BV421" s="50"/>
      <c r="CP421" s="50"/>
      <c r="CQ421" s="50"/>
      <c r="CS421" s="50"/>
      <c r="DF421" s="21"/>
      <c r="DH421" s="50"/>
      <c r="DI421" s="50"/>
    </row>
    <row r="422" spans="14:113" s="6" customFormat="1" ht="9" customHeight="1">
      <c r="N422" s="21"/>
      <c r="O422" s="21"/>
      <c r="P422" s="50"/>
      <c r="Q422" s="21"/>
      <c r="AD422" s="21"/>
      <c r="AF422" s="51"/>
      <c r="AG422" s="50"/>
      <c r="BC422" s="50"/>
      <c r="BE422" s="21"/>
      <c r="BU422" s="50"/>
      <c r="BV422" s="50"/>
      <c r="CP422" s="50"/>
      <c r="CQ422" s="50"/>
      <c r="CS422" s="50"/>
      <c r="DF422" s="21"/>
      <c r="DH422" s="50"/>
      <c r="DI422" s="50"/>
    </row>
    <row r="423" spans="14:113" s="6" customFormat="1" ht="9" customHeight="1">
      <c r="N423" s="21"/>
      <c r="O423" s="21"/>
      <c r="P423" s="50"/>
      <c r="Q423" s="21"/>
      <c r="AD423" s="21"/>
      <c r="AF423" s="51"/>
      <c r="AG423" s="50"/>
      <c r="BC423" s="50"/>
      <c r="BE423" s="21"/>
      <c r="BU423" s="50"/>
      <c r="BV423" s="50"/>
      <c r="CP423" s="50"/>
      <c r="CQ423" s="50"/>
      <c r="CS423" s="50"/>
      <c r="DF423" s="21"/>
      <c r="DH423" s="50"/>
      <c r="DI423" s="50"/>
    </row>
    <row r="424" spans="14:113" s="6" customFormat="1" ht="9" customHeight="1">
      <c r="N424" s="21"/>
      <c r="O424" s="21"/>
      <c r="P424" s="50"/>
      <c r="Q424" s="21"/>
      <c r="AD424" s="21"/>
      <c r="AF424" s="51"/>
      <c r="AG424" s="50"/>
      <c r="BC424" s="50"/>
      <c r="BE424" s="21"/>
      <c r="BU424" s="50"/>
      <c r="BV424" s="50"/>
      <c r="CP424" s="50"/>
      <c r="CQ424" s="50"/>
      <c r="CS424" s="50"/>
      <c r="DF424" s="21"/>
      <c r="DH424" s="50"/>
      <c r="DI424" s="50"/>
    </row>
    <row r="425" spans="14:113" s="6" customFormat="1" ht="9" customHeight="1">
      <c r="N425" s="21"/>
      <c r="O425" s="21"/>
      <c r="P425" s="50"/>
      <c r="Q425" s="21"/>
      <c r="AD425" s="21"/>
      <c r="AF425" s="51"/>
      <c r="AG425" s="50"/>
      <c r="BC425" s="50"/>
      <c r="BE425" s="21"/>
      <c r="BU425" s="50"/>
      <c r="BV425" s="50"/>
      <c r="CP425" s="50"/>
      <c r="CQ425" s="50"/>
      <c r="CS425" s="50"/>
      <c r="DF425" s="21"/>
      <c r="DH425" s="50"/>
      <c r="DI425" s="50"/>
    </row>
    <row r="426" spans="14:113" s="6" customFormat="1" ht="9" customHeight="1">
      <c r="N426" s="21"/>
      <c r="O426" s="21"/>
      <c r="P426" s="50"/>
      <c r="Q426" s="21"/>
      <c r="AD426" s="21"/>
      <c r="AF426" s="51"/>
      <c r="AG426" s="50"/>
      <c r="BC426" s="50"/>
      <c r="BE426" s="21"/>
      <c r="BU426" s="50"/>
      <c r="BV426" s="50"/>
      <c r="CP426" s="50"/>
      <c r="CQ426" s="50"/>
      <c r="CS426" s="50"/>
      <c r="DF426" s="21"/>
      <c r="DH426" s="50"/>
      <c r="DI426" s="50"/>
    </row>
    <row r="427" spans="14:113" s="6" customFormat="1" ht="9" customHeight="1">
      <c r="N427" s="21"/>
      <c r="O427" s="21"/>
      <c r="P427" s="50"/>
      <c r="Q427" s="21"/>
      <c r="AD427" s="21"/>
      <c r="AF427" s="51"/>
      <c r="AG427" s="50"/>
      <c r="BC427" s="50"/>
      <c r="BE427" s="21"/>
      <c r="BU427" s="50"/>
      <c r="BV427" s="50"/>
      <c r="CP427" s="50"/>
      <c r="CQ427" s="50"/>
      <c r="CS427" s="50"/>
      <c r="DF427" s="21"/>
      <c r="DH427" s="50"/>
      <c r="DI427" s="50"/>
    </row>
    <row r="428" spans="14:113" s="6" customFormat="1" ht="9" customHeight="1">
      <c r="N428" s="21"/>
      <c r="O428" s="21"/>
      <c r="P428" s="50"/>
      <c r="Q428" s="21"/>
      <c r="AD428" s="21"/>
      <c r="AF428" s="51"/>
      <c r="AG428" s="50"/>
      <c r="BC428" s="50"/>
      <c r="BE428" s="21"/>
      <c r="BU428" s="50"/>
      <c r="BV428" s="50"/>
      <c r="CP428" s="50"/>
      <c r="CQ428" s="50"/>
      <c r="CS428" s="50"/>
      <c r="DF428" s="21"/>
      <c r="DH428" s="50"/>
      <c r="DI428" s="50"/>
    </row>
    <row r="429" spans="14:113" s="6" customFormat="1" ht="9" customHeight="1">
      <c r="N429" s="21"/>
      <c r="O429" s="21"/>
      <c r="P429" s="50"/>
      <c r="Q429" s="21"/>
      <c r="AD429" s="21"/>
      <c r="AF429" s="51"/>
      <c r="AG429" s="50"/>
      <c r="BC429" s="50"/>
      <c r="BE429" s="21"/>
      <c r="BU429" s="50"/>
      <c r="BV429" s="50"/>
      <c r="CP429" s="50"/>
      <c r="CQ429" s="50"/>
      <c r="CS429" s="50"/>
      <c r="DF429" s="21"/>
      <c r="DH429" s="50"/>
      <c r="DI429" s="50"/>
    </row>
    <row r="430" spans="14:113" s="6" customFormat="1" ht="9" customHeight="1">
      <c r="N430" s="21"/>
      <c r="O430" s="21"/>
      <c r="P430" s="50"/>
      <c r="Q430" s="21"/>
      <c r="AD430" s="21"/>
      <c r="AF430" s="51"/>
      <c r="AG430" s="50"/>
      <c r="BC430" s="50"/>
      <c r="BE430" s="21"/>
      <c r="BU430" s="50"/>
      <c r="BV430" s="50"/>
      <c r="CP430" s="50"/>
      <c r="CQ430" s="50"/>
      <c r="CS430" s="50"/>
      <c r="DF430" s="21"/>
      <c r="DH430" s="50"/>
      <c r="DI430" s="50"/>
    </row>
    <row r="431" spans="14:113" s="6" customFormat="1" ht="9" customHeight="1">
      <c r="N431" s="21"/>
      <c r="O431" s="21"/>
      <c r="P431" s="50"/>
      <c r="Q431" s="21"/>
      <c r="AD431" s="21"/>
      <c r="AF431" s="51"/>
      <c r="AG431" s="50"/>
      <c r="BC431" s="50"/>
      <c r="BE431" s="21"/>
      <c r="BU431" s="50"/>
      <c r="BV431" s="50"/>
      <c r="CP431" s="50"/>
      <c r="CQ431" s="50"/>
      <c r="CS431" s="50"/>
      <c r="DF431" s="21"/>
      <c r="DH431" s="50"/>
      <c r="DI431" s="50"/>
    </row>
    <row r="432" spans="14:113" s="6" customFormat="1" ht="9" customHeight="1">
      <c r="N432" s="21"/>
      <c r="O432" s="21"/>
      <c r="P432" s="50"/>
      <c r="Q432" s="21"/>
      <c r="AD432" s="21"/>
      <c r="AF432" s="51"/>
      <c r="AG432" s="50"/>
      <c r="BC432" s="50"/>
      <c r="BE432" s="21"/>
      <c r="BU432" s="50"/>
      <c r="BV432" s="50"/>
      <c r="CP432" s="50"/>
      <c r="CQ432" s="50"/>
      <c r="CS432" s="50"/>
      <c r="DF432" s="21"/>
      <c r="DH432" s="50"/>
      <c r="DI432" s="50"/>
    </row>
    <row r="433" spans="14:113" s="6" customFormat="1" ht="9" customHeight="1">
      <c r="N433" s="21"/>
      <c r="O433" s="21"/>
      <c r="P433" s="50"/>
      <c r="Q433" s="21"/>
      <c r="AD433" s="21"/>
      <c r="AF433" s="51"/>
      <c r="AG433" s="50"/>
      <c r="BC433" s="50"/>
      <c r="BE433" s="21"/>
      <c r="BU433" s="50"/>
      <c r="BV433" s="50"/>
      <c r="CP433" s="50"/>
      <c r="CQ433" s="50"/>
      <c r="CS433" s="50"/>
      <c r="DF433" s="21"/>
      <c r="DH433" s="50"/>
      <c r="DI433" s="50"/>
    </row>
    <row r="434" spans="14:113" s="6" customFormat="1" ht="9" customHeight="1">
      <c r="N434" s="21"/>
      <c r="O434" s="21"/>
      <c r="P434" s="50"/>
      <c r="Q434" s="21"/>
      <c r="AD434" s="21"/>
      <c r="AF434" s="51"/>
      <c r="AG434" s="50"/>
      <c r="BC434" s="50"/>
      <c r="BE434" s="21"/>
      <c r="BU434" s="50"/>
      <c r="BV434" s="50"/>
      <c r="CP434" s="50"/>
      <c r="CQ434" s="50"/>
      <c r="CS434" s="50"/>
      <c r="DF434" s="21"/>
      <c r="DH434" s="50"/>
      <c r="DI434" s="50"/>
    </row>
    <row r="435" spans="14:113" s="6" customFormat="1" ht="9" customHeight="1">
      <c r="N435" s="21"/>
      <c r="O435" s="21"/>
      <c r="P435" s="50"/>
      <c r="Q435" s="21"/>
      <c r="AD435" s="21"/>
      <c r="AF435" s="51"/>
      <c r="AG435" s="50"/>
      <c r="BC435" s="50"/>
      <c r="BE435" s="21"/>
      <c r="BU435" s="50"/>
      <c r="BV435" s="50"/>
      <c r="CP435" s="50"/>
      <c r="CQ435" s="50"/>
      <c r="CS435" s="50"/>
      <c r="DF435" s="21"/>
      <c r="DH435" s="50"/>
      <c r="DI435" s="50"/>
    </row>
    <row r="436" spans="14:113" s="6" customFormat="1" ht="9" customHeight="1">
      <c r="N436" s="21"/>
      <c r="O436" s="21"/>
      <c r="P436" s="50"/>
      <c r="Q436" s="21"/>
      <c r="AD436" s="21"/>
      <c r="AF436" s="51"/>
      <c r="AG436" s="50"/>
      <c r="BC436" s="50"/>
      <c r="BE436" s="21"/>
      <c r="BU436" s="50"/>
      <c r="BV436" s="50"/>
      <c r="CP436" s="50"/>
      <c r="CQ436" s="50"/>
      <c r="CS436" s="50"/>
      <c r="DF436" s="21"/>
      <c r="DH436" s="50"/>
      <c r="DI436" s="50"/>
    </row>
    <row r="437" spans="14:113" s="6" customFormat="1" ht="9" customHeight="1">
      <c r="N437" s="21"/>
      <c r="O437" s="21"/>
      <c r="P437" s="50"/>
      <c r="Q437" s="21"/>
      <c r="AD437" s="21"/>
      <c r="AF437" s="51"/>
      <c r="AG437" s="50"/>
      <c r="BC437" s="50"/>
      <c r="BE437" s="21"/>
      <c r="BU437" s="50"/>
      <c r="BV437" s="50"/>
      <c r="CP437" s="50"/>
      <c r="CQ437" s="50"/>
      <c r="CS437" s="50"/>
      <c r="DF437" s="21"/>
      <c r="DH437" s="50"/>
      <c r="DI437" s="50"/>
    </row>
    <row r="438" spans="14:113" s="6" customFormat="1" ht="9" customHeight="1">
      <c r="N438" s="21"/>
      <c r="O438" s="21"/>
      <c r="P438" s="50"/>
      <c r="Q438" s="21"/>
      <c r="AD438" s="21"/>
      <c r="AF438" s="51"/>
      <c r="AG438" s="50"/>
      <c r="BC438" s="50"/>
      <c r="BE438" s="21"/>
      <c r="BU438" s="50"/>
      <c r="BV438" s="50"/>
      <c r="CP438" s="50"/>
      <c r="CQ438" s="50"/>
      <c r="CS438" s="50"/>
      <c r="DF438" s="21"/>
      <c r="DH438" s="50"/>
      <c r="DI438" s="50"/>
    </row>
    <row r="439" spans="14:113" s="6" customFormat="1" ht="9" customHeight="1">
      <c r="N439" s="21"/>
      <c r="O439" s="21"/>
      <c r="P439" s="50"/>
      <c r="Q439" s="21"/>
      <c r="AD439" s="21"/>
      <c r="AF439" s="51"/>
      <c r="AG439" s="50"/>
      <c r="BC439" s="50"/>
      <c r="BE439" s="21"/>
      <c r="BU439" s="50"/>
      <c r="BV439" s="50"/>
      <c r="CP439" s="50"/>
      <c r="CQ439" s="50"/>
      <c r="CS439" s="50"/>
      <c r="DF439" s="21"/>
      <c r="DH439" s="50"/>
      <c r="DI439" s="50"/>
    </row>
    <row r="440" spans="14:113" s="6" customFormat="1" ht="9" customHeight="1">
      <c r="N440" s="21"/>
      <c r="O440" s="21"/>
      <c r="P440" s="50"/>
      <c r="Q440" s="21"/>
      <c r="AD440" s="21"/>
      <c r="AF440" s="51"/>
      <c r="AG440" s="50"/>
      <c r="BC440" s="50"/>
      <c r="BE440" s="21"/>
      <c r="BU440" s="50"/>
      <c r="BV440" s="50"/>
      <c r="CP440" s="50"/>
      <c r="CQ440" s="50"/>
      <c r="CS440" s="50"/>
      <c r="DF440" s="21"/>
      <c r="DH440" s="50"/>
      <c r="DI440" s="50"/>
    </row>
    <row r="441" spans="14:113" s="6" customFormat="1" ht="9" customHeight="1">
      <c r="N441" s="21"/>
      <c r="O441" s="21"/>
      <c r="P441" s="50"/>
      <c r="Q441" s="21"/>
      <c r="AD441" s="21"/>
      <c r="AF441" s="51"/>
      <c r="AG441" s="50"/>
      <c r="BC441" s="50"/>
      <c r="BE441" s="21"/>
      <c r="BU441" s="50"/>
      <c r="BV441" s="50"/>
      <c r="CP441" s="50"/>
      <c r="CQ441" s="50"/>
      <c r="CS441" s="50"/>
      <c r="DF441" s="21"/>
      <c r="DH441" s="50"/>
      <c r="DI441" s="50"/>
    </row>
    <row r="442" spans="14:113" s="6" customFormat="1" ht="9" customHeight="1">
      <c r="N442" s="21"/>
      <c r="O442" s="21"/>
      <c r="P442" s="50"/>
      <c r="Q442" s="21"/>
      <c r="AD442" s="21"/>
      <c r="AF442" s="51"/>
      <c r="AG442" s="50"/>
      <c r="BC442" s="50"/>
      <c r="BE442" s="21"/>
      <c r="BU442" s="50"/>
      <c r="BV442" s="50"/>
      <c r="CP442" s="50"/>
      <c r="CQ442" s="50"/>
      <c r="CS442" s="50"/>
      <c r="DF442" s="21"/>
      <c r="DH442" s="50"/>
      <c r="DI442" s="50"/>
    </row>
    <row r="443" spans="14:113" s="6" customFormat="1" ht="9" customHeight="1">
      <c r="N443" s="21"/>
      <c r="O443" s="21"/>
      <c r="P443" s="50"/>
      <c r="Q443" s="21"/>
      <c r="AD443" s="21"/>
      <c r="AF443" s="51"/>
      <c r="AG443" s="50"/>
      <c r="BC443" s="50"/>
      <c r="BE443" s="21"/>
      <c r="BU443" s="50"/>
      <c r="BV443" s="50"/>
      <c r="CP443" s="50"/>
      <c r="CQ443" s="50"/>
      <c r="CS443" s="50"/>
      <c r="DF443" s="21"/>
      <c r="DH443" s="50"/>
      <c r="DI443" s="50"/>
    </row>
    <row r="444" spans="14:113" s="6" customFormat="1" ht="9" customHeight="1">
      <c r="N444" s="21"/>
      <c r="O444" s="21"/>
      <c r="P444" s="50"/>
      <c r="Q444" s="21"/>
      <c r="AD444" s="21"/>
      <c r="AF444" s="51"/>
      <c r="AG444" s="50"/>
      <c r="BC444" s="50"/>
      <c r="BE444" s="21"/>
      <c r="BU444" s="50"/>
      <c r="BV444" s="50"/>
      <c r="CP444" s="50"/>
      <c r="CQ444" s="50"/>
      <c r="CS444" s="50"/>
      <c r="DF444" s="21"/>
      <c r="DH444" s="50"/>
      <c r="DI444" s="50"/>
    </row>
    <row r="445" spans="14:113" s="6" customFormat="1" ht="9" customHeight="1">
      <c r="N445" s="21"/>
      <c r="O445" s="21"/>
      <c r="P445" s="50"/>
      <c r="Q445" s="21"/>
      <c r="AD445" s="21"/>
      <c r="AF445" s="51"/>
      <c r="AG445" s="50"/>
      <c r="BC445" s="50"/>
      <c r="BE445" s="21"/>
      <c r="BU445" s="50"/>
      <c r="BV445" s="50"/>
      <c r="CP445" s="50"/>
      <c r="CQ445" s="50"/>
      <c r="CS445" s="50"/>
      <c r="DF445" s="21"/>
      <c r="DH445" s="50"/>
      <c r="DI445" s="50"/>
    </row>
    <row r="446" spans="14:113" s="6" customFormat="1" ht="9" customHeight="1">
      <c r="N446" s="21"/>
      <c r="O446" s="21"/>
      <c r="P446" s="50"/>
      <c r="Q446" s="21"/>
      <c r="AD446" s="21"/>
      <c r="AF446" s="51"/>
      <c r="AG446" s="50"/>
      <c r="BC446" s="50"/>
      <c r="BE446" s="21"/>
      <c r="BU446" s="50"/>
      <c r="BV446" s="50"/>
      <c r="CP446" s="50"/>
      <c r="CQ446" s="50"/>
      <c r="CS446" s="50"/>
      <c r="DF446" s="21"/>
      <c r="DH446" s="50"/>
      <c r="DI446" s="50"/>
    </row>
    <row r="447" spans="14:113" s="6" customFormat="1" ht="9" customHeight="1">
      <c r="N447" s="21"/>
      <c r="O447" s="21"/>
      <c r="P447" s="50"/>
      <c r="Q447" s="21"/>
      <c r="AD447" s="21"/>
      <c r="AF447" s="51"/>
      <c r="AG447" s="50"/>
      <c r="BC447" s="50"/>
      <c r="BE447" s="21"/>
      <c r="BU447" s="50"/>
      <c r="BV447" s="50"/>
      <c r="CP447" s="50"/>
      <c r="CQ447" s="50"/>
      <c r="CS447" s="50"/>
      <c r="DF447" s="21"/>
      <c r="DH447" s="50"/>
      <c r="DI447" s="50"/>
    </row>
    <row r="448" spans="14:113" s="6" customFormat="1" ht="9" customHeight="1">
      <c r="N448" s="21"/>
      <c r="O448" s="21"/>
      <c r="P448" s="50"/>
      <c r="Q448" s="21"/>
      <c r="AD448" s="21"/>
      <c r="AF448" s="51"/>
      <c r="AG448" s="50"/>
      <c r="BC448" s="50"/>
      <c r="BE448" s="21"/>
      <c r="BU448" s="50"/>
      <c r="BV448" s="50"/>
      <c r="CP448" s="50"/>
      <c r="CQ448" s="50"/>
      <c r="CS448" s="50"/>
      <c r="DF448" s="21"/>
      <c r="DH448" s="50"/>
      <c r="DI448" s="50"/>
    </row>
    <row r="449" spans="14:113" s="6" customFormat="1" ht="9" customHeight="1">
      <c r="N449" s="21"/>
      <c r="O449" s="21"/>
      <c r="P449" s="50"/>
      <c r="Q449" s="21"/>
      <c r="AD449" s="21"/>
      <c r="AF449" s="51"/>
      <c r="AG449" s="50"/>
      <c r="BC449" s="50"/>
      <c r="BE449" s="21"/>
      <c r="BU449" s="50"/>
      <c r="BV449" s="50"/>
      <c r="CP449" s="50"/>
      <c r="CQ449" s="50"/>
      <c r="CS449" s="50"/>
      <c r="DF449" s="21"/>
      <c r="DH449" s="50"/>
      <c r="DI449" s="50"/>
    </row>
    <row r="450" spans="14:113" s="6" customFormat="1" ht="9" customHeight="1">
      <c r="N450" s="21"/>
      <c r="O450" s="21"/>
      <c r="P450" s="50"/>
      <c r="Q450" s="21"/>
      <c r="AD450" s="21"/>
      <c r="AF450" s="51"/>
      <c r="AG450" s="50"/>
      <c r="BC450" s="50"/>
      <c r="BE450" s="21"/>
      <c r="BU450" s="50"/>
      <c r="BV450" s="50"/>
      <c r="CP450" s="50"/>
      <c r="CQ450" s="50"/>
      <c r="CS450" s="50"/>
      <c r="DF450" s="21"/>
      <c r="DH450" s="50"/>
      <c r="DI450" s="50"/>
    </row>
    <row r="451" spans="14:113" s="6" customFormat="1" ht="9" customHeight="1">
      <c r="N451" s="21"/>
      <c r="O451" s="21"/>
      <c r="P451" s="50"/>
      <c r="Q451" s="21"/>
      <c r="AD451" s="21"/>
      <c r="AF451" s="51"/>
      <c r="AG451" s="50"/>
      <c r="BC451" s="50"/>
      <c r="BE451" s="21"/>
      <c r="BU451" s="50"/>
      <c r="BV451" s="50"/>
      <c r="CP451" s="50"/>
      <c r="CQ451" s="50"/>
      <c r="CS451" s="50"/>
      <c r="DF451" s="21"/>
      <c r="DH451" s="50"/>
      <c r="DI451" s="50"/>
    </row>
    <row r="452" spans="14:113" s="6" customFormat="1" ht="9" customHeight="1">
      <c r="N452" s="21"/>
      <c r="O452" s="21"/>
      <c r="P452" s="50"/>
      <c r="Q452" s="21"/>
      <c r="AD452" s="21"/>
      <c r="AF452" s="51"/>
      <c r="AG452" s="50"/>
      <c r="BC452" s="50"/>
      <c r="BE452" s="21"/>
      <c r="BU452" s="50"/>
      <c r="BV452" s="50"/>
      <c r="CP452" s="50"/>
      <c r="CQ452" s="50"/>
      <c r="CS452" s="50"/>
      <c r="DF452" s="21"/>
      <c r="DH452" s="50"/>
      <c r="DI452" s="50"/>
    </row>
    <row r="453" spans="14:113" s="6" customFormat="1" ht="9" customHeight="1">
      <c r="N453" s="21"/>
      <c r="O453" s="21"/>
      <c r="P453" s="50"/>
      <c r="Q453" s="21"/>
      <c r="AD453" s="21"/>
      <c r="AF453" s="51"/>
      <c r="AG453" s="50"/>
      <c r="BC453" s="50"/>
      <c r="BE453" s="21"/>
      <c r="BU453" s="50"/>
      <c r="BV453" s="50"/>
      <c r="CP453" s="50"/>
      <c r="CQ453" s="50"/>
      <c r="CS453" s="50"/>
      <c r="DF453" s="21"/>
      <c r="DH453" s="50"/>
      <c r="DI453" s="50"/>
    </row>
    <row r="454" spans="14:113" s="6" customFormat="1" ht="9" customHeight="1">
      <c r="N454" s="21"/>
      <c r="O454" s="21"/>
      <c r="P454" s="50"/>
      <c r="Q454" s="21"/>
      <c r="AD454" s="21"/>
      <c r="AF454" s="51"/>
      <c r="AG454" s="50"/>
      <c r="BC454" s="50"/>
      <c r="BE454" s="21"/>
      <c r="BU454" s="50"/>
      <c r="BV454" s="50"/>
      <c r="CP454" s="50"/>
      <c r="CQ454" s="50"/>
      <c r="CS454" s="50"/>
      <c r="DF454" s="21"/>
      <c r="DH454" s="50"/>
      <c r="DI454" s="50"/>
    </row>
    <row r="455" spans="14:113" s="6" customFormat="1" ht="9" customHeight="1">
      <c r="N455" s="21"/>
      <c r="O455" s="21"/>
      <c r="P455" s="50"/>
      <c r="Q455" s="21"/>
      <c r="AD455" s="21"/>
      <c r="AF455" s="51"/>
      <c r="AG455" s="50"/>
      <c r="BC455" s="50"/>
      <c r="BE455" s="21"/>
      <c r="BU455" s="50"/>
      <c r="BV455" s="50"/>
      <c r="CP455" s="50"/>
      <c r="CQ455" s="50"/>
      <c r="CS455" s="50"/>
      <c r="DF455" s="21"/>
      <c r="DH455" s="50"/>
      <c r="DI455" s="50"/>
    </row>
    <row r="456" spans="14:113" s="6" customFormat="1" ht="9" customHeight="1">
      <c r="N456" s="21"/>
      <c r="O456" s="21"/>
      <c r="P456" s="50"/>
      <c r="Q456" s="21"/>
      <c r="AD456" s="21"/>
      <c r="AF456" s="51"/>
      <c r="AG456" s="50"/>
      <c r="BC456" s="50"/>
      <c r="BE456" s="21"/>
      <c r="BU456" s="50"/>
      <c r="BV456" s="50"/>
      <c r="CP456" s="50"/>
      <c r="CQ456" s="50"/>
      <c r="CS456" s="50"/>
      <c r="DF456" s="21"/>
      <c r="DH456" s="50"/>
      <c r="DI456" s="50"/>
    </row>
    <row r="457" spans="14:113" s="6" customFormat="1" ht="9" customHeight="1">
      <c r="N457" s="21"/>
      <c r="O457" s="21"/>
      <c r="P457" s="50"/>
      <c r="Q457" s="21"/>
      <c r="AD457" s="21"/>
      <c r="AF457" s="51"/>
      <c r="AG457" s="50"/>
      <c r="BC457" s="50"/>
      <c r="BE457" s="21"/>
      <c r="BU457" s="50"/>
      <c r="BV457" s="50"/>
      <c r="CP457" s="50"/>
      <c r="CQ457" s="50"/>
      <c r="CS457" s="50"/>
      <c r="DF457" s="21"/>
      <c r="DH457" s="50"/>
      <c r="DI457" s="50"/>
    </row>
    <row r="458" spans="14:113" s="6" customFormat="1" ht="9" customHeight="1">
      <c r="N458" s="21"/>
      <c r="O458" s="21"/>
      <c r="P458" s="50"/>
      <c r="Q458" s="21"/>
      <c r="AD458" s="21"/>
      <c r="AF458" s="51"/>
      <c r="AG458" s="50"/>
      <c r="BC458" s="50"/>
      <c r="BE458" s="21"/>
      <c r="BU458" s="50"/>
      <c r="BV458" s="50"/>
      <c r="CP458" s="50"/>
      <c r="CQ458" s="50"/>
      <c r="CS458" s="50"/>
      <c r="DF458" s="21"/>
      <c r="DH458" s="50"/>
      <c r="DI458" s="50"/>
    </row>
    <row r="459" spans="14:113" s="6" customFormat="1" ht="9" customHeight="1">
      <c r="N459" s="21"/>
      <c r="O459" s="21"/>
      <c r="P459" s="50"/>
      <c r="Q459" s="21"/>
      <c r="AD459" s="21"/>
      <c r="AF459" s="51"/>
      <c r="AG459" s="50"/>
      <c r="BC459" s="50"/>
      <c r="BE459" s="21"/>
      <c r="BU459" s="50"/>
      <c r="BV459" s="50"/>
      <c r="CP459" s="50"/>
      <c r="CQ459" s="50"/>
      <c r="CS459" s="50"/>
      <c r="DF459" s="21"/>
      <c r="DH459" s="50"/>
      <c r="DI459" s="50"/>
    </row>
    <row r="460" spans="14:113" s="6" customFormat="1" ht="9" customHeight="1">
      <c r="N460" s="21"/>
      <c r="O460" s="21"/>
      <c r="P460" s="50"/>
      <c r="Q460" s="21"/>
      <c r="AD460" s="21"/>
      <c r="AF460" s="51"/>
      <c r="AG460" s="50"/>
      <c r="BC460" s="50"/>
      <c r="BE460" s="21"/>
      <c r="BU460" s="50"/>
      <c r="BV460" s="50"/>
      <c r="CP460" s="50"/>
      <c r="CQ460" s="50"/>
      <c r="CS460" s="50"/>
      <c r="DF460" s="21"/>
      <c r="DH460" s="50"/>
      <c r="DI460" s="50"/>
    </row>
    <row r="461" spans="14:113" s="6" customFormat="1" ht="9" customHeight="1">
      <c r="N461" s="21"/>
      <c r="O461" s="21"/>
      <c r="P461" s="50"/>
      <c r="Q461" s="21"/>
      <c r="AD461" s="21"/>
      <c r="AF461" s="51"/>
      <c r="AG461" s="50"/>
      <c r="BC461" s="50"/>
      <c r="BE461" s="21"/>
      <c r="BU461" s="50"/>
      <c r="BV461" s="50"/>
      <c r="CP461" s="50"/>
      <c r="CQ461" s="50"/>
      <c r="CS461" s="50"/>
      <c r="DF461" s="21"/>
      <c r="DH461" s="50"/>
      <c r="DI461" s="50"/>
    </row>
    <row r="462" spans="14:113" s="6" customFormat="1" ht="9" customHeight="1">
      <c r="N462" s="21"/>
      <c r="O462" s="21"/>
      <c r="P462" s="50"/>
      <c r="Q462" s="21"/>
      <c r="AD462" s="21"/>
      <c r="AF462" s="51"/>
      <c r="AG462" s="50"/>
      <c r="BC462" s="50"/>
      <c r="BE462" s="21"/>
      <c r="BU462" s="50"/>
      <c r="BV462" s="50"/>
      <c r="CP462" s="50"/>
      <c r="CQ462" s="50"/>
      <c r="CS462" s="50"/>
      <c r="DF462" s="21"/>
      <c r="DH462" s="50"/>
      <c r="DI462" s="50"/>
    </row>
    <row r="463" spans="14:113" s="6" customFormat="1" ht="9" customHeight="1">
      <c r="N463" s="21"/>
      <c r="O463" s="21"/>
      <c r="P463" s="50"/>
      <c r="Q463" s="21"/>
      <c r="AD463" s="21"/>
      <c r="AF463" s="51"/>
      <c r="AG463" s="50"/>
      <c r="BC463" s="50"/>
      <c r="BE463" s="21"/>
      <c r="BU463" s="50"/>
      <c r="BV463" s="50"/>
      <c r="CP463" s="50"/>
      <c r="CQ463" s="50"/>
      <c r="CS463" s="50"/>
      <c r="DF463" s="21"/>
      <c r="DH463" s="50"/>
      <c r="DI463" s="50"/>
    </row>
    <row r="464" spans="14:113" s="6" customFormat="1" ht="9" customHeight="1">
      <c r="N464" s="21"/>
      <c r="O464" s="21"/>
      <c r="P464" s="50"/>
      <c r="Q464" s="21"/>
      <c r="AD464" s="21"/>
      <c r="AF464" s="51"/>
      <c r="AG464" s="50"/>
      <c r="BC464" s="50"/>
      <c r="BE464" s="21"/>
      <c r="BU464" s="50"/>
      <c r="BV464" s="50"/>
      <c r="CP464" s="50"/>
      <c r="CQ464" s="50"/>
      <c r="CS464" s="50"/>
      <c r="DF464" s="21"/>
      <c r="DH464" s="50"/>
      <c r="DI464" s="50"/>
    </row>
    <row r="465" spans="14:113" s="6" customFormat="1" ht="9" customHeight="1">
      <c r="N465" s="21"/>
      <c r="O465" s="21"/>
      <c r="P465" s="50"/>
      <c r="Q465" s="21"/>
      <c r="AD465" s="21"/>
      <c r="AF465" s="51"/>
      <c r="AG465" s="50"/>
      <c r="BC465" s="50"/>
      <c r="BE465" s="21"/>
      <c r="BU465" s="50"/>
      <c r="BV465" s="50"/>
      <c r="CP465" s="50"/>
      <c r="CQ465" s="50"/>
      <c r="CS465" s="50"/>
      <c r="DF465" s="21"/>
      <c r="DH465" s="50"/>
      <c r="DI465" s="50"/>
    </row>
    <row r="466" spans="14:113" s="6" customFormat="1" ht="9" customHeight="1">
      <c r="N466" s="21"/>
      <c r="O466" s="21"/>
      <c r="P466" s="50"/>
      <c r="Q466" s="21"/>
      <c r="AD466" s="21"/>
      <c r="AF466" s="51"/>
      <c r="AG466" s="50"/>
      <c r="BC466" s="50"/>
      <c r="BE466" s="21"/>
      <c r="BU466" s="50"/>
      <c r="BV466" s="50"/>
      <c r="CP466" s="50"/>
      <c r="CQ466" s="50"/>
      <c r="CS466" s="50"/>
      <c r="DF466" s="21"/>
      <c r="DH466" s="50"/>
      <c r="DI466" s="50"/>
    </row>
    <row r="467" spans="14:113" s="6" customFormat="1" ht="9" customHeight="1">
      <c r="N467" s="21"/>
      <c r="O467" s="21"/>
      <c r="P467" s="50"/>
      <c r="Q467" s="21"/>
      <c r="AD467" s="21"/>
      <c r="AF467" s="51"/>
      <c r="AG467" s="50"/>
      <c r="BC467" s="50"/>
      <c r="BE467" s="21"/>
      <c r="BU467" s="50"/>
      <c r="BV467" s="50"/>
      <c r="CP467" s="50"/>
      <c r="CQ467" s="50"/>
      <c r="CS467" s="50"/>
      <c r="DF467" s="21"/>
      <c r="DH467" s="50"/>
      <c r="DI467" s="50"/>
    </row>
    <row r="468" spans="14:113" s="6" customFormat="1" ht="9" customHeight="1">
      <c r="N468" s="21"/>
      <c r="O468" s="21"/>
      <c r="P468" s="50"/>
      <c r="Q468" s="21"/>
      <c r="AD468" s="21"/>
      <c r="AF468" s="51"/>
      <c r="AG468" s="50"/>
      <c r="BC468" s="50"/>
      <c r="BE468" s="21"/>
      <c r="BU468" s="50"/>
      <c r="BV468" s="50"/>
      <c r="CP468" s="50"/>
      <c r="CQ468" s="50"/>
      <c r="CS468" s="50"/>
      <c r="DF468" s="21"/>
      <c r="DH468" s="50"/>
      <c r="DI468" s="50"/>
    </row>
    <row r="469" spans="14:113" s="6" customFormat="1" ht="9" customHeight="1">
      <c r="N469" s="21"/>
      <c r="O469" s="21"/>
      <c r="P469" s="50"/>
      <c r="Q469" s="21"/>
      <c r="AD469" s="21"/>
      <c r="AF469" s="51"/>
      <c r="AG469" s="50"/>
      <c r="BC469" s="50"/>
      <c r="BE469" s="21"/>
      <c r="BU469" s="50"/>
      <c r="BV469" s="50"/>
      <c r="CP469" s="50"/>
      <c r="CQ469" s="50"/>
      <c r="CS469" s="50"/>
      <c r="DF469" s="21"/>
      <c r="DH469" s="50"/>
      <c r="DI469" s="50"/>
    </row>
    <row r="470" spans="14:113" s="6" customFormat="1" ht="9" customHeight="1">
      <c r="N470" s="21"/>
      <c r="O470" s="21"/>
      <c r="P470" s="50"/>
      <c r="Q470" s="21"/>
      <c r="AD470" s="21"/>
      <c r="AF470" s="51"/>
      <c r="AG470" s="50"/>
      <c r="BC470" s="50"/>
      <c r="BE470" s="21"/>
      <c r="BU470" s="50"/>
      <c r="BV470" s="50"/>
      <c r="CP470" s="50"/>
      <c r="CQ470" s="50"/>
      <c r="CS470" s="50"/>
      <c r="DF470" s="21"/>
      <c r="DH470" s="50"/>
      <c r="DI470" s="50"/>
    </row>
    <row r="471" spans="14:113" s="6" customFormat="1" ht="9" customHeight="1">
      <c r="N471" s="21"/>
      <c r="O471" s="21"/>
      <c r="P471" s="50"/>
      <c r="Q471" s="21"/>
      <c r="AD471" s="21"/>
      <c r="AF471" s="51"/>
      <c r="AG471" s="50"/>
      <c r="BC471" s="50"/>
      <c r="BE471" s="21"/>
      <c r="BU471" s="50"/>
      <c r="BV471" s="50"/>
      <c r="CP471" s="50"/>
      <c r="CQ471" s="50"/>
      <c r="CS471" s="50"/>
      <c r="DF471" s="21"/>
      <c r="DH471" s="50"/>
      <c r="DI471" s="50"/>
    </row>
    <row r="472" spans="14:113" s="6" customFormat="1" ht="9" customHeight="1">
      <c r="N472" s="21"/>
      <c r="O472" s="21"/>
      <c r="P472" s="50"/>
      <c r="Q472" s="21"/>
      <c r="AD472" s="21"/>
      <c r="AF472" s="51"/>
      <c r="AG472" s="50"/>
      <c r="BC472" s="50"/>
      <c r="BE472" s="21"/>
      <c r="BU472" s="50"/>
      <c r="BV472" s="50"/>
      <c r="CP472" s="50"/>
      <c r="CQ472" s="50"/>
      <c r="CS472" s="50"/>
      <c r="DF472" s="21"/>
      <c r="DH472" s="50"/>
      <c r="DI472" s="50"/>
    </row>
    <row r="473" spans="14:113" s="6" customFormat="1" ht="9" customHeight="1">
      <c r="N473" s="21"/>
      <c r="O473" s="21"/>
      <c r="P473" s="50"/>
      <c r="Q473" s="21"/>
      <c r="AD473" s="21"/>
      <c r="AF473" s="51"/>
      <c r="AG473" s="50"/>
      <c r="BC473" s="50"/>
      <c r="BE473" s="21"/>
      <c r="BU473" s="50"/>
      <c r="BV473" s="50"/>
      <c r="CP473" s="50"/>
      <c r="CQ473" s="50"/>
      <c r="CS473" s="50"/>
      <c r="DF473" s="21"/>
      <c r="DH473" s="50"/>
      <c r="DI473" s="50"/>
    </row>
    <row r="474" spans="14:113" s="6" customFormat="1" ht="9" customHeight="1">
      <c r="N474" s="21"/>
      <c r="O474" s="21"/>
      <c r="P474" s="50"/>
      <c r="Q474" s="21"/>
      <c r="AD474" s="21"/>
      <c r="AF474" s="51"/>
      <c r="AG474" s="50"/>
      <c r="BC474" s="50"/>
      <c r="BE474" s="21"/>
      <c r="BU474" s="50"/>
      <c r="BV474" s="50"/>
      <c r="CP474" s="50"/>
      <c r="CQ474" s="50"/>
      <c r="CS474" s="50"/>
      <c r="DF474" s="21"/>
      <c r="DH474" s="50"/>
      <c r="DI474" s="50"/>
    </row>
    <row r="475" spans="14:113" s="6" customFormat="1" ht="9" customHeight="1">
      <c r="N475" s="21"/>
      <c r="O475" s="21"/>
      <c r="P475" s="50"/>
      <c r="Q475" s="21"/>
      <c r="AD475" s="21"/>
      <c r="AF475" s="51"/>
      <c r="AG475" s="50"/>
      <c r="BC475" s="50"/>
      <c r="BE475" s="21"/>
      <c r="BU475" s="50"/>
      <c r="BV475" s="50"/>
      <c r="CP475" s="50"/>
      <c r="CQ475" s="50"/>
      <c r="CS475" s="50"/>
      <c r="DF475" s="21"/>
      <c r="DH475" s="50"/>
      <c r="DI475" s="50"/>
    </row>
    <row r="476" spans="14:113" s="6" customFormat="1" ht="9" customHeight="1">
      <c r="N476" s="21"/>
      <c r="O476" s="21"/>
      <c r="P476" s="50"/>
      <c r="Q476" s="21"/>
      <c r="AD476" s="21"/>
      <c r="AF476" s="51"/>
      <c r="AG476" s="50"/>
      <c r="BC476" s="50"/>
      <c r="BE476" s="21"/>
      <c r="BU476" s="50"/>
      <c r="BV476" s="50"/>
      <c r="CP476" s="50"/>
      <c r="CQ476" s="50"/>
      <c r="CS476" s="50"/>
      <c r="DF476" s="21"/>
      <c r="DH476" s="50"/>
      <c r="DI476" s="50"/>
    </row>
    <row r="477" spans="14:113" s="6" customFormat="1" ht="9" customHeight="1">
      <c r="N477" s="21"/>
      <c r="O477" s="21"/>
      <c r="P477" s="50"/>
      <c r="Q477" s="21"/>
      <c r="AD477" s="21"/>
      <c r="AF477" s="51"/>
      <c r="AG477" s="50"/>
      <c r="BC477" s="50"/>
      <c r="BE477" s="21"/>
      <c r="BU477" s="50"/>
      <c r="BV477" s="50"/>
      <c r="CP477" s="50"/>
      <c r="CQ477" s="50"/>
      <c r="CS477" s="50"/>
      <c r="DF477" s="21"/>
      <c r="DH477" s="50"/>
      <c r="DI477" s="50"/>
    </row>
    <row r="478" spans="14:113" s="6" customFormat="1" ht="9" customHeight="1">
      <c r="N478" s="21"/>
      <c r="O478" s="21"/>
      <c r="P478" s="50"/>
      <c r="Q478" s="21"/>
      <c r="AD478" s="21"/>
      <c r="AF478" s="51"/>
      <c r="AG478" s="50"/>
      <c r="BC478" s="50"/>
      <c r="BE478" s="21"/>
      <c r="BU478" s="50"/>
      <c r="BV478" s="50"/>
      <c r="CP478" s="50"/>
      <c r="CQ478" s="50"/>
      <c r="CS478" s="50"/>
      <c r="DF478" s="21"/>
      <c r="DH478" s="50"/>
      <c r="DI478" s="50"/>
    </row>
    <row r="479" spans="14:113" s="6" customFormat="1" ht="9" customHeight="1">
      <c r="N479" s="21"/>
      <c r="O479" s="21"/>
      <c r="P479" s="50"/>
      <c r="Q479" s="21"/>
      <c r="AD479" s="21"/>
      <c r="AF479" s="51"/>
      <c r="AG479" s="50"/>
      <c r="BC479" s="50"/>
      <c r="BE479" s="21"/>
      <c r="BU479" s="50"/>
      <c r="BV479" s="50"/>
      <c r="CP479" s="50"/>
      <c r="CQ479" s="50"/>
      <c r="CS479" s="50"/>
      <c r="DF479" s="21"/>
      <c r="DH479" s="50"/>
      <c r="DI479" s="50"/>
    </row>
    <row r="480" spans="14:113" s="6" customFormat="1" ht="9" customHeight="1">
      <c r="N480" s="21"/>
      <c r="O480" s="21"/>
      <c r="P480" s="50"/>
      <c r="Q480" s="21"/>
      <c r="AD480" s="21"/>
      <c r="AF480" s="51"/>
      <c r="AG480" s="50"/>
      <c r="BC480" s="50"/>
      <c r="BE480" s="21"/>
      <c r="BU480" s="50"/>
      <c r="BV480" s="50"/>
      <c r="CP480" s="50"/>
      <c r="CQ480" s="50"/>
      <c r="CS480" s="50"/>
      <c r="DF480" s="21"/>
      <c r="DH480" s="50"/>
      <c r="DI480" s="50"/>
    </row>
    <row r="481" spans="14:113" s="6" customFormat="1" ht="9" customHeight="1">
      <c r="N481" s="21"/>
      <c r="O481" s="21"/>
      <c r="P481" s="50"/>
      <c r="Q481" s="21"/>
      <c r="AD481" s="21"/>
      <c r="AF481" s="51"/>
      <c r="AG481" s="50"/>
      <c r="BC481" s="50"/>
      <c r="BE481" s="21"/>
      <c r="BU481" s="50"/>
      <c r="BV481" s="50"/>
      <c r="CP481" s="50"/>
      <c r="CQ481" s="50"/>
      <c r="CS481" s="50"/>
      <c r="DF481" s="21"/>
      <c r="DH481" s="50"/>
      <c r="DI481" s="50"/>
    </row>
    <row r="482" spans="14:113" s="6" customFormat="1" ht="9" customHeight="1">
      <c r="N482" s="21"/>
      <c r="O482" s="21"/>
      <c r="P482" s="50"/>
      <c r="Q482" s="21"/>
      <c r="AD482" s="21"/>
      <c r="AF482" s="51"/>
      <c r="AG482" s="50"/>
      <c r="BC482" s="50"/>
      <c r="BE482" s="21"/>
      <c r="BU482" s="50"/>
      <c r="BV482" s="50"/>
      <c r="CP482" s="50"/>
      <c r="CQ482" s="50"/>
      <c r="CS482" s="50"/>
      <c r="DF482" s="21"/>
      <c r="DH482" s="50"/>
      <c r="DI482" s="50"/>
    </row>
    <row r="483" spans="14:113" s="6" customFormat="1" ht="9" customHeight="1">
      <c r="N483" s="21"/>
      <c r="O483" s="21"/>
      <c r="P483" s="50"/>
      <c r="Q483" s="21"/>
      <c r="AD483" s="21"/>
      <c r="AF483" s="51"/>
      <c r="AG483" s="50"/>
      <c r="BC483" s="50"/>
      <c r="BE483" s="21"/>
      <c r="BU483" s="50"/>
      <c r="BV483" s="50"/>
      <c r="CP483" s="50"/>
      <c r="CQ483" s="50"/>
      <c r="CS483" s="50"/>
      <c r="DF483" s="21"/>
      <c r="DH483" s="50"/>
      <c r="DI483" s="50"/>
    </row>
    <row r="484" spans="14:113" s="6" customFormat="1" ht="9" customHeight="1">
      <c r="N484" s="21"/>
      <c r="O484" s="21"/>
      <c r="P484" s="50"/>
      <c r="Q484" s="21"/>
      <c r="AD484" s="21"/>
      <c r="AF484" s="51"/>
      <c r="AG484" s="50"/>
      <c r="BC484" s="50"/>
      <c r="BE484" s="21"/>
      <c r="BU484" s="50"/>
      <c r="BV484" s="50"/>
      <c r="CP484" s="50"/>
      <c r="CQ484" s="50"/>
      <c r="CS484" s="50"/>
      <c r="DF484" s="21"/>
      <c r="DH484" s="50"/>
      <c r="DI484" s="50"/>
    </row>
    <row r="485" spans="14:113" s="6" customFormat="1" ht="9" customHeight="1">
      <c r="N485" s="21"/>
      <c r="O485" s="21"/>
      <c r="P485" s="50"/>
      <c r="Q485" s="21"/>
      <c r="AD485" s="21"/>
      <c r="AF485" s="51"/>
      <c r="AG485" s="50"/>
      <c r="BC485" s="50"/>
      <c r="BE485" s="21"/>
      <c r="BU485" s="50"/>
      <c r="BV485" s="50"/>
      <c r="CP485" s="50"/>
      <c r="CQ485" s="50"/>
      <c r="CS485" s="50"/>
      <c r="DF485" s="21"/>
      <c r="DH485" s="50"/>
      <c r="DI485" s="50"/>
    </row>
    <row r="486" spans="14:113" s="6" customFormat="1" ht="9" customHeight="1">
      <c r="N486" s="21"/>
      <c r="O486" s="21"/>
      <c r="P486" s="50"/>
      <c r="Q486" s="21"/>
      <c r="AD486" s="21"/>
      <c r="AF486" s="51"/>
      <c r="AG486" s="50"/>
      <c r="BC486" s="50"/>
      <c r="BE486" s="21"/>
      <c r="BU486" s="50"/>
      <c r="BV486" s="50"/>
      <c r="CP486" s="50"/>
      <c r="CQ486" s="50"/>
      <c r="CS486" s="50"/>
      <c r="DF486" s="21"/>
      <c r="DH486" s="50"/>
      <c r="DI486" s="50"/>
    </row>
    <row r="487" spans="14:113" s="6" customFormat="1" ht="9" customHeight="1">
      <c r="N487" s="21"/>
      <c r="O487" s="21"/>
      <c r="P487" s="50"/>
      <c r="Q487" s="21"/>
      <c r="AD487" s="21"/>
      <c r="AF487" s="51"/>
      <c r="AG487" s="50"/>
      <c r="BC487" s="50"/>
      <c r="BE487" s="21"/>
      <c r="BU487" s="50"/>
      <c r="BV487" s="50"/>
      <c r="CP487" s="50"/>
      <c r="CQ487" s="50"/>
      <c r="CS487" s="50"/>
      <c r="DF487" s="21"/>
      <c r="DH487" s="50"/>
      <c r="DI487" s="50"/>
    </row>
    <row r="488" spans="14:113" s="6" customFormat="1" ht="9" customHeight="1">
      <c r="N488" s="21"/>
      <c r="O488" s="21"/>
      <c r="P488" s="50"/>
      <c r="Q488" s="21"/>
      <c r="AD488" s="21"/>
      <c r="AF488" s="51"/>
      <c r="AG488" s="50"/>
      <c r="BC488" s="50"/>
      <c r="BE488" s="21"/>
      <c r="BU488" s="50"/>
      <c r="BV488" s="50"/>
      <c r="CP488" s="50"/>
      <c r="CQ488" s="50"/>
      <c r="CS488" s="50"/>
      <c r="DF488" s="21"/>
      <c r="DH488" s="50"/>
      <c r="DI488" s="50"/>
    </row>
    <row r="489" spans="14:113" s="6" customFormat="1" ht="9" customHeight="1">
      <c r="N489" s="21"/>
      <c r="O489" s="21"/>
      <c r="P489" s="50"/>
      <c r="Q489" s="21"/>
      <c r="AD489" s="21"/>
      <c r="AF489" s="51"/>
      <c r="AG489" s="50"/>
      <c r="BC489" s="50"/>
      <c r="BE489" s="21"/>
      <c r="BU489" s="50"/>
      <c r="BV489" s="50"/>
      <c r="CP489" s="50"/>
      <c r="CQ489" s="50"/>
      <c r="CS489" s="50"/>
      <c r="DF489" s="21"/>
      <c r="DH489" s="50"/>
      <c r="DI489" s="50"/>
    </row>
    <row r="490" spans="14:113" s="6" customFormat="1" ht="9" customHeight="1">
      <c r="N490" s="21"/>
      <c r="O490" s="21"/>
      <c r="P490" s="50"/>
      <c r="Q490" s="21"/>
      <c r="AD490" s="21"/>
      <c r="AF490" s="51"/>
      <c r="AG490" s="50"/>
      <c r="BC490" s="50"/>
      <c r="BE490" s="21"/>
      <c r="BU490" s="50"/>
      <c r="BV490" s="50"/>
      <c r="CP490" s="50"/>
      <c r="CQ490" s="50"/>
      <c r="CS490" s="50"/>
      <c r="DF490" s="21"/>
      <c r="DH490" s="50"/>
      <c r="DI490" s="50"/>
    </row>
    <row r="491" spans="14:113" s="6" customFormat="1" ht="9" customHeight="1">
      <c r="N491" s="21"/>
      <c r="O491" s="21"/>
      <c r="P491" s="50"/>
      <c r="Q491" s="21"/>
      <c r="AD491" s="21"/>
      <c r="AF491" s="51"/>
      <c r="AG491" s="50"/>
      <c r="BC491" s="50"/>
      <c r="BE491" s="21"/>
      <c r="BU491" s="50"/>
      <c r="BV491" s="50"/>
      <c r="CP491" s="50"/>
      <c r="CQ491" s="50"/>
      <c r="CS491" s="50"/>
      <c r="DF491" s="21"/>
      <c r="DH491" s="50"/>
      <c r="DI491" s="50"/>
    </row>
    <row r="492" spans="14:113" s="6" customFormat="1" ht="9" customHeight="1">
      <c r="N492" s="21"/>
      <c r="O492" s="21"/>
      <c r="P492" s="50"/>
      <c r="Q492" s="21"/>
      <c r="AD492" s="21"/>
      <c r="AF492" s="51"/>
      <c r="AG492" s="50"/>
      <c r="BC492" s="50"/>
      <c r="BE492" s="21"/>
      <c r="BU492" s="50"/>
      <c r="BV492" s="50"/>
      <c r="CP492" s="50"/>
      <c r="CQ492" s="50"/>
      <c r="CS492" s="50"/>
      <c r="DF492" s="21"/>
      <c r="DH492" s="50"/>
      <c r="DI492" s="50"/>
    </row>
    <row r="493" spans="14:113" s="6" customFormat="1" ht="9" customHeight="1">
      <c r="N493" s="21"/>
      <c r="O493" s="21"/>
      <c r="P493" s="50"/>
      <c r="Q493" s="21"/>
      <c r="AD493" s="21"/>
      <c r="AF493" s="51"/>
      <c r="AG493" s="50"/>
      <c r="BC493" s="50"/>
      <c r="BE493" s="21"/>
      <c r="BU493" s="50"/>
      <c r="BV493" s="50"/>
      <c r="CP493" s="50"/>
      <c r="CQ493" s="50"/>
      <c r="CS493" s="50"/>
      <c r="DF493" s="21"/>
      <c r="DH493" s="50"/>
      <c r="DI493" s="50"/>
    </row>
    <row r="494" spans="14:113" s="6" customFormat="1" ht="9" customHeight="1">
      <c r="N494" s="21"/>
      <c r="O494" s="21"/>
      <c r="P494" s="50"/>
      <c r="Q494" s="21"/>
      <c r="AD494" s="21"/>
      <c r="AF494" s="51"/>
      <c r="AG494" s="50"/>
      <c r="BC494" s="50"/>
      <c r="BE494" s="21"/>
      <c r="BU494" s="50"/>
      <c r="BV494" s="50"/>
      <c r="CP494" s="50"/>
      <c r="CQ494" s="50"/>
      <c r="CS494" s="50"/>
      <c r="DF494" s="21"/>
      <c r="DH494" s="50"/>
      <c r="DI494" s="50"/>
    </row>
    <row r="495" spans="14:113" s="6" customFormat="1" ht="9" customHeight="1">
      <c r="N495" s="21"/>
      <c r="O495" s="21"/>
      <c r="P495" s="50"/>
      <c r="Q495" s="21"/>
      <c r="AD495" s="21"/>
      <c r="AF495" s="51"/>
      <c r="AG495" s="50"/>
      <c r="BC495" s="50"/>
      <c r="BE495" s="21"/>
      <c r="BU495" s="50"/>
      <c r="BV495" s="50"/>
      <c r="CP495" s="50"/>
      <c r="CQ495" s="50"/>
      <c r="CS495" s="50"/>
      <c r="DF495" s="21"/>
      <c r="DH495" s="50"/>
      <c r="DI495" s="50"/>
    </row>
    <row r="496" spans="14:113" s="6" customFormat="1" ht="9" customHeight="1">
      <c r="N496" s="21"/>
      <c r="O496" s="21"/>
      <c r="P496" s="50"/>
      <c r="Q496" s="21"/>
      <c r="AD496" s="21"/>
      <c r="AF496" s="51"/>
      <c r="AG496" s="50"/>
      <c r="BC496" s="50"/>
      <c r="BE496" s="21"/>
      <c r="BU496" s="50"/>
      <c r="BV496" s="50"/>
      <c r="CP496" s="50"/>
      <c r="CQ496" s="50"/>
      <c r="CS496" s="50"/>
      <c r="DF496" s="21"/>
      <c r="DH496" s="50"/>
      <c r="DI496" s="50"/>
    </row>
    <row r="497" spans="14:113" s="6" customFormat="1" ht="9" customHeight="1">
      <c r="N497" s="21"/>
      <c r="O497" s="21"/>
      <c r="P497" s="50"/>
      <c r="Q497" s="21"/>
      <c r="AD497" s="21"/>
      <c r="AF497" s="51"/>
      <c r="AG497" s="50"/>
      <c r="BC497" s="50"/>
      <c r="BE497" s="21"/>
      <c r="BU497" s="50"/>
      <c r="BV497" s="50"/>
      <c r="CP497" s="50"/>
      <c r="CQ497" s="50"/>
      <c r="CS497" s="50"/>
      <c r="DF497" s="21"/>
      <c r="DH497" s="50"/>
      <c r="DI497" s="50"/>
    </row>
    <row r="498" spans="14:113" s="6" customFormat="1" ht="9" customHeight="1">
      <c r="N498" s="21"/>
      <c r="O498" s="21"/>
      <c r="P498" s="50"/>
      <c r="Q498" s="21"/>
      <c r="AD498" s="21"/>
      <c r="AF498" s="51"/>
      <c r="AG498" s="50"/>
      <c r="BC498" s="50"/>
      <c r="BE498" s="21"/>
      <c r="BU498" s="50"/>
      <c r="BV498" s="50"/>
      <c r="CP498" s="50"/>
      <c r="CQ498" s="50"/>
      <c r="CS498" s="50"/>
      <c r="DF498" s="21"/>
      <c r="DH498" s="50"/>
      <c r="DI498" s="50"/>
    </row>
    <row r="499" spans="14:113" s="6" customFormat="1" ht="9" customHeight="1">
      <c r="N499" s="21"/>
      <c r="O499" s="21"/>
      <c r="P499" s="50"/>
      <c r="Q499" s="21"/>
      <c r="AD499" s="21"/>
      <c r="AF499" s="51"/>
      <c r="AG499" s="50"/>
      <c r="BC499" s="50"/>
      <c r="BE499" s="21"/>
      <c r="BU499" s="50"/>
      <c r="BV499" s="50"/>
      <c r="CP499" s="50"/>
      <c r="CQ499" s="50"/>
      <c r="CS499" s="50"/>
      <c r="DF499" s="21"/>
      <c r="DH499" s="50"/>
      <c r="DI499" s="50"/>
    </row>
    <row r="500" spans="14:113" s="6" customFormat="1" ht="9" customHeight="1">
      <c r="N500" s="21"/>
      <c r="O500" s="21"/>
      <c r="P500" s="50"/>
      <c r="Q500" s="21"/>
      <c r="AD500" s="21"/>
      <c r="AF500" s="51"/>
      <c r="AG500" s="50"/>
      <c r="BC500" s="50"/>
      <c r="BE500" s="21"/>
      <c r="BU500" s="50"/>
      <c r="BV500" s="50"/>
      <c r="CP500" s="50"/>
      <c r="CQ500" s="50"/>
      <c r="CS500" s="50"/>
      <c r="DF500" s="21"/>
      <c r="DH500" s="50"/>
      <c r="DI500" s="50"/>
    </row>
    <row r="501" spans="14:113" s="6" customFormat="1" ht="9" customHeight="1">
      <c r="N501" s="21"/>
      <c r="O501" s="21"/>
      <c r="P501" s="50"/>
      <c r="Q501" s="21"/>
      <c r="AD501" s="21"/>
      <c r="AF501" s="51"/>
      <c r="AG501" s="50"/>
      <c r="BC501" s="50"/>
      <c r="BE501" s="21"/>
      <c r="BU501" s="50"/>
      <c r="BV501" s="50"/>
      <c r="CP501" s="50"/>
      <c r="CQ501" s="50"/>
      <c r="CS501" s="50"/>
      <c r="DF501" s="21"/>
      <c r="DH501" s="50"/>
      <c r="DI501" s="50"/>
    </row>
    <row r="502" spans="14:113" s="6" customFormat="1" ht="9" customHeight="1">
      <c r="N502" s="21"/>
      <c r="O502" s="21"/>
      <c r="P502" s="50"/>
      <c r="Q502" s="21"/>
      <c r="AD502" s="21"/>
      <c r="AF502" s="51"/>
      <c r="AG502" s="50"/>
      <c r="BC502" s="50"/>
      <c r="BE502" s="21"/>
      <c r="BU502" s="50"/>
      <c r="BV502" s="50"/>
      <c r="CP502" s="50"/>
      <c r="CQ502" s="50"/>
      <c r="CS502" s="50"/>
      <c r="DF502" s="21"/>
      <c r="DH502" s="50"/>
      <c r="DI502" s="50"/>
    </row>
    <row r="503" spans="14:113" s="6" customFormat="1" ht="9" customHeight="1">
      <c r="N503" s="21"/>
      <c r="O503" s="21"/>
      <c r="P503" s="50"/>
      <c r="Q503" s="21"/>
      <c r="AD503" s="21"/>
      <c r="AF503" s="51"/>
      <c r="AG503" s="50"/>
      <c r="BC503" s="50"/>
      <c r="BE503" s="21"/>
      <c r="BU503" s="50"/>
      <c r="BV503" s="50"/>
      <c r="CP503" s="50"/>
      <c r="CQ503" s="50"/>
      <c r="CS503" s="50"/>
      <c r="DF503" s="21"/>
      <c r="DH503" s="50"/>
      <c r="DI503" s="50"/>
    </row>
    <row r="504" spans="14:113" s="6" customFormat="1" ht="9" customHeight="1">
      <c r="N504" s="21"/>
      <c r="O504" s="21"/>
      <c r="P504" s="50"/>
      <c r="Q504" s="21"/>
      <c r="AD504" s="21"/>
      <c r="AF504" s="51"/>
      <c r="AG504" s="50"/>
      <c r="BC504" s="50"/>
      <c r="BE504" s="21"/>
      <c r="BU504" s="50"/>
      <c r="BV504" s="50"/>
      <c r="CP504" s="50"/>
      <c r="CQ504" s="50"/>
      <c r="CS504" s="50"/>
      <c r="DF504" s="21"/>
      <c r="DH504" s="50"/>
      <c r="DI504" s="50"/>
    </row>
    <row r="505" spans="14:113" s="6" customFormat="1" ht="9" customHeight="1">
      <c r="N505" s="21"/>
      <c r="O505" s="21"/>
      <c r="P505" s="50"/>
      <c r="Q505" s="21"/>
      <c r="AD505" s="21"/>
      <c r="AF505" s="51"/>
      <c r="AG505" s="50"/>
      <c r="BC505" s="50"/>
      <c r="BE505" s="21"/>
      <c r="BU505" s="50"/>
      <c r="BV505" s="50"/>
      <c r="CP505" s="50"/>
      <c r="CQ505" s="50"/>
      <c r="CS505" s="50"/>
      <c r="DF505" s="21"/>
      <c r="DH505" s="50"/>
      <c r="DI505" s="50"/>
    </row>
    <row r="506" spans="14:113" s="6" customFormat="1" ht="9" customHeight="1">
      <c r="N506" s="21"/>
      <c r="O506" s="21"/>
      <c r="P506" s="50"/>
      <c r="Q506" s="21"/>
      <c r="AD506" s="21"/>
      <c r="AF506" s="51"/>
      <c r="AG506" s="50"/>
      <c r="BC506" s="50"/>
      <c r="BE506" s="21"/>
      <c r="BU506" s="50"/>
      <c r="BV506" s="50"/>
      <c r="CP506" s="50"/>
      <c r="CQ506" s="50"/>
      <c r="CS506" s="50"/>
      <c r="DF506" s="21"/>
      <c r="DH506" s="50"/>
      <c r="DI506" s="50"/>
    </row>
  </sheetData>
  <mergeCells count="2">
    <mergeCell ref="F4:F5"/>
    <mergeCell ref="G4:G5"/>
  </mergeCells>
  <phoneticPr fontId="2"/>
  <pageMargins left="0.55118110236220474" right="0.19685039370078741" top="0.78740157480314965" bottom="0.39370078740157483" header="0.51181102362204722" footer="0.51181102362204722"/>
  <pageSetup paperSize="9" scale="83" orientation="landscape" r:id="rId1"/>
  <headerFooter alignWithMargins="0"/>
  <colBreaks count="8" manualBreakCount="8">
    <brk id="14" max="50" man="1"/>
    <brk id="30" max="50" man="1"/>
    <brk id="42" max="50" man="1"/>
    <brk id="55" max="50" man="1"/>
    <brk id="70" max="50" man="1"/>
    <brk id="82" max="50" man="1"/>
    <brk id="96" max="50" man="1"/>
    <brk id="1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</vt:lpstr>
      <vt:lpstr>分配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2022-05-27T00:50:17Z</dcterms:created>
  <dcterms:modified xsi:type="dcterms:W3CDTF">2022-05-27T00:50:23Z</dcterms:modified>
</cp:coreProperties>
</file>