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75"/>
  </bookViews>
  <sheets>
    <sheet name="生産" sheetId="4" r:id="rId1"/>
    <sheet name="分配" sheetId="2" r:id="rId2"/>
  </sheets>
  <definedNames>
    <definedName name="_xlnm.Print_Area" localSheetId="0">生産!$A$1:$CF$52</definedName>
    <definedName name="_xlnm.Print_Area" localSheetId="1">分配!$A$1:$DQ$53</definedName>
  </definedNames>
  <calcPr calcId="162913"/>
</workbook>
</file>

<file path=xl/calcChain.xml><?xml version="1.0" encoding="utf-8"?>
<calcChain xmlns="http://schemas.openxmlformats.org/spreadsheetml/2006/main">
  <c r="CJ53" i="2" l="1"/>
  <c r="CI53" i="2"/>
  <c r="DF52" i="2"/>
  <c r="DB52" i="2"/>
  <c r="CX52" i="2"/>
  <c r="CN52" i="2"/>
  <c r="CL52" i="2"/>
  <c r="CK52" i="2"/>
  <c r="DL51" i="2"/>
  <c r="CY51" i="2"/>
  <c r="CK51" i="2"/>
  <c r="DO50" i="2"/>
  <c r="DK50" i="2"/>
  <c r="DB50" i="2"/>
  <c r="CX50" i="2"/>
  <c r="CN50" i="2"/>
  <c r="CJ50" i="2"/>
  <c r="CF50" i="2"/>
  <c r="DA49" i="2"/>
  <c r="CW49" i="2"/>
  <c r="CI49" i="2"/>
  <c r="DI48" i="2"/>
  <c r="DE48" i="2"/>
  <c r="DD48" i="2"/>
  <c r="DB48" i="2"/>
  <c r="CZ48" i="2"/>
  <c r="CU48" i="2"/>
  <c r="CL48" i="2"/>
  <c r="CH48" i="2"/>
  <c r="DL47" i="2"/>
  <c r="DC47" i="2"/>
  <c r="CY47" i="2"/>
  <c r="CU47" i="2"/>
  <c r="CO47" i="2"/>
  <c r="CK47" i="2"/>
  <c r="CG47" i="2"/>
  <c r="DO46" i="2"/>
  <c r="CN46" i="2"/>
  <c r="DI45" i="2"/>
  <c r="DD45" i="2"/>
  <c r="DA45" i="2"/>
  <c r="CQ45" i="2"/>
  <c r="CP44" i="2"/>
  <c r="CL44" i="2"/>
  <c r="CH44" i="2"/>
  <c r="DL43" i="2"/>
  <c r="DC43" i="2"/>
  <c r="CY43" i="2"/>
  <c r="CG43" i="2"/>
  <c r="DN41" i="2"/>
  <c r="DJ41" i="2"/>
  <c r="DA41" i="2"/>
  <c r="CW41" i="2"/>
  <c r="CT41" i="2"/>
  <c r="K54" i="2"/>
  <c r="K55" i="2"/>
  <c r="CM41" i="2"/>
  <c r="CI41" i="2"/>
  <c r="CI40" i="2"/>
  <c r="DM40" i="2"/>
  <c r="DI40" i="2"/>
  <c r="DD39" i="2"/>
  <c r="CO39" i="2"/>
  <c r="CK39" i="2"/>
  <c r="DN38" i="2"/>
  <c r="DJ38" i="2"/>
  <c r="DF38" i="2"/>
  <c r="CX38" i="2"/>
  <c r="CT38" i="2"/>
  <c r="DM36" i="2"/>
  <c r="CP36" i="2"/>
  <c r="DC35" i="2"/>
  <c r="CO35" i="2"/>
  <c r="CK35" i="2"/>
  <c r="DO34" i="2"/>
  <c r="DK34" i="2"/>
  <c r="CJ34" i="2"/>
  <c r="CF34" i="2"/>
  <c r="CN33" i="2"/>
  <c r="DL33" i="2"/>
  <c r="DM32" i="2"/>
  <c r="DI32" i="2"/>
  <c r="DD32" i="2"/>
  <c r="DA32" i="2"/>
  <c r="CW32" i="2"/>
  <c r="CV32" i="2"/>
  <c r="CL32" i="2"/>
  <c r="CH32" i="2"/>
  <c r="DL31" i="2"/>
  <c r="DJ29" i="2"/>
  <c r="DE29" i="2"/>
  <c r="CM29" i="2"/>
  <c r="DI28" i="2"/>
  <c r="DE28" i="2"/>
  <c r="DD28" i="2"/>
  <c r="DB28" i="2"/>
  <c r="CX28" i="2"/>
  <c r="CV28" i="2"/>
  <c r="CU28" i="2"/>
  <c r="CP28" i="2"/>
  <c r="CL28" i="2"/>
  <c r="CH28" i="2"/>
  <c r="DC27" i="2"/>
  <c r="CY27" i="2"/>
  <c r="CU27" i="2"/>
  <c r="CO27" i="2"/>
  <c r="CG27" i="2"/>
  <c r="DE26" i="2"/>
  <c r="DA26" i="2"/>
  <c r="CW26" i="2"/>
  <c r="CQ26" i="2"/>
  <c r="CM26" i="2"/>
  <c r="CI26" i="2"/>
  <c r="DI25" i="2"/>
  <c r="DE25" i="2"/>
  <c r="DA25" i="2"/>
  <c r="CZ25" i="2"/>
  <c r="CX25" i="2"/>
  <c r="CV25" i="2"/>
  <c r="CU25" i="2"/>
  <c r="CO25" i="2"/>
  <c r="CL25" i="2"/>
  <c r="CH25" i="2"/>
  <c r="DL24" i="2"/>
  <c r="DC24" i="2"/>
  <c r="CY24" i="2"/>
  <c r="CU24" i="2"/>
  <c r="CK24" i="2"/>
  <c r="CG24" i="2"/>
  <c r="DO23" i="2"/>
  <c r="DK23" i="2"/>
  <c r="DF23" i="2"/>
  <c r="DB23" i="2"/>
  <c r="CX23" i="2"/>
  <c r="CT23" i="2"/>
  <c r="CK23" i="2"/>
  <c r="CJ23" i="2"/>
  <c r="CH23" i="2"/>
  <c r="CF23" i="2"/>
  <c r="DN22" i="2"/>
  <c r="DJ22" i="2"/>
  <c r="DE22" i="2"/>
  <c r="DA22" i="2"/>
  <c r="CW22" i="2"/>
  <c r="CQ22" i="2"/>
  <c r="CM22" i="2"/>
  <c r="CI22" i="2"/>
  <c r="CV21" i="2"/>
  <c r="DM21" i="2"/>
  <c r="DI21" i="2"/>
  <c r="DB21" i="2"/>
  <c r="CG21" i="2"/>
  <c r="DL20" i="2"/>
  <c r="DC20" i="2"/>
  <c r="CY20" i="2"/>
  <c r="CU20" i="2"/>
  <c r="CO20" i="2"/>
  <c r="CK20" i="2"/>
  <c r="CG20" i="2"/>
  <c r="DO19" i="2"/>
  <c r="DF19" i="2"/>
  <c r="DB19" i="2"/>
  <c r="CX19" i="2"/>
  <c r="CT19" i="2"/>
  <c r="CJ19" i="2"/>
  <c r="CF19" i="2"/>
  <c r="DO18" i="2"/>
  <c r="DN18" i="2"/>
  <c r="DL18" i="2"/>
  <c r="DJ18" i="2"/>
  <c r="DE18" i="2"/>
  <c r="DA18" i="2"/>
  <c r="CW18" i="2"/>
  <c r="CQ18" i="2"/>
  <c r="CI18" i="2"/>
  <c r="DM17" i="2"/>
  <c r="DE17" i="2"/>
  <c r="CZ17" i="2"/>
  <c r="CV17" i="2"/>
  <c r="CU17" i="2"/>
  <c r="CP17" i="2"/>
  <c r="CL17" i="2"/>
  <c r="CI17" i="2"/>
  <c r="CH17" i="2"/>
  <c r="CP16" i="2"/>
  <c r="DL16" i="2"/>
  <c r="DC16" i="2"/>
  <c r="CY16" i="2"/>
  <c r="CU16" i="2"/>
  <c r="CT16" i="2"/>
  <c r="CO16" i="2"/>
  <c r="CK16" i="2"/>
  <c r="CG16" i="2"/>
  <c r="DO15" i="2"/>
  <c r="DK15" i="2"/>
  <c r="DF15" i="2"/>
  <c r="DB15" i="2"/>
  <c r="CX15" i="2"/>
  <c r="CT15" i="2"/>
  <c r="CJ15" i="2"/>
  <c r="CF15" i="2"/>
  <c r="DL14" i="2"/>
  <c r="DE14" i="2"/>
  <c r="DA14" i="2"/>
  <c r="CW14" i="2"/>
  <c r="CI14" i="2"/>
  <c r="DM13" i="2"/>
  <c r="DJ13" i="2"/>
  <c r="DI13" i="2"/>
  <c r="DD13" i="2"/>
  <c r="CZ13" i="2"/>
  <c r="CV13" i="2"/>
  <c r="CL13" i="2"/>
  <c r="CH13" i="2"/>
  <c r="DL12" i="2"/>
  <c r="DC12" i="2"/>
  <c r="CY12" i="2"/>
  <c r="CO12" i="2"/>
  <c r="DO11" i="2"/>
  <c r="DK11" i="2"/>
  <c r="DF11" i="2"/>
  <c r="DB11" i="2"/>
  <c r="CX11" i="2"/>
  <c r="CT11" i="2"/>
  <c r="CO11" i="2"/>
  <c r="CN11" i="2"/>
  <c r="CL11" i="2"/>
  <c r="CJ11" i="2"/>
  <c r="DN10" i="2"/>
  <c r="DJ10" i="2"/>
  <c r="DE10" i="2"/>
  <c r="DA10" i="2"/>
  <c r="CW10" i="2"/>
  <c r="CQ10" i="2"/>
  <c r="CM10" i="2"/>
  <c r="CI10" i="2"/>
  <c r="DM9" i="2"/>
  <c r="DC8" i="2"/>
  <c r="CY8" i="2"/>
  <c r="CG8" i="2"/>
  <c r="DK7" i="2"/>
  <c r="AD54" i="2"/>
  <c r="AD55" i="2"/>
  <c r="DF7" i="2"/>
  <c r="DD7" i="2"/>
  <c r="DB7" i="2"/>
  <c r="DA7" i="2"/>
  <c r="CJ7" i="2"/>
  <c r="BZ51" i="4"/>
  <c r="BV49" i="4"/>
  <c r="BF44" i="4"/>
  <c r="BO44" i="4"/>
  <c r="BZ41" i="4"/>
  <c r="BI41" i="4"/>
  <c r="BX40" i="4"/>
  <c r="BM37" i="4"/>
  <c r="BX36" i="4"/>
  <c r="BO36" i="4"/>
  <c r="BQ35" i="4"/>
  <c r="BM35" i="4"/>
  <c r="BU33" i="4"/>
  <c r="BV32" i="4"/>
  <c r="BL30" i="4"/>
  <c r="BW29" i="4"/>
  <c r="BN29" i="4"/>
  <c r="BV28" i="4"/>
  <c r="BO28" i="4"/>
  <c r="CE27" i="4"/>
  <c r="BR27" i="4"/>
  <c r="BN27" i="4"/>
  <c r="BH27" i="4"/>
  <c r="BZ26" i="4"/>
  <c r="BV26" i="4"/>
  <c r="BW25" i="4"/>
  <c r="BY25" i="4"/>
  <c r="BP25" i="4"/>
  <c r="BF24" i="4"/>
  <c r="CE22" i="4"/>
  <c r="CA22" i="4"/>
  <c r="BP22" i="4"/>
  <c r="BT21" i="4"/>
  <c r="BO21" i="4"/>
  <c r="CA20" i="4"/>
  <c r="BZ20" i="4"/>
  <c r="BV20" i="4"/>
  <c r="BQ20" i="4"/>
  <c r="BM20" i="4"/>
  <c r="BK20" i="4"/>
  <c r="BI20" i="4"/>
  <c r="BH20" i="4"/>
  <c r="BT19" i="4"/>
  <c r="BK19" i="4"/>
  <c r="BZ18" i="4"/>
  <c r="CD18" i="4"/>
  <c r="BP18" i="4"/>
  <c r="BH18" i="4"/>
  <c r="CE17" i="4"/>
  <c r="BQ17" i="4"/>
  <c r="CA17" i="4"/>
  <c r="BX17" i="4"/>
  <c r="BR17" i="4"/>
  <c r="BO17" i="4"/>
  <c r="BN17" i="4"/>
  <c r="BK17" i="4"/>
  <c r="BZ16" i="4"/>
  <c r="BY16" i="4"/>
  <c r="BW16" i="4"/>
  <c r="BU16" i="4"/>
  <c r="BQ16" i="4"/>
  <c r="BP16" i="4"/>
  <c r="BM16" i="4"/>
  <c r="BL16" i="4"/>
  <c r="BJ16" i="4"/>
  <c r="BI16" i="4"/>
  <c r="BH16" i="4"/>
  <c r="CB15" i="4"/>
  <c r="CA15" i="4"/>
  <c r="CC15" i="4"/>
  <c r="BR15" i="4"/>
  <c r="BN15" i="4"/>
  <c r="BJ15" i="4"/>
  <c r="BF15" i="4"/>
  <c r="CC14" i="4"/>
  <c r="BL14" i="4"/>
  <c r="CE14" i="4"/>
  <c r="BU14" i="4"/>
  <c r="BQ14" i="4"/>
  <c r="BP14" i="4"/>
  <c r="BM14" i="4"/>
  <c r="CE13" i="4"/>
  <c r="CC13" i="4"/>
  <c r="BY13" i="4"/>
  <c r="BX13" i="4"/>
  <c r="BW13" i="4"/>
  <c r="BT13" i="4"/>
  <c r="BR13" i="4"/>
  <c r="BP13" i="4"/>
  <c r="BO13" i="4"/>
  <c r="BN13" i="4"/>
  <c r="BK13" i="4"/>
  <c r="BJ13" i="4"/>
  <c r="BF13" i="4"/>
  <c r="CE12" i="4"/>
  <c r="BV12" i="4"/>
  <c r="BU12" i="4"/>
  <c r="BQ12" i="4"/>
  <c r="BP12" i="4"/>
  <c r="BL12" i="4"/>
  <c r="BH12" i="4"/>
  <c r="CA11" i="4"/>
  <c r="BX11" i="4"/>
  <c r="BW11" i="4"/>
  <c r="BV11" i="4"/>
  <c r="BR11" i="4"/>
  <c r="BK11" i="4"/>
  <c r="BJ11" i="4"/>
  <c r="BG11" i="4"/>
  <c r="BF11" i="4"/>
  <c r="CD10" i="4"/>
  <c r="BY10" i="4"/>
  <c r="BV10" i="4"/>
  <c r="BU10" i="4"/>
  <c r="BQ10" i="4"/>
  <c r="BP10" i="4"/>
  <c r="BM10" i="4"/>
  <c r="BL10" i="4"/>
  <c r="F53" i="4"/>
  <c r="F54" i="4"/>
  <c r="BI10" i="4"/>
  <c r="CE9" i="4"/>
  <c r="CA9" i="4"/>
  <c r="BX9" i="4"/>
  <c r="BW9" i="4"/>
  <c r="BR9" i="4"/>
  <c r="BO9" i="4"/>
  <c r="BK9" i="4"/>
  <c r="BJ9" i="4"/>
  <c r="BG9" i="4"/>
  <c r="BF9" i="4"/>
  <c r="BZ8" i="4"/>
  <c r="BU8" i="4"/>
  <c r="BP8" i="4"/>
  <c r="BL8" i="4"/>
  <c r="BH8" i="4"/>
  <c r="CE7" i="4"/>
  <c r="CA7" i="4"/>
  <c r="BW7" i="4"/>
  <c r="BT7" i="4"/>
  <c r="BR7" i="4"/>
  <c r="BO7" i="4"/>
  <c r="BN7" i="4"/>
  <c r="BK7" i="4"/>
  <c r="BJ7" i="4"/>
  <c r="BG7" i="4"/>
  <c r="BF7" i="4"/>
  <c r="CC6" i="4"/>
  <c r="BZ6" i="4"/>
  <c r="BY6" i="4"/>
  <c r="BV6" i="4"/>
  <c r="BP6" i="4"/>
  <c r="BN6" i="4"/>
  <c r="BM6" i="4"/>
  <c r="BL6" i="4"/>
  <c r="BI6" i="4"/>
  <c r="BH6" i="4"/>
  <c r="CA5" i="4"/>
  <c r="S53" i="4"/>
  <c r="S54" i="4"/>
  <c r="BR5" i="4"/>
  <c r="BN5" i="4"/>
  <c r="BF5" i="4"/>
  <c r="BW4" i="4"/>
  <c r="P53" i="4"/>
  <c r="P54" i="4"/>
  <c r="BH4" i="4"/>
  <c r="CU53" i="2"/>
  <c r="CY52" i="2"/>
  <c r="DC49" i="2"/>
  <c r="CZ49" i="2"/>
  <c r="CY49" i="2"/>
  <c r="CQ48" i="2"/>
  <c r="DC48" i="2"/>
  <c r="CT48" i="2"/>
  <c r="DM46" i="2"/>
  <c r="CZ46" i="2"/>
  <c r="CP46" i="2"/>
  <c r="DM45" i="2"/>
  <c r="CH45" i="2"/>
  <c r="DC41" i="2"/>
  <c r="DM38" i="2"/>
  <c r="DI38" i="2"/>
  <c r="DE38" i="2"/>
  <c r="CL37" i="2"/>
  <c r="DJ36" i="2"/>
  <c r="DM34" i="2"/>
  <c r="DC34" i="2"/>
  <c r="CY34" i="2"/>
  <c r="CU34" i="2"/>
  <c r="CK34" i="2"/>
  <c r="CI34" i="2"/>
  <c r="CH34" i="2"/>
  <c r="DC33" i="2"/>
  <c r="DC32" i="2"/>
  <c r="CG29" i="2"/>
  <c r="DO28" i="2"/>
  <c r="DL28" i="2"/>
  <c r="DF28" i="2"/>
  <c r="CY25" i="2"/>
  <c r="CN25" i="2"/>
  <c r="CJ25" i="2"/>
  <c r="CP19" i="2"/>
  <c r="DN17" i="2"/>
  <c r="DA17" i="2"/>
  <c r="CY17" i="2"/>
  <c r="CW17" i="2"/>
  <c r="CQ17" i="2"/>
  <c r="CM17" i="2"/>
  <c r="CK17" i="2"/>
  <c r="CZ15" i="2"/>
  <c r="CV15" i="2"/>
  <c r="CQ15" i="2"/>
  <c r="CO15" i="2"/>
  <c r="CG15" i="2"/>
  <c r="CF13" i="2"/>
  <c r="DM11" i="2"/>
  <c r="DL11" i="2"/>
  <c r="DI11" i="2"/>
  <c r="CW11" i="2"/>
  <c r="CQ11" i="2"/>
  <c r="CP11" i="2"/>
  <c r="CG10" i="2"/>
  <c r="DE9" i="2"/>
  <c r="CW9" i="2"/>
  <c r="CK9" i="2"/>
  <c r="CI9" i="2"/>
  <c r="CY7" i="2"/>
  <c r="DM7" i="2"/>
  <c r="CJ6" i="2"/>
  <c r="BW51" i="4"/>
  <c r="BR51" i="4"/>
  <c r="BP51" i="4"/>
  <c r="BG51" i="4"/>
  <c r="BU50" i="4"/>
  <c r="BP49" i="4"/>
  <c r="BY49" i="4"/>
  <c r="BR49" i="4"/>
  <c r="BF49" i="4"/>
  <c r="BX47" i="4"/>
  <c r="BY47" i="4"/>
  <c r="BM46" i="4"/>
  <c r="BG44" i="4"/>
  <c r="CE43" i="4"/>
  <c r="BX43" i="4"/>
  <c r="BT43" i="4"/>
  <c r="BU42" i="4"/>
  <c r="BW41" i="4"/>
  <c r="BT41" i="4"/>
  <c r="BN41" i="4"/>
  <c r="BL41" i="4"/>
  <c r="BJ41" i="4"/>
  <c r="BG41" i="4"/>
  <c r="BF41" i="4"/>
  <c r="BX39" i="4"/>
  <c r="BQ37" i="4"/>
  <c r="BU35" i="4"/>
  <c r="BJ35" i="4"/>
  <c r="BG35" i="4"/>
  <c r="BM34" i="4"/>
  <c r="BX33" i="4"/>
  <c r="BT33" i="4"/>
  <c r="BN33" i="4"/>
  <c r="BI33" i="4"/>
  <c r="BZ32" i="4"/>
  <c r="BL32" i="4"/>
  <c r="BH32" i="4"/>
  <c r="BT31" i="4"/>
  <c r="BX29" i="4"/>
  <c r="BQ29" i="4"/>
  <c r="BO29" i="4"/>
  <c r="CA27" i="4"/>
  <c r="BX27" i="4"/>
  <c r="BK27" i="4"/>
  <c r="BO26" i="4"/>
  <c r="BM25" i="4"/>
  <c r="BG25" i="4"/>
  <c r="CC24" i="4"/>
  <c r="BO24" i="4"/>
  <c r="BK24" i="4"/>
  <c r="CE23" i="4"/>
  <c r="CD23" i="4"/>
  <c r="BF21" i="4"/>
  <c r="BT20" i="4"/>
  <c r="BG20" i="4"/>
  <c r="CD19" i="4"/>
  <c r="BX19" i="4"/>
  <c r="BW18" i="4"/>
  <c r="BU18" i="4"/>
  <c r="BT18" i="4"/>
  <c r="BV17" i="4"/>
  <c r="BM17" i="4"/>
  <c r="BL17" i="4"/>
  <c r="BH17" i="4"/>
  <c r="BG17" i="4"/>
  <c r="CA16" i="4"/>
  <c r="BV16" i="4"/>
  <c r="BG16" i="4"/>
  <c r="BK15" i="4"/>
  <c r="BZ10" i="4"/>
  <c r="BX7" i="4"/>
  <c r="CA6" i="4"/>
  <c r="BK6" i="4"/>
  <c r="BF6" i="4"/>
  <c r="BO4" i="4"/>
  <c r="BN4" i="4"/>
  <c r="DL48" i="2"/>
  <c r="CW46" i="2"/>
  <c r="CQ46" i="2"/>
  <c r="CI46" i="2"/>
  <c r="CU42" i="2"/>
  <c r="CX41" i="2"/>
  <c r="CW34" i="2"/>
  <c r="DL34" i="2"/>
  <c r="DA34" i="2"/>
  <c r="CQ34" i="2"/>
  <c r="CO34" i="2"/>
  <c r="DJ32" i="2"/>
  <c r="CJ32" i="2"/>
  <c r="DJ28" i="2"/>
  <c r="CX26" i="2"/>
  <c r="CY19" i="2"/>
  <c r="DL15" i="2"/>
  <c r="CT13" i="2"/>
  <c r="CK11" i="2"/>
  <c r="DK6" i="2"/>
  <c r="CC26" i="4"/>
  <c r="BS52" i="4"/>
  <c r="AQ52" i="4"/>
  <c r="BE52" i="4"/>
  <c r="AC52" i="4"/>
  <c r="BV1" i="4"/>
  <c r="BR1" i="4"/>
  <c r="AT1" i="4"/>
  <c r="R1" i="4"/>
  <c r="O53" i="4"/>
  <c r="CL53" i="2"/>
  <c r="DL36" i="2"/>
  <c r="BW49" i="4"/>
  <c r="CO28" i="2"/>
  <c r="CJ28" i="2"/>
  <c r="DP28" i="2"/>
  <c r="CA49" i="4"/>
  <c r="CQ12" i="2"/>
  <c r="DF14" i="2"/>
  <c r="CH37" i="2"/>
  <c r="CO17" i="2"/>
  <c r="CK18" i="2"/>
  <c r="DP18" i="2"/>
  <c r="CV34" i="2"/>
  <c r="CP49" i="2"/>
  <c r="DP49" i="2"/>
  <c r="CO49" i="2"/>
  <c r="DI49" i="2"/>
  <c r="CY14" i="2"/>
  <c r="DD49" i="2"/>
  <c r="CY44" i="2"/>
  <c r="BV51" i="4"/>
  <c r="BF51" i="4"/>
  <c r="DP6" i="2"/>
  <c r="DC6" i="2"/>
  <c r="BX49" i="4"/>
  <c r="BK49" i="4"/>
  <c r="CN49" i="2"/>
  <c r="CV49" i="2"/>
  <c r="CF32" i="2"/>
  <c r="CO53" i="2"/>
  <c r="CL34" i="2"/>
  <c r="DJ34" i="2"/>
  <c r="CM34" i="2"/>
  <c r="CZ34" i="2"/>
  <c r="DI34" i="2"/>
  <c r="DD34" i="2"/>
  <c r="DN34" i="2"/>
  <c r="CF53" i="2"/>
  <c r="DM23" i="2"/>
  <c r="DP38" i="2"/>
  <c r="DN46" i="2"/>
  <c r="DD26" i="2"/>
  <c r="CZ26" i="2"/>
  <c r="CY26" i="2"/>
  <c r="DP26" i="2"/>
  <c r="CO26" i="2"/>
  <c r="CV46" i="2"/>
  <c r="DP46" i="2"/>
  <c r="DD46" i="2"/>
  <c r="DI46" i="2"/>
  <c r="DJ50" i="2"/>
  <c r="DP50" i="2"/>
  <c r="DK53" i="2"/>
  <c r="CM23" i="2"/>
  <c r="DP34" i="2"/>
  <c r="DP15" i="2"/>
  <c r="CH11" i="2"/>
  <c r="CG11" i="2"/>
  <c r="CP15" i="2"/>
  <c r="DN15" i="2"/>
  <c r="CX6" i="2"/>
  <c r="CG19" i="2"/>
  <c r="DL46" i="2"/>
  <c r="CO46" i="2"/>
  <c r="CG46" i="2"/>
  <c r="CK46" i="2"/>
  <c r="DF26" i="2"/>
  <c r="CY42" i="2"/>
  <c r="CW48" i="2"/>
  <c r="CV18" i="2"/>
  <c r="CX17" i="2"/>
  <c r="DB26" i="2"/>
  <c r="DJ44" i="2"/>
  <c r="CF45" i="2"/>
  <c r="DO49" i="2"/>
  <c r="CX45" i="2"/>
  <c r="DP45" i="2"/>
  <c r="CU45" i="2"/>
  <c r="CG45" i="2"/>
  <c r="CK45" i="2"/>
  <c r="CF48" i="2"/>
  <c r="DP13" i="2"/>
  <c r="CM48" i="2"/>
  <c r="DP48" i="2"/>
  <c r="DO45" i="2"/>
  <c r="DJ48" i="2"/>
  <c r="DK45" i="2"/>
  <c r="DA48" i="2"/>
  <c r="DN48" i="2"/>
  <c r="CI48" i="2"/>
  <c r="CP45" i="2"/>
  <c r="CV45" i="2"/>
  <c r="CL45" i="2"/>
  <c r="CO45" i="2"/>
  <c r="CM13" i="2"/>
  <c r="DB49" i="2"/>
  <c r="CH49" i="2"/>
  <c r="CF49" i="2"/>
  <c r="CO10" i="2"/>
  <c r="CT45" i="2"/>
  <c r="DB45" i="2"/>
  <c r="DF45" i="2"/>
  <c r="CG49" i="2"/>
  <c r="CF17" i="2"/>
  <c r="CN17" i="2"/>
  <c r="CJ17" i="2"/>
  <c r="CG17" i="2"/>
  <c r="DJ17" i="2"/>
  <c r="DP17" i="2"/>
  <c r="BO47" i="4"/>
  <c r="BR47" i="4"/>
  <c r="CB39" i="4"/>
  <c r="BK47" i="4"/>
  <c r="CM44" i="2"/>
  <c r="CF44" i="2"/>
  <c r="DB44" i="2"/>
  <c r="CK44" i="2"/>
  <c r="CB47" i="4"/>
  <c r="BZ47" i="4"/>
  <c r="DB17" i="2"/>
  <c r="DC53" i="2"/>
  <c r="DK29" i="2"/>
  <c r="CT29" i="2"/>
  <c r="CI44" i="2"/>
  <c r="CJ29" i="2"/>
  <c r="DO29" i="2"/>
  <c r="CK36" i="2"/>
  <c r="CY15" i="2"/>
  <c r="DJ15" i="2"/>
  <c r="DE15" i="2"/>
  <c r="DP32" i="2"/>
  <c r="DO32" i="2"/>
  <c r="CN10" i="2"/>
  <c r="DO10" i="2"/>
  <c r="CU46" i="2"/>
  <c r="CY46" i="2"/>
  <c r="DC46" i="2"/>
  <c r="DC30" i="2"/>
  <c r="CH46" i="2"/>
  <c r="BO30" i="4"/>
  <c r="DK9" i="2"/>
  <c r="CF9" i="2"/>
  <c r="CO9" i="2"/>
  <c r="CM9" i="2"/>
  <c r="CQ9" i="2"/>
  <c r="CJ41" i="2"/>
  <c r="DK41" i="2"/>
  <c r="CF41" i="2"/>
  <c r="DN28" i="2"/>
  <c r="CY9" i="2"/>
  <c r="CW28" i="2"/>
  <c r="CI28" i="2"/>
  <c r="DO21" i="2"/>
  <c r="DN21" i="2"/>
  <c r="CI11" i="2"/>
  <c r="CN21" i="2"/>
  <c r="DP21" i="2"/>
  <c r="CA47" i="4"/>
  <c r="CJ26" i="2"/>
  <c r="DJ52" i="2"/>
  <c r="CI52" i="2"/>
  <c r="CY53" i="2"/>
  <c r="BJ51" i="4"/>
  <c r="DC22" i="2"/>
  <c r="BQ48" i="4"/>
  <c r="DB22" i="2"/>
  <c r="DF22" i="2"/>
  <c r="CU22" i="2"/>
  <c r="BJ39" i="4"/>
  <c r="DF29" i="2"/>
  <c r="BT39" i="4"/>
  <c r="BK50" i="4"/>
  <c r="CV22" i="2"/>
  <c r="CO23" i="2"/>
  <c r="DC28" i="2"/>
  <c r="CM52" i="2"/>
  <c r="DI42" i="2"/>
  <c r="DA42" i="2"/>
  <c r="CB46" i="4"/>
  <c r="CQ42" i="2"/>
  <c r="BG46" i="4"/>
  <c r="CM42" i="2"/>
  <c r="CW42" i="2"/>
  <c r="CV42" i="2"/>
  <c r="CM32" i="2"/>
  <c r="CJ37" i="2"/>
  <c r="CT37" i="2"/>
  <c r="CY38" i="2"/>
  <c r="DF37" i="2"/>
  <c r="DN11" i="2"/>
  <c r="DI37" i="2"/>
  <c r="CY37" i="2"/>
  <c r="CN37" i="2"/>
  <c r="DL6" i="2"/>
  <c r="DC9" i="2"/>
  <c r="CB6" i="4"/>
  <c r="CJ18" i="2"/>
  <c r="CX18" i="2"/>
  <c r="DK18" i="2"/>
  <c r="CN18" i="2"/>
  <c r="CV14" i="2"/>
  <c r="CQ28" i="2"/>
  <c r="CG28" i="2"/>
  <c r="CZ18" i="2"/>
  <c r="CL33" i="2"/>
  <c r="DC38" i="2"/>
  <c r="CT18" i="2"/>
  <c r="CT28" i="2"/>
  <c r="DI7" i="2"/>
  <c r="CB7" i="4"/>
  <c r="BK34" i="4"/>
  <c r="BP34" i="4"/>
  <c r="BG38" i="4"/>
  <c r="BI47" i="4"/>
  <c r="CK38" i="2"/>
  <c r="DO9" i="2"/>
  <c r="DN19" i="2"/>
  <c r="CU19" i="2"/>
  <c r="DI6" i="2"/>
  <c r="CP10" i="2"/>
  <c r="CY10" i="2"/>
  <c r="CL23" i="2"/>
  <c r="CO48" i="2"/>
  <c r="BM38" i="4"/>
  <c r="CG6" i="2"/>
  <c r="DD6" i="2"/>
  <c r="CZ6" i="2"/>
  <c r="DO6" i="2"/>
  <c r="DM6" i="2"/>
  <c r="DC10" i="2"/>
  <c r="CL10" i="2"/>
  <c r="CH10" i="2"/>
  <c r="CU10" i="2"/>
  <c r="DL10" i="2"/>
  <c r="DF10" i="2"/>
  <c r="CZ10" i="2"/>
  <c r="BH38" i="4"/>
  <c r="BK41" i="4"/>
  <c r="CB41" i="4"/>
  <c r="BX41" i="4"/>
  <c r="BN14" i="4"/>
  <c r="CL6" i="2"/>
  <c r="BO41" i="4"/>
  <c r="DB10" i="2"/>
  <c r="BX31" i="4"/>
  <c r="CU9" i="2"/>
  <c r="CG9" i="2"/>
  <c r="DM10" i="2"/>
  <c r="BT50" i="4"/>
  <c r="DE21" i="2"/>
  <c r="CJ33" i="2"/>
  <c r="CF37" i="2"/>
  <c r="CT49" i="2"/>
  <c r="CX49" i="2"/>
  <c r="DF49" i="2"/>
  <c r="DL9" i="2"/>
  <c r="BQ51" i="4"/>
  <c r="CG34" i="2"/>
  <c r="CM50" i="2"/>
  <c r="BO20" i="4"/>
  <c r="CL49" i="2"/>
  <c r="DM49" i="2"/>
  <c r="CT22" i="2"/>
  <c r="BI51" i="4"/>
  <c r="DI12" i="2"/>
  <c r="DM43" i="2"/>
  <c r="CN51" i="2"/>
  <c r="DF20" i="2"/>
  <c r="DM18" i="2"/>
  <c r="CL18" i="2"/>
  <c r="DM22" i="2"/>
  <c r="CF29" i="2"/>
  <c r="DP29" i="2"/>
  <c r="CL29" i="2"/>
  <c r="CP29" i="2"/>
  <c r="DM37" i="2"/>
  <c r="DP37" i="2"/>
  <c r="CJ10" i="2"/>
  <c r="CL14" i="2"/>
  <c r="CF22" i="2"/>
  <c r="DJ51" i="2"/>
  <c r="CH53" i="2"/>
  <c r="DP53" i="2"/>
  <c r="DM53" i="2"/>
  <c r="BQ6" i="4"/>
  <c r="CA8" i="4"/>
  <c r="CB16" i="4"/>
  <c r="BN18" i="4"/>
  <c r="BR18" i="4"/>
  <c r="CC31" i="4"/>
  <c r="CC49" i="4"/>
  <c r="CE51" i="4"/>
  <c r="BY51" i="4"/>
  <c r="BZ14" i="4"/>
  <c r="BZ27" i="4"/>
  <c r="CD24" i="4"/>
  <c r="CD31" i="4"/>
  <c r="CD49" i="4"/>
  <c r="CD51" i="4"/>
  <c r="BU30" i="4"/>
  <c r="BI38" i="4"/>
  <c r="BU44" i="4"/>
  <c r="CB44" i="4"/>
  <c r="BV44" i="4"/>
  <c r="BZ48" i="4"/>
  <c r="BP38" i="4"/>
  <c r="BI48" i="4"/>
  <c r="BV46" i="4"/>
  <c r="BI50" i="4"/>
  <c r="BL48" i="4"/>
  <c r="BM48" i="4"/>
  <c r="CB48" i="4"/>
  <c r="CB50" i="4"/>
  <c r="BM40" i="4"/>
  <c r="BZ50" i="4"/>
  <c r="BM50" i="4"/>
  <c r="BL34" i="4"/>
  <c r="BU38" i="4"/>
  <c r="BQ46" i="4"/>
  <c r="CB34" i="4"/>
  <c r="BL44" i="4"/>
  <c r="BX25" i="4"/>
  <c r="BI14" i="4"/>
  <c r="BF14" i="4"/>
  <c r="CE25" i="4"/>
  <c r="BK37" i="4"/>
  <c r="CC50" i="4"/>
  <c r="CK13" i="2"/>
  <c r="DC15" i="2"/>
  <c r="CJ22" i="2"/>
  <c r="CN22" i="2"/>
  <c r="BT35" i="4"/>
  <c r="BH34" i="4"/>
  <c r="BW35" i="4"/>
  <c r="CC44" i="4"/>
  <c r="CE47" i="4"/>
  <c r="BV50" i="4"/>
  <c r="BO51" i="4"/>
  <c r="CO6" i="2"/>
  <c r="BO39" i="4"/>
  <c r="BV39" i="4"/>
  <c r="BL51" i="4"/>
  <c r="CT6" i="2"/>
  <c r="CB51" i="4"/>
  <c r="CC51" i="4"/>
  <c r="BH50" i="4"/>
  <c r="BT51" i="4"/>
  <c r="CU15" i="2"/>
  <c r="CC35" i="4"/>
  <c r="BT36" i="4"/>
  <c r="CD40" i="4"/>
  <c r="CC40" i="4"/>
  <c r="BY35" i="4"/>
  <c r="BF16" i="4"/>
  <c r="BT16" i="4"/>
  <c r="BT29" i="4"/>
  <c r="CB29" i="4"/>
  <c r="BL29" i="4"/>
  <c r="BI29" i="4"/>
  <c r="DN9" i="2"/>
  <c r="CL30" i="2"/>
  <c r="BM32" i="4"/>
  <c r="CD22" i="4"/>
  <c r="CE35" i="4"/>
  <c r="BM27" i="4"/>
  <c r="CT47" i="2"/>
  <c r="BP36" i="4"/>
  <c r="DL17" i="2"/>
  <c r="CB18" i="4"/>
  <c r="BF32" i="4"/>
  <c r="BK33" i="4"/>
  <c r="BM33" i="4"/>
  <c r="BO33" i="4"/>
  <c r="CB33" i="4"/>
  <c r="CA33" i="4"/>
  <c r="CD39" i="4"/>
  <c r="BY39" i="4"/>
  <c r="BP39" i="4"/>
  <c r="BI39" i="4"/>
  <c r="BG39" i="4"/>
  <c r="BN39" i="4"/>
  <c r="BF39" i="4"/>
  <c r="BW39" i="4"/>
  <c r="BI44" i="4"/>
  <c r="BZ44" i="4"/>
  <c r="CE50" i="4"/>
  <c r="BY50" i="4"/>
  <c r="CN9" i="2"/>
  <c r="CB22" i="4"/>
  <c r="BM22" i="4"/>
  <c r="CP6" i="2"/>
  <c r="DF13" i="2"/>
  <c r="BL7" i="4"/>
  <c r="BK10" i="4"/>
  <c r="BQ27" i="4"/>
  <c r="CB27" i="4"/>
  <c r="BU27" i="4"/>
  <c r="BJ27" i="4"/>
  <c r="BV27" i="4"/>
  <c r="BP27" i="4"/>
  <c r="CV6" i="2"/>
  <c r="DK47" i="2"/>
  <c r="CW47" i="2"/>
  <c r="DB53" i="2"/>
  <c r="BY27" i="4"/>
  <c r="BL36" i="4"/>
  <c r="BQ32" i="4"/>
  <c r="BI27" i="4"/>
  <c r="CD30" i="4"/>
  <c r="BI22" i="4"/>
  <c r="BF29" i="4"/>
  <c r="BU36" i="4"/>
  <c r="BF27" i="4"/>
  <c r="BP30" i="4"/>
  <c r="BQ30" i="4"/>
  <c r="BI30" i="4"/>
  <c r="BK30" i="4"/>
  <c r="BH30" i="4"/>
  <c r="BW30" i="4"/>
  <c r="BT30" i="4"/>
  <c r="BV33" i="4"/>
  <c r="BY33" i="4"/>
  <c r="CE33" i="4"/>
  <c r="BH36" i="4"/>
  <c r="BR36" i="4"/>
  <c r="CA46" i="4"/>
  <c r="BH46" i="4"/>
  <c r="BX46" i="4"/>
  <c r="BZ46" i="4"/>
  <c r="BP46" i="4"/>
  <c r="BW46" i="4"/>
  <c r="BO46" i="4"/>
  <c r="BT46" i="4"/>
  <c r="BK18" i="4"/>
  <c r="BO18" i="4"/>
  <c r="BG27" i="4"/>
  <c r="BV29" i="4"/>
  <c r="BG30" i="4"/>
  <c r="BN32" i="4"/>
  <c r="BR33" i="4"/>
  <c r="BZ33" i="4"/>
  <c r="BN43" i="4"/>
  <c r="BF43" i="4"/>
  <c r="BK46" i="4"/>
  <c r="BR46" i="4"/>
  <c r="CC47" i="4"/>
  <c r="CK43" i="2"/>
  <c r="DP52" i="2"/>
  <c r="CU52" i="2"/>
  <c r="BU22" i="4"/>
  <c r="BP29" i="4"/>
  <c r="BN34" i="4"/>
  <c r="BZ43" i="4"/>
  <c r="DA11" i="2"/>
  <c r="CV11" i="2"/>
  <c r="DD11" i="2"/>
  <c r="CZ11" i="2"/>
  <c r="CU11" i="2"/>
  <c r="DJ11" i="2"/>
  <c r="DP11" i="2"/>
  <c r="DK38" i="2"/>
  <c r="CF6" i="2"/>
  <c r="DB36" i="2"/>
  <c r="CK49" i="2"/>
  <c r="CZ44" i="2"/>
  <c r="CP52" i="2"/>
  <c r="DP7" i="2"/>
  <c r="CI7" i="2"/>
  <c r="CQ7" i="2"/>
  <c r="CN23" i="2"/>
  <c r="CY23" i="2"/>
  <c r="DJ23" i="2"/>
  <c r="DA23" i="2"/>
  <c r="DD23" i="2"/>
  <c r="DN23" i="2"/>
  <c r="CW23" i="2"/>
  <c r="CI23" i="2"/>
  <c r="CV23" i="2"/>
  <c r="DL23" i="2"/>
  <c r="DE23" i="2"/>
  <c r="DP23" i="2"/>
  <c r="CT50" i="2"/>
  <c r="CZ50" i="2"/>
  <c r="CK50" i="2"/>
  <c r="CY50" i="2"/>
  <c r="DN50" i="2"/>
  <c r="CV50" i="2"/>
  <c r="CL50" i="2"/>
  <c r="DI50" i="2"/>
  <c r="DE50" i="2"/>
  <c r="BY46" i="4"/>
  <c r="CL7" i="2"/>
  <c r="DA50" i="2"/>
  <c r="DN7" i="2"/>
  <c r="DI23" i="2"/>
  <c r="DC50" i="2"/>
  <c r="BG26" i="4"/>
  <c r="CB26" i="4"/>
  <c r="BH26" i="4"/>
  <c r="BR26" i="4"/>
  <c r="BX32" i="4"/>
  <c r="BR32" i="4"/>
  <c r="BO32" i="4"/>
  <c r="CY22" i="2"/>
  <c r="CO22" i="2"/>
  <c r="CG22" i="2"/>
  <c r="DM50" i="2"/>
  <c r="CA36" i="4"/>
  <c r="BK32" i="4"/>
  <c r="BG1" i="4"/>
  <c r="BN36" i="4"/>
  <c r="BP32" i="4"/>
  <c r="CB32" i="4"/>
  <c r="Q1" i="4"/>
  <c r="BW36" i="4"/>
  <c r="DE7" i="2"/>
  <c r="BI32" i="4"/>
  <c r="BP26" i="4"/>
  <c r="CW7" i="2"/>
  <c r="CZ23" i="2"/>
  <c r="BN26" i="4"/>
  <c r="CK7" i="2"/>
  <c r="CO50" i="2"/>
  <c r="DC23" i="2"/>
  <c r="DD50" i="2"/>
  <c r="CQ23" i="2"/>
  <c r="BT10" i="4"/>
  <c r="BX10" i="4"/>
  <c r="BF18" i="4"/>
  <c r="BL24" i="4"/>
  <c r="BH24" i="4"/>
  <c r="BT32" i="4"/>
  <c r="BW32" i="4"/>
  <c r="BZ39" i="4"/>
  <c r="BV40" i="4"/>
  <c r="BJ40" i="4"/>
  <c r="BG40" i="4"/>
  <c r="BO48" i="4"/>
  <c r="BJ48" i="4"/>
  <c r="BG48" i="4"/>
  <c r="BF48" i="4"/>
  <c r="BW48" i="4"/>
  <c r="BT48" i="4"/>
  <c r="BP48" i="4"/>
  <c r="BL49" i="4"/>
  <c r="BI49" i="4"/>
  <c r="BN49" i="4"/>
  <c r="CB49" i="4"/>
  <c r="BT49" i="4"/>
  <c r="BG49" i="4"/>
  <c r="BQ49" i="4"/>
  <c r="BJ49" i="4"/>
  <c r="BZ49" i="4"/>
  <c r="CH6" i="2"/>
  <c r="DI17" i="2"/>
  <c r="DK17" i="2"/>
  <c r="CT17" i="2"/>
  <c r="DF17" i="2"/>
  <c r="DC17" i="2"/>
  <c r="DF50" i="2"/>
  <c r="CP50" i="2"/>
  <c r="CU23" i="2"/>
  <c r="DC7" i="2"/>
  <c r="CZ7" i="2"/>
  <c r="CG7" i="2"/>
  <c r="CW50" i="2"/>
  <c r="DJ7" i="2"/>
  <c r="BJ36" i="4"/>
  <c r="BG32" i="4"/>
  <c r="BK36" i="4"/>
  <c r="BY32" i="4"/>
  <c r="BI36" i="4"/>
  <c r="CB36" i="4"/>
  <c r="CX22" i="2"/>
  <c r="BY26" i="4"/>
  <c r="CM7" i="2"/>
  <c r="CO7" i="2"/>
  <c r="CK22" i="2"/>
  <c r="DP22" i="2"/>
  <c r="CG50" i="2"/>
  <c r="DL50" i="2"/>
  <c r="CU50" i="2"/>
  <c r="CQ50" i="2"/>
  <c r="BQ26" i="4"/>
  <c r="BU47" i="4"/>
  <c r="BH47" i="4"/>
  <c r="BP47" i="4"/>
  <c r="BM47" i="4"/>
  <c r="BQ47" i="4"/>
  <c r="BT47" i="4"/>
  <c r="BN47" i="4"/>
  <c r="CU7" i="2"/>
  <c r="DL7" i="2"/>
  <c r="CI30" i="2"/>
  <c r="CO30" i="2"/>
  <c r="CW30" i="2"/>
  <c r="DA30" i="2"/>
  <c r="DP30" i="2"/>
  <c r="DI30" i="2"/>
  <c r="CG41" i="2"/>
  <c r="CO41" i="2"/>
  <c r="DM41" i="2"/>
  <c r="DP41" i="2"/>
  <c r="DF41" i="2"/>
  <c r="CZ41" i="2"/>
  <c r="BI11" i="4"/>
  <c r="BG18" i="4"/>
  <c r="BO34" i="4"/>
  <c r="BF34" i="4"/>
  <c r="BF40" i="4"/>
  <c r="CA44" i="4"/>
  <c r="BX44" i="4"/>
  <c r="BL47" i="4"/>
  <c r="CP23" i="2"/>
  <c r="BJ10" i="4"/>
  <c r="BT11" i="4"/>
  <c r="BG19" i="4"/>
  <c r="CD26" i="4"/>
  <c r="BT28" i="4"/>
  <c r="BQ28" i="4"/>
  <c r="BK28" i="4"/>
  <c r="BU31" i="4"/>
  <c r="CA32" i="4"/>
  <c r="DJ9" i="2"/>
  <c r="DA9" i="2"/>
  <c r="CJ9" i="2"/>
  <c r="CY13" i="2"/>
  <c r="CQ13" i="2"/>
  <c r="CO19" i="2"/>
  <c r="CG44" i="2"/>
  <c r="CJ44" i="2"/>
  <c r="CN44" i="2"/>
  <c r="DE19" i="2"/>
  <c r="CQ41" i="2"/>
  <c r="DD41" i="2"/>
  <c r="CH50" i="2"/>
  <c r="CF10" i="2"/>
  <c r="DC14" i="2"/>
  <c r="DD17" i="2"/>
  <c r="CN36" i="2"/>
  <c r="CX36" i="2"/>
  <c r="CK41" i="2"/>
  <c r="CU41" i="2"/>
  <c r="CV44" i="2"/>
  <c r="CW53" i="2"/>
  <c r="DE53" i="2"/>
  <c r="CH30" i="2"/>
  <c r="CP34" i="2"/>
  <c r="CE15" i="4"/>
  <c r="CC20" i="4"/>
  <c r="BY20" i="4"/>
  <c r="BG37" i="4"/>
  <c r="BV37" i="4"/>
  <c r="CD41" i="4"/>
  <c r="CE41" i="4"/>
  <c r="BH45" i="4"/>
  <c r="BO45" i="4"/>
  <c r="BY41" i="4"/>
  <c r="BX45" i="4"/>
  <c r="CO21" i="2"/>
  <c r="BF37" i="4"/>
  <c r="DE40" i="2"/>
  <c r="BY11" i="4"/>
  <c r="BH11" i="4"/>
  <c r="BP24" i="4"/>
  <c r="BR24" i="4"/>
  <c r="CB24" i="4"/>
  <c r="BJ28" i="4"/>
  <c r="BR28" i="4"/>
  <c r="BM29" i="4"/>
  <c r="BG29" i="4"/>
  <c r="CA29" i="4"/>
  <c r="BZ29" i="4"/>
  <c r="CC41" i="4"/>
  <c r="BL45" i="4"/>
  <c r="BW45" i="4"/>
  <c r="CH20" i="2"/>
  <c r="CK21" i="2"/>
  <c r="CG26" i="2"/>
  <c r="DO26" i="2"/>
  <c r="CP26" i="2"/>
  <c r="CH26" i="2"/>
  <c r="DC26" i="2"/>
  <c r="DM26" i="2"/>
  <c r="DJ26" i="2"/>
  <c r="DN26" i="2"/>
  <c r="CT26" i="2"/>
  <c r="DK26" i="2"/>
  <c r="DI26" i="2"/>
  <c r="CK26" i="2"/>
  <c r="DL26" i="2"/>
  <c r="CF26" i="2"/>
  <c r="CW40" i="2"/>
  <c r="BW37" i="4"/>
  <c r="BU37" i="4"/>
  <c r="BR37" i="4"/>
  <c r="BL37" i="4"/>
  <c r="BI37" i="4"/>
  <c r="BO37" i="4"/>
  <c r="BX42" i="4"/>
  <c r="CE44" i="4"/>
  <c r="CD44" i="4"/>
  <c r="BY44" i="4"/>
  <c r="BR45" i="4"/>
  <c r="BP45" i="4"/>
  <c r="BN45" i="4"/>
  <c r="BI45" i="4"/>
  <c r="BT45" i="4"/>
  <c r="CA45" i="4"/>
  <c r="BZ45" i="4"/>
  <c r="BM45" i="4"/>
  <c r="BN51" i="4"/>
  <c r="CQ21" i="2"/>
  <c r="DC21" i="2"/>
  <c r="CW21" i="2"/>
  <c r="DA21" i="2"/>
  <c r="CF21" i="2"/>
  <c r="CJ21" i="2"/>
  <c r="CY21" i="2"/>
  <c r="CM21" i="2"/>
  <c r="CX21" i="2"/>
  <c r="CI21" i="2"/>
  <c r="DL21" i="2"/>
  <c r="CU21" i="2"/>
  <c r="DF40" i="2"/>
  <c r="CM40" i="2"/>
  <c r="CJ40" i="2"/>
  <c r="DL40" i="2"/>
  <c r="BY43" i="4"/>
  <c r="BV45" i="4"/>
  <c r="DJ21" i="2"/>
  <c r="CY40" i="2"/>
  <c r="CB37" i="4"/>
  <c r="CB20" i="4"/>
  <c r="BP20" i="4"/>
  <c r="BW20" i="4"/>
  <c r="BF20" i="4"/>
  <c r="CB28" i="4"/>
  <c r="BZ28" i="4"/>
  <c r="BU28" i="4"/>
  <c r="BG28" i="4"/>
  <c r="BN28" i="4"/>
  <c r="BY28" i="4"/>
  <c r="BW42" i="4"/>
  <c r="BK45" i="4"/>
  <c r="BY45" i="4"/>
  <c r="CC45" i="4"/>
  <c r="BI46" i="4"/>
  <c r="BF46" i="4"/>
  <c r="CN6" i="2"/>
  <c r="CN24" i="2"/>
  <c r="BO14" i="4"/>
  <c r="BW15" i="4"/>
  <c r="BQ15" i="4"/>
  <c r="BN23" i="4"/>
  <c r="BZ31" i="4"/>
  <c r="BI31" i="4"/>
  <c r="BG31" i="4"/>
  <c r="BN42" i="4"/>
  <c r="CE42" i="4"/>
  <c r="CC42" i="4"/>
  <c r="BJ45" i="4"/>
  <c r="BL46" i="4"/>
  <c r="CV7" i="2"/>
  <c r="DP9" i="2"/>
  <c r="CX9" i="2"/>
  <c r="DN13" i="2"/>
  <c r="DA15" i="2"/>
  <c r="CI15" i="2"/>
  <c r="CV26" i="2"/>
  <c r="DK46" i="2"/>
  <c r="CT46" i="2"/>
  <c r="DA46" i="2"/>
  <c r="CV52" i="2"/>
  <c r="CF52" i="2"/>
  <c r="CO52" i="2"/>
  <c r="CC11" i="4"/>
  <c r="CA14" i="4"/>
  <c r="BX14" i="4"/>
  <c r="BU24" i="4"/>
  <c r="BU29" i="4"/>
  <c r="BL31" i="4"/>
  <c r="BP31" i="4"/>
  <c r="CK12" i="2"/>
  <c r="CO24" i="2"/>
  <c r="CO13" i="2"/>
  <c r="CM15" i="2"/>
  <c r="DF21" i="2"/>
  <c r="CL26" i="2"/>
  <c r="DL39" i="2"/>
  <c r="CU39" i="2"/>
  <c r="CY39" i="2"/>
  <c r="CV39" i="2"/>
  <c r="CY48" i="2"/>
  <c r="DK21" i="2"/>
  <c r="CU26" i="2"/>
  <c r="DJ35" i="2"/>
  <c r="CJ48" i="2"/>
  <c r="DJ53" i="2"/>
  <c r="DF53" i="2"/>
  <c r="CQ53" i="2"/>
  <c r="CI29" i="2"/>
  <c r="CO29" i="2"/>
  <c r="DM35" i="2"/>
  <c r="CL36" i="2"/>
  <c r="CW36" i="2"/>
  <c r="CM37" i="2"/>
  <c r="CP37" i="2"/>
  <c r="DL37" i="2"/>
  <c r="DF39" i="2"/>
  <c r="CV48" i="2"/>
  <c r="CT52" i="2"/>
  <c r="DF46" i="2"/>
  <c r="CK48" i="2"/>
  <c r="DC52" i="2"/>
  <c r="BU13" i="4"/>
  <c r="BN19" i="4"/>
  <c r="BR31" i="4"/>
  <c r="BM44" i="4"/>
  <c r="BV13" i="4"/>
  <c r="BM31" i="4"/>
  <c r="BJ31" i="4"/>
  <c r="BW31" i="4"/>
  <c r="BF31" i="4"/>
  <c r="CA31" i="4"/>
  <c r="DO25" i="2"/>
  <c r="DD25" i="2"/>
  <c r="DP25" i="2"/>
  <c r="CG25" i="2"/>
  <c r="DJ25" i="2"/>
  <c r="DL25" i="2"/>
  <c r="CF25" i="2"/>
  <c r="DK25" i="2"/>
  <c r="DF25" i="2"/>
  <c r="DC25" i="2"/>
  <c r="CI25" i="2"/>
  <c r="CK25" i="2"/>
  <c r="CT25" i="2"/>
  <c r="CW25" i="2"/>
  <c r="BO11" i="4"/>
  <c r="CC28" i="4"/>
  <c r="BV35" i="4"/>
  <c r="BI35" i="4"/>
  <c r="CB35" i="4"/>
  <c r="CA35" i="4"/>
  <c r="BO35" i="4"/>
  <c r="BN44" i="4"/>
  <c r="CB10" i="4"/>
  <c r="BR10" i="4"/>
  <c r="CB13" i="4"/>
  <c r="BH35" i="4"/>
  <c r="CU14" i="2"/>
  <c r="CG14" i="2"/>
  <c r="DD14" i="2"/>
  <c r="DB14" i="2"/>
  <c r="CJ14" i="2"/>
  <c r="CK14" i="2"/>
  <c r="CT14" i="2"/>
  <c r="DK14" i="2"/>
  <c r="CF14" i="2"/>
  <c r="DI14" i="2"/>
  <c r="DN30" i="2"/>
  <c r="BQ11" i="4"/>
  <c r="BI18" i="4"/>
  <c r="BM18" i="4"/>
  <c r="BQ18" i="4"/>
  <c r="BU21" i="4"/>
  <c r="BO31" i="4"/>
  <c r="CA34" i="4"/>
  <c r="BN35" i="4"/>
  <c r="CE38" i="4"/>
  <c r="CE39" i="4"/>
  <c r="BJ42" i="4"/>
  <c r="BJ44" i="4"/>
  <c r="BP44" i="4"/>
  <c r="BG50" i="4"/>
  <c r="DB9" i="2"/>
  <c r="DK10" i="2"/>
  <c r="DK22" i="2"/>
  <c r="CM25" i="2"/>
  <c r="CQ25" i="2"/>
  <c r="DM25" i="2"/>
  <c r="DM30" i="2"/>
  <c r="CV30" i="2"/>
  <c r="BN8" i="4"/>
  <c r="BO10" i="4"/>
  <c r="BN11" i="4"/>
  <c r="CD13" i="4"/>
  <c r="BG14" i="4"/>
  <c r="BJ18" i="4"/>
  <c r="CE20" i="4"/>
  <c r="CE24" i="4"/>
  <c r="CE28" i="4"/>
  <c r="CE29" i="4"/>
  <c r="BF35" i="4"/>
  <c r="BK35" i="4"/>
  <c r="BZ35" i="4"/>
  <c r="BN40" i="4"/>
  <c r="BY40" i="4"/>
  <c r="CA41" i="4"/>
  <c r="CD42" i="4"/>
  <c r="BK44" i="4"/>
  <c r="BQ44" i="4"/>
  <c r="DP10" i="2"/>
  <c r="CV10" i="2"/>
  <c r="CN14" i="2"/>
  <c r="CH22" i="2"/>
  <c r="CL22" i="2"/>
  <c r="DN25" i="2"/>
  <c r="CN26" i="2"/>
  <c r="CD5" i="4"/>
  <c r="CD7" i="4"/>
  <c r="BK8" i="4"/>
  <c r="CA10" i="4"/>
  <c r="BW14" i="4"/>
  <c r="CE19" i="4"/>
  <c r="BW27" i="4"/>
  <c r="CD33" i="4"/>
  <c r="CD38" i="4"/>
  <c r="BR44" i="4"/>
  <c r="BW44" i="4"/>
  <c r="CY6" i="2"/>
  <c r="DO22" i="2"/>
  <c r="DL22" i="2"/>
  <c r="DB25" i="2"/>
  <c r="CG51" i="2"/>
  <c r="CT51" i="2"/>
  <c r="DK51" i="2"/>
  <c r="DL53" i="2"/>
  <c r="CE46" i="4"/>
  <c r="BX48" i="4"/>
  <c r="BQ50" i="4"/>
  <c r="CD50" i="4"/>
  <c r="CX10" i="2"/>
  <c r="DM14" i="2"/>
  <c r="DO17" i="2"/>
  <c r="CZ22" i="2"/>
  <c r="DK28" i="2"/>
  <c r="CN32" i="2"/>
  <c r="CJ35" i="2"/>
  <c r="CQ36" i="2"/>
  <c r="CO51" i="2"/>
  <c r="CU51" i="2"/>
  <c r="DF51" i="2"/>
  <c r="BW47" i="4"/>
  <c r="CE48" i="4"/>
  <c r="CE49" i="4"/>
  <c r="DF9" i="2"/>
  <c r="CP14" i="2"/>
  <c r="CX14" i="2"/>
  <c r="DN14" i="2"/>
  <c r="DI22" i="2"/>
  <c r="DF42" i="2"/>
  <c r="DC51" i="2"/>
  <c r="DN51" i="2"/>
  <c r="BF47" i="4"/>
  <c r="CD48" i="4"/>
  <c r="BO49" i="4"/>
  <c r="BO50" i="4"/>
  <c r="BW50" i="4"/>
  <c r="DD10" i="2"/>
  <c r="DI10" i="2"/>
  <c r="DO14" i="2"/>
  <c r="CP25" i="2"/>
  <c r="DM28" i="2"/>
  <c r="CT34" i="2"/>
  <c r="DL35" i="2"/>
  <c r="DF36" i="2"/>
  <c r="DE39" i="2"/>
  <c r="DL42" i="2"/>
  <c r="CZ47" i="2"/>
  <c r="CB8" i="4"/>
  <c r="BH42" i="4"/>
  <c r="BT42" i="4"/>
  <c r="BY42" i="4"/>
  <c r="BG42" i="4"/>
  <c r="CC29" i="4"/>
  <c r="BJ6" i="4"/>
  <c r="BG6" i="4"/>
  <c r="BW28" i="4"/>
  <c r="BL28" i="4"/>
  <c r="BH28" i="4"/>
  <c r="BX37" i="4"/>
  <c r="BH37" i="4"/>
  <c r="BN37" i="4"/>
  <c r="BJ37" i="4"/>
  <c r="BZ37" i="4"/>
  <c r="BP37" i="4"/>
  <c r="CA37" i="4"/>
  <c r="CC38" i="4"/>
  <c r="CC36" i="4"/>
  <c r="CD36" i="4"/>
  <c r="BW23" i="4"/>
  <c r="BK42" i="4"/>
  <c r="BO42" i="4"/>
  <c r="BV42" i="4"/>
  <c r="CA23" i="4"/>
  <c r="BG23" i="4"/>
  <c r="BO8" i="4"/>
  <c r="BP23" i="4"/>
  <c r="BG8" i="4"/>
  <c r="CC7" i="4"/>
  <c r="BF8" i="4"/>
  <c r="BJ8" i="4"/>
  <c r="BT8" i="4"/>
  <c r="BX16" i="4"/>
  <c r="BK16" i="4"/>
  <c r="BN16" i="4"/>
  <c r="BR16" i="4"/>
  <c r="CC32" i="4"/>
  <c r="CE32" i="4"/>
  <c r="CD32" i="4"/>
  <c r="BR42" i="4"/>
  <c r="CA42" i="4"/>
  <c r="BI42" i="4"/>
  <c r="BM42" i="4"/>
  <c r="BZ42" i="4"/>
  <c r="CB42" i="4"/>
  <c r="BL42" i="4"/>
  <c r="BY23" i="4"/>
  <c r="BQ42" i="4"/>
  <c r="BJ23" i="4"/>
  <c r="BR8" i="4"/>
  <c r="BW8" i="4"/>
  <c r="CE36" i="4"/>
  <c r="BY29" i="4"/>
  <c r="BP42" i="4"/>
  <c r="BQ23" i="4"/>
  <c r="CD29" i="4"/>
  <c r="AE1" i="4"/>
  <c r="BX8" i="4"/>
  <c r="CD17" i="4"/>
  <c r="BY17" i="4"/>
  <c r="CC17" i="4"/>
  <c r="BL20" i="4"/>
  <c r="BJ20" i="4"/>
  <c r="BH23" i="4"/>
  <c r="BO23" i="4"/>
  <c r="BX23" i="4"/>
  <c r="BK25" i="4"/>
  <c r="CB25" i="4"/>
  <c r="BU25" i="4"/>
  <c r="CA25" i="4"/>
  <c r="CC19" i="4"/>
  <c r="BR20" i="4"/>
  <c r="BF23" i="4"/>
  <c r="CC23" i="4"/>
  <c r="BF25" i="4"/>
  <c r="BQ34" i="4"/>
  <c r="CC39" i="4"/>
  <c r="BY37" i="4"/>
  <c r="BR34" i="4"/>
  <c r="BR35" i="4"/>
  <c r="CC25" i="4"/>
  <c r="BI34" i="4"/>
  <c r="BX35" i="4"/>
  <c r="BO16" i="4"/>
  <c r="BZ23" i="4"/>
  <c r="BQ25" i="4"/>
  <c r="BZ25" i="4"/>
  <c r="CC27" i="4"/>
  <c r="CE30" i="4"/>
  <c r="BW34" i="4"/>
  <c r="BL35" i="4"/>
  <c r="BP35" i="4"/>
  <c r="BT37" i="4"/>
  <c r="CE37" i="4"/>
  <c r="CE40" i="4"/>
  <c r="BF42" i="4"/>
  <c r="BR48" i="4"/>
  <c r="BN50" i="4"/>
  <c r="BP50" i="4"/>
  <c r="BR50" i="4"/>
  <c r="BX50" i="4"/>
  <c r="CM45" i="2"/>
  <c r="CJ45" i="2"/>
  <c r="CP32" i="2"/>
  <c r="DF34" i="2"/>
  <c r="CW45" i="2"/>
  <c r="DE45" i="2"/>
  <c r="CC48" i="4"/>
  <c r="DL29" i="2"/>
  <c r="CY29" i="2"/>
  <c r="DM44" i="2"/>
  <c r="DF44" i="2"/>
  <c r="DJ45" i="2"/>
  <c r="DL49" i="2"/>
  <c r="DE49" i="2"/>
  <c r="DN53" i="2"/>
  <c r="CQ29" i="2"/>
  <c r="CV29" i="2"/>
  <c r="DD29" i="2"/>
  <c r="DB32" i="2"/>
  <c r="CN34" i="2"/>
  <c r="CX34" i="2"/>
  <c r="DB34" i="2"/>
  <c r="DE34" i="2"/>
  <c r="DN44" i="2"/>
  <c r="DC45" i="2"/>
  <c r="CJ49" i="2"/>
  <c r="CM49" i="2"/>
  <c r="CI50" i="2"/>
  <c r="BI40" i="4"/>
  <c r="BQ40" i="4"/>
  <c r="BU48" i="4"/>
  <c r="CH15" i="2"/>
  <c r="CL15" i="2"/>
  <c r="DE11" i="2"/>
  <c r="CP22" i="2"/>
  <c r="DD22" i="2"/>
  <c r="CG37" i="2"/>
  <c r="CK37" i="2"/>
  <c r="CO37" i="2"/>
  <c r="CU37" i="2"/>
  <c r="CX37" i="2"/>
  <c r="DB37" i="2"/>
  <c r="DK37" i="2"/>
  <c r="DN37" i="2"/>
  <c r="DD38" i="2"/>
  <c r="BX15" i="4"/>
  <c r="DC37" i="2"/>
  <c r="CF11" i="2"/>
  <c r="CM11" i="2"/>
  <c r="CY11" i="2"/>
  <c r="CK15" i="2"/>
  <c r="CN15" i="2"/>
  <c r="CW15" i="2"/>
  <c r="CV36" i="2"/>
  <c r="CZ36" i="2"/>
  <c r="DD36" i="2"/>
  <c r="DI36" i="2"/>
  <c r="CI37" i="2"/>
  <c r="CQ37" i="2"/>
  <c r="DD37" i="2"/>
  <c r="CM46" i="2"/>
  <c r="CJ46" i="2"/>
  <c r="DL27" i="2"/>
  <c r="BF12" i="4"/>
  <c r="CE21" i="4"/>
  <c r="BG24" i="4"/>
  <c r="BN24" i="4"/>
  <c r="BQ24" i="4"/>
  <c r="BK26" i="4"/>
  <c r="BX28" i="4"/>
  <c r="CC33" i="4"/>
  <c r="CE34" i="4"/>
  <c r="BF36" i="4"/>
  <c r="BM39" i="4"/>
  <c r="BQ39" i="4"/>
  <c r="CA48" i="4"/>
  <c r="CC37" i="4"/>
  <c r="CC43" i="4"/>
  <c r="CC46" i="4"/>
  <c r="DE8" i="2"/>
  <c r="DC29" i="2"/>
  <c r="CU29" i="2"/>
  <c r="BT6" i="4"/>
  <c r="BM28" i="4"/>
  <c r="BG36" i="4"/>
  <c r="BQ36" i="4"/>
  <c r="BV36" i="4"/>
  <c r="BY36" i="4"/>
  <c r="BJ38" i="4"/>
  <c r="BN38" i="4"/>
  <c r="BX38" i="4"/>
  <c r="BK39" i="4"/>
  <c r="BR39" i="4"/>
  <c r="BO43" i="4"/>
  <c r="BQ43" i="4"/>
  <c r="BV43" i="4"/>
  <c r="CD47" i="4"/>
  <c r="BK48" i="4"/>
  <c r="BN48" i="4"/>
  <c r="CV27" i="2"/>
  <c r="CF28" i="2"/>
  <c r="BT24" i="4"/>
  <c r="BX24" i="4"/>
  <c r="CD28" i="4"/>
  <c r="BZ36" i="4"/>
  <c r="BH39" i="4"/>
  <c r="BL39" i="4"/>
  <c r="BH43" i="4"/>
  <c r="BR43" i="4"/>
  <c r="BH44" i="4"/>
  <c r="BT44" i="4"/>
  <c r="BU45" i="4"/>
  <c r="CT8" i="2"/>
  <c r="CT10" i="2"/>
  <c r="CM28" i="2"/>
  <c r="CZ28" i="2"/>
  <c r="CU8" i="2"/>
  <c r="CN28" i="2"/>
  <c r="DA28" i="2"/>
  <c r="CQ8" i="2"/>
  <c r="DD15" i="2"/>
  <c r="DI15" i="2"/>
  <c r="DM15" i="2"/>
  <c r="CL27" i="2"/>
  <c r="CK28" i="2"/>
  <c r="CK29" i="2"/>
  <c r="CB12" i="4"/>
  <c r="BX12" i="4"/>
  <c r="BG12" i="4"/>
  <c r="BK23" i="4"/>
  <c r="BR12" i="4"/>
  <c r="BV23" i="4"/>
  <c r="CB23" i="4"/>
  <c r="CD9" i="4"/>
  <c r="BI12" i="4"/>
  <c r="BM12" i="4"/>
  <c r="CC18" i="4"/>
  <c r="BW26" i="4"/>
  <c r="CA26" i="4"/>
  <c r="DE33" i="2"/>
  <c r="DB33" i="2"/>
  <c r="CQ33" i="2"/>
  <c r="CI33" i="2"/>
  <c r="CH33" i="2"/>
  <c r="CY33" i="2"/>
  <c r="DD33" i="2"/>
  <c r="CX33" i="2"/>
  <c r="CF33" i="2"/>
  <c r="DI33" i="2"/>
  <c r="CG33" i="2"/>
  <c r="CP33" i="2"/>
  <c r="DA33" i="2"/>
  <c r="CV33" i="2"/>
  <c r="CT33" i="2"/>
  <c r="CU33" i="2"/>
  <c r="CZ33" i="2"/>
  <c r="DF33" i="2"/>
  <c r="DO33" i="2"/>
  <c r="CA12" i="4"/>
  <c r="CU49" i="2"/>
  <c r="BJ12" i="4"/>
  <c r="BN12" i="4"/>
  <c r="BW12" i="4"/>
  <c r="BZ12" i="4"/>
  <c r="BT26" i="4"/>
  <c r="BL26" i="4"/>
  <c r="CV19" i="2"/>
  <c r="CQ19" i="2"/>
  <c r="CN19" i="2"/>
  <c r="CW19" i="2"/>
  <c r="DP19" i="2"/>
  <c r="DM19" i="2"/>
  <c r="CH19" i="2"/>
  <c r="DA19" i="2"/>
  <c r="DC19" i="2"/>
  <c r="DI19" i="2"/>
  <c r="CM19" i="2"/>
  <c r="CI19" i="2"/>
  <c r="CK19" i="2"/>
  <c r="DL19" i="2"/>
  <c r="DJ19" i="2"/>
  <c r="CZ19" i="2"/>
  <c r="DD19" i="2"/>
  <c r="CL19" i="2"/>
  <c r="BR23" i="4"/>
  <c r="BT23" i="4"/>
  <c r="BR6" i="4"/>
  <c r="Z53" i="4"/>
  <c r="Z54" i="4"/>
  <c r="BJ26" i="4"/>
  <c r="BL9" i="4"/>
  <c r="BK12" i="4"/>
  <c r="BO12" i="4"/>
  <c r="BT12" i="4"/>
  <c r="CD45" i="4"/>
  <c r="CE45" i="4"/>
  <c r="CJ8" i="2"/>
  <c r="CN8" i="2"/>
  <c r="Z54" i="2"/>
  <c r="Z55" i="2"/>
  <c r="DC11" i="2"/>
  <c r="BM41" i="4"/>
  <c r="BU43" i="4"/>
  <c r="BI43" i="4"/>
  <c r="CA51" i="4"/>
  <c r="BX51" i="4"/>
  <c r="BU51" i="4"/>
  <c r="BK51" i="4"/>
  <c r="BH51" i="4"/>
  <c r="CW33" i="2"/>
  <c r="DM33" i="2"/>
  <c r="CZ52" i="2"/>
  <c r="CQ52" i="2"/>
  <c r="BU41" i="4"/>
  <c r="BR41" i="4"/>
  <c r="BP41" i="4"/>
  <c r="BH41" i="4"/>
  <c r="CK33" i="2"/>
  <c r="DJ33" i="2"/>
  <c r="DN33" i="2"/>
  <c r="DD42" i="2"/>
  <c r="CP48" i="2"/>
  <c r="DM48" i="2"/>
  <c r="CD35" i="4"/>
  <c r="BV41" i="4"/>
  <c r="CD43" i="4"/>
  <c r="BU49" i="4"/>
  <c r="BH49" i="4"/>
  <c r="BM51" i="4"/>
  <c r="DK19" i="2"/>
  <c r="CO33" i="2"/>
  <c r="CX42" i="2"/>
  <c r="CJ52" i="2"/>
  <c r="BQ7" i="4"/>
  <c r="CD11" i="4"/>
  <c r="BF28" i="4"/>
  <c r="CA28" i="4"/>
  <c r="BJ4" i="4"/>
  <c r="BZ5" i="4"/>
  <c r="BJ5" i="4"/>
  <c r="BM9" i="4"/>
  <c r="BT9" i="4"/>
  <c r="BN10" i="4"/>
  <c r="BG10" i="4"/>
  <c r="CA13" i="4"/>
  <c r="BG13" i="4"/>
  <c r="BN20" i="4"/>
  <c r="CE26" i="4"/>
  <c r="BT27" i="4"/>
  <c r="BO27" i="4"/>
  <c r="BL27" i="4"/>
  <c r="BP28" i="4"/>
  <c r="BK29" i="4"/>
  <c r="BK4" i="4"/>
  <c r="BG5" i="4"/>
  <c r="C53" i="4"/>
  <c r="C54" i="4"/>
  <c r="BN9" i="4"/>
  <c r="BO15" i="4"/>
  <c r="BG15" i="4"/>
  <c r="BX20" i="4"/>
  <c r="BU20" i="4"/>
  <c r="BI28" i="4"/>
  <c r="BH29" i="4"/>
  <c r="BR29" i="4"/>
  <c r="BJ29" i="4"/>
  <c r="BL33" i="4"/>
  <c r="BQ33" i="4"/>
  <c r="BW33" i="4"/>
  <c r="BJ43" i="4"/>
  <c r="BP43" i="4"/>
  <c r="CK6" i="2"/>
  <c r="DB6" i="2"/>
  <c r="DF6" i="2"/>
  <c r="DJ6" i="2"/>
  <c r="DO37" i="2"/>
  <c r="DA37" i="2"/>
  <c r="DC39" i="2"/>
  <c r="CT39" i="2"/>
  <c r="CG39" i="2"/>
  <c r="BI21" i="4"/>
  <c r="BK21" i="4"/>
  <c r="BR21" i="4"/>
  <c r="BX21" i="4"/>
  <c r="BJ32" i="4"/>
  <c r="BF33" i="4"/>
  <c r="BH33" i="4"/>
  <c r="BJ33" i="4"/>
  <c r="BH40" i="4"/>
  <c r="BK40" i="4"/>
  <c r="BM43" i="4"/>
  <c r="CU6" i="2"/>
  <c r="CK10" i="2"/>
  <c r="DO13" i="2"/>
  <c r="CG23" i="2"/>
  <c r="CW37" i="2"/>
  <c r="DE37" i="2"/>
  <c r="DJ37" i="2"/>
  <c r="BG43" i="4"/>
  <c r="CD46" i="4"/>
  <c r="DE13" i="2"/>
  <c r="DB13" i="2"/>
  <c r="CI13" i="2"/>
  <c r="CG13" i="2"/>
  <c r="CO31" i="2"/>
  <c r="CZ32" i="2"/>
  <c r="CQ32" i="2"/>
  <c r="DN35" i="2"/>
  <c r="CX39" i="2"/>
  <c r="DB39" i="2"/>
  <c r="DN39" i="2"/>
  <c r="DD44" i="2"/>
  <c r="CE4" i="4"/>
  <c r="CA4" i="4"/>
  <c r="BV24" i="4"/>
  <c r="BZ24" i="4"/>
  <c r="CA38" i="4"/>
  <c r="BY38" i="4"/>
  <c r="BT38" i="4"/>
  <c r="BQ38" i="4"/>
  <c r="BK38" i="4"/>
  <c r="CB38" i="4"/>
  <c r="BL38" i="4"/>
  <c r="BZ38" i="4"/>
  <c r="BR38" i="4"/>
  <c r="BW10" i="4"/>
  <c r="BH15" i="4"/>
  <c r="BT15" i="4"/>
  <c r="BP15" i="4"/>
  <c r="BM15" i="4"/>
  <c r="BM24" i="4"/>
  <c r="BJ24" i="4"/>
  <c r="CA24" i="4"/>
  <c r="BF38" i="4"/>
  <c r="BV38" i="4"/>
  <c r="BQ41" i="4"/>
  <c r="BV48" i="4"/>
  <c r="DD18" i="2"/>
  <c r="CY18" i="2"/>
  <c r="CY28" i="2"/>
  <c r="CN43" i="2"/>
  <c r="CX43" i="2"/>
  <c r="DF43" i="2"/>
  <c r="BO38" i="4"/>
  <c r="BW38" i="4"/>
  <c r="DE12" i="2"/>
  <c r="CH18" i="2"/>
  <c r="CU18" i="2"/>
  <c r="CA43" i="4"/>
  <c r="CB43" i="4"/>
  <c r="CJ38" i="2"/>
  <c r="CM38" i="2"/>
  <c r="CF38" i="2"/>
  <c r="DO38" i="2"/>
  <c r="CV38" i="2"/>
  <c r="CW38" i="2"/>
  <c r="CU38" i="2"/>
  <c r="CX44" i="2"/>
  <c r="DK44" i="2"/>
  <c r="DA44" i="2"/>
  <c r="DC44" i="2"/>
  <c r="CT44" i="2"/>
  <c r="DP44" i="2"/>
  <c r="CW44" i="2"/>
  <c r="CA21" i="4"/>
  <c r="BQ4" i="4"/>
  <c r="BR4" i="4"/>
  <c r="BL43" i="4"/>
  <c r="BV21" i="4"/>
  <c r="BX4" i="4"/>
  <c r="BP21" i="4"/>
  <c r="CZ38" i="2"/>
  <c r="DE44" i="2"/>
  <c r="DI44" i="2"/>
  <c r="CQ38" i="2"/>
  <c r="DA38" i="2"/>
  <c r="DO52" i="2"/>
  <c r="CA18" i="4"/>
  <c r="BX18" i="4"/>
  <c r="BG21" i="4"/>
  <c r="BJ21" i="4"/>
  <c r="BM21" i="4"/>
  <c r="CA39" i="4"/>
  <c r="CX13" i="2"/>
  <c r="CG38" i="2"/>
  <c r="CU43" i="2"/>
  <c r="DE43" i="2"/>
  <c r="BF4" i="4"/>
  <c r="CB4" i="4"/>
  <c r="BT4" i="4"/>
  <c r="BY31" i="4"/>
  <c r="CP38" i="2"/>
  <c r="CL38" i="2"/>
  <c r="CU44" i="2"/>
  <c r="DL44" i="2"/>
  <c r="BL4" i="4"/>
  <c r="BL15" i="4"/>
  <c r="BN21" i="4"/>
  <c r="BQ21" i="4"/>
  <c r="CD21" i="4"/>
  <c r="BV31" i="4"/>
  <c r="BG4" i="4"/>
  <c r="CB31" i="4"/>
  <c r="BW43" i="4"/>
  <c r="CB21" i="4"/>
  <c r="CO38" i="2"/>
  <c r="DL38" i="2"/>
  <c r="DO44" i="2"/>
  <c r="CQ44" i="2"/>
  <c r="CH38" i="2"/>
  <c r="CO44" i="2"/>
  <c r="CC5" i="4"/>
  <c r="CE11" i="4"/>
  <c r="BU15" i="4"/>
  <c r="BV18" i="4"/>
  <c r="BH21" i="4"/>
  <c r="BL21" i="4"/>
  <c r="CN13" i="2"/>
  <c r="CJ13" i="2"/>
  <c r="CU13" i="2"/>
  <c r="CP13" i="2"/>
  <c r="DC13" i="2"/>
  <c r="CW13" i="2"/>
  <c r="DL13" i="2"/>
  <c r="CN16" i="2"/>
  <c r="DC18" i="2"/>
  <c r="CM18" i="2"/>
  <c r="CG18" i="2"/>
  <c r="CO18" i="2"/>
  <c r="DB18" i="2"/>
  <c r="CP18" i="2"/>
  <c r="DF18" i="2"/>
  <c r="DK33" i="2"/>
  <c r="DP33" i="2"/>
  <c r="CM33" i="2"/>
  <c r="CI39" i="2"/>
  <c r="CV41" i="2"/>
  <c r="DA43" i="2"/>
  <c r="BU39" i="4"/>
  <c r="CI38" i="2"/>
  <c r="CM39" i="2"/>
  <c r="CO43" i="2"/>
  <c r="DB46" i="2"/>
  <c r="DN49" i="2"/>
  <c r="DK49" i="2"/>
  <c r="BK43" i="4"/>
  <c r="DA13" i="2"/>
  <c r="DC31" i="2"/>
  <c r="BT40" i="4"/>
  <c r="BZ40" i="4"/>
  <c r="CB40" i="4"/>
  <c r="BR40" i="4"/>
  <c r="BO40" i="4"/>
  <c r="BL40" i="4"/>
  <c r="BP40" i="4"/>
  <c r="BQ5" i="4"/>
  <c r="BL5" i="4"/>
  <c r="BY21" i="4"/>
  <c r="BU40" i="4"/>
  <c r="BT5" i="4"/>
  <c r="BX5" i="4"/>
  <c r="BY24" i="4"/>
  <c r="BW24" i="4"/>
  <c r="BX26" i="4"/>
  <c r="BU26" i="4"/>
  <c r="BM26" i="4"/>
  <c r="DO36" i="2"/>
  <c r="CH36" i="2"/>
  <c r="CG36" i="2"/>
  <c r="DE36" i="2"/>
  <c r="DP36" i="2"/>
  <c r="DK36" i="2"/>
  <c r="DA36" i="2"/>
  <c r="CY36" i="2"/>
  <c r="DC36" i="2"/>
  <c r="DN36" i="2"/>
  <c r="CF36" i="2"/>
  <c r="CM36" i="2"/>
  <c r="CU36" i="2"/>
  <c r="CO36" i="2"/>
  <c r="CI36" i="2"/>
  <c r="CT36" i="2"/>
  <c r="DI52" i="2"/>
  <c r="DE52" i="2"/>
  <c r="DL52" i="2"/>
  <c r="CW52" i="2"/>
  <c r="DA52" i="2"/>
  <c r="CH52" i="2"/>
  <c r="CG52" i="2"/>
  <c r="DN52" i="2"/>
  <c r="DD52" i="2"/>
  <c r="DK52" i="2"/>
  <c r="CZ53" i="2"/>
  <c r="CK53" i="2"/>
  <c r="DI53" i="2"/>
  <c r="CV53" i="2"/>
  <c r="CM53" i="2"/>
  <c r="CN53" i="2"/>
  <c r="CT53" i="2"/>
  <c r="DO53" i="2"/>
  <c r="DD53" i="2"/>
  <c r="BW40" i="4"/>
  <c r="CA40" i="4"/>
  <c r="BZ4" i="4"/>
  <c r="BF26" i="4"/>
  <c r="BI26" i="4"/>
  <c r="CB45" i="4"/>
  <c r="BQ45" i="4"/>
  <c r="CP7" i="2"/>
  <c r="CH7" i="2"/>
  <c r="BY22" i="4"/>
  <c r="BY30" i="4"/>
  <c r="CE31" i="4"/>
  <c r="BG33" i="4"/>
  <c r="DK13" i="2"/>
  <c r="CN38" i="2"/>
  <c r="DB38" i="2"/>
  <c r="CF46" i="2"/>
  <c r="CX46" i="2"/>
  <c r="DJ46" i="2"/>
  <c r="DM52" i="2"/>
  <c r="BF45" i="4"/>
  <c r="BG45" i="4"/>
  <c r="CJ36" i="2"/>
  <c r="DE46" i="2"/>
  <c r="CL46" i="2"/>
  <c r="CC16" i="4"/>
  <c r="BZ17" i="4"/>
  <c r="CC21" i="4"/>
  <c r="BL23" i="4"/>
  <c r="BU23" i="4"/>
  <c r="BW6" i="4"/>
  <c r="BM13" i="4"/>
  <c r="BV15" i="4"/>
  <c r="CD15" i="4"/>
  <c r="BT17" i="4"/>
  <c r="BL18" i="4"/>
  <c r="BZ21" i="4"/>
  <c r="BM23" i="4"/>
  <c r="CC30" i="4"/>
  <c r="BX6" i="4"/>
  <c r="CD27" i="4"/>
  <c r="BR30" i="4"/>
  <c r="BY4" i="4"/>
  <c r="CC9" i="4"/>
  <c r="CD37" i="4"/>
  <c r="BO6" i="4"/>
  <c r="BJ47" i="4"/>
  <c r="CG12" i="2"/>
  <c r="BX30" i="4"/>
  <c r="BG47" i="4"/>
  <c r="DI18" i="2"/>
  <c r="CN48" i="2"/>
  <c r="CP53" i="2"/>
  <c r="BP33" i="4"/>
  <c r="BM36" i="4"/>
  <c r="DJ12" i="2"/>
  <c r="DF48" i="2"/>
  <c r="DO48" i="2"/>
  <c r="BI13" i="4"/>
  <c r="BL13" i="4"/>
  <c r="BV47" i="4"/>
  <c r="CU12" i="2"/>
  <c r="CF18" i="2"/>
  <c r="DK48" i="2"/>
  <c r="CX48" i="2"/>
  <c r="CG48" i="2"/>
  <c r="DJ49" i="2"/>
  <c r="CQ49" i="2"/>
  <c r="BM49" i="4"/>
  <c r="CT7" i="2"/>
  <c r="Q54" i="2"/>
  <c r="Q55" i="2"/>
  <c r="CV9" i="2"/>
  <c r="S54" i="2"/>
  <c r="S55" i="2"/>
  <c r="CH12" i="2"/>
  <c r="CZ12" i="2"/>
  <c r="CV12" i="2"/>
  <c r="CP12" i="2"/>
  <c r="DA12" i="2"/>
  <c r="CF12" i="2"/>
  <c r="DK12" i="2"/>
  <c r="DP12" i="2"/>
  <c r="CJ12" i="2"/>
  <c r="DN12" i="2"/>
  <c r="CX12" i="2"/>
  <c r="CT12" i="2"/>
  <c r="DB12" i="2"/>
  <c r="DD12" i="2"/>
  <c r="CM12" i="2"/>
  <c r="CI12" i="2"/>
  <c r="DF12" i="2"/>
  <c r="CL12" i="2"/>
  <c r="CW12" i="2"/>
  <c r="DO20" i="2"/>
  <c r="CQ20" i="2"/>
  <c r="DK20" i="2"/>
  <c r="CL20" i="2"/>
  <c r="CN20" i="2"/>
  <c r="DI20" i="2"/>
  <c r="CW20" i="2"/>
  <c r="CF20" i="2"/>
  <c r="CM20" i="2"/>
  <c r="DB20" i="2"/>
  <c r="CZ20" i="2"/>
  <c r="DP20" i="2"/>
  <c r="DD20" i="2"/>
  <c r="DJ20" i="2"/>
  <c r="CT20" i="2"/>
  <c r="DN20" i="2"/>
  <c r="CX20" i="2"/>
  <c r="CP20" i="2"/>
  <c r="CJ20" i="2"/>
  <c r="DB24" i="2"/>
  <c r="DI24" i="2"/>
  <c r="CZ24" i="2"/>
  <c r="CM24" i="2"/>
  <c r="CW24" i="2"/>
  <c r="CF24" i="2"/>
  <c r="CJ24" i="2"/>
  <c r="DA24" i="2"/>
  <c r="DK24" i="2"/>
  <c r="DJ24" i="2"/>
  <c r="CQ24" i="2"/>
  <c r="DD24" i="2"/>
  <c r="DO24" i="2"/>
  <c r="CX24" i="2"/>
  <c r="DE24" i="2"/>
  <c r="CI24" i="2"/>
  <c r="CV24" i="2"/>
  <c r="DM24" i="2"/>
  <c r="CT24" i="2"/>
  <c r="CL24" i="2"/>
  <c r="DP24" i="2"/>
  <c r="CP24" i="2"/>
  <c r="DP27" i="2"/>
  <c r="CJ27" i="2"/>
  <c r="CZ27" i="2"/>
  <c r="DJ27" i="2"/>
  <c r="CI27" i="2"/>
  <c r="CW27" i="2"/>
  <c r="CM27" i="2"/>
  <c r="CF27" i="2"/>
  <c r="CX27" i="2"/>
  <c r="DO31" i="2"/>
  <c r="CN31" i="2"/>
  <c r="DJ31" i="2"/>
  <c r="CZ31" i="2"/>
  <c r="DF31" i="2"/>
  <c r="DD31" i="2"/>
  <c r="DM31" i="2"/>
  <c r="CW31" i="2"/>
  <c r="CM31" i="2"/>
  <c r="DA31" i="2"/>
  <c r="CH31" i="2"/>
  <c r="CI31" i="2"/>
  <c r="DE31" i="2"/>
  <c r="CP31" i="2"/>
  <c r="DI31" i="2"/>
  <c r="DN31" i="2"/>
  <c r="CL31" i="2"/>
  <c r="CV31" i="2"/>
  <c r="DP31" i="2"/>
  <c r="DB31" i="2"/>
  <c r="CQ31" i="2"/>
  <c r="CX31" i="2"/>
  <c r="CJ31" i="2"/>
  <c r="CQ35" i="2"/>
  <c r="DK35" i="2"/>
  <c r="CW35" i="2"/>
  <c r="DA35" i="2"/>
  <c r="DI35" i="2"/>
  <c r="CM35" i="2"/>
  <c r="CL35" i="2"/>
  <c r="DO35" i="2"/>
  <c r="CF35" i="2"/>
  <c r="CH35" i="2"/>
  <c r="DD35" i="2"/>
  <c r="CX35" i="2"/>
  <c r="CV35" i="2"/>
  <c r="DF35" i="2"/>
  <c r="CP35" i="2"/>
  <c r="DP35" i="2"/>
  <c r="DB35" i="2"/>
  <c r="CZ35" i="2"/>
  <c r="CI35" i="2"/>
  <c r="CN35" i="2"/>
  <c r="DE35" i="2"/>
  <c r="CT35" i="2"/>
  <c r="CH39" i="2"/>
  <c r="CN39" i="2"/>
  <c r="DM39" i="2"/>
  <c r="CQ39" i="2"/>
  <c r="DO39" i="2"/>
  <c r="DP39" i="2"/>
  <c r="CF39" i="2"/>
  <c r="DI39" i="2"/>
  <c r="CZ39" i="2"/>
  <c r="CW39" i="2"/>
  <c r="CP39" i="2"/>
  <c r="CJ39" i="2"/>
  <c r="DK39" i="2"/>
  <c r="CL39" i="2"/>
  <c r="DJ39" i="2"/>
  <c r="DA39" i="2"/>
  <c r="CT43" i="2"/>
  <c r="CP43" i="2"/>
  <c r="DP43" i="2"/>
  <c r="CM43" i="2"/>
  <c r="CV43" i="2"/>
  <c r="DJ43" i="2"/>
  <c r="DO43" i="2"/>
  <c r="CJ43" i="2"/>
  <c r="DD43" i="2"/>
  <c r="CW43" i="2"/>
  <c r="CH43" i="2"/>
  <c r="CZ43" i="2"/>
  <c r="CQ43" i="2"/>
  <c r="CL43" i="2"/>
  <c r="DK43" i="2"/>
  <c r="DN43" i="2"/>
  <c r="CI43" i="2"/>
  <c r="DB43" i="2"/>
  <c r="DI43" i="2"/>
  <c r="CF43" i="2"/>
  <c r="CI6" i="2"/>
  <c r="F54" i="2"/>
  <c r="F55" i="2"/>
  <c r="CM6" i="2"/>
  <c r="J54" i="2"/>
  <c r="J55" i="2"/>
  <c r="CQ6" i="2"/>
  <c r="N54" i="2"/>
  <c r="N55" i="2"/>
  <c r="CW6" i="2"/>
  <c r="T54" i="2"/>
  <c r="T55" i="2"/>
  <c r="AB54" i="2"/>
  <c r="AB55" i="2"/>
  <c r="DE6" i="2"/>
  <c r="DB8" i="2"/>
  <c r="CL8" i="2"/>
  <c r="DF8" i="2"/>
  <c r="CM8" i="2"/>
  <c r="DN8" i="2"/>
  <c r="CI8" i="2"/>
  <c r="CX8" i="2"/>
  <c r="CH9" i="2"/>
  <c r="E54" i="2"/>
  <c r="E55" i="2"/>
  <c r="CL9" i="2"/>
  <c r="DD9" i="2"/>
  <c r="AA54" i="2"/>
  <c r="AA55" i="2"/>
  <c r="CN12" i="2"/>
  <c r="DO7" i="2"/>
  <c r="AJ54" i="2"/>
  <c r="AJ55" i="2"/>
  <c r="CI20" i="2"/>
  <c r="DA8" i="2"/>
  <c r="CH8" i="2"/>
  <c r="DO8" i="2"/>
  <c r="AH54" i="2"/>
  <c r="AH55" i="2"/>
  <c r="DO27" i="2"/>
  <c r="CX7" i="2"/>
  <c r="V54" i="2"/>
  <c r="V55" i="2"/>
  <c r="DN24" i="2"/>
  <c r="DM20" i="2"/>
  <c r="CF7" i="2"/>
  <c r="G54" i="2"/>
  <c r="G55" i="2"/>
  <c r="DK31" i="2"/>
  <c r="DA27" i="2"/>
  <c r="CF31" i="2"/>
  <c r="CQ16" i="2"/>
  <c r="CX16" i="2"/>
  <c r="CF16" i="2"/>
  <c r="CI16" i="2"/>
  <c r="DP16" i="2"/>
  <c r="DF16" i="2"/>
  <c r="DO16" i="2"/>
  <c r="DD16" i="2"/>
  <c r="CV16" i="2"/>
  <c r="CL16" i="2"/>
  <c r="CZ16" i="2"/>
  <c r="DJ16" i="2"/>
  <c r="CM16" i="2"/>
  <c r="DM16" i="2"/>
  <c r="DK16" i="2"/>
  <c r="CW16" i="2"/>
  <c r="DI16" i="2"/>
  <c r="DB16" i="2"/>
  <c r="DN6" i="2"/>
  <c r="DI8" i="2"/>
  <c r="CO8" i="2"/>
  <c r="CV8" i="2"/>
  <c r="DK27" i="2"/>
  <c r="CK8" i="2"/>
  <c r="DE20" i="2"/>
  <c r="CH24" i="2"/>
  <c r="DA6" i="2"/>
  <c r="CN7" i="2"/>
  <c r="DL8" i="2"/>
  <c r="AI54" i="2"/>
  <c r="AI55" i="2"/>
  <c r="DI9" i="2"/>
  <c r="AF54" i="2"/>
  <c r="AF55" i="2"/>
  <c r="DO12" i="2"/>
  <c r="CJ16" i="2"/>
  <c r="DE16" i="2"/>
  <c r="DK8" i="2"/>
  <c r="CW8" i="2"/>
  <c r="CF8" i="2"/>
  <c r="AC54" i="2"/>
  <c r="AC55" i="2"/>
  <c r="CP27" i="2"/>
  <c r="CH27" i="2"/>
  <c r="DD8" i="2"/>
  <c r="CP8" i="2"/>
  <c r="DM12" i="2"/>
  <c r="CZ9" i="2"/>
  <c r="CH16" i="2"/>
  <c r="DA16" i="2"/>
  <c r="DA20" i="2"/>
  <c r="CP9" i="2"/>
  <c r="CV20" i="2"/>
  <c r="AM54" i="2"/>
  <c r="AM55" i="2"/>
  <c r="DN16" i="2"/>
  <c r="DF24" i="2"/>
  <c r="CL47" i="2"/>
  <c r="DF47" i="2"/>
  <c r="CQ47" i="2"/>
  <c r="CV47" i="2"/>
  <c r="CN47" i="2"/>
  <c r="DE47" i="2"/>
  <c r="CH47" i="2"/>
  <c r="DO47" i="2"/>
  <c r="DI47" i="2"/>
  <c r="DJ47" i="2"/>
  <c r="DB47" i="2"/>
  <c r="DM47" i="2"/>
  <c r="DN47" i="2"/>
  <c r="CJ47" i="2"/>
  <c r="CI51" i="2"/>
  <c r="DP51" i="2"/>
  <c r="DA51" i="2"/>
  <c r="DI51" i="2"/>
  <c r="CH51" i="2"/>
  <c r="CF51" i="2"/>
  <c r="CJ51" i="2"/>
  <c r="CQ51" i="2"/>
  <c r="CW51" i="2"/>
  <c r="DD51" i="2"/>
  <c r="CZ51" i="2"/>
  <c r="DB51" i="2"/>
  <c r="CX51" i="2"/>
  <c r="DM51" i="2"/>
  <c r="CV51" i="2"/>
  <c r="DE51" i="2"/>
  <c r="CF47" i="2"/>
  <c r="CM47" i="2"/>
  <c r="CL51" i="2"/>
  <c r="CX47" i="2"/>
  <c r="DP47" i="2"/>
  <c r="DD47" i="2"/>
  <c r="CP51" i="2"/>
  <c r="DO51" i="2"/>
  <c r="CI47" i="2"/>
  <c r="DA47" i="2"/>
  <c r="CP47" i="2"/>
  <c r="CM51" i="2"/>
  <c r="AS1" i="4"/>
  <c r="D1" i="2"/>
  <c r="DJ1" i="2"/>
  <c r="I53" i="4"/>
  <c r="I54" i="4"/>
  <c r="BM4" i="4"/>
  <c r="M53" i="4"/>
  <c r="M54" i="4"/>
  <c r="R53" i="4"/>
  <c r="R54" i="4"/>
  <c r="G53" i="4"/>
  <c r="G54" i="4"/>
  <c r="T53" i="4"/>
  <c r="T54" i="4"/>
  <c r="CB5" i="4"/>
  <c r="X53" i="4"/>
  <c r="X54" i="4"/>
  <c r="BV5" i="4"/>
  <c r="BY5" i="4"/>
  <c r="BP7" i="4"/>
  <c r="BM7" i="4"/>
  <c r="BY7" i="4"/>
  <c r="BI7" i="4"/>
  <c r="BZ9" i="4"/>
  <c r="BP9" i="4"/>
  <c r="BQ9" i="4"/>
  <c r="BV9" i="4"/>
  <c r="CD12" i="4"/>
  <c r="CD14" i="4"/>
  <c r="CD16" i="4"/>
  <c r="BP19" i="4"/>
  <c r="Y53" i="4"/>
  <c r="Y54" i="4"/>
  <c r="CC4" i="4"/>
  <c r="BV19" i="4"/>
  <c r="BF19" i="4"/>
  <c r="BY19" i="4"/>
  <c r="BZ19" i="4"/>
  <c r="CA19" i="4"/>
  <c r="BR19" i="4"/>
  <c r="CB19" i="4"/>
  <c r="CD4" i="4"/>
  <c r="BY18" i="4"/>
  <c r="BJ19" i="4"/>
  <c r="BL19" i="4"/>
  <c r="BP5" i="4"/>
  <c r="BO5" i="4"/>
  <c r="BW5" i="4"/>
  <c r="BV4" i="4"/>
  <c r="BW19" i="4"/>
  <c r="BH7" i="4"/>
  <c r="BZ7" i="4"/>
  <c r="BU4" i="4"/>
  <c r="BU9" i="4"/>
  <c r="J53" i="4"/>
  <c r="J54" i="4"/>
  <c r="W53" i="4"/>
  <c r="W54" i="4"/>
  <c r="CE18" i="4"/>
  <c r="BY9" i="4"/>
  <c r="BU1" i="4"/>
  <c r="BI9" i="4"/>
  <c r="BY14" i="4"/>
  <c r="BQ19" i="4"/>
  <c r="BH9" i="4"/>
  <c r="CE10" i="4"/>
  <c r="BM19" i="4"/>
  <c r="CC10" i="4"/>
  <c r="BY12" i="4"/>
  <c r="CE6" i="4"/>
  <c r="BU19" i="4"/>
  <c r="CD6" i="4"/>
  <c r="BH19" i="4"/>
  <c r="BU5" i="4"/>
  <c r="BH5" i="4"/>
  <c r="BK5" i="4"/>
  <c r="BI4" i="4"/>
  <c r="N53" i="4"/>
  <c r="N54" i="4"/>
  <c r="BV7" i="4"/>
  <c r="CB9" i="4"/>
  <c r="D53" i="4"/>
  <c r="D54" i="4"/>
  <c r="BI5" i="4"/>
  <c r="BY8" i="4"/>
  <c r="BM5" i="4"/>
  <c r="BU7" i="4"/>
  <c r="CE16" i="4"/>
  <c r="BQ13" i="4"/>
  <c r="CB11" i="4"/>
  <c r="BZ15" i="4"/>
  <c r="BL11" i="4"/>
  <c r="BY15" i="4"/>
  <c r="BP11" i="4"/>
  <c r="CB17" i="4"/>
  <c r="CB30" i="4"/>
  <c r="BU11" i="4"/>
  <c r="BI17" i="4"/>
  <c r="BP17" i="4"/>
  <c r="BM30" i="4"/>
  <c r="CA30" i="4"/>
  <c r="BU32" i="4"/>
  <c r="BU34" i="4"/>
  <c r="BH13" i="4"/>
  <c r="BM11" i="4"/>
  <c r="BZ13" i="4"/>
  <c r="BZ11" i="4"/>
  <c r="BF30" i="4"/>
  <c r="BJ34" i="4"/>
  <c r="CE5" i="4"/>
  <c r="BG22" i="4"/>
  <c r="BT22" i="4"/>
  <c r="BZ22" i="4"/>
  <c r="AA53" i="4"/>
  <c r="AA54" i="4"/>
  <c r="BJ17" i="4"/>
  <c r="BW17" i="4"/>
  <c r="BW21" i="4"/>
  <c r="BH22" i="4"/>
  <c r="BK22" i="4"/>
  <c r="BN22" i="4"/>
  <c r="BQ22" i="4"/>
  <c r="BX22" i="4"/>
  <c r="CG32" i="2"/>
  <c r="CY32" i="2"/>
  <c r="DF32" i="2"/>
  <c r="DK32" i="2"/>
  <c r="CK32" i="2"/>
  <c r="CX32" i="2"/>
  <c r="DN32" i="2"/>
  <c r="DL32" i="2"/>
  <c r="DE32" i="2"/>
  <c r="DM8" i="2"/>
  <c r="DJ8" i="2"/>
  <c r="DP8" i="2"/>
  <c r="DI27" i="2"/>
  <c r="DM27" i="2"/>
  <c r="DN27" i="2"/>
  <c r="DF27" i="2"/>
  <c r="CK27" i="2"/>
  <c r="CT27" i="2"/>
  <c r="DB27" i="2"/>
  <c r="DD27" i="2"/>
  <c r="DE27" i="2"/>
  <c r="CQ27" i="2"/>
  <c r="DI29" i="2"/>
  <c r="CZ29" i="2"/>
  <c r="CN29" i="2"/>
  <c r="DM29" i="2"/>
  <c r="CH29" i="2"/>
  <c r="CX29" i="2"/>
  <c r="DB29" i="2"/>
  <c r="CI32" i="2"/>
  <c r="B53" i="4"/>
  <c r="B54" i="4"/>
  <c r="V53" i="4"/>
  <c r="V54" i="4"/>
  <c r="BU17" i="4"/>
  <c r="BF17" i="4"/>
  <c r="BL22" i="4"/>
  <c r="CC22" i="4"/>
  <c r="BQ31" i="4"/>
  <c r="BN31" i="4"/>
  <c r="BK31" i="4"/>
  <c r="BH31" i="4"/>
  <c r="CZ8" i="2"/>
  <c r="CO14" i="2"/>
  <c r="CZ14" i="2"/>
  <c r="DP14" i="2"/>
  <c r="CH14" i="2"/>
  <c r="DL41" i="2"/>
  <c r="DI41" i="2"/>
  <c r="CY41" i="2"/>
  <c r="DO41" i="2"/>
  <c r="CN41" i="2"/>
  <c r="DE41" i="2"/>
  <c r="CL41" i="2"/>
  <c r="DB41" i="2"/>
  <c r="CP41" i="2"/>
  <c r="CH41" i="2"/>
  <c r="CD25" i="4"/>
  <c r="BJ50" i="4"/>
  <c r="CA50" i="4"/>
  <c r="CT9" i="2"/>
  <c r="CT32" i="2"/>
  <c r="BL50" i="4"/>
  <c r="BF50" i="4"/>
  <c r="CN27" i="2"/>
  <c r="CO32" i="2"/>
  <c r="CU32" i="2"/>
  <c r="BG1" i="2"/>
  <c r="CG1" i="2"/>
  <c r="BV1" i="2"/>
  <c r="AS1" i="2"/>
  <c r="R1" i="2"/>
  <c r="AG1" i="2"/>
  <c r="Y54" i="2"/>
  <c r="Y55" i="2"/>
  <c r="DO40" i="2"/>
  <c r="CU40" i="2"/>
  <c r="BO19" i="4"/>
  <c r="K53" i="4"/>
  <c r="K54" i="4"/>
  <c r="CD34" i="4"/>
  <c r="BY34" i="4"/>
  <c r="CC34" i="4"/>
  <c r="W54" i="2"/>
  <c r="W55" i="2"/>
  <c r="DC42" i="2"/>
  <c r="DK42" i="2"/>
  <c r="CL42" i="2"/>
  <c r="CK42" i="2"/>
  <c r="CT42" i="2"/>
  <c r="CH42" i="2"/>
  <c r="CO42" i="2"/>
  <c r="DM42" i="2"/>
  <c r="CJ42" i="2"/>
  <c r="DP42" i="2"/>
  <c r="DN42" i="2"/>
  <c r="DE42" i="2"/>
  <c r="CG42" i="2"/>
  <c r="CI42" i="2"/>
  <c r="CN42" i="2"/>
  <c r="DJ42" i="2"/>
  <c r="CZ42" i="2"/>
  <c r="CP42" i="2"/>
  <c r="DO42" i="2"/>
  <c r="DB42" i="2"/>
  <c r="CG53" i="2"/>
  <c r="CX53" i="2"/>
  <c r="DD40" i="2"/>
  <c r="CZ40" i="2"/>
  <c r="CP40" i="2"/>
  <c r="DC40" i="2"/>
  <c r="DJ40" i="2"/>
  <c r="DA40" i="2"/>
  <c r="CG40" i="2"/>
  <c r="DP40" i="2"/>
  <c r="CQ40" i="2"/>
  <c r="CT40" i="2"/>
  <c r="CF40" i="2"/>
  <c r="CV40" i="2"/>
  <c r="DB40" i="2"/>
  <c r="CN40" i="2"/>
  <c r="DK40" i="2"/>
  <c r="CO40" i="2"/>
  <c r="CH40" i="2"/>
  <c r="CK40" i="2"/>
  <c r="CE8" i="4"/>
  <c r="CC8" i="4"/>
  <c r="U54" i="2"/>
  <c r="U55" i="2"/>
  <c r="CY31" i="2"/>
  <c r="CU31" i="2"/>
  <c r="CK31" i="2"/>
  <c r="CT31" i="2"/>
  <c r="CU1" i="2"/>
  <c r="I54" i="2"/>
  <c r="I55" i="2"/>
  <c r="DN40" i="2"/>
  <c r="CX40" i="2"/>
  <c r="H53" i="4"/>
  <c r="H54" i="4"/>
  <c r="BP4" i="4"/>
  <c r="L53" i="4"/>
  <c r="L54" i="4"/>
  <c r="AN54" i="2"/>
  <c r="M54" i="2"/>
  <c r="M55" i="2"/>
  <c r="DO30" i="2"/>
  <c r="CX30" i="2"/>
  <c r="CF30" i="2"/>
  <c r="DK30" i="2"/>
  <c r="CT30" i="2"/>
  <c r="CP30" i="2"/>
  <c r="DF30" i="2"/>
  <c r="DD30" i="2"/>
  <c r="CK30" i="2"/>
  <c r="CM30" i="2"/>
  <c r="DE30" i="2"/>
  <c r="CN30" i="2"/>
  <c r="DL30" i="2"/>
  <c r="CZ30" i="2"/>
  <c r="CQ30" i="2"/>
  <c r="DJ30" i="2"/>
  <c r="CU30" i="2"/>
  <c r="BJ22" i="4"/>
  <c r="BO22" i="4"/>
  <c r="BV14" i="4"/>
  <c r="BV25" i="4"/>
  <c r="BK14" i="4"/>
  <c r="BV22" i="4"/>
  <c r="BN25" i="4"/>
  <c r="U53" i="4"/>
  <c r="U54" i="4"/>
  <c r="E53" i="4"/>
  <c r="E54" i="4"/>
  <c r="BI8" i="4"/>
  <c r="BM8" i="4"/>
  <c r="BQ8" i="4"/>
  <c r="BV8" i="4"/>
  <c r="CD8" i="4"/>
  <c r="BH10" i="4"/>
  <c r="BF10" i="4"/>
  <c r="CD20" i="4"/>
  <c r="BJ25" i="4"/>
  <c r="BV34" i="4"/>
  <c r="X54" i="2"/>
  <c r="AL54" i="2"/>
  <c r="AL55" i="2"/>
  <c r="CP21" i="2"/>
  <c r="CJ30" i="2"/>
  <c r="CY35" i="2"/>
  <c r="CG35" i="2"/>
  <c r="CU35" i="2"/>
  <c r="CZ37" i="2"/>
  <c r="CV37" i="2"/>
  <c r="CN45" i="2"/>
  <c r="BR14" i="4"/>
  <c r="CB14" i="4"/>
  <c r="BH14" i="4"/>
  <c r="BN30" i="4"/>
  <c r="BJ30" i="4"/>
  <c r="BZ30" i="4"/>
  <c r="BV30" i="4"/>
  <c r="AK54" i="2"/>
  <c r="AG54" i="2"/>
  <c r="AG55" i="2"/>
  <c r="C54" i="2"/>
  <c r="C55" i="2"/>
  <c r="DD21" i="2"/>
  <c r="CL21" i="2"/>
  <c r="CZ21" i="2"/>
  <c r="CH21" i="2"/>
  <c r="CT21" i="2"/>
  <c r="CG30" i="2"/>
  <c r="DB30" i="2"/>
  <c r="CF42" i="2"/>
  <c r="BU6" i="4"/>
  <c r="Q53" i="4"/>
  <c r="Q54" i="4"/>
  <c r="CC12" i="4"/>
  <c r="BJ14" i="4"/>
  <c r="BT14" i="4"/>
  <c r="BR22" i="4"/>
  <c r="BF22" i="4"/>
  <c r="BW22" i="4"/>
  <c r="BT25" i="4"/>
  <c r="BL25" i="4"/>
  <c r="BR25" i="4"/>
  <c r="BH25" i="4"/>
  <c r="BO25" i="4"/>
  <c r="BI25" i="4"/>
  <c r="BZ34" i="4"/>
  <c r="BX34" i="4"/>
  <c r="BG34" i="4"/>
  <c r="BT34" i="4"/>
  <c r="BJ46" i="4"/>
  <c r="BN46" i="4"/>
  <c r="BU46" i="4"/>
  <c r="BY48" i="4"/>
  <c r="BH48" i="4"/>
  <c r="D54" i="2"/>
  <c r="D55" i="2"/>
  <c r="H54" i="2"/>
  <c r="H55" i="2"/>
  <c r="L54" i="2"/>
  <c r="L55" i="2"/>
  <c r="R54" i="2"/>
  <c r="R55" i="2"/>
  <c r="CQ14" i="2"/>
  <c r="DJ14" i="2"/>
  <c r="CM14" i="2"/>
  <c r="DA29" i="2"/>
  <c r="DN29" i="2"/>
  <c r="CW29" i="2"/>
  <c r="CY30" i="2"/>
  <c r="CG31" i="2"/>
  <c r="CL40" i="2"/>
  <c r="CI45" i="2"/>
  <c r="CZ45" i="2"/>
  <c r="DN45" i="2"/>
  <c r="CY45" i="2"/>
  <c r="DL45" i="2"/>
  <c r="DA53" i="2"/>
  <c r="X55" i="2"/>
  <c r="AK55" i="2"/>
  <c r="AN55" i="2"/>
  <c r="AO54" i="2"/>
  <c r="AO55" i="2"/>
</calcChain>
</file>

<file path=xl/sharedStrings.xml><?xml version="1.0" encoding="utf-8"?>
<sst xmlns="http://schemas.openxmlformats.org/spreadsheetml/2006/main" count="990" uniqueCount="132">
  <si>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</si>
  <si>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</si>
  <si>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</si>
  <si>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</si>
  <si>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</si>
  <si>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</si>
  <si>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</si>
  <si>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</si>
  <si>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</si>
  <si>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</si>
  <si>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</si>
  <si>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</si>
  <si>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</si>
  <si>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</si>
  <si>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</si>
  <si>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</si>
  <si>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</si>
  <si>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</si>
  <si>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</si>
  <si>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</si>
  <si>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</si>
  <si>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</si>
  <si>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</si>
  <si>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</si>
  <si>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</si>
  <si>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</si>
  <si>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</si>
  <si>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</si>
  <si>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</si>
  <si>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</si>
  <si>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</si>
  <si>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</si>
  <si>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</si>
  <si>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市町村計</t>
  </si>
  <si>
    <t>市町村民所得</t>
  </si>
  <si>
    <t>一人当たり</t>
  </si>
  <si>
    <t>（単位：千円）</t>
  </si>
  <si>
    <t>（単位：％）</t>
  </si>
  <si>
    <t>（対前年度増加率）</t>
  </si>
  <si>
    <t>（実数）</t>
  </si>
  <si>
    <t>（構成比）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</si>
  <si>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</si>
  <si>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</si>
  <si>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</si>
  <si>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</si>
  <si>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</si>
  <si>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</si>
  <si>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</si>
  <si>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</si>
  <si>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</si>
  <si>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</si>
  <si>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</si>
  <si>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</si>
  <si>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</si>
  <si>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産業</t>
  </si>
  <si>
    <t>小計</t>
  </si>
  <si>
    <t>総生産額</t>
  </si>
  <si>
    <t>農業</t>
  </si>
  <si>
    <t>林業</t>
  </si>
  <si>
    <t>水産業</t>
  </si>
  <si>
    <t>（構成比）</t>
    <rPh sb="1" eb="4">
      <t>コウセイヒ</t>
    </rPh>
    <phoneticPr fontId="2"/>
  </si>
  <si>
    <t>(実数)</t>
    <phoneticPr fontId="2"/>
  </si>
  <si>
    <t>（実数）</t>
    <phoneticPr fontId="2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</si>
  <si>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</si>
  <si>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</si>
  <si>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</si>
  <si>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</si>
  <si>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</si>
  <si>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</si>
  <si>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a雇主の現実社会負担</t>
    <rPh sb="1" eb="3">
      <t>ヤトイヌシ</t>
    </rPh>
    <phoneticPr fontId="2"/>
  </si>
  <si>
    <t>b雇主の帰属社会負担</t>
    <rPh sb="1" eb="3">
      <t>ヤトイヌシ</t>
    </rPh>
    <phoneticPr fontId="2"/>
  </si>
  <si>
    <t>法人企業</t>
    <phoneticPr fontId="5"/>
  </si>
  <si>
    <t>（非農林水・非金融）</t>
    <phoneticPr fontId="4"/>
  </si>
  <si>
    <t>１　雇用者報酬</t>
    <phoneticPr fontId="4"/>
  </si>
  <si>
    <t>２ 財産所得（非企業部門）</t>
    <phoneticPr fontId="4"/>
  </si>
  <si>
    <t>人口</t>
    <phoneticPr fontId="4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</si>
  <si>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</si>
  <si>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</si>
  <si>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</si>
  <si>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</si>
  <si>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</si>
  <si>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あさぎり町</t>
    <rPh sb="4" eb="5">
      <t>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</si>
  <si>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</si>
  <si>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宇城市</t>
    <rPh sb="0" eb="3">
      <t>ウキシ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</si>
  <si>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</si>
  <si>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</si>
  <si>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合志市</t>
    <rPh sb="0" eb="3">
      <t>コウシシ</t>
    </rPh>
    <phoneticPr fontId="2"/>
  </si>
  <si>
    <t>阿蘇市</t>
    <rPh sb="0" eb="3">
      <t>アソシ</t>
    </rPh>
    <phoneticPr fontId="2"/>
  </si>
  <si>
    <t>山都町</t>
    <rPh sb="0" eb="3">
      <t>ヤマトチョウ</t>
    </rPh>
    <phoneticPr fontId="2"/>
  </si>
  <si>
    <t>南阿蘇村</t>
    <rPh sb="0" eb="4">
      <t>ミナミアソムラ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</si>
  <si>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</si>
  <si>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</si>
  <si>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天草市</t>
    <rPh sb="0" eb="3">
      <t>アマクサシ</t>
    </rPh>
    <phoneticPr fontId="2"/>
  </si>
  <si>
    <t>鉱工業</t>
    <rPh sb="0" eb="3">
      <t>コウコウギョウ</t>
    </rPh>
    <phoneticPr fontId="2"/>
  </si>
  <si>
    <t>関税等</t>
    <rPh sb="0" eb="2">
      <t>カンゼイ</t>
    </rPh>
    <rPh sb="2" eb="3">
      <t>トウ</t>
    </rPh>
    <phoneticPr fontId="2"/>
  </si>
  <si>
    <t>※2</t>
    <phoneticPr fontId="2"/>
  </si>
  <si>
    <t>※3</t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</si>
  <si>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</si>
  <si>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</si>
  <si>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  <rPh sb="4" eb="6">
      <t>ゼイガク</t>
    </rPh>
    <rPh sb="6" eb="8">
      <t>チョウセイ</t>
    </rPh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</si>
  <si>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</si>
  <si>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※１</t>
  </si>
  <si>
    <t>※１</t>
    <phoneticPr fontId="2"/>
  </si>
  <si>
    <t>建設業</t>
    <rPh sb="0" eb="3">
      <t>ケンセツギョウ</t>
    </rPh>
    <phoneticPr fontId="2"/>
  </si>
  <si>
    <t>電・ガ・水・廃</t>
    <rPh sb="6" eb="7">
      <t>ハイ</t>
    </rPh>
    <phoneticPr fontId="2"/>
  </si>
  <si>
    <t>卸売・小売業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</si>
  <si>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</si>
  <si>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</si>
  <si>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</si>
  <si>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</si>
  <si>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</si>
  <si>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専門、業務支援サ</t>
    <rPh sb="0" eb="2">
      <t>センモン</t>
    </rPh>
    <rPh sb="3" eb="5">
      <t>ギョウム</t>
    </rPh>
    <rPh sb="5" eb="7">
      <t>シエン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</si>
  <si>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</si>
  <si>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</si>
  <si>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</si>
  <si>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</si>
  <si>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③その他の投資</t>
    <rPh sb="3" eb="4">
      <t>タ</t>
    </rPh>
    <rPh sb="5" eb="7">
      <t>トウシ</t>
    </rPh>
    <phoneticPr fontId="4"/>
  </si>
  <si>
    <t>所得（受取）</t>
    <rPh sb="3" eb="5">
      <t>ウケトリ</t>
    </rPh>
    <phoneticPr fontId="2"/>
  </si>
  <si>
    <t>３ 企業所得（法人企業の第１次所得バランス）</t>
    <rPh sb="12" eb="13">
      <t>ダイ</t>
    </rPh>
    <rPh sb="14" eb="15">
      <t>ジ</t>
    </rPh>
    <rPh sb="15" eb="17">
      <t>ショトク</t>
    </rPh>
    <phoneticPr fontId="4"/>
  </si>
  <si>
    <t>城南町</t>
  </si>
  <si>
    <t>植木町</t>
    <rPh sb="0" eb="3">
      <t>ウエキマチ</t>
    </rPh>
    <phoneticPr fontId="2"/>
  </si>
  <si>
    <t>城南町</t>
    <rPh sb="0" eb="3">
      <t>ジョウナンマチ</t>
    </rPh>
    <phoneticPr fontId="2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</si>
  <si>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</si>
  <si>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ダイ１ジ</t>
    </rPh>
    <rPh sb="3" eb="5">
      <t>サンギョウ</t>
    </rPh>
    <phoneticPr fontId="3"/>
  </si>
  <si>
    <t>第３次産業</t>
    <rPh sb="0" eb="3">
      <t>ダイ１ジ</t>
    </rPh>
    <rPh sb="3" eb="5">
      <t>サンギョウ</t>
    </rPh>
    <phoneticPr fontId="3"/>
  </si>
  <si>
    <t>市町村民所得（2008SNA）</t>
    <rPh sb="0" eb="2">
      <t>シチョウ</t>
    </rPh>
    <rPh sb="2" eb="4">
      <t>ソンミン</t>
    </rPh>
    <rPh sb="4" eb="6">
      <t>ショトク</t>
    </rPh>
    <phoneticPr fontId="2"/>
  </si>
  <si>
    <r>
      <t>a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雇主の現実社会負担</t>
    </r>
    <rPh sb="2" eb="4">
      <t>ヤトイヌシ</t>
    </rPh>
    <phoneticPr fontId="2"/>
  </si>
  <si>
    <r>
      <t>b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雇主の帰属社会負担</t>
    </r>
    <rPh sb="2" eb="4">
      <t>ヤトイヌシ</t>
    </rPh>
    <phoneticPr fontId="2"/>
  </si>
  <si>
    <t>市町村内総生産（2008SNA）</t>
    <rPh sb="0" eb="3">
      <t>シチョウソン</t>
    </rPh>
    <rPh sb="3" eb="4">
      <t>ナイ</t>
    </rPh>
    <rPh sb="4" eb="7">
      <t>ソウセイサン</t>
    </rPh>
    <phoneticPr fontId="2"/>
  </si>
  <si>
    <t>平成20年度</t>
  </si>
  <si>
    <t>※1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</si>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</sst>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  <numFmt numFmtId="180" formatCode="&quot;平成&quot;0&quot;年度&quot;"/>
    <numFmt numFmtId="181" formatCode="#,##0.0_ 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24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1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7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8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8" fontId="1" fillId="3" borderId="0" xfId="2" applyNumberFormat="1" applyFont="1" applyFill="1" applyBorder="1" applyAlignment="1">
      <alignment vertical="center"/>
    </xf>
    <xf numFmtId="178" fontId="1" fillId="3" borderId="8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8" fontId="1" fillId="3" borderId="2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8" fontId="1" fillId="3" borderId="6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8" fontId="1" fillId="3" borderId="4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2" applyNumberFormat="1" applyFont="1" applyFill="1" applyBorder="1" applyAlignment="1">
      <alignment horizontal="right"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77" fontId="1" fillId="0" borderId="12" xfId="2" applyNumberFormat="1" applyFont="1" applyFill="1" applyBorder="1" applyAlignment="1">
      <alignment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12" xfId="2" applyNumberFormat="1" applyFont="1" applyFill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179" fontId="1" fillId="0" borderId="13" xfId="0" applyNumberFormat="1" applyFont="1" applyBorder="1" applyAlignment="1">
      <alignment vertical="center"/>
    </xf>
    <xf numFmtId="178" fontId="1" fillId="3" borderId="12" xfId="2" applyNumberFormat="1" applyFont="1" applyFill="1" applyBorder="1" applyAlignment="1">
      <alignment vertical="center"/>
    </xf>
    <xf numFmtId="177" fontId="1" fillId="4" borderId="14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vertical="center"/>
    </xf>
    <xf numFmtId="177" fontId="1" fillId="4" borderId="17" xfId="2" applyNumberFormat="1" applyFont="1" applyFill="1" applyBorder="1" applyAlignment="1">
      <alignment vertical="center"/>
    </xf>
    <xf numFmtId="177" fontId="1" fillId="4" borderId="18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vertical="center"/>
    </xf>
    <xf numFmtId="177" fontId="1" fillId="4" borderId="8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vertical="center"/>
    </xf>
    <xf numFmtId="177" fontId="1" fillId="4" borderId="7" xfId="2" applyNumberFormat="1" applyFont="1" applyFill="1" applyBorder="1" applyAlignment="1">
      <alignment vertical="center"/>
    </xf>
    <xf numFmtId="177" fontId="1" fillId="4" borderId="4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horizontal="center" vertical="center"/>
    </xf>
    <xf numFmtId="177" fontId="1" fillId="4" borderId="19" xfId="2" applyNumberFormat="1" applyFont="1" applyFill="1" applyBorder="1" applyAlignment="1">
      <alignment horizontal="center" vertical="center"/>
    </xf>
    <xf numFmtId="177" fontId="1" fillId="4" borderId="20" xfId="2" applyNumberFormat="1" applyFont="1" applyFill="1" applyBorder="1" applyAlignment="1">
      <alignment vertical="center"/>
    </xf>
    <xf numFmtId="177" fontId="1" fillId="4" borderId="21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vertical="center"/>
    </xf>
    <xf numFmtId="177" fontId="1" fillId="4" borderId="19" xfId="2" applyNumberFormat="1" applyFont="1" applyFill="1" applyBorder="1" applyAlignment="1">
      <alignment vertical="center"/>
    </xf>
    <xf numFmtId="177" fontId="1" fillId="4" borderId="0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horizontal="left" vertical="center"/>
    </xf>
    <xf numFmtId="177" fontId="1" fillId="4" borderId="16" xfId="2" applyNumberFormat="1" applyFont="1" applyFill="1" applyBorder="1" applyAlignment="1">
      <alignment horizontal="left" vertical="center"/>
    </xf>
    <xf numFmtId="177" fontId="1" fillId="4" borderId="0" xfId="2" applyNumberFormat="1" applyFont="1" applyFill="1" applyBorder="1" applyAlignment="1">
      <alignment horizontal="left" vertical="center"/>
    </xf>
    <xf numFmtId="177" fontId="1" fillId="4" borderId="1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horizontal="left" vertical="center"/>
    </xf>
    <xf numFmtId="177" fontId="1" fillId="4" borderId="5" xfId="2" applyNumberFormat="1" applyFont="1" applyFill="1" applyBorder="1" applyAlignment="1">
      <alignment horizontal="left" vertical="center"/>
    </xf>
    <xf numFmtId="177" fontId="1" fillId="4" borderId="22" xfId="2" applyNumberFormat="1" applyFont="1" applyFill="1" applyBorder="1" applyAlignment="1">
      <alignment vertical="center"/>
    </xf>
    <xf numFmtId="177" fontId="1" fillId="4" borderId="22" xfId="2" applyNumberFormat="1" applyFont="1" applyFill="1" applyBorder="1" applyAlignment="1">
      <alignment horizontal="center" vertical="center"/>
    </xf>
    <xf numFmtId="177" fontId="1" fillId="4" borderId="23" xfId="2" applyNumberFormat="1" applyFont="1" applyFill="1" applyBorder="1" applyAlignment="1">
      <alignment horizontal="center" vertical="center" shrinkToFit="1"/>
    </xf>
    <xf numFmtId="177" fontId="1" fillId="4" borderId="23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horizontal="left" vertical="center"/>
    </xf>
    <xf numFmtId="177" fontId="1" fillId="4" borderId="7" xfId="2" applyNumberFormat="1" applyFont="1" applyFill="1" applyBorder="1" applyAlignment="1">
      <alignment horizontal="left" vertical="center"/>
    </xf>
    <xf numFmtId="177" fontId="1" fillId="4" borderId="14" xfId="2" applyNumberFormat="1" applyFont="1" applyFill="1" applyBorder="1" applyAlignment="1">
      <alignment horizontal="left" vertical="center" shrinkToFit="1"/>
    </xf>
    <xf numFmtId="177" fontId="1" fillId="4" borderId="14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 shrinkToFit="1"/>
    </xf>
    <xf numFmtId="177" fontId="1" fillId="4" borderId="16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vertical="center" shrinkToFit="1"/>
    </xf>
    <xf numFmtId="177" fontId="1" fillId="4" borderId="15" xfId="2" applyNumberFormat="1" applyFont="1" applyFill="1" applyBorder="1" applyAlignment="1">
      <alignment horizontal="center" vertical="center" shrinkToFit="1"/>
    </xf>
    <xf numFmtId="177" fontId="1" fillId="4" borderId="5" xfId="2" applyNumberFormat="1" applyFont="1" applyFill="1" applyBorder="1" applyAlignment="1">
      <alignment horizontal="center" vertical="center"/>
    </xf>
    <xf numFmtId="177" fontId="7" fillId="4" borderId="24" xfId="2" applyNumberFormat="1" applyFont="1" applyFill="1" applyBorder="1" applyAlignment="1">
      <alignment horizontal="center" vertical="center"/>
    </xf>
    <xf numFmtId="177" fontId="7" fillId="4" borderId="25" xfId="2" applyNumberFormat="1" applyFont="1" applyFill="1" applyBorder="1" applyAlignment="1">
      <alignment horizontal="center" vertical="center" wrapText="1"/>
    </xf>
    <xf numFmtId="177" fontId="7" fillId="4" borderId="26" xfId="2" applyNumberFormat="1" applyFont="1" applyFill="1" applyBorder="1" applyAlignment="1">
      <alignment horizontal="center" vertical="center" wrapText="1"/>
    </xf>
    <xf numFmtId="177" fontId="1" fillId="4" borderId="19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7" fontId="1" fillId="0" borderId="0" xfId="0" applyNumberFormat="1" applyFont="1"/>
    <xf numFmtId="38" fontId="1" fillId="0" borderId="0" xfId="1" applyFont="1"/>
    <xf numFmtId="38" fontId="1" fillId="0" borderId="0" xfId="1" applyFont="1" applyFill="1"/>
    <xf numFmtId="38" fontId="1" fillId="0" borderId="0" xfId="1" applyFont="1" applyFill="1" applyBorder="1"/>
    <xf numFmtId="38" fontId="1" fillId="0" borderId="0" xfId="1" applyFont="1" applyBorder="1"/>
    <xf numFmtId="177" fontId="7" fillId="4" borderId="4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9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vertical="center"/>
    </xf>
    <xf numFmtId="0" fontId="7" fillId="0" borderId="0" xfId="0" applyFont="1"/>
    <xf numFmtId="177" fontId="7" fillId="4" borderId="14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7" fontId="7" fillId="4" borderId="7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horizontal="center" vertical="center"/>
    </xf>
    <xf numFmtId="177" fontId="7" fillId="4" borderId="29" xfId="2" applyNumberFormat="1" applyFont="1" applyFill="1" applyBorder="1" applyAlignment="1">
      <alignment horizontal="center" vertical="center" shrinkToFit="1"/>
    </xf>
    <xf numFmtId="177" fontId="7" fillId="4" borderId="29" xfId="2" applyNumberFormat="1" applyFont="1" applyFill="1" applyBorder="1" applyAlignment="1">
      <alignment vertical="center"/>
    </xf>
    <xf numFmtId="177" fontId="7" fillId="4" borderId="30" xfId="2" applyNumberFormat="1" applyFont="1" applyFill="1" applyBorder="1" applyAlignment="1">
      <alignment horizontal="center" vertical="center"/>
    </xf>
    <xf numFmtId="177" fontId="7" fillId="4" borderId="31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/>
    </xf>
    <xf numFmtId="177" fontId="7" fillId="4" borderId="1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19" xfId="2" applyNumberFormat="1" applyFont="1" applyFill="1" applyBorder="1" applyAlignment="1">
      <alignment vertical="center"/>
    </xf>
    <xf numFmtId="178" fontId="7" fillId="0" borderId="9" xfId="2" applyNumberFormat="1" applyFont="1" applyFill="1" applyBorder="1" applyAlignment="1">
      <alignment vertical="center"/>
    </xf>
    <xf numFmtId="0" fontId="7" fillId="0" borderId="0" xfId="0" applyFont="1" applyBorder="1"/>
    <xf numFmtId="178" fontId="7" fillId="0" borderId="0" xfId="2" applyNumberFormat="1" applyFont="1" applyFill="1" applyBorder="1" applyAlignment="1">
      <alignment horizontal="center" vertical="center"/>
    </xf>
    <xf numFmtId="177" fontId="7" fillId="4" borderId="17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178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8" fontId="7" fillId="0" borderId="1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3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8" fontId="7" fillId="0" borderId="13" xfId="2" applyNumberFormat="1" applyFont="1" applyFill="1" applyBorder="1" applyAlignment="1">
      <alignment vertical="center"/>
    </xf>
    <xf numFmtId="178" fontId="7" fillId="0" borderId="33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8" fontId="7" fillId="0" borderId="2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177" fontId="7" fillId="0" borderId="0" xfId="0" applyNumberFormat="1" applyFont="1"/>
    <xf numFmtId="181" fontId="7" fillId="0" borderId="0" xfId="0" applyNumberFormat="1" applyFont="1"/>
    <xf numFmtId="177" fontId="7" fillId="4" borderId="2" xfId="2" applyNumberFormat="1" applyFont="1" applyFill="1" applyBorder="1" applyAlignment="1">
      <alignment horizontal="center" vertical="center"/>
    </xf>
    <xf numFmtId="177" fontId="7" fillId="4" borderId="34" xfId="2" applyNumberFormat="1" applyFont="1" applyFill="1" applyBorder="1" applyAlignment="1">
      <alignment horizontal="center" vertical="center" shrinkToFit="1"/>
    </xf>
    <xf numFmtId="177" fontId="7" fillId="4" borderId="2" xfId="2" applyNumberFormat="1" applyFont="1" applyFill="1" applyBorder="1" applyAlignment="1">
      <alignment horizontal="center" vertical="center" shrinkToFit="1"/>
    </xf>
    <xf numFmtId="177" fontId="7" fillId="4" borderId="12" xfId="2" applyNumberFormat="1" applyFont="1" applyFill="1" applyBorder="1" applyAlignment="1">
      <alignment horizontal="center" vertical="center" shrinkToFit="1"/>
    </xf>
    <xf numFmtId="177" fontId="7" fillId="4" borderId="35" xfId="2" applyNumberFormat="1" applyFont="1" applyFill="1" applyBorder="1" applyAlignment="1">
      <alignment horizontal="center" vertical="center" shrinkToFit="1"/>
    </xf>
    <xf numFmtId="177" fontId="7" fillId="4" borderId="13" xfId="2" applyNumberFormat="1" applyFont="1" applyFill="1" applyBorder="1" applyAlignment="1">
      <alignment horizontal="center" vertical="center" shrinkToFit="1"/>
    </xf>
    <xf numFmtId="177" fontId="7" fillId="4" borderId="14" xfId="2" applyNumberFormat="1" applyFont="1" applyFill="1" applyBorder="1" applyAlignment="1">
      <alignment horizontal="left" vertical="center" shrinkToFit="1"/>
    </xf>
    <xf numFmtId="49" fontId="7" fillId="4" borderId="8" xfId="2" applyNumberFormat="1" applyFont="1" applyFill="1" applyBorder="1" applyAlignment="1">
      <alignment horizontal="left" vertical="center"/>
    </xf>
    <xf numFmtId="177" fontId="1" fillId="4" borderId="36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 shrinkToFit="1"/>
    </xf>
    <xf numFmtId="177" fontId="7" fillId="0" borderId="11" xfId="2" applyNumberFormat="1" applyFont="1" applyFill="1" applyBorder="1" applyAlignment="1">
      <alignment vertical="center"/>
    </xf>
    <xf numFmtId="178" fontId="7" fillId="0" borderId="37" xfId="2" applyNumberFormat="1" applyFont="1" applyFill="1" applyBorder="1" applyAlignment="1">
      <alignment vertical="center"/>
    </xf>
    <xf numFmtId="178" fontId="7" fillId="0" borderId="16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horizontal="center" vertical="center"/>
    </xf>
    <xf numFmtId="177" fontId="7" fillId="0" borderId="6" xfId="2" applyNumberFormat="1" applyFont="1" applyFill="1" applyBorder="1" applyAlignment="1">
      <alignment vertical="center"/>
    </xf>
    <xf numFmtId="177" fontId="7" fillId="4" borderId="38" xfId="2" applyNumberFormat="1" applyFont="1" applyFill="1" applyBorder="1" applyAlignment="1">
      <alignment vertical="center"/>
    </xf>
    <xf numFmtId="178" fontId="1" fillId="3" borderId="37" xfId="2" applyNumberFormat="1" applyFont="1" applyFill="1" applyBorder="1" applyAlignment="1">
      <alignment vertical="center"/>
    </xf>
    <xf numFmtId="177" fontId="7" fillId="4" borderId="1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1" fillId="0" borderId="33" xfId="2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177" fontId="7" fillId="4" borderId="38" xfId="2" applyNumberFormat="1" applyFont="1" applyFill="1" applyBorder="1" applyAlignment="1">
      <alignment vertical="center"/>
    </xf>
    <xf numFmtId="177" fontId="7" fillId="4" borderId="17" xfId="2" applyNumberFormat="1" applyFont="1" applyFill="1" applyBorder="1" applyAlignment="1">
      <alignment vertical="center"/>
    </xf>
    <xf numFmtId="178" fontId="1" fillId="3" borderId="10" xfId="2" applyNumberFormat="1" applyFont="1" applyFill="1" applyBorder="1" applyAlignment="1">
      <alignment vertical="center"/>
    </xf>
    <xf numFmtId="178" fontId="1" fillId="0" borderId="1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9" fontId="1" fillId="0" borderId="7" xfId="0" applyNumberFormat="1" applyFont="1" applyFill="1" applyBorder="1"/>
    <xf numFmtId="179" fontId="1" fillId="0" borderId="1" xfId="0" applyNumberFormat="1" applyFont="1" applyFill="1" applyBorder="1"/>
    <xf numFmtId="179" fontId="1" fillId="0" borderId="1" xfId="0" applyNumberFormat="1" applyFont="1" applyBorder="1"/>
    <xf numFmtId="179" fontId="1" fillId="0" borderId="11" xfId="0" applyNumberFormat="1" applyFont="1" applyFill="1" applyBorder="1"/>
    <xf numFmtId="179" fontId="1" fillId="0" borderId="3" xfId="0" applyNumberFormat="1" applyFont="1" applyFill="1" applyBorder="1"/>
    <xf numFmtId="179" fontId="1" fillId="0" borderId="13" xfId="0" applyNumberFormat="1" applyFont="1" applyBorder="1"/>
    <xf numFmtId="179" fontId="1" fillId="0" borderId="11" xfId="0" applyNumberFormat="1" applyFont="1" applyBorder="1"/>
    <xf numFmtId="179" fontId="1" fillId="0" borderId="3" xfId="0" applyNumberFormat="1" applyFont="1" applyBorder="1"/>
    <xf numFmtId="179" fontId="1" fillId="0" borderId="5" xfId="0" applyNumberFormat="1" applyFont="1" applyBorder="1"/>
    <xf numFmtId="0" fontId="7" fillId="0" borderId="8" xfId="0" applyFont="1" applyBorder="1" applyAlignment="1">
      <alignment vertical="center"/>
    </xf>
    <xf numFmtId="177" fontId="7" fillId="4" borderId="39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horizontal="center" vertical="center"/>
    </xf>
    <xf numFmtId="177" fontId="7" fillId="4" borderId="40" xfId="2" applyNumberFormat="1" applyFont="1" applyFill="1" applyBorder="1" applyAlignment="1">
      <alignment horizontal="center" vertical="center"/>
    </xf>
    <xf numFmtId="177" fontId="7" fillId="4" borderId="14" xfId="2" applyNumberFormat="1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vertical="center" wrapTex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35"/>
  <sheetViews>
    <sheetView showGridLines="0" tabSelected="1" zoomScaleNormal="100" zoomScaleSheetLayoutView="100" workbookViewId="0">
      <pane xSplit="1" ySplit="3" topLeftCell="B4" activePane="bottomRight" state="frozen"/>
      <selection activeCell="B53" sqref="B53"/>
      <selection pane="topRight" activeCell="B53" sqref="B53"/>
      <selection pane="bottomLeft" activeCell="B53" sqref="B53"/>
      <selection pane="bottomRight"/>
    </sheetView>
  </sheetViews>
  <sheetFormatPr defaultRowHeight="12"/>
  <cols>
    <col min="1" max="1" width="9.28515625" style="173" customWidth="1"/>
    <col min="2" max="2" width="13.42578125" style="173" bestFit="1" customWidth="1"/>
    <col min="3" max="3" width="12" style="173" bestFit="1" customWidth="1"/>
    <col min="4" max="4" width="10.5703125" style="173" bestFit="1" customWidth="1"/>
    <col min="5" max="5" width="10.7109375" style="173" bestFit="1" customWidth="1"/>
    <col min="6" max="10" width="12" style="173" bestFit="1" customWidth="1"/>
    <col min="11" max="11" width="11.85546875" style="173" bestFit="1" customWidth="1"/>
    <col min="12" max="13" width="12" style="173" bestFit="1" customWidth="1"/>
    <col min="14" max="14" width="13.5703125" style="173" bestFit="1" customWidth="1"/>
    <col min="15" max="15" width="10.85546875" style="173" customWidth="1"/>
    <col min="16" max="16" width="13" style="173" customWidth="1"/>
    <col min="17" max="17" width="11.28515625" style="173" customWidth="1"/>
    <col min="18" max="18" width="13.5703125" style="173" bestFit="1" customWidth="1"/>
    <col min="19" max="19" width="12" style="173" bestFit="1" customWidth="1"/>
    <col min="20" max="20" width="11.7109375" style="173" customWidth="1"/>
    <col min="21" max="21" width="13.42578125" style="173" bestFit="1" customWidth="1"/>
    <col min="22" max="22" width="13.7109375" style="173" bestFit="1" customWidth="1"/>
    <col min="23" max="23" width="11" style="173" bestFit="1" customWidth="1"/>
    <col min="24" max="24" width="13.42578125" style="173" bestFit="1" customWidth="1"/>
    <col min="25" max="25" width="13.7109375" style="173" bestFit="1" customWidth="1"/>
    <col min="26" max="26" width="13.7109375" style="173" customWidth="1"/>
    <col min="27" max="27" width="13.7109375" style="173" bestFit="1" customWidth="1"/>
    <col min="28" max="28" width="6.85546875" style="173" customWidth="1"/>
    <col min="29" max="29" width="9.28515625" style="173" customWidth="1"/>
    <col min="30" max="30" width="12.7109375" style="173" customWidth="1"/>
    <col min="31" max="42" width="11.28515625" style="173" customWidth="1"/>
    <col min="43" max="43" width="10.85546875" style="173" customWidth="1"/>
    <col min="44" max="55" width="11.42578125" style="173" customWidth="1"/>
    <col min="56" max="56" width="11.42578125" style="174" customWidth="1"/>
    <col min="57" max="57" width="9.28515625" style="173" customWidth="1"/>
    <col min="58" max="58" width="12.7109375" style="173" customWidth="1"/>
    <col min="59" max="70" width="11.42578125" style="173" customWidth="1"/>
    <col min="71" max="71" width="11.85546875" style="173" customWidth="1"/>
    <col min="72" max="83" width="11.42578125" style="173" customWidth="1"/>
    <col min="84" max="84" width="11.42578125" style="174" customWidth="1"/>
    <col min="85" max="85" width="9.28515625" style="127" customWidth="1"/>
    <col min="86" max="86" width="11.28515625" style="127" customWidth="1"/>
    <col min="87" max="87" width="10" style="127" customWidth="1"/>
    <col min="88" max="88" width="9.28515625" style="127" customWidth="1"/>
    <col min="89" max="94" width="12" style="127" customWidth="1"/>
    <col min="95" max="95" width="10" style="127" customWidth="1"/>
    <col min="96" max="96" width="10.7109375" style="127" customWidth="1"/>
    <col min="97" max="97" width="10.28515625" style="127" customWidth="1"/>
    <col min="98" max="98" width="9.5703125" style="127" customWidth="1"/>
    <col min="99" max="99" width="10.85546875" style="127" customWidth="1"/>
    <col min="100" max="100" width="9.7109375" style="127" customWidth="1"/>
    <col min="101" max="101" width="9" style="127" customWidth="1"/>
    <col min="102" max="103" width="9.7109375" style="127" customWidth="1"/>
    <col min="104" max="104" width="10.140625" style="127" customWidth="1"/>
    <col min="105" max="105" width="9.85546875" style="127" customWidth="1"/>
    <col min="106" max="106" width="10.85546875" style="127" customWidth="1"/>
    <col min="107" max="107" width="10" style="127" customWidth="1"/>
    <col min="108" max="108" width="11.140625" style="127" customWidth="1"/>
    <col min="109" max="109" width="10.140625" style="127" customWidth="1"/>
    <col min="110" max="110" width="10.5703125" style="127" customWidth="1"/>
    <col min="111" max="111" width="10.7109375" style="127" customWidth="1"/>
    <col min="112" max="135" width="9.140625" style="127"/>
    <col min="136" max="16384" width="9.140625" style="173"/>
  </cols>
  <sheetData>
    <row r="1" spans="1:135" s="117" customFormat="1">
      <c r="A1" s="208" t="s">
        <v>128</v>
      </c>
      <c r="C1" s="121" t="s">
        <v>129</v>
      </c>
      <c r="D1" s="122" t="s">
        <v>61</v>
      </c>
      <c r="E1" s="122"/>
      <c r="M1" s="123"/>
      <c r="N1" s="123" t="s">
        <v>36</v>
      </c>
      <c r="O1" s="208" t="s">
        <v>128</v>
      </c>
      <c r="P1" s="124"/>
      <c r="Q1" s="125" t="str">
        <f>C1</f>
        <v>平成20年度</v>
      </c>
      <c r="R1" s="124" t="str">
        <f>$D$1</f>
        <v>(実数)</v>
      </c>
      <c r="AA1" s="123" t="s">
        <v>36</v>
      </c>
      <c r="AC1" s="208" t="s">
        <v>128</v>
      </c>
      <c r="AE1" s="125" t="str">
        <f>$C$1</f>
        <v>平成20年度</v>
      </c>
      <c r="AF1" s="126" t="s">
        <v>38</v>
      </c>
      <c r="AG1" s="122"/>
      <c r="AO1" s="123"/>
      <c r="AP1" s="123" t="s">
        <v>37</v>
      </c>
      <c r="AQ1" s="208" t="s">
        <v>128</v>
      </c>
      <c r="AR1" s="124"/>
      <c r="AS1" s="125" t="str">
        <f>$C$1</f>
        <v>平成20年度</v>
      </c>
      <c r="AT1" s="117" t="str">
        <f>$AF$1</f>
        <v>（対前年度増加率）</v>
      </c>
      <c r="BC1" s="123" t="s">
        <v>37</v>
      </c>
      <c r="BD1" s="123"/>
      <c r="BE1" s="208" t="s">
        <v>128</v>
      </c>
      <c r="BG1" s="125" t="str">
        <f>$C$1</f>
        <v>平成20年度</v>
      </c>
      <c r="BH1" s="122" t="s">
        <v>60</v>
      </c>
      <c r="BI1" s="122"/>
      <c r="BQ1" s="123"/>
      <c r="BR1" s="123" t="str">
        <f>$AP$1</f>
        <v>（単位：％）</v>
      </c>
      <c r="BS1" s="208" t="s">
        <v>128</v>
      </c>
      <c r="BT1" s="124"/>
      <c r="BU1" s="125" t="str">
        <f>$C$1</f>
        <v>平成20年度</v>
      </c>
      <c r="BV1" s="122" t="str">
        <f>$BH$1</f>
        <v>（構成比）</v>
      </c>
      <c r="CE1" s="123" t="s">
        <v>37</v>
      </c>
      <c r="CF1" s="123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</row>
    <row r="2" spans="1:135" s="117" customFormat="1" ht="14.25" customHeight="1">
      <c r="A2" s="128"/>
      <c r="B2" s="129" t="s">
        <v>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134"/>
      <c r="O2" s="128"/>
      <c r="P2" s="131"/>
      <c r="Q2" s="131"/>
      <c r="R2" s="131"/>
      <c r="S2" s="131"/>
      <c r="T2" s="131"/>
      <c r="U2" s="132" t="s">
        <v>55</v>
      </c>
      <c r="V2" s="103" t="s">
        <v>95</v>
      </c>
      <c r="W2" s="104" t="s">
        <v>96</v>
      </c>
      <c r="X2" s="132" t="s">
        <v>56</v>
      </c>
      <c r="Y2" s="219" t="s">
        <v>99</v>
      </c>
      <c r="Z2" s="220"/>
      <c r="AA2" s="221"/>
      <c r="AB2" s="133"/>
      <c r="AC2" s="128"/>
      <c r="AD2" s="129" t="s">
        <v>54</v>
      </c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1"/>
      <c r="AP2" s="134"/>
      <c r="AQ2" s="128"/>
      <c r="AR2" s="131"/>
      <c r="AS2" s="131"/>
      <c r="AT2" s="131"/>
      <c r="AU2" s="131"/>
      <c r="AV2" s="131"/>
      <c r="AW2" s="132" t="s">
        <v>55</v>
      </c>
      <c r="AX2" s="103" t="s">
        <v>95</v>
      </c>
      <c r="AY2" s="104" t="s">
        <v>96</v>
      </c>
      <c r="AZ2" s="132" t="s">
        <v>56</v>
      </c>
      <c r="BA2" s="219" t="s">
        <v>99</v>
      </c>
      <c r="BB2" s="220"/>
      <c r="BC2" s="221"/>
      <c r="BD2" s="133"/>
      <c r="BE2" s="128"/>
      <c r="BF2" s="129" t="s">
        <v>54</v>
      </c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R2" s="134"/>
      <c r="BS2" s="128"/>
      <c r="BT2" s="131"/>
      <c r="BU2" s="131"/>
      <c r="BV2" s="131"/>
      <c r="BW2" s="131"/>
      <c r="BX2" s="131"/>
      <c r="BY2" s="132" t="s">
        <v>55</v>
      </c>
      <c r="BZ2" s="103" t="s">
        <v>95</v>
      </c>
      <c r="CA2" s="104" t="s">
        <v>96</v>
      </c>
      <c r="CB2" s="132" t="s">
        <v>56</v>
      </c>
      <c r="CC2" s="219" t="s">
        <v>99</v>
      </c>
      <c r="CD2" s="220"/>
      <c r="CE2" s="221"/>
      <c r="CF2" s="133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</row>
    <row r="3" spans="1:135" s="124" customFormat="1" ht="10.5" customHeight="1">
      <c r="A3" s="135"/>
      <c r="B3" s="113"/>
      <c r="C3" s="136" t="s">
        <v>57</v>
      </c>
      <c r="D3" s="114" t="s">
        <v>58</v>
      </c>
      <c r="E3" s="114" t="s">
        <v>59</v>
      </c>
      <c r="F3" s="114" t="s">
        <v>93</v>
      </c>
      <c r="G3" s="114" t="s">
        <v>104</v>
      </c>
      <c r="H3" s="114" t="s">
        <v>103</v>
      </c>
      <c r="I3" s="114" t="s">
        <v>105</v>
      </c>
      <c r="J3" s="114" t="s">
        <v>106</v>
      </c>
      <c r="K3" s="114" t="s">
        <v>107</v>
      </c>
      <c r="L3" s="114" t="s">
        <v>108</v>
      </c>
      <c r="M3" s="115" t="s">
        <v>109</v>
      </c>
      <c r="N3" s="185" t="s">
        <v>110</v>
      </c>
      <c r="O3" s="135"/>
      <c r="P3" s="190" t="s">
        <v>111</v>
      </c>
      <c r="Q3" s="116" t="s">
        <v>112</v>
      </c>
      <c r="R3" s="116" t="s">
        <v>113</v>
      </c>
      <c r="S3" s="115" t="s">
        <v>114</v>
      </c>
      <c r="T3" s="115" t="s">
        <v>115</v>
      </c>
      <c r="U3" s="137"/>
      <c r="V3" s="102" t="s">
        <v>94</v>
      </c>
      <c r="W3" s="136" t="s">
        <v>97</v>
      </c>
      <c r="X3" s="137"/>
      <c r="Y3" s="138" t="s">
        <v>122</v>
      </c>
      <c r="Z3" s="116" t="s">
        <v>123</v>
      </c>
      <c r="AA3" s="139" t="s">
        <v>124</v>
      </c>
      <c r="AC3" s="135"/>
      <c r="AD3" s="181"/>
      <c r="AE3" s="182" t="s">
        <v>57</v>
      </c>
      <c r="AF3" s="183" t="s">
        <v>58</v>
      </c>
      <c r="AG3" s="183" t="s">
        <v>59</v>
      </c>
      <c r="AH3" s="183" t="s">
        <v>93</v>
      </c>
      <c r="AI3" s="183" t="s">
        <v>104</v>
      </c>
      <c r="AJ3" s="183" t="s">
        <v>103</v>
      </c>
      <c r="AK3" s="183" t="s">
        <v>105</v>
      </c>
      <c r="AL3" s="183" t="s">
        <v>106</v>
      </c>
      <c r="AM3" s="183" t="s">
        <v>107</v>
      </c>
      <c r="AN3" s="183" t="s">
        <v>108</v>
      </c>
      <c r="AO3" s="184" t="s">
        <v>109</v>
      </c>
      <c r="AP3" s="186" t="s">
        <v>110</v>
      </c>
      <c r="AQ3" s="135"/>
      <c r="AR3" s="115" t="s">
        <v>111</v>
      </c>
      <c r="AS3" s="116" t="s">
        <v>112</v>
      </c>
      <c r="AT3" s="116" t="s">
        <v>113</v>
      </c>
      <c r="AU3" s="115" t="s">
        <v>114</v>
      </c>
      <c r="AV3" s="115" t="s">
        <v>115</v>
      </c>
      <c r="AW3" s="137"/>
      <c r="AX3" s="102" t="s">
        <v>94</v>
      </c>
      <c r="AY3" s="136" t="s">
        <v>97</v>
      </c>
      <c r="AZ3" s="137"/>
      <c r="BA3" s="138" t="s">
        <v>122</v>
      </c>
      <c r="BB3" s="116" t="s">
        <v>123</v>
      </c>
      <c r="BC3" s="139" t="s">
        <v>124</v>
      </c>
      <c r="BE3" s="135"/>
      <c r="BF3" s="113"/>
      <c r="BG3" s="136" t="s">
        <v>57</v>
      </c>
      <c r="BH3" s="114" t="s">
        <v>58</v>
      </c>
      <c r="BI3" s="114" t="s">
        <v>59</v>
      </c>
      <c r="BJ3" s="114" t="s">
        <v>93</v>
      </c>
      <c r="BK3" s="114" t="s">
        <v>104</v>
      </c>
      <c r="BL3" s="114" t="s">
        <v>103</v>
      </c>
      <c r="BM3" s="114" t="s">
        <v>105</v>
      </c>
      <c r="BN3" s="114" t="s">
        <v>106</v>
      </c>
      <c r="BO3" s="114" t="s">
        <v>107</v>
      </c>
      <c r="BP3" s="114" t="s">
        <v>108</v>
      </c>
      <c r="BQ3" s="115" t="s">
        <v>109</v>
      </c>
      <c r="BR3" s="185" t="s">
        <v>110</v>
      </c>
      <c r="BS3" s="135"/>
      <c r="BT3" s="190" t="s">
        <v>111</v>
      </c>
      <c r="BU3" s="116" t="s">
        <v>112</v>
      </c>
      <c r="BV3" s="116" t="s">
        <v>113</v>
      </c>
      <c r="BW3" s="115" t="s">
        <v>114</v>
      </c>
      <c r="BX3" s="115" t="s">
        <v>115</v>
      </c>
      <c r="BY3" s="137"/>
      <c r="BZ3" s="102" t="s">
        <v>94</v>
      </c>
      <c r="CA3" s="136" t="s">
        <v>97</v>
      </c>
      <c r="CB3" s="137"/>
      <c r="CC3" s="140" t="s">
        <v>122</v>
      </c>
      <c r="CD3" s="116" t="s">
        <v>123</v>
      </c>
      <c r="CE3" s="139" t="s">
        <v>124</v>
      </c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</row>
    <row r="4" spans="1:135" s="117" customFormat="1">
      <c r="A4" s="128" t="s">
        <v>0</v>
      </c>
      <c r="B4" s="117">
        <v>2126145342.7641609</v>
      </c>
      <c r="C4" s="117">
        <v>17923899</v>
      </c>
      <c r="D4" s="117">
        <v>245886</v>
      </c>
      <c r="E4" s="117">
        <v>3413720</v>
      </c>
      <c r="F4" s="117">
        <v>123069933.18849449</v>
      </c>
      <c r="G4" s="117">
        <v>40361178</v>
      </c>
      <c r="H4" s="117">
        <v>93045503</v>
      </c>
      <c r="I4" s="117">
        <v>302399736</v>
      </c>
      <c r="J4" s="117">
        <v>92312742</v>
      </c>
      <c r="K4" s="117">
        <v>70109478</v>
      </c>
      <c r="L4" s="117">
        <v>103740895</v>
      </c>
      <c r="M4" s="117">
        <v>133309382</v>
      </c>
      <c r="N4" s="119">
        <v>280935289</v>
      </c>
      <c r="O4" s="128" t="s">
        <v>0</v>
      </c>
      <c r="P4" s="117">
        <v>181519406</v>
      </c>
      <c r="Q4" s="117">
        <v>238872673.57566652</v>
      </c>
      <c r="R4" s="117">
        <v>117855423</v>
      </c>
      <c r="S4" s="117">
        <v>204719035</v>
      </c>
      <c r="T4" s="117">
        <v>122311164</v>
      </c>
      <c r="U4" s="117">
        <v>2126145342.7641609</v>
      </c>
      <c r="V4" s="117">
        <v>23681202</v>
      </c>
      <c r="W4" s="117">
        <v>14329264</v>
      </c>
      <c r="X4" s="117">
        <v>2135497280.7641611</v>
      </c>
      <c r="Y4" s="118">
        <v>21583505</v>
      </c>
      <c r="Z4" s="117">
        <v>216115436.1884945</v>
      </c>
      <c r="AA4" s="119">
        <v>1888446401.5756664</v>
      </c>
      <c r="AC4" s="128" t="s">
        <v>0</v>
      </c>
      <c r="AD4" s="142">
        <v>-4.7537310323328619</v>
      </c>
      <c r="AE4" s="142">
        <v>28.005567887932653</v>
      </c>
      <c r="AF4" s="142">
        <v>-27.846964646227523</v>
      </c>
      <c r="AG4" s="142">
        <v>3.3524796335923717</v>
      </c>
      <c r="AH4" s="142">
        <v>-11.980105199291224</v>
      </c>
      <c r="AI4" s="142">
        <v>1.0079250617147668</v>
      </c>
      <c r="AJ4" s="142">
        <v>-8.967543232723175</v>
      </c>
      <c r="AK4" s="142">
        <v>-6.5985007681090879</v>
      </c>
      <c r="AL4" s="142">
        <v>-2.3623815323639472</v>
      </c>
      <c r="AM4" s="142">
        <v>-1.63133115519449</v>
      </c>
      <c r="AN4" s="142">
        <v>-1.2583437121905241</v>
      </c>
      <c r="AO4" s="142">
        <v>-21.715766971556913</v>
      </c>
      <c r="AP4" s="143">
        <v>3.1481119448434516</v>
      </c>
      <c r="AQ4" s="128" t="s">
        <v>0</v>
      </c>
      <c r="AR4" s="142">
        <v>5.1615816001390415</v>
      </c>
      <c r="AS4" s="142">
        <v>-10.601274460297319</v>
      </c>
      <c r="AT4" s="142">
        <v>1.1271134293853409</v>
      </c>
      <c r="AU4" s="142">
        <v>-5.79647789905792</v>
      </c>
      <c r="AV4" s="142">
        <v>0.53269905264429229</v>
      </c>
      <c r="AW4" s="142">
        <v>-4.7537310323328619</v>
      </c>
      <c r="AX4" s="142">
        <v>0.74427436344485565</v>
      </c>
      <c r="AY4" s="142">
        <v>4.2923415721236777</v>
      </c>
      <c r="AZ4" s="142">
        <v>-4.7515237329477698</v>
      </c>
      <c r="BA4" s="144">
        <v>22.31241849169983</v>
      </c>
      <c r="BB4" s="142">
        <v>-10.707884557856781</v>
      </c>
      <c r="BC4" s="143">
        <v>-4.2652950910405965</v>
      </c>
      <c r="BD4" s="142"/>
      <c r="BE4" s="128" t="s">
        <v>0</v>
      </c>
      <c r="BF4" s="142">
        <f t="shared" ref="BF4:BF14" si="0">B4/$X4*100</f>
        <v>99.562072118553402</v>
      </c>
      <c r="BG4" s="142">
        <f t="shared" ref="BG4:BG14" si="1">C4/$X4*100</f>
        <v>0.83933138952938191</v>
      </c>
      <c r="BH4" s="142">
        <f t="shared" ref="BH4:BH14" si="2">D4/$X4*100</f>
        <v>1.1514226789931232E-2</v>
      </c>
      <c r="BI4" s="142">
        <f t="shared" ref="BI4:BI14" si="3">E4/$X4*100</f>
        <v>0.1598559750344633</v>
      </c>
      <c r="BJ4" s="142">
        <f t="shared" ref="BJ4:BJ14" si="4">F4/$X4*100</f>
        <v>5.7630573589143346</v>
      </c>
      <c r="BK4" s="142">
        <f t="shared" ref="BK4:BK14" si="5">G4/$X4*100</f>
        <v>1.8900130833019491</v>
      </c>
      <c r="BL4" s="142">
        <f t="shared" ref="BL4:BL14" si="6">H4/$X4*100</f>
        <v>4.3570883390076167</v>
      </c>
      <c r="BM4" s="142">
        <f t="shared" ref="BM4:BM14" si="7">I4/$X4*100</f>
        <v>14.160623791185067</v>
      </c>
      <c r="BN4" s="142">
        <f t="shared" ref="BN4:BN14" si="8">J4/$X4*100</f>
        <v>4.3227749729078102</v>
      </c>
      <c r="BO4" s="142">
        <f t="shared" ref="BO4:BO14" si="9">K4/$X4*100</f>
        <v>3.2830516166666435</v>
      </c>
      <c r="BP4" s="142">
        <f t="shared" ref="BP4:BP14" si="10">L4/$X4*100</f>
        <v>4.8579268133217957</v>
      </c>
      <c r="BQ4" s="142">
        <f t="shared" ref="BQ4:BQ14" si="11">M4/$X4*100</f>
        <v>6.2425451533376286</v>
      </c>
      <c r="BR4" s="143">
        <f t="shared" ref="BR4:BR14" si="12">N4/$X4*100</f>
        <v>13.155497388386783</v>
      </c>
      <c r="BS4" s="128" t="s">
        <v>0</v>
      </c>
      <c r="BT4" s="142">
        <f t="shared" ref="BT4:BT51" si="13">P4/$X4*100</f>
        <v>8.5001000766924673</v>
      </c>
      <c r="BU4" s="142">
        <f t="shared" ref="BU4:BU51" si="14">Q4/$X4*100</f>
        <v>11.185810243232382</v>
      </c>
      <c r="BV4" s="142">
        <f t="shared" ref="BV4:BV51" si="15">R4/$X4*100</f>
        <v>5.5188748804131889</v>
      </c>
      <c r="BW4" s="142">
        <f t="shared" ref="BW4:BW51" si="16">S4/$X4*100</f>
        <v>9.5864807154773732</v>
      </c>
      <c r="BX4" s="142">
        <f t="shared" ref="BX4:BX51" si="17">T4/$X4*100</f>
        <v>5.7275260943545891</v>
      </c>
      <c r="BY4" s="142">
        <f t="shared" ref="BY4:BY51" si="18">U4/$X4*100</f>
        <v>99.562072118553402</v>
      </c>
      <c r="BZ4" s="142">
        <f t="shared" ref="BZ4:BZ51" si="19">V4/$X4*100</f>
        <v>1.1089314986870868</v>
      </c>
      <c r="CA4" s="142">
        <f t="shared" ref="CA4:CA51" si="20">W4/$X4*100</f>
        <v>0.67100361724049828</v>
      </c>
      <c r="CB4" s="142">
        <f t="shared" ref="CB4:CB51" si="21">X4/$X4*100</f>
        <v>100</v>
      </c>
      <c r="CC4" s="145">
        <f>Y4/$U4*100</f>
        <v>1.0151472039978084</v>
      </c>
      <c r="CD4" s="142">
        <f>Z4/$U4*100</f>
        <v>10.164659576260528</v>
      </c>
      <c r="CE4" s="143">
        <f>AA4/$U4*100</f>
        <v>88.820193219741668</v>
      </c>
      <c r="CF4" s="142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</row>
    <row r="5" spans="1:135" s="117" customFormat="1">
      <c r="A5" s="141" t="s">
        <v>1</v>
      </c>
      <c r="B5" s="117">
        <v>368822673.94409835</v>
      </c>
      <c r="C5" s="117">
        <v>16367765</v>
      </c>
      <c r="D5" s="117">
        <v>934624</v>
      </c>
      <c r="E5" s="117">
        <v>583129</v>
      </c>
      <c r="F5" s="117">
        <v>72648922.687908009</v>
      </c>
      <c r="G5" s="117">
        <v>10305926</v>
      </c>
      <c r="H5" s="117">
        <v>19734331</v>
      </c>
      <c r="I5" s="117">
        <v>35700181</v>
      </c>
      <c r="J5" s="117">
        <v>33291625</v>
      </c>
      <c r="K5" s="117">
        <v>10406544</v>
      </c>
      <c r="L5" s="117">
        <v>8837996</v>
      </c>
      <c r="M5" s="117">
        <v>13570139</v>
      </c>
      <c r="N5" s="119">
        <v>38524715</v>
      </c>
      <c r="O5" s="200" t="s">
        <v>1</v>
      </c>
      <c r="P5" s="117">
        <v>14004046</v>
      </c>
      <c r="Q5" s="117">
        <v>21090784.256190345</v>
      </c>
      <c r="R5" s="117">
        <v>17372465</v>
      </c>
      <c r="S5" s="117">
        <v>35736782</v>
      </c>
      <c r="T5" s="117">
        <v>19712699</v>
      </c>
      <c r="U5" s="117">
        <v>368822673.94409835</v>
      </c>
      <c r="V5" s="117">
        <v>4117272</v>
      </c>
      <c r="W5" s="117">
        <v>2485699</v>
      </c>
      <c r="X5" s="117">
        <v>370454246.94409835</v>
      </c>
      <c r="Y5" s="120">
        <v>17885518</v>
      </c>
      <c r="Z5" s="117">
        <v>92383253.687908009</v>
      </c>
      <c r="AA5" s="119">
        <v>258553902.25619036</v>
      </c>
      <c r="AC5" s="200" t="s">
        <v>1</v>
      </c>
      <c r="AD5" s="142">
        <v>-3.3225122161074436</v>
      </c>
      <c r="AE5" s="142">
        <v>-8.1366359195737274</v>
      </c>
      <c r="AF5" s="142">
        <v>-2.0830648701371492</v>
      </c>
      <c r="AG5" s="142">
        <v>84.553182600769688</v>
      </c>
      <c r="AH5" s="142">
        <v>-4.9800800796100928</v>
      </c>
      <c r="AI5" s="142">
        <v>3.956414250624313</v>
      </c>
      <c r="AJ5" s="142">
        <v>-13.629975734167907</v>
      </c>
      <c r="AK5" s="142">
        <v>-5.1774521942729388</v>
      </c>
      <c r="AL5" s="142">
        <v>-1.3657057269626689</v>
      </c>
      <c r="AM5" s="142">
        <v>-1.3399189239692499</v>
      </c>
      <c r="AN5" s="142">
        <v>3.2400909092608203</v>
      </c>
      <c r="AO5" s="142">
        <v>-27.309315727333555</v>
      </c>
      <c r="AP5" s="143">
        <v>-1.9684783934517277E-2</v>
      </c>
      <c r="AQ5" s="200" t="s">
        <v>1</v>
      </c>
      <c r="AR5" s="142">
        <v>5.9305801457819056</v>
      </c>
      <c r="AS5" s="142">
        <v>18.145489133604773</v>
      </c>
      <c r="AT5" s="142">
        <v>-0.21068813032967043</v>
      </c>
      <c r="AU5" s="142">
        <v>-4.4941167862054208</v>
      </c>
      <c r="AV5" s="142">
        <v>0.67307409948620867</v>
      </c>
      <c r="AW5" s="142">
        <v>-3.3225122161074436</v>
      </c>
      <c r="AX5" s="142">
        <v>3.6044779743680784</v>
      </c>
      <c r="AY5" s="142">
        <v>5.8594734833772835</v>
      </c>
      <c r="AZ5" s="142">
        <v>-3.306935717315687</v>
      </c>
      <c r="BA5" s="145">
        <v>-6.2996064645059979</v>
      </c>
      <c r="BB5" s="142">
        <v>-6.9702889313579774</v>
      </c>
      <c r="BC5" s="143">
        <v>-1.7297270166640706</v>
      </c>
      <c r="BD5" s="142"/>
      <c r="BE5" s="200" t="s">
        <v>1</v>
      </c>
      <c r="BF5" s="142">
        <f t="shared" si="0"/>
        <v>99.559575031610805</v>
      </c>
      <c r="BG5" s="142">
        <f t="shared" si="1"/>
        <v>4.4182959528791423</v>
      </c>
      <c r="BH5" s="142">
        <f t="shared" si="2"/>
        <v>0.25229134439941647</v>
      </c>
      <c r="BI5" s="142">
        <f t="shared" si="3"/>
        <v>0.1574091820542671</v>
      </c>
      <c r="BJ5" s="142">
        <f t="shared" si="4"/>
        <v>19.610767938873366</v>
      </c>
      <c r="BK5" s="142">
        <f t="shared" si="5"/>
        <v>2.7819699962989404</v>
      </c>
      <c r="BL5" s="142">
        <f t="shared" si="6"/>
        <v>5.3270629673677128</v>
      </c>
      <c r="BM5" s="142">
        <f t="shared" si="7"/>
        <v>9.6368664401861128</v>
      </c>
      <c r="BN5" s="142">
        <f t="shared" si="8"/>
        <v>8.986703560459846</v>
      </c>
      <c r="BO5" s="142">
        <f t="shared" si="9"/>
        <v>2.8091307053014702</v>
      </c>
      <c r="BP5" s="142">
        <f t="shared" si="10"/>
        <v>2.3857186340567602</v>
      </c>
      <c r="BQ5" s="142">
        <f t="shared" si="11"/>
        <v>3.6631079578493098</v>
      </c>
      <c r="BR5" s="143">
        <f t="shared" si="12"/>
        <v>10.399317950271303</v>
      </c>
      <c r="BS5" s="200" t="s">
        <v>1</v>
      </c>
      <c r="BT5" s="142">
        <f t="shared" si="13"/>
        <v>3.7802363221694191</v>
      </c>
      <c r="BU5" s="142">
        <f t="shared" si="14"/>
        <v>5.6932224235974136</v>
      </c>
      <c r="BV5" s="142">
        <f t="shared" si="15"/>
        <v>4.6895035333800639</v>
      </c>
      <c r="BW5" s="142">
        <f t="shared" si="16"/>
        <v>9.6467464726872709</v>
      </c>
      <c r="BX5" s="142">
        <f t="shared" si="17"/>
        <v>5.3212236497789842</v>
      </c>
      <c r="BY5" s="142">
        <f t="shared" si="18"/>
        <v>99.559575031610805</v>
      </c>
      <c r="BZ5" s="142">
        <f t="shared" si="19"/>
        <v>1.1114117421958716</v>
      </c>
      <c r="CA5" s="142">
        <f t="shared" si="20"/>
        <v>0.67098677380667004</v>
      </c>
      <c r="CB5" s="142">
        <f t="shared" si="21"/>
        <v>100</v>
      </c>
      <c r="CC5" s="145">
        <f t="shared" ref="CC5:CC51" si="22">Y5/$U5*100</f>
        <v>4.8493542462389039</v>
      </c>
      <c r="CD5" s="142">
        <f t="shared" ref="CD5:CD51" si="23">Z5/$U5*100</f>
        <v>25.048149209479011</v>
      </c>
      <c r="CE5" s="143">
        <f t="shared" ref="CE5:CE51" si="24">AA5/$U5*100</f>
        <v>70.10249654428209</v>
      </c>
      <c r="CF5" s="142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</row>
    <row r="6" spans="1:135" s="117" customFormat="1">
      <c r="A6" s="141" t="s">
        <v>2</v>
      </c>
      <c r="B6" s="117">
        <v>110799518.30841798</v>
      </c>
      <c r="C6" s="117">
        <v>1378453</v>
      </c>
      <c r="D6" s="117">
        <v>266107</v>
      </c>
      <c r="E6" s="117">
        <v>72917</v>
      </c>
      <c r="F6" s="117">
        <v>16228899.647755094</v>
      </c>
      <c r="G6" s="117">
        <v>3875760</v>
      </c>
      <c r="H6" s="117">
        <v>3790934</v>
      </c>
      <c r="I6" s="117">
        <v>11093864</v>
      </c>
      <c r="J6" s="117">
        <v>7880939</v>
      </c>
      <c r="K6" s="117">
        <v>5253505</v>
      </c>
      <c r="L6" s="117">
        <v>2963461</v>
      </c>
      <c r="M6" s="117">
        <v>4897775</v>
      </c>
      <c r="N6" s="119">
        <v>10747039</v>
      </c>
      <c r="O6" s="200" t="s">
        <v>2</v>
      </c>
      <c r="P6" s="117">
        <v>4667732</v>
      </c>
      <c r="Q6" s="117">
        <v>9621931.6606628951</v>
      </c>
      <c r="R6" s="117">
        <v>4392500</v>
      </c>
      <c r="S6" s="117">
        <v>15235924</v>
      </c>
      <c r="T6" s="117">
        <v>8431777</v>
      </c>
      <c r="U6" s="117">
        <v>110799518.30841798</v>
      </c>
      <c r="V6" s="117">
        <v>1259399</v>
      </c>
      <c r="W6" s="117">
        <v>746739</v>
      </c>
      <c r="X6" s="117">
        <v>111312178.30841798</v>
      </c>
      <c r="Y6" s="120">
        <v>1717477</v>
      </c>
      <c r="Z6" s="117">
        <v>20019833.647755094</v>
      </c>
      <c r="AA6" s="119">
        <v>89062207.660662889</v>
      </c>
      <c r="AC6" s="200" t="s">
        <v>2</v>
      </c>
      <c r="AD6" s="142">
        <v>-5.6665807954093932</v>
      </c>
      <c r="AE6" s="142">
        <v>-3.7133612831391702</v>
      </c>
      <c r="AF6" s="142">
        <v>-3.4546437421316334</v>
      </c>
      <c r="AG6" s="142">
        <v>4.6094915643291632</v>
      </c>
      <c r="AH6" s="142">
        <v>-8.7407060072079403</v>
      </c>
      <c r="AI6" s="142">
        <v>-3.7313132547537471</v>
      </c>
      <c r="AJ6" s="142">
        <v>-23.28945249043479</v>
      </c>
      <c r="AK6" s="142">
        <v>-4.7257189521967842</v>
      </c>
      <c r="AL6" s="142">
        <v>-4.3018479807120773</v>
      </c>
      <c r="AM6" s="142">
        <v>-1.2858476152573772</v>
      </c>
      <c r="AN6" s="142">
        <v>1.9071169827255965</v>
      </c>
      <c r="AO6" s="142">
        <v>-24.195734428960108</v>
      </c>
      <c r="AP6" s="143">
        <v>-0.52700963728449257</v>
      </c>
      <c r="AQ6" s="200" t="s">
        <v>2</v>
      </c>
      <c r="AR6" s="142">
        <v>7.3303132877636195</v>
      </c>
      <c r="AS6" s="142">
        <v>-8.3005982640205431</v>
      </c>
      <c r="AT6" s="142">
        <v>1.8231501683414266</v>
      </c>
      <c r="AU6" s="142">
        <v>-5.5519735464859128</v>
      </c>
      <c r="AV6" s="142">
        <v>2.0110204335945983</v>
      </c>
      <c r="AW6" s="142">
        <v>-5.6665807954093932</v>
      </c>
      <c r="AX6" s="142">
        <v>1.2967343560606366</v>
      </c>
      <c r="AY6" s="142">
        <v>3.2928317107785774</v>
      </c>
      <c r="AZ6" s="142">
        <v>-5.6481001395205137</v>
      </c>
      <c r="BA6" s="145">
        <v>-3.3467514788004369</v>
      </c>
      <c r="BB6" s="142">
        <v>-11.90451252083267</v>
      </c>
      <c r="BC6" s="143">
        <v>-4.1858801598144764</v>
      </c>
      <c r="BD6" s="142"/>
      <c r="BE6" s="200" t="s">
        <v>2</v>
      </c>
      <c r="BF6" s="142">
        <f t="shared" si="0"/>
        <v>99.539439432602293</v>
      </c>
      <c r="BG6" s="142">
        <f t="shared" si="1"/>
        <v>1.2383667456229761</v>
      </c>
      <c r="BH6" s="142">
        <f t="shared" si="2"/>
        <v>0.23906368920630106</v>
      </c>
      <c r="BI6" s="142">
        <f t="shared" si="3"/>
        <v>6.5506758656690173E-2</v>
      </c>
      <c r="BJ6" s="142">
        <f t="shared" si="4"/>
        <v>14.579626321559269</v>
      </c>
      <c r="BK6" s="142">
        <f t="shared" si="5"/>
        <v>3.481883167591282</v>
      </c>
      <c r="BL6" s="142">
        <f t="shared" si="6"/>
        <v>3.405677669424704</v>
      </c>
      <c r="BM6" s="142">
        <f t="shared" si="7"/>
        <v>9.9664422784555526</v>
      </c>
      <c r="BN6" s="142">
        <f t="shared" si="8"/>
        <v>7.0800330384011581</v>
      </c>
      <c r="BO6" s="142">
        <f t="shared" si="9"/>
        <v>4.7196138642115715</v>
      </c>
      <c r="BP6" s="142">
        <f t="shared" si="10"/>
        <v>2.6622971942827287</v>
      </c>
      <c r="BQ6" s="142">
        <f t="shared" si="11"/>
        <v>4.4000351753331977</v>
      </c>
      <c r="BR6" s="143">
        <f t="shared" si="12"/>
        <v>9.6548636126971346</v>
      </c>
      <c r="BS6" s="200" t="s">
        <v>2</v>
      </c>
      <c r="BT6" s="142">
        <f t="shared" si="13"/>
        <v>4.1933704567948453</v>
      </c>
      <c r="BU6" s="142">
        <f t="shared" si="14"/>
        <v>8.6440960970173002</v>
      </c>
      <c r="BV6" s="142">
        <f t="shared" si="15"/>
        <v>3.9461091021231209</v>
      </c>
      <c r="BW6" s="142">
        <f t="shared" si="16"/>
        <v>13.68756252149257</v>
      </c>
      <c r="BX6" s="142">
        <f t="shared" si="17"/>
        <v>7.5748917397319024</v>
      </c>
      <c r="BY6" s="142">
        <f t="shared" si="18"/>
        <v>99.539439432602293</v>
      </c>
      <c r="BZ6" s="142">
        <f t="shared" si="19"/>
        <v>1.1314116919988062</v>
      </c>
      <c r="CA6" s="142">
        <f t="shared" si="20"/>
        <v>0.67085112460109675</v>
      </c>
      <c r="CB6" s="142">
        <f t="shared" si="21"/>
        <v>100</v>
      </c>
      <c r="CC6" s="145">
        <f t="shared" si="22"/>
        <v>1.5500762333815263</v>
      </c>
      <c r="CD6" s="142">
        <f t="shared" si="23"/>
        <v>18.068520471387366</v>
      </c>
      <c r="CE6" s="143">
        <f t="shared" si="24"/>
        <v>80.381403295231109</v>
      </c>
      <c r="CF6" s="142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</row>
    <row r="7" spans="1:135" s="117" customFormat="1">
      <c r="A7" s="141" t="s">
        <v>3</v>
      </c>
      <c r="B7" s="117">
        <v>104113706.26172009</v>
      </c>
      <c r="C7" s="117">
        <v>1447966</v>
      </c>
      <c r="D7" s="117">
        <v>24415</v>
      </c>
      <c r="E7" s="117">
        <v>113402</v>
      </c>
      <c r="F7" s="117">
        <v>13057110.440208998</v>
      </c>
      <c r="G7" s="117">
        <v>3260491</v>
      </c>
      <c r="H7" s="117">
        <v>4516763</v>
      </c>
      <c r="I7" s="117">
        <v>9431673</v>
      </c>
      <c r="J7" s="117">
        <v>2276703</v>
      </c>
      <c r="K7" s="117">
        <v>3939205</v>
      </c>
      <c r="L7" s="117">
        <v>3763244</v>
      </c>
      <c r="M7" s="117">
        <v>3148724</v>
      </c>
      <c r="N7" s="119">
        <v>16656954</v>
      </c>
      <c r="O7" s="200" t="s">
        <v>3</v>
      </c>
      <c r="P7" s="117">
        <v>3587013</v>
      </c>
      <c r="Q7" s="117">
        <v>5061067.8215110898</v>
      </c>
      <c r="R7" s="117">
        <v>5637799</v>
      </c>
      <c r="S7" s="117">
        <v>18887942</v>
      </c>
      <c r="T7" s="117">
        <v>9303234</v>
      </c>
      <c r="U7" s="117">
        <v>104113706.26172009</v>
      </c>
      <c r="V7" s="117">
        <v>1231717</v>
      </c>
      <c r="W7" s="117">
        <v>701680</v>
      </c>
      <c r="X7" s="117">
        <v>104643743.26172009</v>
      </c>
      <c r="Y7" s="120">
        <v>1585783</v>
      </c>
      <c r="Z7" s="117">
        <v>17573873.440208998</v>
      </c>
      <c r="AA7" s="119">
        <v>84954049.82151109</v>
      </c>
      <c r="AC7" s="200" t="s">
        <v>3</v>
      </c>
      <c r="AD7" s="142">
        <v>-2.5723130630961886</v>
      </c>
      <c r="AE7" s="142">
        <v>-2.5600787074640867</v>
      </c>
      <c r="AF7" s="142">
        <v>1.2230514096185738</v>
      </c>
      <c r="AG7" s="142">
        <v>-27.192531908883126</v>
      </c>
      <c r="AH7" s="142">
        <v>-2.6118421997403476</v>
      </c>
      <c r="AI7" s="142">
        <v>-14.516884698807846</v>
      </c>
      <c r="AJ7" s="142">
        <v>-7.2201391134159287</v>
      </c>
      <c r="AK7" s="142">
        <v>-3.9447271954004304</v>
      </c>
      <c r="AL7" s="142">
        <v>-4.1113262371231505</v>
      </c>
      <c r="AM7" s="142">
        <v>-1.3282791861096284</v>
      </c>
      <c r="AN7" s="142">
        <v>3.8812865427661993</v>
      </c>
      <c r="AO7" s="142">
        <v>-28.921681938520106</v>
      </c>
      <c r="AP7" s="143">
        <v>1.906345870126406</v>
      </c>
      <c r="AQ7" s="200" t="s">
        <v>3</v>
      </c>
      <c r="AR7" s="142">
        <v>7.6346185526361978</v>
      </c>
      <c r="AS7" s="142">
        <v>19.924866360395058</v>
      </c>
      <c r="AT7" s="142">
        <v>-1.7018153033656735</v>
      </c>
      <c r="AU7" s="142">
        <v>-6.0143113653717304</v>
      </c>
      <c r="AV7" s="142">
        <v>1.8011667391793433</v>
      </c>
      <c r="AW7" s="142">
        <v>-2.5723130630961886</v>
      </c>
      <c r="AX7" s="142">
        <v>3.996247844874897</v>
      </c>
      <c r="AY7" s="142">
        <v>6.6809378216521189</v>
      </c>
      <c r="AZ7" s="142">
        <v>-2.556543263251907</v>
      </c>
      <c r="BA7" s="145">
        <v>-4.808375127935002</v>
      </c>
      <c r="BB7" s="142">
        <v>-3.8394049090867974</v>
      </c>
      <c r="BC7" s="143">
        <v>-2.2630462392776938</v>
      </c>
      <c r="BD7" s="142"/>
      <c r="BE7" s="200" t="s">
        <v>3</v>
      </c>
      <c r="BF7" s="142">
        <f t="shared" si="0"/>
        <v>99.493484289190278</v>
      </c>
      <c r="BG7" s="142">
        <f t="shared" si="1"/>
        <v>1.3837100574456256</v>
      </c>
      <c r="BH7" s="142">
        <f t="shared" si="2"/>
        <v>2.3331543042125952E-2</v>
      </c>
      <c r="BI7" s="142">
        <f t="shared" si="3"/>
        <v>0.10836959426840742</v>
      </c>
      <c r="BJ7" s="142">
        <f t="shared" si="4"/>
        <v>12.477679059657111</v>
      </c>
      <c r="BK7" s="142">
        <f t="shared" si="5"/>
        <v>3.1158011920935609</v>
      </c>
      <c r="BL7" s="142">
        <f t="shared" si="6"/>
        <v>4.316323995313617</v>
      </c>
      <c r="BM7" s="142">
        <f t="shared" si="7"/>
        <v>9.0131265434674273</v>
      </c>
      <c r="BN7" s="142">
        <f t="shared" si="8"/>
        <v>2.1756704500773001</v>
      </c>
      <c r="BO7" s="142">
        <f t="shared" si="9"/>
        <v>3.7643961093286</v>
      </c>
      <c r="BP7" s="142">
        <f t="shared" si="10"/>
        <v>3.5962436765931702</v>
      </c>
      <c r="BQ7" s="142">
        <f t="shared" si="11"/>
        <v>3.0089940419322136</v>
      </c>
      <c r="BR7" s="143">
        <f t="shared" si="12"/>
        <v>15.917773467200986</v>
      </c>
      <c r="BS7" s="200" t="s">
        <v>3</v>
      </c>
      <c r="BT7" s="142">
        <f t="shared" si="13"/>
        <v>3.4278332255648309</v>
      </c>
      <c r="BU7" s="142">
        <f t="shared" si="14"/>
        <v>4.8364743689004559</v>
      </c>
      <c r="BV7" s="142">
        <f t="shared" si="15"/>
        <v>5.3876121249786877</v>
      </c>
      <c r="BW7" s="142">
        <f t="shared" si="16"/>
        <v>18.049757597795558</v>
      </c>
      <c r="BX7" s="142">
        <f t="shared" si="17"/>
        <v>8.8903872415306004</v>
      </c>
      <c r="BY7" s="142">
        <f t="shared" si="18"/>
        <v>99.493484289190278</v>
      </c>
      <c r="BZ7" s="142">
        <f t="shared" si="19"/>
        <v>1.1770574729149397</v>
      </c>
      <c r="CA7" s="142">
        <f t="shared" si="20"/>
        <v>0.67054176210521965</v>
      </c>
      <c r="CB7" s="142">
        <f t="shared" si="21"/>
        <v>100</v>
      </c>
      <c r="CC7" s="145">
        <f t="shared" si="22"/>
        <v>1.5231260675839096</v>
      </c>
      <c r="CD7" s="142">
        <f t="shared" si="23"/>
        <v>16.879500376282785</v>
      </c>
      <c r="CE7" s="143">
        <f t="shared" si="24"/>
        <v>81.597373556133306</v>
      </c>
      <c r="CF7" s="142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</row>
    <row r="8" spans="1:135" s="117" customFormat="1">
      <c r="A8" s="141" t="s">
        <v>4</v>
      </c>
      <c r="B8" s="117">
        <v>83255999.647621781</v>
      </c>
      <c r="C8" s="117">
        <v>1092473</v>
      </c>
      <c r="D8" s="117">
        <v>240526</v>
      </c>
      <c r="E8" s="117">
        <v>3272</v>
      </c>
      <c r="F8" s="117">
        <v>19241929.802753691</v>
      </c>
      <c r="G8" s="117">
        <v>3355512</v>
      </c>
      <c r="H8" s="117">
        <v>3237254</v>
      </c>
      <c r="I8" s="117">
        <v>6399057</v>
      </c>
      <c r="J8" s="117">
        <v>4610210</v>
      </c>
      <c r="K8" s="117">
        <v>2182671</v>
      </c>
      <c r="L8" s="117">
        <v>1868929</v>
      </c>
      <c r="M8" s="117">
        <v>2760518</v>
      </c>
      <c r="N8" s="119">
        <v>7071804</v>
      </c>
      <c r="O8" s="200" t="s">
        <v>4</v>
      </c>
      <c r="P8" s="117">
        <v>4180270</v>
      </c>
      <c r="Q8" s="117">
        <v>4398777.8448681002</v>
      </c>
      <c r="R8" s="117">
        <v>3826312</v>
      </c>
      <c r="S8" s="117">
        <v>14281404</v>
      </c>
      <c r="T8" s="117">
        <v>4505080</v>
      </c>
      <c r="U8" s="117">
        <v>83255999.647621781</v>
      </c>
      <c r="V8" s="117">
        <v>959057</v>
      </c>
      <c r="W8" s="117">
        <v>561108</v>
      </c>
      <c r="X8" s="117">
        <v>83653948.647621781</v>
      </c>
      <c r="Y8" s="120">
        <v>1336271</v>
      </c>
      <c r="Z8" s="117">
        <v>22479183.802753691</v>
      </c>
      <c r="AA8" s="119">
        <v>59440544.844868094</v>
      </c>
      <c r="AC8" s="200" t="s">
        <v>4</v>
      </c>
      <c r="AD8" s="142">
        <v>-0.91737579796288637</v>
      </c>
      <c r="AE8" s="142">
        <v>0.66787993273284341</v>
      </c>
      <c r="AF8" s="142">
        <v>-1.4770697819212557</v>
      </c>
      <c r="AG8" s="142">
        <v>42.882096069869</v>
      </c>
      <c r="AH8" s="142">
        <v>8.1729334414830426</v>
      </c>
      <c r="AI8" s="142">
        <v>1.3159400458161996</v>
      </c>
      <c r="AJ8" s="142">
        <v>-24.898637354764965</v>
      </c>
      <c r="AK8" s="142">
        <v>-5.6674085642439174</v>
      </c>
      <c r="AL8" s="142">
        <v>-0.56725844066799369</v>
      </c>
      <c r="AM8" s="142">
        <v>-1.2667177521425592</v>
      </c>
      <c r="AN8" s="142">
        <v>2.6761080266209873</v>
      </c>
      <c r="AO8" s="142">
        <v>-26.384439524031372</v>
      </c>
      <c r="AP8" s="143">
        <v>-1.1883575085306348</v>
      </c>
      <c r="AQ8" s="200" t="s">
        <v>4</v>
      </c>
      <c r="AR8" s="142">
        <v>3.836898169905937</v>
      </c>
      <c r="AS8" s="142">
        <v>31.010605717872529</v>
      </c>
      <c r="AT8" s="142">
        <v>-3.2400558562303923</v>
      </c>
      <c r="AU8" s="142">
        <v>-5.6616658393056909</v>
      </c>
      <c r="AV8" s="142">
        <v>1.222967431723456</v>
      </c>
      <c r="AW8" s="142">
        <v>-0.91737579796288637</v>
      </c>
      <c r="AX8" s="142">
        <v>5.7549784036688951</v>
      </c>
      <c r="AY8" s="142">
        <v>8.4931252574040528</v>
      </c>
      <c r="AZ8" s="142">
        <v>-0.90335026608204549</v>
      </c>
      <c r="BA8" s="145">
        <v>0.34723917074119492</v>
      </c>
      <c r="BB8" s="142">
        <v>1.722061831988031</v>
      </c>
      <c r="BC8" s="143">
        <v>-1.9077286824070556</v>
      </c>
      <c r="BD8" s="142"/>
      <c r="BE8" s="200" t="s">
        <v>4</v>
      </c>
      <c r="BF8" s="142">
        <f t="shared" si="0"/>
        <v>99.524291433419009</v>
      </c>
      <c r="BG8" s="142">
        <f t="shared" si="1"/>
        <v>1.3059431355737421</v>
      </c>
      <c r="BH8" s="142">
        <f t="shared" si="2"/>
        <v>0.28752498105400309</v>
      </c>
      <c r="BI8" s="142">
        <f t="shared" si="3"/>
        <v>3.9113515296005348E-3</v>
      </c>
      <c r="BJ8" s="142">
        <f t="shared" si="4"/>
        <v>23.001818938406711</v>
      </c>
      <c r="BK8" s="142">
        <f t="shared" si="5"/>
        <v>4.0111818440687497</v>
      </c>
      <c r="BL8" s="142">
        <f t="shared" si="6"/>
        <v>3.8698161322143791</v>
      </c>
      <c r="BM8" s="142">
        <f t="shared" si="7"/>
        <v>7.6494380760852714</v>
      </c>
      <c r="BN8" s="142">
        <f t="shared" si="8"/>
        <v>5.5110488799754522</v>
      </c>
      <c r="BO8" s="142">
        <f t="shared" si="9"/>
        <v>2.609166734249611</v>
      </c>
      <c r="BP8" s="142">
        <f t="shared" si="10"/>
        <v>2.2341192857166252</v>
      </c>
      <c r="BQ8" s="142">
        <f t="shared" si="11"/>
        <v>3.2999255201069095</v>
      </c>
      <c r="BR8" s="143">
        <f t="shared" si="12"/>
        <v>8.4536404011109951</v>
      </c>
      <c r="BS8" s="200" t="s">
        <v>4</v>
      </c>
      <c r="BT8" s="142">
        <f t="shared" si="13"/>
        <v>4.99709824530661</v>
      </c>
      <c r="BU8" s="142">
        <f t="shared" si="14"/>
        <v>5.2583027053477336</v>
      </c>
      <c r="BV8" s="142">
        <f t="shared" si="15"/>
        <v>4.5739765568242294</v>
      </c>
      <c r="BW8" s="142">
        <f t="shared" si="16"/>
        <v>17.072002255575548</v>
      </c>
      <c r="BX8" s="142">
        <f t="shared" si="17"/>
        <v>5.3853763902728531</v>
      </c>
      <c r="BY8" s="142">
        <f t="shared" si="18"/>
        <v>99.524291433419009</v>
      </c>
      <c r="BZ8" s="142">
        <f t="shared" si="19"/>
        <v>1.1464575378741135</v>
      </c>
      <c r="CA8" s="142">
        <f t="shared" si="20"/>
        <v>0.67074897129312239</v>
      </c>
      <c r="CB8" s="142">
        <f t="shared" si="21"/>
        <v>100</v>
      </c>
      <c r="CC8" s="145">
        <f t="shared" si="22"/>
        <v>1.6050146603917101</v>
      </c>
      <c r="CD8" s="142">
        <f t="shared" si="23"/>
        <v>27.000076748698088</v>
      </c>
      <c r="CE8" s="143">
        <f t="shared" si="24"/>
        <v>71.394908590910205</v>
      </c>
      <c r="CF8" s="142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</row>
    <row r="9" spans="1:135" s="117" customFormat="1">
      <c r="A9" s="141" t="s">
        <v>5</v>
      </c>
      <c r="B9" s="117">
        <v>171811888.50469166</v>
      </c>
      <c r="C9" s="117">
        <v>10636745</v>
      </c>
      <c r="D9" s="117">
        <v>65726</v>
      </c>
      <c r="E9" s="117">
        <v>762522</v>
      </c>
      <c r="F9" s="117">
        <v>29116034.953069538</v>
      </c>
      <c r="G9" s="117">
        <v>3037734</v>
      </c>
      <c r="H9" s="117">
        <v>10345283</v>
      </c>
      <c r="I9" s="117">
        <v>14075388</v>
      </c>
      <c r="J9" s="117">
        <v>6751330</v>
      </c>
      <c r="K9" s="117">
        <v>4983409</v>
      </c>
      <c r="L9" s="117">
        <v>5184307</v>
      </c>
      <c r="M9" s="117">
        <v>7729706</v>
      </c>
      <c r="N9" s="119">
        <v>20256239</v>
      </c>
      <c r="O9" s="200" t="s">
        <v>5</v>
      </c>
      <c r="P9" s="117">
        <v>7266446</v>
      </c>
      <c r="Q9" s="117">
        <v>12713791.55162213</v>
      </c>
      <c r="R9" s="117">
        <v>9761014</v>
      </c>
      <c r="S9" s="117">
        <v>18421102</v>
      </c>
      <c r="T9" s="117">
        <v>10705111</v>
      </c>
      <c r="U9" s="117">
        <v>171811888.50469166</v>
      </c>
      <c r="V9" s="117">
        <v>1959049</v>
      </c>
      <c r="W9" s="117">
        <v>1157935</v>
      </c>
      <c r="X9" s="117">
        <v>172613002.50469166</v>
      </c>
      <c r="Y9" s="120">
        <v>11464993</v>
      </c>
      <c r="Z9" s="117">
        <v>39461317.953069538</v>
      </c>
      <c r="AA9" s="119">
        <v>120885577.55162212</v>
      </c>
      <c r="AC9" s="200" t="s">
        <v>5</v>
      </c>
      <c r="AD9" s="142">
        <v>-3.4845488395896851</v>
      </c>
      <c r="AE9" s="142">
        <v>-15.026247269562587</v>
      </c>
      <c r="AF9" s="142">
        <v>0.17527548734206153</v>
      </c>
      <c r="AG9" s="142">
        <v>-20.850040845390595</v>
      </c>
      <c r="AH9" s="142">
        <v>-7.4482921235952295</v>
      </c>
      <c r="AI9" s="142">
        <v>1.8546342048959552</v>
      </c>
      <c r="AJ9" s="142">
        <v>-4.4179680065339548</v>
      </c>
      <c r="AK9" s="142">
        <v>-3.7347098856153664</v>
      </c>
      <c r="AL9" s="142">
        <v>-0.74664979349079208</v>
      </c>
      <c r="AM9" s="142">
        <v>-1.2688770875619495</v>
      </c>
      <c r="AN9" s="142">
        <v>3.1270470272464856</v>
      </c>
      <c r="AO9" s="142">
        <v>-25.733810051374366</v>
      </c>
      <c r="AP9" s="143">
        <v>0.69818273143978316</v>
      </c>
      <c r="AQ9" s="200" t="s">
        <v>5</v>
      </c>
      <c r="AR9" s="142">
        <v>7.6349783617498304</v>
      </c>
      <c r="AS9" s="142">
        <v>21.787485749014444</v>
      </c>
      <c r="AT9" s="142">
        <v>0.59709925006263476</v>
      </c>
      <c r="AU9" s="142">
        <v>-5.3472179938458817</v>
      </c>
      <c r="AV9" s="142">
        <v>-1.115896233085844</v>
      </c>
      <c r="AW9" s="142">
        <v>-3.4845488395896851</v>
      </c>
      <c r="AX9" s="142">
        <v>3.3457549115701091</v>
      </c>
      <c r="AY9" s="142">
        <v>5.6820525738401244</v>
      </c>
      <c r="AZ9" s="142">
        <v>-3.468308254260291</v>
      </c>
      <c r="BA9" s="145">
        <v>-15.36678757449333</v>
      </c>
      <c r="BB9" s="142">
        <v>-6.6725938797908206</v>
      </c>
      <c r="BC9" s="143">
        <v>-1.0639355486150284</v>
      </c>
      <c r="BD9" s="142"/>
      <c r="BE9" s="200" t="s">
        <v>5</v>
      </c>
      <c r="BF9" s="142">
        <f t="shared" si="0"/>
        <v>99.535890119298386</v>
      </c>
      <c r="BG9" s="142">
        <f t="shared" si="1"/>
        <v>6.1621922135969402</v>
      </c>
      <c r="BH9" s="142">
        <f t="shared" si="2"/>
        <v>3.8077085182626119E-2</v>
      </c>
      <c r="BI9" s="142">
        <f t="shared" si="3"/>
        <v>0.44175235291401321</v>
      </c>
      <c r="BJ9" s="142">
        <f t="shared" si="4"/>
        <v>16.867810958956095</v>
      </c>
      <c r="BK9" s="142">
        <f t="shared" si="5"/>
        <v>1.7598523610163341</v>
      </c>
      <c r="BL9" s="142">
        <f t="shared" si="6"/>
        <v>5.9933393486500606</v>
      </c>
      <c r="BM9" s="142">
        <f t="shared" si="7"/>
        <v>8.1543034393468865</v>
      </c>
      <c r="BN9" s="142">
        <f t="shared" si="8"/>
        <v>3.9112522822934488</v>
      </c>
      <c r="BO9" s="142">
        <f t="shared" si="9"/>
        <v>2.8870414903214199</v>
      </c>
      <c r="BP9" s="142">
        <f t="shared" si="10"/>
        <v>3.0034278558239489</v>
      </c>
      <c r="BQ9" s="142">
        <f t="shared" si="11"/>
        <v>4.4780554696566988</v>
      </c>
      <c r="BR9" s="143">
        <f t="shared" si="12"/>
        <v>11.735059761473897</v>
      </c>
      <c r="BS9" s="200" t="s">
        <v>5</v>
      </c>
      <c r="BT9" s="142">
        <f t="shared" si="13"/>
        <v>4.2096747606267364</v>
      </c>
      <c r="BU9" s="142">
        <f t="shared" si="14"/>
        <v>7.3654889070576051</v>
      </c>
      <c r="BV9" s="142">
        <f t="shared" si="15"/>
        <v>5.6548544190549572</v>
      </c>
      <c r="BW9" s="142">
        <f t="shared" si="16"/>
        <v>10.671908681676115</v>
      </c>
      <c r="BX9" s="142">
        <f t="shared" si="17"/>
        <v>6.2017987316506078</v>
      </c>
      <c r="BY9" s="142">
        <f t="shared" si="18"/>
        <v>99.535890119298386</v>
      </c>
      <c r="BZ9" s="142">
        <f t="shared" si="19"/>
        <v>1.1349370971904349</v>
      </c>
      <c r="CA9" s="142">
        <f t="shared" si="20"/>
        <v>0.67082721648881993</v>
      </c>
      <c r="CB9" s="142">
        <f t="shared" si="21"/>
        <v>100</v>
      </c>
      <c r="CC9" s="145">
        <f t="shared" si="22"/>
        <v>6.6729916653508674</v>
      </c>
      <c r="CD9" s="142">
        <f t="shared" si="23"/>
        <v>22.967745885635829</v>
      </c>
      <c r="CE9" s="143">
        <f t="shared" si="24"/>
        <v>70.359262449013301</v>
      </c>
      <c r="CF9" s="142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</row>
    <row r="10" spans="1:135" s="117" customFormat="1">
      <c r="A10" s="141" t="s">
        <v>6</v>
      </c>
      <c r="B10" s="117">
        <v>146286757.74187636</v>
      </c>
      <c r="C10" s="117">
        <v>6680288</v>
      </c>
      <c r="D10" s="117">
        <v>480590</v>
      </c>
      <c r="E10" s="117">
        <v>201711</v>
      </c>
      <c r="F10" s="117">
        <v>31416237.114538055</v>
      </c>
      <c r="G10" s="117">
        <v>3535836</v>
      </c>
      <c r="H10" s="117">
        <v>8097584</v>
      </c>
      <c r="I10" s="117">
        <v>10955426</v>
      </c>
      <c r="J10" s="117">
        <v>5974981</v>
      </c>
      <c r="K10" s="117">
        <v>5186287</v>
      </c>
      <c r="L10" s="117">
        <v>3726417</v>
      </c>
      <c r="M10" s="117">
        <v>4757512</v>
      </c>
      <c r="N10" s="119">
        <v>13700295</v>
      </c>
      <c r="O10" s="200" t="s">
        <v>6</v>
      </c>
      <c r="P10" s="117">
        <v>7287049</v>
      </c>
      <c r="Q10" s="117">
        <v>10566853.62733829</v>
      </c>
      <c r="R10" s="117">
        <v>7550369</v>
      </c>
      <c r="S10" s="117">
        <v>16949358</v>
      </c>
      <c r="T10" s="117">
        <v>9219964</v>
      </c>
      <c r="U10" s="117">
        <v>146286757.74187636</v>
      </c>
      <c r="V10" s="117">
        <v>1666812</v>
      </c>
      <c r="W10" s="117">
        <v>985907</v>
      </c>
      <c r="X10" s="117">
        <v>146967662.74187636</v>
      </c>
      <c r="Y10" s="120">
        <v>7362589</v>
      </c>
      <c r="Z10" s="117">
        <v>39513821.114538059</v>
      </c>
      <c r="AA10" s="119">
        <v>99410347.627338305</v>
      </c>
      <c r="AC10" s="200" t="s">
        <v>6</v>
      </c>
      <c r="AD10" s="142">
        <v>-5.9843536708093872</v>
      </c>
      <c r="AE10" s="142">
        <v>-6.3609567815573795</v>
      </c>
      <c r="AF10" s="142">
        <v>11.013323723990096</v>
      </c>
      <c r="AG10" s="142">
        <v>0.5027353987503862</v>
      </c>
      <c r="AH10" s="142">
        <v>-13.722503825193701</v>
      </c>
      <c r="AI10" s="142">
        <v>1.4114803923452579</v>
      </c>
      <c r="AJ10" s="142">
        <v>-25.163983672748152</v>
      </c>
      <c r="AK10" s="142">
        <v>-3.5212961301963608</v>
      </c>
      <c r="AL10" s="142">
        <v>-2.4637012816881749</v>
      </c>
      <c r="AM10" s="142">
        <v>-1.2484355521755843</v>
      </c>
      <c r="AN10" s="142">
        <v>3.485453256386096</v>
      </c>
      <c r="AO10" s="142">
        <v>-25.242217746282076</v>
      </c>
      <c r="AP10" s="143">
        <v>-1.4903612191577995</v>
      </c>
      <c r="AQ10" s="200" t="s">
        <v>6</v>
      </c>
      <c r="AR10" s="142">
        <v>7.1266923757238754</v>
      </c>
      <c r="AS10" s="142">
        <v>19.949855194886052</v>
      </c>
      <c r="AT10" s="142">
        <v>-0.46493129054290366</v>
      </c>
      <c r="AU10" s="142">
        <v>-4.5684610971686954</v>
      </c>
      <c r="AV10" s="142">
        <v>-3.4262449107422488</v>
      </c>
      <c r="AW10" s="142">
        <v>-5.9843536708093872</v>
      </c>
      <c r="AX10" s="142">
        <v>0.96438832121563456</v>
      </c>
      <c r="AY10" s="142">
        <v>2.944855613007777</v>
      </c>
      <c r="AZ10" s="142">
        <v>-5.9656701454365217</v>
      </c>
      <c r="BA10" s="145">
        <v>-5.2153031696134429</v>
      </c>
      <c r="BB10" s="142">
        <v>-16.343565978859917</v>
      </c>
      <c r="BC10" s="143">
        <v>-1.1797688134586481</v>
      </c>
      <c r="BD10" s="142"/>
      <c r="BE10" s="200" t="s">
        <v>6</v>
      </c>
      <c r="BF10" s="142">
        <f t="shared" si="0"/>
        <v>99.536697401797909</v>
      </c>
      <c r="BG10" s="142">
        <f t="shared" si="1"/>
        <v>4.5454135116326819</v>
      </c>
      <c r="BH10" s="142">
        <f t="shared" si="2"/>
        <v>0.32700390754942765</v>
      </c>
      <c r="BI10" s="142">
        <f t="shared" si="3"/>
        <v>0.13724855947003184</v>
      </c>
      <c r="BJ10" s="142">
        <f t="shared" si="4"/>
        <v>21.376292259417173</v>
      </c>
      <c r="BK10" s="142">
        <f t="shared" si="5"/>
        <v>2.4058598565387088</v>
      </c>
      <c r="BL10" s="142">
        <f t="shared" si="6"/>
        <v>5.509772591418308</v>
      </c>
      <c r="BM10" s="142">
        <f t="shared" si="7"/>
        <v>7.4543105575825468</v>
      </c>
      <c r="BN10" s="142">
        <f t="shared" si="8"/>
        <v>4.0655072609367373</v>
      </c>
      <c r="BO10" s="142">
        <f t="shared" si="9"/>
        <v>3.5288626785259751</v>
      </c>
      <c r="BP10" s="142">
        <f t="shared" si="10"/>
        <v>2.5355353214977749</v>
      </c>
      <c r="BQ10" s="142">
        <f t="shared" si="11"/>
        <v>3.23711482597077</v>
      </c>
      <c r="BR10" s="143">
        <f t="shared" si="12"/>
        <v>9.3219792329842193</v>
      </c>
      <c r="BS10" s="200" t="s">
        <v>6</v>
      </c>
      <c r="BT10" s="142">
        <f t="shared" si="13"/>
        <v>4.958266916715182</v>
      </c>
      <c r="BU10" s="142">
        <f t="shared" si="14"/>
        <v>7.1899174486411797</v>
      </c>
      <c r="BV10" s="142">
        <f t="shared" si="15"/>
        <v>5.1374355821803714</v>
      </c>
      <c r="BW10" s="142">
        <f t="shared" si="16"/>
        <v>11.532712491841595</v>
      </c>
      <c r="BX10" s="142">
        <f t="shared" si="17"/>
        <v>6.2734643988952152</v>
      </c>
      <c r="BY10" s="142">
        <f t="shared" si="18"/>
        <v>99.536697401797909</v>
      </c>
      <c r="BZ10" s="142">
        <f t="shared" si="19"/>
        <v>1.1341352028762075</v>
      </c>
      <c r="CA10" s="142">
        <f t="shared" si="20"/>
        <v>0.67083260467411632</v>
      </c>
      <c r="CB10" s="142">
        <f t="shared" si="21"/>
        <v>100</v>
      </c>
      <c r="CC10" s="145">
        <f t="shared" si="22"/>
        <v>5.0329839239388443</v>
      </c>
      <c r="CD10" s="142">
        <f t="shared" si="23"/>
        <v>27.011208481536226</v>
      </c>
      <c r="CE10" s="143">
        <f t="shared" si="24"/>
        <v>67.955807594524927</v>
      </c>
      <c r="CF10" s="142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</row>
    <row r="11" spans="1:135" s="117" customFormat="1">
      <c r="A11" s="141" t="s">
        <v>7</v>
      </c>
      <c r="B11" s="117">
        <v>172201244.35117066</v>
      </c>
      <c r="C11" s="117">
        <v>9924466</v>
      </c>
      <c r="D11" s="117">
        <v>587814</v>
      </c>
      <c r="E11" s="117">
        <v>64094</v>
      </c>
      <c r="F11" s="117">
        <v>62424317.754710577</v>
      </c>
      <c r="G11" s="117">
        <v>3915205</v>
      </c>
      <c r="H11" s="117">
        <v>7782545</v>
      </c>
      <c r="I11" s="117">
        <v>12816145</v>
      </c>
      <c r="J11" s="117">
        <v>6852439</v>
      </c>
      <c r="K11" s="117">
        <v>5155143</v>
      </c>
      <c r="L11" s="117">
        <v>3266807</v>
      </c>
      <c r="M11" s="117">
        <v>4289122</v>
      </c>
      <c r="N11" s="119">
        <v>13456138</v>
      </c>
      <c r="O11" s="200" t="s">
        <v>7</v>
      </c>
      <c r="P11" s="117">
        <v>4459883</v>
      </c>
      <c r="Q11" s="117">
        <v>11442407.596460087</v>
      </c>
      <c r="R11" s="117">
        <v>6024858</v>
      </c>
      <c r="S11" s="117">
        <v>12448753</v>
      </c>
      <c r="T11" s="117">
        <v>7291107</v>
      </c>
      <c r="U11" s="117">
        <v>172201244.35117066</v>
      </c>
      <c r="V11" s="117">
        <v>1918786</v>
      </c>
      <c r="W11" s="117">
        <v>1160559</v>
      </c>
      <c r="X11" s="117">
        <v>172959471.35117066</v>
      </c>
      <c r="Y11" s="120">
        <v>10576374</v>
      </c>
      <c r="Z11" s="117">
        <v>70206862.754710585</v>
      </c>
      <c r="AA11" s="119">
        <v>91418007.596460074</v>
      </c>
      <c r="AC11" s="200" t="s">
        <v>7</v>
      </c>
      <c r="AD11" s="142">
        <v>-5.3329756233345318</v>
      </c>
      <c r="AE11" s="142">
        <v>-0.46886950019546264</v>
      </c>
      <c r="AF11" s="142">
        <v>16.936720796853646</v>
      </c>
      <c r="AG11" s="142">
        <v>-6.4321167883211681</v>
      </c>
      <c r="AH11" s="142">
        <v>-9.8921192492448426</v>
      </c>
      <c r="AI11" s="142">
        <v>-4.6887282247056765</v>
      </c>
      <c r="AJ11" s="142">
        <v>-22.673706688583852</v>
      </c>
      <c r="AK11" s="142">
        <v>-6.3770695375425817</v>
      </c>
      <c r="AL11" s="142">
        <v>-0.5697862663052855</v>
      </c>
      <c r="AM11" s="142">
        <v>-1.25102194216133</v>
      </c>
      <c r="AN11" s="142">
        <v>3.7849596002629249</v>
      </c>
      <c r="AO11" s="142">
        <v>-22.8020076306668</v>
      </c>
      <c r="AP11" s="143">
        <v>-0.13351513359528719</v>
      </c>
      <c r="AQ11" s="200" t="s">
        <v>7</v>
      </c>
      <c r="AR11" s="142">
        <v>9.7841405017857621</v>
      </c>
      <c r="AS11" s="142">
        <v>23.10144131342787</v>
      </c>
      <c r="AT11" s="142">
        <v>-1.664014660812831</v>
      </c>
      <c r="AU11" s="142">
        <v>-4.2446926246720533</v>
      </c>
      <c r="AV11" s="142">
        <v>-2.0800597583557749</v>
      </c>
      <c r="AW11" s="142">
        <v>-5.3329756233345318</v>
      </c>
      <c r="AX11" s="142">
        <v>1.6721341183290421</v>
      </c>
      <c r="AY11" s="142">
        <v>3.6580823738414416</v>
      </c>
      <c r="AZ11" s="142">
        <v>-5.3157104096214507</v>
      </c>
      <c r="BA11" s="145">
        <v>0.32230816621839725</v>
      </c>
      <c r="BB11" s="142">
        <v>-11.513469502612475</v>
      </c>
      <c r="BC11" s="143">
        <v>-0.65179676639275752</v>
      </c>
      <c r="BD11" s="142"/>
      <c r="BE11" s="200" t="s">
        <v>7</v>
      </c>
      <c r="BF11" s="142">
        <f t="shared" si="0"/>
        <v>99.5616157969976</v>
      </c>
      <c r="BG11" s="142">
        <f t="shared" si="1"/>
        <v>5.7380297953442074</v>
      </c>
      <c r="BH11" s="142">
        <f t="shared" si="2"/>
        <v>0.33985649667402351</v>
      </c>
      <c r="BI11" s="142">
        <f t="shared" si="3"/>
        <v>3.7057236298939568E-2</v>
      </c>
      <c r="BJ11" s="142">
        <f t="shared" si="4"/>
        <v>36.091875898467855</v>
      </c>
      <c r="BK11" s="142">
        <f t="shared" si="5"/>
        <v>2.2636545830154104</v>
      </c>
      <c r="BL11" s="142">
        <f t="shared" si="6"/>
        <v>4.499635052768288</v>
      </c>
      <c r="BM11" s="142">
        <f t="shared" si="7"/>
        <v>7.4099122180933144</v>
      </c>
      <c r="BN11" s="142">
        <f t="shared" si="8"/>
        <v>3.9618755460272284</v>
      </c>
      <c r="BO11" s="142">
        <f t="shared" si="9"/>
        <v>2.9805496974104324</v>
      </c>
      <c r="BP11" s="142">
        <f t="shared" si="10"/>
        <v>1.8887702271980198</v>
      </c>
      <c r="BQ11" s="142">
        <f t="shared" si="11"/>
        <v>2.4798422234371436</v>
      </c>
      <c r="BR11" s="143">
        <f t="shared" si="12"/>
        <v>7.7799370539697961</v>
      </c>
      <c r="BS11" s="200" t="s">
        <v>7</v>
      </c>
      <c r="BT11" s="142">
        <f t="shared" si="13"/>
        <v>2.5785711329706915</v>
      </c>
      <c r="BU11" s="142">
        <f t="shared" si="14"/>
        <v>6.6156582851874219</v>
      </c>
      <c r="BV11" s="142">
        <f t="shared" si="15"/>
        <v>3.4833929318431753</v>
      </c>
      <c r="BW11" s="142">
        <f t="shared" si="16"/>
        <v>7.1974971377684787</v>
      </c>
      <c r="BX11" s="142">
        <f t="shared" si="17"/>
        <v>4.2155002805231749</v>
      </c>
      <c r="BY11" s="142">
        <f t="shared" si="18"/>
        <v>99.5616157969976</v>
      </c>
      <c r="BZ11" s="142">
        <f t="shared" si="19"/>
        <v>1.1093847506646028</v>
      </c>
      <c r="CA11" s="142">
        <f t="shared" si="20"/>
        <v>0.67100054766219941</v>
      </c>
      <c r="CB11" s="142">
        <f t="shared" si="21"/>
        <v>100</v>
      </c>
      <c r="CC11" s="145">
        <f t="shared" si="22"/>
        <v>6.1418685096325785</v>
      </c>
      <c r="CD11" s="142">
        <f t="shared" si="23"/>
        <v>40.770241248395081</v>
      </c>
      <c r="CE11" s="143">
        <f t="shared" si="24"/>
        <v>53.087890241972332</v>
      </c>
      <c r="CF11" s="142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</row>
    <row r="12" spans="1:135" s="117" customFormat="1">
      <c r="A12" s="141" t="s">
        <v>8</v>
      </c>
      <c r="B12" s="117">
        <v>89183662.690287217</v>
      </c>
      <c r="C12" s="117">
        <v>2434347</v>
      </c>
      <c r="D12" s="117">
        <v>58718</v>
      </c>
      <c r="E12" s="117">
        <v>620167</v>
      </c>
      <c r="F12" s="117">
        <v>25724723.798811529</v>
      </c>
      <c r="G12" s="117">
        <v>2436075</v>
      </c>
      <c r="H12" s="117">
        <v>4034407</v>
      </c>
      <c r="I12" s="117">
        <v>8621122</v>
      </c>
      <c r="J12" s="117">
        <v>5767238</v>
      </c>
      <c r="K12" s="117">
        <v>1800782</v>
      </c>
      <c r="L12" s="117">
        <v>2479518</v>
      </c>
      <c r="M12" s="117">
        <v>2206438</v>
      </c>
      <c r="N12" s="119">
        <v>10814020</v>
      </c>
      <c r="O12" s="200" t="s">
        <v>8</v>
      </c>
      <c r="P12" s="117">
        <v>3296342</v>
      </c>
      <c r="Q12" s="117">
        <v>3077215.8914756863</v>
      </c>
      <c r="R12" s="117">
        <v>3096201</v>
      </c>
      <c r="S12" s="117">
        <v>7731522</v>
      </c>
      <c r="T12" s="117">
        <v>4984826</v>
      </c>
      <c r="U12" s="117">
        <v>89183662.690287217</v>
      </c>
      <c r="V12" s="117">
        <v>1039368</v>
      </c>
      <c r="W12" s="117">
        <v>601058</v>
      </c>
      <c r="X12" s="117">
        <v>89621972.690287217</v>
      </c>
      <c r="Y12" s="120">
        <v>3113232</v>
      </c>
      <c r="Z12" s="117">
        <v>29759130.798811529</v>
      </c>
      <c r="AA12" s="119">
        <v>56311299.891475692</v>
      </c>
      <c r="AC12" s="200" t="s">
        <v>8</v>
      </c>
      <c r="AD12" s="142">
        <v>-4.7349213360323033</v>
      </c>
      <c r="AE12" s="142">
        <v>-5.9985897936897512</v>
      </c>
      <c r="AF12" s="142">
        <v>-0.8342903465513748</v>
      </c>
      <c r="AG12" s="142">
        <v>-30.497069895515917</v>
      </c>
      <c r="AH12" s="142">
        <v>-8.2089937508400634</v>
      </c>
      <c r="AI12" s="142">
        <v>-8.2536760482805818</v>
      </c>
      <c r="AJ12" s="142">
        <v>-17.22705790751662</v>
      </c>
      <c r="AK12" s="142">
        <v>-3.3848554513996056</v>
      </c>
      <c r="AL12" s="142">
        <v>-0.82158027849636783</v>
      </c>
      <c r="AM12" s="142">
        <v>-1.3646842822220773</v>
      </c>
      <c r="AN12" s="142">
        <v>4.1917164089731545</v>
      </c>
      <c r="AO12" s="142">
        <v>-25.116926425864357</v>
      </c>
      <c r="AP12" s="143">
        <v>-0.49195384064552938</v>
      </c>
      <c r="AQ12" s="200" t="s">
        <v>8</v>
      </c>
      <c r="AR12" s="142">
        <v>2.767161442120126</v>
      </c>
      <c r="AS12" s="142">
        <v>35.85088799013996</v>
      </c>
      <c r="AT12" s="142">
        <v>-1.4425191897674945</v>
      </c>
      <c r="AU12" s="142">
        <v>-5.5193342342871885</v>
      </c>
      <c r="AV12" s="142">
        <v>0.38991312998883287</v>
      </c>
      <c r="AW12" s="142">
        <v>-4.7349213360323033</v>
      </c>
      <c r="AX12" s="142">
        <v>2.0948055188292822</v>
      </c>
      <c r="AY12" s="142">
        <v>4.3130408222059469</v>
      </c>
      <c r="AZ12" s="142">
        <v>-4.7164278981162457</v>
      </c>
      <c r="BA12" s="145">
        <v>-12.085220997556473</v>
      </c>
      <c r="BB12" s="142">
        <v>-9.5450257176870217</v>
      </c>
      <c r="BC12" s="143">
        <v>-1.5119058040689681</v>
      </c>
      <c r="BD12" s="142"/>
      <c r="BE12" s="200" t="s">
        <v>8</v>
      </c>
      <c r="BF12" s="142">
        <f t="shared" si="0"/>
        <v>99.510934666083841</v>
      </c>
      <c r="BG12" s="142">
        <f t="shared" si="1"/>
        <v>2.7162390281371502</v>
      </c>
      <c r="BH12" s="142">
        <f t="shared" si="2"/>
        <v>6.5517415246945987E-2</v>
      </c>
      <c r="BI12" s="142">
        <f t="shared" si="3"/>
        <v>0.69198097451297291</v>
      </c>
      <c r="BJ12" s="142">
        <f t="shared" si="4"/>
        <v>28.703590231951509</v>
      </c>
      <c r="BK12" s="142">
        <f t="shared" si="5"/>
        <v>2.7181671267363319</v>
      </c>
      <c r="BL12" s="142">
        <f t="shared" si="6"/>
        <v>4.5015824567285261</v>
      </c>
      <c r="BM12" s="142">
        <f t="shared" si="7"/>
        <v>9.6194289650291456</v>
      </c>
      <c r="BN12" s="142">
        <f t="shared" si="8"/>
        <v>6.4350714750837259</v>
      </c>
      <c r="BO12" s="142">
        <f t="shared" si="9"/>
        <v>2.0093085946937208</v>
      </c>
      <c r="BP12" s="142">
        <f t="shared" si="10"/>
        <v>2.7666407305813721</v>
      </c>
      <c r="BQ12" s="142">
        <f t="shared" si="11"/>
        <v>2.4619386672339147</v>
      </c>
      <c r="BR12" s="143">
        <f t="shared" si="12"/>
        <v>12.066259730044941</v>
      </c>
      <c r="BS12" s="200" t="s">
        <v>8</v>
      </c>
      <c r="BT12" s="142">
        <f t="shared" si="13"/>
        <v>3.6780511531378521</v>
      </c>
      <c r="BU12" s="142">
        <f t="shared" si="14"/>
        <v>3.4335507232247964</v>
      </c>
      <c r="BV12" s="142">
        <f t="shared" si="15"/>
        <v>3.4547342655575699</v>
      </c>
      <c r="BW12" s="142">
        <f t="shared" si="16"/>
        <v>8.6268152417469643</v>
      </c>
      <c r="BX12" s="142">
        <f t="shared" si="17"/>
        <v>5.5620578864364036</v>
      </c>
      <c r="BY12" s="142">
        <f t="shared" si="18"/>
        <v>99.510934666083841</v>
      </c>
      <c r="BZ12" s="142">
        <f t="shared" si="19"/>
        <v>1.1597245282602908</v>
      </c>
      <c r="CA12" s="142">
        <f t="shared" si="20"/>
        <v>0.6706591943441339</v>
      </c>
      <c r="CB12" s="142">
        <f t="shared" si="21"/>
        <v>100</v>
      </c>
      <c r="CC12" s="145">
        <f t="shared" si="22"/>
        <v>3.4908097582978663</v>
      </c>
      <c r="CD12" s="142">
        <f t="shared" si="23"/>
        <v>33.368365798293823</v>
      </c>
      <c r="CE12" s="143">
        <f t="shared" si="24"/>
        <v>63.14082444340832</v>
      </c>
      <c r="CF12" s="142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</row>
    <row r="13" spans="1:135" s="117" customFormat="1">
      <c r="A13" s="141" t="s">
        <v>82</v>
      </c>
      <c r="B13" s="117">
        <v>70295705.060994744</v>
      </c>
      <c r="C13" s="117">
        <v>1290850</v>
      </c>
      <c r="D13" s="117">
        <v>165589</v>
      </c>
      <c r="E13" s="117">
        <v>2626046</v>
      </c>
      <c r="F13" s="117">
        <v>4956172.2015869236</v>
      </c>
      <c r="G13" s="117">
        <v>2603599</v>
      </c>
      <c r="H13" s="117">
        <v>4306306</v>
      </c>
      <c r="I13" s="117">
        <v>5298848</v>
      </c>
      <c r="J13" s="117">
        <v>9988052</v>
      </c>
      <c r="K13" s="117">
        <v>4270785</v>
      </c>
      <c r="L13" s="117">
        <v>2033124</v>
      </c>
      <c r="M13" s="117">
        <v>2257714</v>
      </c>
      <c r="N13" s="119">
        <v>8155974</v>
      </c>
      <c r="O13" s="200" t="s">
        <v>82</v>
      </c>
      <c r="P13" s="117">
        <v>2872705</v>
      </c>
      <c r="Q13" s="117">
        <v>3986502.8594078207</v>
      </c>
      <c r="R13" s="117">
        <v>4484309</v>
      </c>
      <c r="S13" s="117">
        <v>6842665</v>
      </c>
      <c r="T13" s="117">
        <v>4156464</v>
      </c>
      <c r="U13" s="117">
        <v>70295705.060994744</v>
      </c>
      <c r="V13" s="117">
        <v>834034</v>
      </c>
      <c r="W13" s="117">
        <v>473761</v>
      </c>
      <c r="X13" s="117">
        <v>70655978.060994744</v>
      </c>
      <c r="Y13" s="120">
        <v>4082485</v>
      </c>
      <c r="Z13" s="117">
        <v>9262478.2015869245</v>
      </c>
      <c r="AA13" s="119">
        <v>56950741.85940782</v>
      </c>
      <c r="AC13" s="200" t="s">
        <v>82</v>
      </c>
      <c r="AD13" s="145">
        <v>-2.5488691501729517</v>
      </c>
      <c r="AE13" s="142">
        <v>-5.9160945175726303</v>
      </c>
      <c r="AF13" s="142">
        <v>-2.6136102991772185</v>
      </c>
      <c r="AG13" s="142">
        <v>54.705534425796841</v>
      </c>
      <c r="AH13" s="142">
        <v>-14.661375918135375</v>
      </c>
      <c r="AI13" s="142">
        <v>5.2473309184163091</v>
      </c>
      <c r="AJ13" s="142">
        <v>-21.530251801477991</v>
      </c>
      <c r="AK13" s="142">
        <v>-3.3791288190636135</v>
      </c>
      <c r="AL13" s="142">
        <v>-5.2669427644779443</v>
      </c>
      <c r="AM13" s="142">
        <v>-1.1620466295162899</v>
      </c>
      <c r="AN13" s="142">
        <v>2.5777068293010257</v>
      </c>
      <c r="AO13" s="142">
        <v>-28.863428838978457</v>
      </c>
      <c r="AP13" s="143">
        <v>-1.9157280723949861</v>
      </c>
      <c r="AQ13" s="200" t="s">
        <v>82</v>
      </c>
      <c r="AR13" s="142">
        <v>3.029736797085175</v>
      </c>
      <c r="AS13" s="142">
        <v>57.28889051317875</v>
      </c>
      <c r="AT13" s="142">
        <v>-0.13671241711294729</v>
      </c>
      <c r="AU13" s="142">
        <v>-6.0445826070300441</v>
      </c>
      <c r="AV13" s="142">
        <v>-1.2677694018886725</v>
      </c>
      <c r="AW13" s="142">
        <v>-2.5488691501729517</v>
      </c>
      <c r="AX13" s="142">
        <v>4.0373321624413103</v>
      </c>
      <c r="AY13" s="142">
        <v>6.7065328783630074</v>
      </c>
      <c r="AZ13" s="142">
        <v>-2.5327199584400644</v>
      </c>
      <c r="BA13" s="145">
        <v>26.022032405608147</v>
      </c>
      <c r="BB13" s="142">
        <v>-17.998577821233646</v>
      </c>
      <c r="BC13" s="143">
        <v>-1.1259897630109874</v>
      </c>
      <c r="BD13" s="142"/>
      <c r="BE13" s="200" t="s">
        <v>82</v>
      </c>
      <c r="BF13" s="142">
        <f t="shared" si="0"/>
        <v>99.490102593033257</v>
      </c>
      <c r="BG13" s="142">
        <f t="shared" si="1"/>
        <v>1.8269508616605039</v>
      </c>
      <c r="BH13" s="142">
        <f t="shared" si="2"/>
        <v>0.23435950438199729</v>
      </c>
      <c r="BI13" s="142">
        <f t="shared" si="3"/>
        <v>3.7166649900918927</v>
      </c>
      <c r="BJ13" s="142">
        <f t="shared" si="4"/>
        <v>7.0145122006639555</v>
      </c>
      <c r="BK13" s="142">
        <f t="shared" si="5"/>
        <v>3.6848955622019801</v>
      </c>
      <c r="BL13" s="142">
        <f t="shared" si="6"/>
        <v>6.0947510998751193</v>
      </c>
      <c r="BM13" s="142">
        <f t="shared" si="7"/>
        <v>7.4995041402239133</v>
      </c>
      <c r="BN13" s="142">
        <f t="shared" si="8"/>
        <v>14.136173999852748</v>
      </c>
      <c r="BO13" s="142">
        <f t="shared" si="9"/>
        <v>6.0444779298266678</v>
      </c>
      <c r="BP13" s="142">
        <f t="shared" si="10"/>
        <v>2.8774974967367624</v>
      </c>
      <c r="BQ13" s="142">
        <f t="shared" si="11"/>
        <v>3.1953616126451432</v>
      </c>
      <c r="BR13" s="143">
        <f t="shared" si="12"/>
        <v>11.543218597808162</v>
      </c>
      <c r="BS13" s="200" t="s">
        <v>82</v>
      </c>
      <c r="BT13" s="142">
        <f t="shared" si="13"/>
        <v>4.0657635473110254</v>
      </c>
      <c r="BU13" s="142">
        <f t="shared" si="14"/>
        <v>5.6421310252989736</v>
      </c>
      <c r="BV13" s="142">
        <f t="shared" si="15"/>
        <v>6.3466802428647426</v>
      </c>
      <c r="BW13" s="142">
        <f t="shared" si="16"/>
        <v>9.6844813245568204</v>
      </c>
      <c r="BX13" s="142">
        <f t="shared" si="17"/>
        <v>5.8826784570328572</v>
      </c>
      <c r="BY13" s="142">
        <f t="shared" si="18"/>
        <v>99.490102593033257</v>
      </c>
      <c r="BZ13" s="142">
        <f t="shared" si="19"/>
        <v>1.1804153348213631</v>
      </c>
      <c r="CA13" s="142">
        <f t="shared" si="20"/>
        <v>0.6705179278546245</v>
      </c>
      <c r="CB13" s="142">
        <f t="shared" si="21"/>
        <v>100</v>
      </c>
      <c r="CC13" s="145">
        <f t="shared" si="22"/>
        <v>5.8075880972495781</v>
      </c>
      <c r="CD13" s="142">
        <f t="shared" si="23"/>
        <v>13.176449675766083</v>
      </c>
      <c r="CE13" s="143">
        <f t="shared" si="24"/>
        <v>81.015962226984342</v>
      </c>
      <c r="CF13" s="142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</row>
    <row r="14" spans="1:135" s="117" customFormat="1">
      <c r="A14" s="141" t="s">
        <v>83</v>
      </c>
      <c r="B14" s="120">
        <v>175791171.33864877</v>
      </c>
      <c r="C14" s="117">
        <v>10056385</v>
      </c>
      <c r="D14" s="117">
        <v>146429</v>
      </c>
      <c r="E14" s="123">
        <v>179848</v>
      </c>
      <c r="F14" s="117">
        <v>39050447.785185374</v>
      </c>
      <c r="G14" s="117">
        <v>4389676</v>
      </c>
      <c r="H14" s="117">
        <v>8257129</v>
      </c>
      <c r="I14" s="117">
        <v>12438788</v>
      </c>
      <c r="J14" s="117">
        <v>12345341</v>
      </c>
      <c r="K14" s="117">
        <v>4100153</v>
      </c>
      <c r="L14" s="117">
        <v>4471026</v>
      </c>
      <c r="M14" s="117">
        <v>4028763</v>
      </c>
      <c r="N14" s="119">
        <v>17692232</v>
      </c>
      <c r="O14" s="200" t="s">
        <v>83</v>
      </c>
      <c r="P14" s="117">
        <v>6965991</v>
      </c>
      <c r="Q14" s="117">
        <v>12661582.553463388</v>
      </c>
      <c r="R14" s="117">
        <v>8724706</v>
      </c>
      <c r="S14" s="117">
        <v>20139620</v>
      </c>
      <c r="T14" s="117">
        <v>10143054</v>
      </c>
      <c r="U14" s="117">
        <v>175791171.33864877</v>
      </c>
      <c r="V14" s="117">
        <v>1980340</v>
      </c>
      <c r="W14" s="117">
        <v>1184753</v>
      </c>
      <c r="X14" s="117">
        <v>176586758.33864877</v>
      </c>
      <c r="Y14" s="120">
        <v>10382662</v>
      </c>
      <c r="Z14" s="117">
        <v>47307576.785185374</v>
      </c>
      <c r="AA14" s="119">
        <v>118100932.5534634</v>
      </c>
      <c r="AC14" s="200" t="s">
        <v>83</v>
      </c>
      <c r="AD14" s="142">
        <v>-0.4081598769684146</v>
      </c>
      <c r="AE14" s="142">
        <v>-3.4856230179128276</v>
      </c>
      <c r="AF14" s="142">
        <v>-1.7149492562959783</v>
      </c>
      <c r="AG14" s="142">
        <v>14.670458240616174</v>
      </c>
      <c r="AH14" s="142">
        <v>3.7546473520361658</v>
      </c>
      <c r="AI14" s="142">
        <v>-3.970910007319751</v>
      </c>
      <c r="AJ14" s="142">
        <v>-19.379012313133</v>
      </c>
      <c r="AK14" s="142">
        <v>-3.0678356702573248</v>
      </c>
      <c r="AL14" s="142">
        <v>-0.46347505507817777</v>
      </c>
      <c r="AM14" s="142">
        <v>-1.3482069021437197</v>
      </c>
      <c r="AN14" s="142">
        <v>3.4057554878625571</v>
      </c>
      <c r="AO14" s="142">
        <v>-26.517572525987116</v>
      </c>
      <c r="AP14" s="143">
        <v>-0.80655013551457388</v>
      </c>
      <c r="AQ14" s="200" t="s">
        <v>83</v>
      </c>
      <c r="AR14" s="142">
        <v>6.6855278428758753</v>
      </c>
      <c r="AS14" s="142">
        <v>22.413965525352697</v>
      </c>
      <c r="AT14" s="142">
        <v>1.4899694868412803</v>
      </c>
      <c r="AU14" s="142">
        <v>-2.5471811917736851</v>
      </c>
      <c r="AV14" s="142">
        <v>-0.23073793647221388</v>
      </c>
      <c r="AW14" s="142">
        <v>-0.4081598769684146</v>
      </c>
      <c r="AX14" s="142">
        <v>6.3835845005315583</v>
      </c>
      <c r="AY14" s="142">
        <v>9.0506017442529405</v>
      </c>
      <c r="AZ14" s="142">
        <v>-0.39481055000844861</v>
      </c>
      <c r="BA14" s="145">
        <v>-3.1955279968709775</v>
      </c>
      <c r="BB14" s="142">
        <v>-1.1939067437988309</v>
      </c>
      <c r="BC14" s="143">
        <v>0.16446561660175935</v>
      </c>
      <c r="BD14" s="142"/>
      <c r="BE14" s="200" t="s">
        <v>83</v>
      </c>
      <c r="BF14" s="142">
        <f t="shared" si="0"/>
        <v>99.549463953308276</v>
      </c>
      <c r="BG14" s="142">
        <f t="shared" si="1"/>
        <v>5.694869249887013</v>
      </c>
      <c r="BH14" s="142">
        <f t="shared" si="2"/>
        <v>8.2921846109879987E-2</v>
      </c>
      <c r="BI14" s="142">
        <f t="shared" si="3"/>
        <v>0.10184682118412131</v>
      </c>
      <c r="BJ14" s="142">
        <f t="shared" si="4"/>
        <v>22.11402947343112</v>
      </c>
      <c r="BK14" s="142">
        <f t="shared" si="5"/>
        <v>2.4858466406533783</v>
      </c>
      <c r="BL14" s="142">
        <f t="shared" si="6"/>
        <v>4.6759615939972772</v>
      </c>
      <c r="BM14" s="142">
        <f t="shared" si="7"/>
        <v>7.0440094812463512</v>
      </c>
      <c r="BN14" s="142">
        <f t="shared" si="8"/>
        <v>6.9910910173257488</v>
      </c>
      <c r="BO14" s="142">
        <f t="shared" si="9"/>
        <v>2.3218915385132917</v>
      </c>
      <c r="BP14" s="142">
        <f t="shared" si="10"/>
        <v>2.5319146475443546</v>
      </c>
      <c r="BQ14" s="142">
        <f t="shared" si="11"/>
        <v>2.2814638186368712</v>
      </c>
      <c r="BR14" s="143">
        <f t="shared" si="12"/>
        <v>10.019002651416688</v>
      </c>
      <c r="BS14" s="200" t="s">
        <v>83</v>
      </c>
      <c r="BT14" s="142">
        <f t="shared" si="13"/>
        <v>3.9447980502824511</v>
      </c>
      <c r="BU14" s="142">
        <f t="shared" si="14"/>
        <v>7.1701766726934721</v>
      </c>
      <c r="BV14" s="142">
        <f t="shared" si="15"/>
        <v>4.9407475861062125</v>
      </c>
      <c r="BW14" s="142">
        <f t="shared" si="16"/>
        <v>11.404943490370496</v>
      </c>
      <c r="BX14" s="142">
        <f t="shared" si="17"/>
        <v>5.7439493739095582</v>
      </c>
      <c r="BY14" s="142">
        <f t="shared" si="18"/>
        <v>99.549463953308276</v>
      </c>
      <c r="BZ14" s="142">
        <f t="shared" si="19"/>
        <v>1.1214544163057847</v>
      </c>
      <c r="CA14" s="142">
        <f t="shared" si="20"/>
        <v>0.67091836961406992</v>
      </c>
      <c r="CB14" s="142">
        <f t="shared" si="21"/>
        <v>100</v>
      </c>
      <c r="CC14" s="145">
        <f t="shared" si="22"/>
        <v>5.9062476920405542</v>
      </c>
      <c r="CD14" s="142">
        <f t="shared" si="23"/>
        <v>26.911235885703729</v>
      </c>
      <c r="CE14" s="143">
        <f t="shared" si="24"/>
        <v>67.182516422255716</v>
      </c>
      <c r="CF14" s="142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</row>
    <row r="15" spans="1:135" s="117" customFormat="1">
      <c r="A15" s="141" t="s">
        <v>87</v>
      </c>
      <c r="B15" s="117">
        <v>92753001.039802343</v>
      </c>
      <c r="C15" s="117">
        <v>5613659</v>
      </c>
      <c r="D15" s="117">
        <v>460160</v>
      </c>
      <c r="E15" s="124" t="s">
        <v>101</v>
      </c>
      <c r="F15" s="117">
        <v>22285352.311906606</v>
      </c>
      <c r="G15" s="117">
        <v>1974233</v>
      </c>
      <c r="H15" s="117">
        <v>6299030</v>
      </c>
      <c r="I15" s="117">
        <v>5360992</v>
      </c>
      <c r="J15" s="117">
        <v>1908244</v>
      </c>
      <c r="K15" s="117">
        <v>6036239</v>
      </c>
      <c r="L15" s="117">
        <v>1956523</v>
      </c>
      <c r="M15" s="117">
        <v>2136695</v>
      </c>
      <c r="N15" s="119">
        <v>6837064</v>
      </c>
      <c r="O15" s="200" t="s">
        <v>87</v>
      </c>
      <c r="P15" s="117">
        <v>4362932</v>
      </c>
      <c r="Q15" s="117">
        <v>7715538.7278957423</v>
      </c>
      <c r="R15" s="117">
        <v>4135751</v>
      </c>
      <c r="S15" s="117">
        <v>10323326</v>
      </c>
      <c r="T15" s="117">
        <v>5347262</v>
      </c>
      <c r="U15" s="117">
        <v>92753001.039802343</v>
      </c>
      <c r="V15" s="117">
        <v>1057298</v>
      </c>
      <c r="W15" s="117">
        <v>625114</v>
      </c>
      <c r="X15" s="117">
        <v>93185185.039802343</v>
      </c>
      <c r="Y15" s="120">
        <v>6073819</v>
      </c>
      <c r="Z15" s="117">
        <v>28584382.311906606</v>
      </c>
      <c r="AA15" s="119">
        <v>58094799.727895737</v>
      </c>
      <c r="AC15" s="200" t="s">
        <v>87</v>
      </c>
      <c r="AD15" s="142">
        <v>-3.0593408378211064</v>
      </c>
      <c r="AE15" s="142">
        <v>-5.0555976034130641</v>
      </c>
      <c r="AF15" s="142">
        <v>-2.1348453204820097</v>
      </c>
      <c r="AG15" s="147" t="s">
        <v>130</v>
      </c>
      <c r="AH15" s="142">
        <v>-5.8540086631602914</v>
      </c>
      <c r="AI15" s="142">
        <v>5.2672186767008862</v>
      </c>
      <c r="AJ15" s="142">
        <v>-15.362693116986769</v>
      </c>
      <c r="AK15" s="142">
        <v>-0.58810908881198254</v>
      </c>
      <c r="AL15" s="142">
        <v>-2.6647474146716683</v>
      </c>
      <c r="AM15" s="142">
        <v>-1.1561294692084714</v>
      </c>
      <c r="AN15" s="142">
        <v>2.5302372867144594</v>
      </c>
      <c r="AO15" s="142">
        <v>-25.683275828487158</v>
      </c>
      <c r="AP15" s="143">
        <v>-0.41246072140788692</v>
      </c>
      <c r="AQ15" s="200" t="s">
        <v>87</v>
      </c>
      <c r="AR15" s="142">
        <v>9.381262945823968</v>
      </c>
      <c r="AS15" s="142">
        <v>13.080894983386409</v>
      </c>
      <c r="AT15" s="142">
        <v>7.3532862570175803</v>
      </c>
      <c r="AU15" s="142">
        <v>-6.1309647646246672</v>
      </c>
      <c r="AV15" s="142">
        <v>-3.4429819651089972</v>
      </c>
      <c r="AW15" s="142">
        <v>-3.0593408378211064</v>
      </c>
      <c r="AX15" s="142">
        <v>3.7964866398462243</v>
      </c>
      <c r="AY15" s="142">
        <v>6.1478089144502794</v>
      </c>
      <c r="AZ15" s="142">
        <v>-3.0430953651814323</v>
      </c>
      <c r="BA15" s="145">
        <v>-4.8404353405643601</v>
      </c>
      <c r="BB15" s="142">
        <v>-8.1284999221776602</v>
      </c>
      <c r="BC15" s="143">
        <v>-0.15326067607003591</v>
      </c>
      <c r="BD15" s="142"/>
      <c r="BE15" s="200" t="s">
        <v>87</v>
      </c>
      <c r="BF15" s="142">
        <f t="shared" ref="BF15:BF51" si="25">B15/$X15*100</f>
        <v>99.536209538227141</v>
      </c>
      <c r="BG15" s="142">
        <f t="shared" ref="BG15:BG51" si="26">C15/$X15*100</f>
        <v>6.0241968694940393</v>
      </c>
      <c r="BH15" s="142">
        <f t="shared" ref="BH15:BH51" si="27">D15/$X15*100</f>
        <v>0.49381240140635135</v>
      </c>
      <c r="BI15" s="147" t="s">
        <v>102</v>
      </c>
      <c r="BJ15" s="142">
        <f t="shared" ref="BJ15:BJ51" si="28">F15/$X15*100</f>
        <v>23.915123742457371</v>
      </c>
      <c r="BK15" s="142">
        <f t="shared" ref="BK15:BK51" si="29">G15/$X15*100</f>
        <v>2.1186125231781667</v>
      </c>
      <c r="BL15" s="142">
        <f t="shared" ref="BL15:BL51" si="30">H15/$X15*100</f>
        <v>6.759690392104158</v>
      </c>
      <c r="BM15" s="142">
        <f t="shared" ref="BM15:BM51" si="31">I15/$X15*100</f>
        <v>5.7530518372745094</v>
      </c>
      <c r="BN15" s="142">
        <f t="shared" ref="BN15:BN51" si="32">J15/$X15*100</f>
        <v>2.0477976184571922</v>
      </c>
      <c r="BO15" s="142">
        <f t="shared" ref="BO15:BO51" si="33">K15/$X15*100</f>
        <v>6.477680971950349</v>
      </c>
      <c r="BP15" s="142">
        <f t="shared" ref="BP15:BP51" si="34">L15/$X15*100</f>
        <v>2.0996073562168784</v>
      </c>
      <c r="BQ15" s="142">
        <f t="shared" ref="BQ15:BQ51" si="35">M15/$X15*100</f>
        <v>2.2929556872021557</v>
      </c>
      <c r="BR15" s="143">
        <f t="shared" ref="BR15:BR51" si="36">N15/$X15*100</f>
        <v>7.3370718715423209</v>
      </c>
      <c r="BS15" s="200" t="s">
        <v>87</v>
      </c>
      <c r="BT15" s="142">
        <f t="shared" si="13"/>
        <v>4.6820017561122551</v>
      </c>
      <c r="BU15" s="142">
        <f t="shared" si="14"/>
        <v>8.2797911756039237</v>
      </c>
      <c r="BV15" s="142">
        <f t="shared" si="15"/>
        <v>4.4382065649528837</v>
      </c>
      <c r="BW15" s="142">
        <f t="shared" si="16"/>
        <v>11.078291034771869</v>
      </c>
      <c r="BX15" s="142">
        <f t="shared" si="17"/>
        <v>5.7383177355027151</v>
      </c>
      <c r="BY15" s="142">
        <f t="shared" si="18"/>
        <v>99.536209538227141</v>
      </c>
      <c r="BZ15" s="142">
        <f t="shared" si="19"/>
        <v>1.1346202720404479</v>
      </c>
      <c r="CA15" s="142">
        <f t="shared" si="20"/>
        <v>0.67082981026758071</v>
      </c>
      <c r="CB15" s="142">
        <f t="shared" si="21"/>
        <v>100</v>
      </c>
      <c r="CC15" s="145">
        <f t="shared" si="22"/>
        <v>6.5483800328935899</v>
      </c>
      <c r="CD15" s="142">
        <f t="shared" si="23"/>
        <v>30.817743891262801</v>
      </c>
      <c r="CE15" s="143">
        <f t="shared" si="24"/>
        <v>62.633876075843609</v>
      </c>
      <c r="CF15" s="142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</row>
    <row r="16" spans="1:135" s="117" customFormat="1">
      <c r="A16" s="141" t="s">
        <v>92</v>
      </c>
      <c r="B16" s="120">
        <v>219234458.54968992</v>
      </c>
      <c r="C16" s="117">
        <v>4541056</v>
      </c>
      <c r="D16" s="117">
        <v>1029111</v>
      </c>
      <c r="E16" s="123">
        <v>8199366</v>
      </c>
      <c r="F16" s="117">
        <v>11650509.251368878</v>
      </c>
      <c r="G16" s="117">
        <v>7606607</v>
      </c>
      <c r="H16" s="117">
        <v>15707086</v>
      </c>
      <c r="I16" s="117">
        <v>20602239</v>
      </c>
      <c r="J16" s="117">
        <v>12374912</v>
      </c>
      <c r="K16" s="117">
        <v>6900201</v>
      </c>
      <c r="L16" s="117">
        <v>6951942</v>
      </c>
      <c r="M16" s="117">
        <v>8609274</v>
      </c>
      <c r="N16" s="119">
        <v>24787137</v>
      </c>
      <c r="O16" s="200" t="s">
        <v>92</v>
      </c>
      <c r="P16" s="117">
        <v>12619974</v>
      </c>
      <c r="Q16" s="117">
        <v>19896165.298321027</v>
      </c>
      <c r="R16" s="117">
        <v>13213618</v>
      </c>
      <c r="S16" s="117">
        <v>31189028</v>
      </c>
      <c r="T16" s="117">
        <v>13356233</v>
      </c>
      <c r="U16" s="117">
        <v>219234458.54968992</v>
      </c>
      <c r="V16" s="117">
        <v>2498404</v>
      </c>
      <c r="W16" s="117">
        <v>1477542</v>
      </c>
      <c r="X16" s="117">
        <v>220255320.54968992</v>
      </c>
      <c r="Y16" s="120">
        <v>13769533</v>
      </c>
      <c r="Z16" s="117">
        <v>27357595.25136888</v>
      </c>
      <c r="AA16" s="119">
        <v>178107330.29832104</v>
      </c>
      <c r="AC16" s="200" t="s">
        <v>92</v>
      </c>
      <c r="AD16" s="142">
        <v>-3.7800724766943752</v>
      </c>
      <c r="AE16" s="142">
        <v>-1.9996698113716533</v>
      </c>
      <c r="AF16" s="142">
        <v>-2.2804467077569943</v>
      </c>
      <c r="AG16" s="142">
        <v>-33.624737868274586</v>
      </c>
      <c r="AH16" s="142">
        <v>-0.52408643010457856</v>
      </c>
      <c r="AI16" s="142">
        <v>-3.6773547652478</v>
      </c>
      <c r="AJ16" s="142">
        <v>-14.859336001858155</v>
      </c>
      <c r="AK16" s="142">
        <v>-3.9454053315136539</v>
      </c>
      <c r="AL16" s="142">
        <v>-2.09637092598346</v>
      </c>
      <c r="AM16" s="142">
        <v>-1.2567079086779946</v>
      </c>
      <c r="AN16" s="142">
        <v>0.80366654646106139</v>
      </c>
      <c r="AO16" s="142">
        <v>-25.156239744518711</v>
      </c>
      <c r="AP16" s="143">
        <v>-0.53134595630273518</v>
      </c>
      <c r="AQ16" s="200" t="s">
        <v>92</v>
      </c>
      <c r="AR16" s="142">
        <v>7.1070785278975892</v>
      </c>
      <c r="AS16" s="142">
        <v>28.300598239040319</v>
      </c>
      <c r="AT16" s="142">
        <v>-0.98336091701620232</v>
      </c>
      <c r="AU16" s="142">
        <v>-5.5153863097616007</v>
      </c>
      <c r="AV16" s="142">
        <v>-2.5811532393024943</v>
      </c>
      <c r="AW16" s="142">
        <v>-3.7800724766943752</v>
      </c>
      <c r="AX16" s="142">
        <v>3.0558672122492081</v>
      </c>
      <c r="AY16" s="142">
        <v>5.3584760356390317</v>
      </c>
      <c r="AZ16" s="142">
        <v>-3.76365851194682</v>
      </c>
      <c r="BA16" s="145">
        <v>-23.67173364223401</v>
      </c>
      <c r="BB16" s="142">
        <v>-9.2926491066659711</v>
      </c>
      <c r="BC16" s="143">
        <v>-0.85709590603657915</v>
      </c>
      <c r="BD16" s="142"/>
      <c r="BE16" s="200" t="s">
        <v>92</v>
      </c>
      <c r="BF16" s="142">
        <f t="shared" si="25"/>
        <v>99.536509720876552</v>
      </c>
      <c r="BG16" s="142">
        <f t="shared" si="26"/>
        <v>2.0617236344924215</v>
      </c>
      <c r="BH16" s="142">
        <f t="shared" si="27"/>
        <v>0.46723547809499161</v>
      </c>
      <c r="BI16" s="142">
        <f>E16/$X16*100</f>
        <v>3.7226642151194764</v>
      </c>
      <c r="BJ16" s="142">
        <f t="shared" si="28"/>
        <v>5.2895472501153531</v>
      </c>
      <c r="BK16" s="142">
        <f t="shared" si="29"/>
        <v>3.4535406368464723</v>
      </c>
      <c r="BL16" s="142">
        <f t="shared" si="30"/>
        <v>7.131308320180378</v>
      </c>
      <c r="BM16" s="142">
        <f t="shared" si="31"/>
        <v>9.3537985591372372</v>
      </c>
      <c r="BN16" s="142">
        <f t="shared" si="32"/>
        <v>5.6184395315018971</v>
      </c>
      <c r="BO16" s="142">
        <f t="shared" si="33"/>
        <v>3.132819213074721</v>
      </c>
      <c r="BP16" s="142">
        <f t="shared" si="34"/>
        <v>3.1563105865729275</v>
      </c>
      <c r="BQ16" s="142">
        <f t="shared" si="35"/>
        <v>3.9087700485572316</v>
      </c>
      <c r="BR16" s="143">
        <f t="shared" si="36"/>
        <v>11.253819856945515</v>
      </c>
      <c r="BS16" s="200" t="s">
        <v>92</v>
      </c>
      <c r="BT16" s="142">
        <f t="shared" si="13"/>
        <v>5.7297022239936837</v>
      </c>
      <c r="BU16" s="142">
        <f t="shared" si="14"/>
        <v>9.0332280049654567</v>
      </c>
      <c r="BV16" s="142">
        <f t="shared" si="15"/>
        <v>5.9992276086783516</v>
      </c>
      <c r="BW16" s="142">
        <f t="shared" si="16"/>
        <v>14.160397089233406</v>
      </c>
      <c r="BX16" s="142">
        <f t="shared" si="17"/>
        <v>6.063977463367026</v>
      </c>
      <c r="BY16" s="142">
        <f t="shared" si="18"/>
        <v>99.536509720876552</v>
      </c>
      <c r="BZ16" s="142">
        <f t="shared" si="19"/>
        <v>1.1343217470364608</v>
      </c>
      <c r="CA16" s="142">
        <f t="shared" si="20"/>
        <v>0.6708314679130144</v>
      </c>
      <c r="CB16" s="142">
        <f t="shared" si="21"/>
        <v>100</v>
      </c>
      <c r="CC16" s="145">
        <f t="shared" si="22"/>
        <v>6.2807339188785001</v>
      </c>
      <c r="CD16" s="142">
        <f t="shared" si="23"/>
        <v>12.478693099774835</v>
      </c>
      <c r="CE16" s="143">
        <f t="shared" si="24"/>
        <v>81.240572981346659</v>
      </c>
      <c r="CF16" s="142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</row>
    <row r="17" spans="1:135" s="117" customFormat="1">
      <c r="A17" s="148" t="s">
        <v>86</v>
      </c>
      <c r="B17" s="149">
        <v>146707860.03661546</v>
      </c>
      <c r="C17" s="150">
        <v>2466825</v>
      </c>
      <c r="D17" s="150">
        <v>16759</v>
      </c>
      <c r="E17" s="150">
        <v>0</v>
      </c>
      <c r="F17" s="150">
        <v>48439872.180740416</v>
      </c>
      <c r="G17" s="150">
        <v>3833651</v>
      </c>
      <c r="H17" s="150">
        <v>5881157</v>
      </c>
      <c r="I17" s="150">
        <v>8861231</v>
      </c>
      <c r="J17" s="150">
        <v>5146511</v>
      </c>
      <c r="K17" s="150">
        <v>1712008</v>
      </c>
      <c r="L17" s="150">
        <v>3926646</v>
      </c>
      <c r="M17" s="150">
        <v>1669643</v>
      </c>
      <c r="N17" s="151">
        <v>17304676</v>
      </c>
      <c r="O17" s="205" t="s">
        <v>86</v>
      </c>
      <c r="P17" s="150">
        <v>14935563</v>
      </c>
      <c r="Q17" s="150">
        <v>4086674.8558750506</v>
      </c>
      <c r="R17" s="150">
        <v>9070087</v>
      </c>
      <c r="S17" s="150">
        <v>14584693</v>
      </c>
      <c r="T17" s="150">
        <v>4771863</v>
      </c>
      <c r="U17" s="150">
        <v>146707860.03661546</v>
      </c>
      <c r="V17" s="150">
        <v>1657661</v>
      </c>
      <c r="W17" s="150">
        <v>988745</v>
      </c>
      <c r="X17" s="150">
        <v>147376776.03661546</v>
      </c>
      <c r="Y17" s="149">
        <v>2483584</v>
      </c>
      <c r="Z17" s="150">
        <v>54321029.180740416</v>
      </c>
      <c r="AA17" s="151">
        <v>89903246.855875045</v>
      </c>
      <c r="AC17" s="205" t="s">
        <v>86</v>
      </c>
      <c r="AD17" s="152">
        <v>-14.879992989273779</v>
      </c>
      <c r="AE17" s="152">
        <v>11.861264053936644</v>
      </c>
      <c r="AF17" s="152">
        <v>-0.15490020851951147</v>
      </c>
      <c r="AG17" s="152" t="s">
        <v>131</v>
      </c>
      <c r="AH17" s="152">
        <v>-33.105846454657851</v>
      </c>
      <c r="AI17" s="152">
        <v>18.227067828238734</v>
      </c>
      <c r="AJ17" s="152">
        <v>-28.713075668062228</v>
      </c>
      <c r="AK17" s="152">
        <v>2.3338579043482266</v>
      </c>
      <c r="AL17" s="152">
        <v>-0.8121380320507261</v>
      </c>
      <c r="AM17" s="152">
        <v>-1.3656643498460574</v>
      </c>
      <c r="AN17" s="152">
        <v>4.9187748058947918</v>
      </c>
      <c r="AO17" s="152">
        <v>-20.779252821834302</v>
      </c>
      <c r="AP17" s="153">
        <v>0.11678099169943738</v>
      </c>
      <c r="AQ17" s="205" t="s">
        <v>86</v>
      </c>
      <c r="AR17" s="152">
        <v>-2.1288386771201053</v>
      </c>
      <c r="AS17" s="152">
        <v>31.019847898910118</v>
      </c>
      <c r="AT17" s="152">
        <v>1.1622166871665973</v>
      </c>
      <c r="AU17" s="152">
        <v>-5.8501318158176785</v>
      </c>
      <c r="AV17" s="152">
        <v>2.1312484148548303</v>
      </c>
      <c r="AW17" s="152">
        <v>-14.879992989273779</v>
      </c>
      <c r="AX17" s="152">
        <v>-7.7094513602277788</v>
      </c>
      <c r="AY17" s="152">
        <v>-6.7956781255538088</v>
      </c>
      <c r="AZ17" s="152">
        <v>-14.855132349807745</v>
      </c>
      <c r="BA17" s="154">
        <v>11.770495477352108</v>
      </c>
      <c r="BB17" s="152">
        <v>-32.65656476971035</v>
      </c>
      <c r="BC17" s="153">
        <v>0.48489791397751064</v>
      </c>
      <c r="BD17" s="142"/>
      <c r="BE17" s="205" t="s">
        <v>86</v>
      </c>
      <c r="BF17" s="152">
        <f t="shared" si="25"/>
        <v>99.54611844688894</v>
      </c>
      <c r="BG17" s="152">
        <f t="shared" si="26"/>
        <v>1.6738220677232907</v>
      </c>
      <c r="BH17" s="152">
        <f t="shared" si="27"/>
        <v>1.1371533867613077E-2</v>
      </c>
      <c r="BI17" s="152">
        <f>E17/$X17*100</f>
        <v>0</v>
      </c>
      <c r="BJ17" s="152">
        <f t="shared" si="28"/>
        <v>32.86804982672821</v>
      </c>
      <c r="BK17" s="152">
        <f t="shared" si="29"/>
        <v>2.6012585585720354</v>
      </c>
      <c r="BL17" s="152">
        <f t="shared" si="30"/>
        <v>3.9905588642669443</v>
      </c>
      <c r="BM17" s="152">
        <f t="shared" si="31"/>
        <v>6.0126372949008227</v>
      </c>
      <c r="BN17" s="152">
        <f t="shared" si="32"/>
        <v>3.4920773397304878</v>
      </c>
      <c r="BO17" s="152">
        <f t="shared" si="33"/>
        <v>1.1616538548615389</v>
      </c>
      <c r="BP17" s="152">
        <f t="shared" si="34"/>
        <v>2.6643587311371455</v>
      </c>
      <c r="BQ17" s="152">
        <f t="shared" si="35"/>
        <v>1.1329078060339579</v>
      </c>
      <c r="BR17" s="153">
        <f t="shared" si="36"/>
        <v>11.741793018800118</v>
      </c>
      <c r="BS17" s="205" t="s">
        <v>86</v>
      </c>
      <c r="BT17" s="152">
        <f t="shared" si="13"/>
        <v>10.134271763611718</v>
      </c>
      <c r="BU17" s="152">
        <f t="shared" si="14"/>
        <v>2.7729435843132602</v>
      </c>
      <c r="BV17" s="152">
        <f t="shared" si="15"/>
        <v>6.1543529746820864</v>
      </c>
      <c r="BW17" s="152">
        <f t="shared" si="16"/>
        <v>9.8961949041255064</v>
      </c>
      <c r="BX17" s="152">
        <f t="shared" si="17"/>
        <v>3.2378663235342047</v>
      </c>
      <c r="BY17" s="152">
        <f t="shared" si="18"/>
        <v>99.54611844688894</v>
      </c>
      <c r="BZ17" s="152">
        <f t="shared" si="19"/>
        <v>1.1247776241136918</v>
      </c>
      <c r="CA17" s="152">
        <f t="shared" si="20"/>
        <v>0.67089607100263093</v>
      </c>
      <c r="CB17" s="152">
        <f t="shared" si="21"/>
        <v>100</v>
      </c>
      <c r="CC17" s="154">
        <f t="shared" si="22"/>
        <v>1.6928772591871664</v>
      </c>
      <c r="CD17" s="152">
        <f t="shared" si="23"/>
        <v>37.026665897234771</v>
      </c>
      <c r="CE17" s="153">
        <f t="shared" si="24"/>
        <v>61.280456843578058</v>
      </c>
      <c r="CF17" s="142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</row>
    <row r="18" spans="1:135" s="117" customFormat="1" ht="10.5" customHeight="1">
      <c r="A18" s="141" t="s">
        <v>119</v>
      </c>
      <c r="B18" s="117">
        <v>41760732.0296316</v>
      </c>
      <c r="C18" s="117">
        <v>2350089</v>
      </c>
      <c r="D18" s="117">
        <v>23871</v>
      </c>
      <c r="E18" s="117">
        <v>0</v>
      </c>
      <c r="F18" s="117">
        <v>11358783.074093509</v>
      </c>
      <c r="G18" s="117">
        <v>835820</v>
      </c>
      <c r="H18" s="117">
        <v>3508503</v>
      </c>
      <c r="I18" s="117">
        <v>3418189</v>
      </c>
      <c r="J18" s="117">
        <v>3967039</v>
      </c>
      <c r="K18" s="117">
        <v>348689</v>
      </c>
      <c r="L18" s="117">
        <v>1316301</v>
      </c>
      <c r="M18" s="117">
        <v>647126</v>
      </c>
      <c r="N18" s="119">
        <v>5475130</v>
      </c>
      <c r="O18" s="200" t="s">
        <v>119</v>
      </c>
      <c r="P18" s="117">
        <v>314862</v>
      </c>
      <c r="Q18" s="117">
        <v>1260720.9555380964</v>
      </c>
      <c r="R18" s="117">
        <v>1428331</v>
      </c>
      <c r="S18" s="117">
        <v>4608039</v>
      </c>
      <c r="T18" s="117">
        <v>899239</v>
      </c>
      <c r="U18" s="117">
        <v>41760732.0296316</v>
      </c>
      <c r="V18" s="117">
        <v>513821</v>
      </c>
      <c r="W18" s="117">
        <v>281449</v>
      </c>
      <c r="X18" s="191">
        <v>41993104.0296316</v>
      </c>
      <c r="Y18" s="117">
        <v>2373960</v>
      </c>
      <c r="Z18" s="117">
        <v>14867286.074093509</v>
      </c>
      <c r="AA18" s="117">
        <v>24519485.95553809</v>
      </c>
      <c r="AB18" s="120"/>
      <c r="AC18" s="200" t="s">
        <v>119</v>
      </c>
      <c r="AD18" s="142">
        <v>-9.5182762181263172</v>
      </c>
      <c r="AE18" s="142">
        <v>-1.236970602931764</v>
      </c>
      <c r="AF18" s="142">
        <v>-2.7142682479520723</v>
      </c>
      <c r="AG18" s="142" t="s">
        <v>131</v>
      </c>
      <c r="AH18" s="142">
        <v>-28.680066163723428</v>
      </c>
      <c r="AI18" s="142">
        <v>-1.1895276173272396</v>
      </c>
      <c r="AJ18" s="142">
        <v>6.4394847222989089</v>
      </c>
      <c r="AK18" s="142">
        <v>-1.4489206110867006</v>
      </c>
      <c r="AL18" s="142">
        <v>-1.1052076184388737</v>
      </c>
      <c r="AM18" s="142">
        <v>-1.3336087515067827</v>
      </c>
      <c r="AN18" s="142">
        <v>4.7861847604400012</v>
      </c>
      <c r="AO18" s="142">
        <v>-28.687577965556304</v>
      </c>
      <c r="AP18" s="143">
        <v>-0.36365039263068838</v>
      </c>
      <c r="AQ18" s="200" t="s">
        <v>119</v>
      </c>
      <c r="AR18" s="142">
        <v>-5.6137942198333883</v>
      </c>
      <c r="AS18" s="142">
        <v>97.95436574957354</v>
      </c>
      <c r="AT18" s="142">
        <v>3.091077326373652</v>
      </c>
      <c r="AU18" s="142">
        <v>-5.7917737778691869</v>
      </c>
      <c r="AV18" s="142">
        <v>-4.5200247608591555</v>
      </c>
      <c r="AW18" s="142">
        <v>-9.5182762181263172</v>
      </c>
      <c r="AX18" s="142">
        <v>-2.3107562146489853</v>
      </c>
      <c r="AY18" s="142">
        <v>-0.92440376661093016</v>
      </c>
      <c r="AZ18" s="142">
        <v>-9.4891857696992563</v>
      </c>
      <c r="BA18" s="192">
        <v>-1.2520486177549646</v>
      </c>
      <c r="BB18" s="142">
        <v>-22.657906472465754</v>
      </c>
      <c r="BC18" s="142">
        <v>0</v>
      </c>
      <c r="BD18" s="193"/>
      <c r="BE18" s="200" t="s">
        <v>119</v>
      </c>
      <c r="BF18" s="142">
        <f t="shared" si="25"/>
        <v>99.446642477688641</v>
      </c>
      <c r="BG18" s="142">
        <f>C18/$X18*100</f>
        <v>5.5963688665208133</v>
      </c>
      <c r="BH18" s="142">
        <f>D18/$X18*100</f>
        <v>5.6845047661053832E-2</v>
      </c>
      <c r="BI18" s="142">
        <f>E18/$X18*100</f>
        <v>0</v>
      </c>
      <c r="BJ18" s="142">
        <f t="shared" ref="BJ18:BR18" si="37">F18/$X18*100</f>
        <v>27.049162800821797</v>
      </c>
      <c r="BK18" s="142">
        <f t="shared" si="37"/>
        <v>1.9903744181668976</v>
      </c>
      <c r="BL18" s="142">
        <f t="shared" si="37"/>
        <v>8.354950368813638</v>
      </c>
      <c r="BM18" s="142">
        <f t="shared" si="37"/>
        <v>8.1398817234087364</v>
      </c>
      <c r="BN18" s="142">
        <f t="shared" si="37"/>
        <v>9.4468820337756831</v>
      </c>
      <c r="BO18" s="142">
        <f t="shared" si="37"/>
        <v>0.83034823944892133</v>
      </c>
      <c r="BP18" s="142">
        <f t="shared" si="37"/>
        <v>3.1345646634532618</v>
      </c>
      <c r="BQ18" s="142">
        <f t="shared" si="37"/>
        <v>1.5410292117090663</v>
      </c>
      <c r="BR18" s="143">
        <f t="shared" si="37"/>
        <v>13.038164542770126</v>
      </c>
      <c r="BS18" s="200" t="s">
        <v>119</v>
      </c>
      <c r="BT18" s="142">
        <f t="shared" ref="BT18:CB18" si="38">P18/$X18*100</f>
        <v>0.74979453716453992</v>
      </c>
      <c r="BU18" s="142">
        <f t="shared" si="38"/>
        <v>3.0022094928931513</v>
      </c>
      <c r="BV18" s="142">
        <f t="shared" si="38"/>
        <v>3.4013465615500262</v>
      </c>
      <c r="BW18" s="142">
        <f t="shared" si="38"/>
        <v>10.973323135980682</v>
      </c>
      <c r="BX18" s="142">
        <f t="shared" si="38"/>
        <v>2.1413968335502656</v>
      </c>
      <c r="BY18" s="142">
        <f t="shared" si="38"/>
        <v>99.446642477688641</v>
      </c>
      <c r="BZ18" s="142">
        <f t="shared" si="38"/>
        <v>1.2235842333480098</v>
      </c>
      <c r="CA18" s="142">
        <f t="shared" si="38"/>
        <v>0.67022671103665277</v>
      </c>
      <c r="CB18" s="142">
        <f t="shared" si="38"/>
        <v>100</v>
      </c>
      <c r="CC18" s="192">
        <f>Y18/$U18*100</f>
        <v>5.6846704658231113</v>
      </c>
      <c r="CD18" s="158">
        <f>Z18/$U18*100</f>
        <v>35.601114615386365</v>
      </c>
      <c r="CE18" s="194">
        <f>AA18/$U18*100</f>
        <v>58.714214918790532</v>
      </c>
      <c r="CF18" s="142"/>
      <c r="CG18" s="146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</row>
    <row r="19" spans="1:135" s="117" customFormat="1">
      <c r="A19" s="148" t="s">
        <v>84</v>
      </c>
      <c r="B19" s="150">
        <v>22392782.754984125</v>
      </c>
      <c r="C19" s="150">
        <v>889513</v>
      </c>
      <c r="D19" s="150">
        <v>221330</v>
      </c>
      <c r="E19" s="155" t="s">
        <v>101</v>
      </c>
      <c r="F19" s="150">
        <v>2186989.8115450582</v>
      </c>
      <c r="G19" s="150">
        <v>1170169</v>
      </c>
      <c r="H19" s="150">
        <v>3676274</v>
      </c>
      <c r="I19" s="150">
        <v>1055611</v>
      </c>
      <c r="J19" s="150">
        <v>689064</v>
      </c>
      <c r="K19" s="150">
        <v>490732</v>
      </c>
      <c r="L19" s="150">
        <v>746008</v>
      </c>
      <c r="M19" s="150">
        <v>459436</v>
      </c>
      <c r="N19" s="151">
        <v>2392204</v>
      </c>
      <c r="O19" s="205" t="s">
        <v>84</v>
      </c>
      <c r="P19" s="150">
        <v>553333</v>
      </c>
      <c r="Q19" s="150">
        <v>1603789.9434390666</v>
      </c>
      <c r="R19" s="150">
        <v>1097431</v>
      </c>
      <c r="S19" s="150">
        <v>3841050</v>
      </c>
      <c r="T19" s="150">
        <v>1319848</v>
      </c>
      <c r="U19" s="150">
        <v>22392782.754984125</v>
      </c>
      <c r="V19" s="150">
        <v>299449</v>
      </c>
      <c r="W19" s="150">
        <v>150917</v>
      </c>
      <c r="X19" s="150">
        <v>22541314.754984125</v>
      </c>
      <c r="Y19" s="149">
        <v>1110843</v>
      </c>
      <c r="Z19" s="150">
        <v>5863263.8115450582</v>
      </c>
      <c r="AA19" s="151">
        <v>15418675.943439066</v>
      </c>
      <c r="AC19" s="205" t="s">
        <v>84</v>
      </c>
      <c r="AD19" s="152">
        <v>-0.68347047630516433</v>
      </c>
      <c r="AE19" s="152">
        <v>-15.741238921958297</v>
      </c>
      <c r="AF19" s="152">
        <v>-2.5699042118608255</v>
      </c>
      <c r="AG19" s="157" t="s">
        <v>130</v>
      </c>
      <c r="AH19" s="152">
        <v>-12.66145531557901</v>
      </c>
      <c r="AI19" s="152">
        <v>-13.982385842810444</v>
      </c>
      <c r="AJ19" s="152">
        <v>11.292871883782089</v>
      </c>
      <c r="AK19" s="152">
        <v>-5.9161846362267045</v>
      </c>
      <c r="AL19" s="152">
        <v>-2.5730210303960908</v>
      </c>
      <c r="AM19" s="152">
        <v>-1.210082477256851</v>
      </c>
      <c r="AN19" s="152">
        <v>2.9956786458836686</v>
      </c>
      <c r="AO19" s="152">
        <v>-38.548417083645987</v>
      </c>
      <c r="AP19" s="153">
        <v>-0.5783171987752892</v>
      </c>
      <c r="AQ19" s="205" t="s">
        <v>84</v>
      </c>
      <c r="AR19" s="152">
        <v>10.735034251167223</v>
      </c>
      <c r="AS19" s="152">
        <v>62.638421865370319</v>
      </c>
      <c r="AT19" s="152">
        <v>-0.55105880135422181</v>
      </c>
      <c r="AU19" s="152">
        <v>-2.5033790858382989</v>
      </c>
      <c r="AV19" s="152">
        <v>-3.1881183470841594</v>
      </c>
      <c r="AW19" s="152">
        <v>-0.68347047630516433</v>
      </c>
      <c r="AX19" s="152">
        <v>4.9928298195358494</v>
      </c>
      <c r="AY19" s="152">
        <v>8.7486308871851026</v>
      </c>
      <c r="AZ19" s="152">
        <v>-0.66981083229794791</v>
      </c>
      <c r="BA19" s="154">
        <v>-13.408867686263504</v>
      </c>
      <c r="BB19" s="152">
        <v>0.96402139254027941</v>
      </c>
      <c r="BC19" s="153">
        <v>-0.24628551711110802</v>
      </c>
      <c r="BD19" s="142"/>
      <c r="BE19" s="205" t="s">
        <v>84</v>
      </c>
      <c r="BF19" s="152">
        <f t="shared" si="25"/>
        <v>99.341067716703805</v>
      </c>
      <c r="BG19" s="152">
        <f t="shared" si="26"/>
        <v>3.946145154657934</v>
      </c>
      <c r="BH19" s="152">
        <f t="shared" si="27"/>
        <v>0.98188593880071517</v>
      </c>
      <c r="BI19" s="157" t="s">
        <v>101</v>
      </c>
      <c r="BJ19" s="152">
        <f t="shared" si="28"/>
        <v>9.702139539405044</v>
      </c>
      <c r="BK19" s="152">
        <f t="shared" si="29"/>
        <v>5.1912189360705465</v>
      </c>
      <c r="BL19" s="152">
        <f t="shared" si="30"/>
        <v>16.30904869551647</v>
      </c>
      <c r="BM19" s="152">
        <f t="shared" si="31"/>
        <v>4.6830054567539952</v>
      </c>
      <c r="BN19" s="152">
        <f t="shared" si="32"/>
        <v>3.0568935640616997</v>
      </c>
      <c r="BO19" s="152">
        <f t="shared" si="33"/>
        <v>2.1770336173114919</v>
      </c>
      <c r="BP19" s="152">
        <f t="shared" si="34"/>
        <v>3.3095141437348929</v>
      </c>
      <c r="BQ19" s="152">
        <f t="shared" si="35"/>
        <v>2.0381952206155756</v>
      </c>
      <c r="BR19" s="153">
        <f t="shared" si="36"/>
        <v>10.612530928219519</v>
      </c>
      <c r="BS19" s="205" t="s">
        <v>84</v>
      </c>
      <c r="BT19" s="152">
        <f t="shared" si="13"/>
        <v>2.4547503373894912</v>
      </c>
      <c r="BU19" s="152">
        <f t="shared" si="14"/>
        <v>7.1148908609443531</v>
      </c>
      <c r="BV19" s="152">
        <f t="shared" si="15"/>
        <v>4.8685314584738064</v>
      </c>
      <c r="BW19" s="152">
        <f t="shared" si="16"/>
        <v>17.040044211044535</v>
      </c>
      <c r="BX19" s="152">
        <f t="shared" si="17"/>
        <v>5.8552396537037286</v>
      </c>
      <c r="BY19" s="152">
        <f t="shared" si="18"/>
        <v>99.341067716703805</v>
      </c>
      <c r="BZ19" s="152">
        <f t="shared" si="19"/>
        <v>1.3284451384264915</v>
      </c>
      <c r="CA19" s="152">
        <f t="shared" si="20"/>
        <v>0.66951285513029202</v>
      </c>
      <c r="CB19" s="152">
        <f t="shared" si="21"/>
        <v>100</v>
      </c>
      <c r="CC19" s="154">
        <f t="shared" si="22"/>
        <v>4.9607188715871029</v>
      </c>
      <c r="CD19" s="152">
        <f t="shared" si="23"/>
        <v>26.183721227054857</v>
      </c>
      <c r="CE19" s="153">
        <f t="shared" si="24"/>
        <v>68.855559901358035</v>
      </c>
      <c r="CF19" s="142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</row>
    <row r="20" spans="1:135" s="117" customFormat="1">
      <c r="A20" s="141" t="s">
        <v>9</v>
      </c>
      <c r="B20" s="120">
        <v>10451117.686895136</v>
      </c>
      <c r="C20" s="117">
        <v>1099215</v>
      </c>
      <c r="D20" s="117">
        <v>17620</v>
      </c>
      <c r="E20" s="117">
        <v>0</v>
      </c>
      <c r="F20" s="117">
        <v>1294623.7081695579</v>
      </c>
      <c r="G20" s="117">
        <v>583589</v>
      </c>
      <c r="H20" s="117">
        <v>1259991</v>
      </c>
      <c r="I20" s="117">
        <v>862123</v>
      </c>
      <c r="J20" s="117">
        <v>544435</v>
      </c>
      <c r="K20" s="117">
        <v>49480</v>
      </c>
      <c r="L20" s="117">
        <v>353817</v>
      </c>
      <c r="M20" s="117">
        <v>293263</v>
      </c>
      <c r="N20" s="119">
        <v>1379258</v>
      </c>
      <c r="O20" s="200" t="s">
        <v>9</v>
      </c>
      <c r="P20" s="117">
        <v>301604</v>
      </c>
      <c r="Q20" s="117">
        <v>603237.97872557852</v>
      </c>
      <c r="R20" s="117">
        <v>536673</v>
      </c>
      <c r="S20" s="117">
        <v>721874</v>
      </c>
      <c r="T20" s="117">
        <v>550314</v>
      </c>
      <c r="U20" s="117">
        <v>10451117.686895136</v>
      </c>
      <c r="V20" s="117">
        <v>162684</v>
      </c>
      <c r="W20" s="117">
        <v>70436</v>
      </c>
      <c r="X20" s="117">
        <v>10543365.686895136</v>
      </c>
      <c r="Y20" s="120">
        <v>1116835</v>
      </c>
      <c r="Z20" s="117">
        <v>2554614.7081695581</v>
      </c>
      <c r="AA20" s="119">
        <v>6779667.9787255777</v>
      </c>
      <c r="AC20" s="200" t="s">
        <v>9</v>
      </c>
      <c r="AD20" s="142">
        <v>-0.54865223515764716</v>
      </c>
      <c r="AE20" s="142">
        <v>-5.9480702162685715</v>
      </c>
      <c r="AF20" s="142">
        <v>1.4626281239203041</v>
      </c>
      <c r="AG20" s="142" t="s">
        <v>131</v>
      </c>
      <c r="AH20" s="142">
        <v>-6.4783849521504981</v>
      </c>
      <c r="AI20" s="142">
        <v>4.7642042904586663</v>
      </c>
      <c r="AJ20" s="142">
        <v>-7.1179831189414315</v>
      </c>
      <c r="AK20" s="142">
        <v>-0.19287117571536566</v>
      </c>
      <c r="AL20" s="142">
        <v>0.19765864682963996</v>
      </c>
      <c r="AM20" s="142">
        <v>-1.4048022317425526</v>
      </c>
      <c r="AN20" s="142">
        <v>4.1937592762739415</v>
      </c>
      <c r="AO20" s="142">
        <v>-33.072176147592984</v>
      </c>
      <c r="AP20" s="143">
        <v>0.84602690527876623</v>
      </c>
      <c r="AQ20" s="200" t="s">
        <v>9</v>
      </c>
      <c r="AR20" s="142">
        <v>5.8229944422612698</v>
      </c>
      <c r="AS20" s="142">
        <v>108.65485764465583</v>
      </c>
      <c r="AT20" s="142">
        <v>1.320422369019727</v>
      </c>
      <c r="AU20" s="142">
        <v>-3.2362533293477229</v>
      </c>
      <c r="AV20" s="142">
        <v>-3.822197055492639</v>
      </c>
      <c r="AW20" s="142">
        <v>-0.54865223515764716</v>
      </c>
      <c r="AX20" s="142">
        <v>4.3173817417009186</v>
      </c>
      <c r="AY20" s="142">
        <v>8.8975124070437985</v>
      </c>
      <c r="AZ20" s="142">
        <v>-0.53470177559826648</v>
      </c>
      <c r="BA20" s="145">
        <v>-5.83956806267273</v>
      </c>
      <c r="BB20" s="142">
        <v>-6.7949457060144365</v>
      </c>
      <c r="BC20" s="143">
        <v>3.0059447501121297</v>
      </c>
      <c r="BD20" s="142"/>
      <c r="BE20" s="200" t="s">
        <v>9</v>
      </c>
      <c r="BF20" s="142">
        <f t="shared" si="25"/>
        <v>99.125061173637746</v>
      </c>
      <c r="BG20" s="142">
        <f t="shared" si="26"/>
        <v>10.425655645865229</v>
      </c>
      <c r="BH20" s="142">
        <f t="shared" si="27"/>
        <v>0.16711931012599476</v>
      </c>
      <c r="BI20" s="142">
        <f>E20/$X20*100</f>
        <v>0</v>
      </c>
      <c r="BJ20" s="142">
        <f t="shared" si="28"/>
        <v>12.279036378096123</v>
      </c>
      <c r="BK20" s="142">
        <f t="shared" si="29"/>
        <v>5.5351300270782726</v>
      </c>
      <c r="BL20" s="142">
        <f t="shared" si="30"/>
        <v>11.95055770062215</v>
      </c>
      <c r="BM20" s="142">
        <f t="shared" si="31"/>
        <v>8.1769240070234375</v>
      </c>
      <c r="BN20" s="142">
        <f t="shared" si="32"/>
        <v>5.163768536234163</v>
      </c>
      <c r="BO20" s="142">
        <f t="shared" si="33"/>
        <v>0.46929985613134056</v>
      </c>
      <c r="BP20" s="142">
        <f t="shared" si="34"/>
        <v>3.3558259336463725</v>
      </c>
      <c r="BQ20" s="142">
        <f t="shared" si="35"/>
        <v>2.7814932034891942</v>
      </c>
      <c r="BR20" s="143">
        <f t="shared" si="36"/>
        <v>13.081761943573172</v>
      </c>
      <c r="BS20" s="200" t="s">
        <v>9</v>
      </c>
      <c r="BT20" s="142">
        <f t="shared" si="13"/>
        <v>2.8606045636345359</v>
      </c>
      <c r="BU20" s="142">
        <f t="shared" si="14"/>
        <v>5.7214934646094315</v>
      </c>
      <c r="BV20" s="142">
        <f t="shared" si="15"/>
        <v>5.0901487811150963</v>
      </c>
      <c r="BW20" s="142">
        <f t="shared" si="16"/>
        <v>6.8467131031720978</v>
      </c>
      <c r="BX20" s="142">
        <f t="shared" si="17"/>
        <v>5.2195287192211515</v>
      </c>
      <c r="BY20" s="142">
        <f t="shared" si="18"/>
        <v>99.125061173637746</v>
      </c>
      <c r="BZ20" s="142">
        <f t="shared" si="19"/>
        <v>1.5429987428227769</v>
      </c>
      <c r="CA20" s="142">
        <f t="shared" si="20"/>
        <v>0.66805991646053164</v>
      </c>
      <c r="CB20" s="142">
        <f t="shared" si="21"/>
        <v>100</v>
      </c>
      <c r="CC20" s="145">
        <f t="shared" si="22"/>
        <v>10.686273310273997</v>
      </c>
      <c r="CD20" s="142">
        <f t="shared" si="23"/>
        <v>24.443459395475379</v>
      </c>
      <c r="CE20" s="143">
        <f t="shared" si="24"/>
        <v>64.870267294250624</v>
      </c>
      <c r="CF20" s="142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</row>
    <row r="21" spans="1:135" s="117" customFormat="1">
      <c r="A21" s="141" t="s">
        <v>10</v>
      </c>
      <c r="B21" s="120">
        <v>24894937.620835371</v>
      </c>
      <c r="C21" s="117">
        <v>1192621</v>
      </c>
      <c r="D21" s="117">
        <v>136256</v>
      </c>
      <c r="E21" s="117">
        <v>0</v>
      </c>
      <c r="F21" s="117">
        <v>7604862.6601712126</v>
      </c>
      <c r="G21" s="117">
        <v>555116</v>
      </c>
      <c r="H21" s="117">
        <v>1809093</v>
      </c>
      <c r="I21" s="117">
        <v>1216405</v>
      </c>
      <c r="J21" s="117">
        <v>2545953</v>
      </c>
      <c r="K21" s="117">
        <v>357861</v>
      </c>
      <c r="L21" s="117">
        <v>704660</v>
      </c>
      <c r="M21" s="117">
        <v>628890</v>
      </c>
      <c r="N21" s="119">
        <v>2550340</v>
      </c>
      <c r="O21" s="200" t="s">
        <v>10</v>
      </c>
      <c r="P21" s="117">
        <v>719961</v>
      </c>
      <c r="Q21" s="117">
        <v>1115370.9606641612</v>
      </c>
      <c r="R21" s="117">
        <v>1087263</v>
      </c>
      <c r="S21" s="117">
        <v>1153750</v>
      </c>
      <c r="T21" s="117">
        <v>1516535</v>
      </c>
      <c r="U21" s="117">
        <v>24894937.620835371</v>
      </c>
      <c r="V21" s="117">
        <v>322705</v>
      </c>
      <c r="W21" s="117">
        <v>167781</v>
      </c>
      <c r="X21" s="117">
        <v>25049861.620835371</v>
      </c>
      <c r="Y21" s="120">
        <v>1328877</v>
      </c>
      <c r="Z21" s="117">
        <v>9413955.6601712126</v>
      </c>
      <c r="AA21" s="119">
        <v>14152104.960664159</v>
      </c>
      <c r="AC21" s="200" t="s">
        <v>10</v>
      </c>
      <c r="AD21" s="142">
        <v>-14.477551212577069</v>
      </c>
      <c r="AE21" s="142">
        <v>23.692005484418981</v>
      </c>
      <c r="AF21" s="142">
        <v>-2.4198804024778888</v>
      </c>
      <c r="AG21" s="142" t="s">
        <v>131</v>
      </c>
      <c r="AH21" s="142">
        <v>-30.532998581154253</v>
      </c>
      <c r="AI21" s="142">
        <v>2.3674204006063309</v>
      </c>
      <c r="AJ21" s="142">
        <v>-37.584531695871163</v>
      </c>
      <c r="AK21" s="142">
        <v>1.4011372152481207</v>
      </c>
      <c r="AL21" s="142">
        <v>-6.0684377483458372</v>
      </c>
      <c r="AM21" s="142">
        <v>-1.236404381508027</v>
      </c>
      <c r="AN21" s="142">
        <v>3.0501474839975842</v>
      </c>
      <c r="AO21" s="142">
        <v>-24.304356931876452</v>
      </c>
      <c r="AP21" s="143">
        <v>-2.348006748193296</v>
      </c>
      <c r="AQ21" s="200" t="s">
        <v>10</v>
      </c>
      <c r="AR21" s="142">
        <v>10.317716912468876</v>
      </c>
      <c r="AS21" s="142">
        <v>91.433017906033939</v>
      </c>
      <c r="AT21" s="142">
        <v>-5.977746242830051</v>
      </c>
      <c r="AU21" s="142">
        <v>-9.1424543940402163</v>
      </c>
      <c r="AV21" s="142">
        <v>-2.6036622489846355</v>
      </c>
      <c r="AW21" s="142">
        <v>-14.477551212577069</v>
      </c>
      <c r="AX21" s="142">
        <v>-6.4907781689630699</v>
      </c>
      <c r="AY21" s="142">
        <v>-6.3549649209954957</v>
      </c>
      <c r="AZ21" s="142">
        <v>-14.433111662107192</v>
      </c>
      <c r="BA21" s="145">
        <v>20.388813041244912</v>
      </c>
      <c r="BB21" s="142">
        <v>-32.009148747281685</v>
      </c>
      <c r="BC21" s="143">
        <v>-5.2275674597176025E-2</v>
      </c>
      <c r="BD21" s="142"/>
      <c r="BE21" s="200" t="s">
        <v>10</v>
      </c>
      <c r="BF21" s="142">
        <f t="shared" si="25"/>
        <v>99.381537501703647</v>
      </c>
      <c r="BG21" s="142">
        <f t="shared" si="26"/>
        <v>4.7609883761115492</v>
      </c>
      <c r="BH21" s="142">
        <f t="shared" si="27"/>
        <v>0.54393913252865334</v>
      </c>
      <c r="BI21" s="142">
        <f>E21/$X21*100</f>
        <v>0</v>
      </c>
      <c r="BJ21" s="142">
        <f t="shared" si="28"/>
        <v>30.358900880497568</v>
      </c>
      <c r="BK21" s="142">
        <f t="shared" si="29"/>
        <v>2.216044177818048</v>
      </c>
      <c r="BL21" s="142">
        <f t="shared" si="30"/>
        <v>7.2219680387187291</v>
      </c>
      <c r="BM21" s="142">
        <f t="shared" si="31"/>
        <v>4.8559350083924135</v>
      </c>
      <c r="BN21" s="142">
        <f t="shared" si="32"/>
        <v>10.163541174544408</v>
      </c>
      <c r="BO21" s="142">
        <f t="shared" si="33"/>
        <v>1.4285947180735998</v>
      </c>
      <c r="BP21" s="142">
        <f t="shared" si="34"/>
        <v>2.8130295115638275</v>
      </c>
      <c r="BQ21" s="142">
        <f t="shared" si="35"/>
        <v>2.5105527907464249</v>
      </c>
      <c r="BR21" s="143">
        <f t="shared" si="36"/>
        <v>10.181054245340579</v>
      </c>
      <c r="BS21" s="200" t="s">
        <v>10</v>
      </c>
      <c r="BT21" s="142">
        <f t="shared" si="13"/>
        <v>2.8741116853163295</v>
      </c>
      <c r="BU21" s="142">
        <f t="shared" si="14"/>
        <v>4.4526032819935608</v>
      </c>
      <c r="BV21" s="142">
        <f t="shared" si="15"/>
        <v>4.340395234341984</v>
      </c>
      <c r="BW21" s="142">
        <f t="shared" si="16"/>
        <v>4.6058138662145804</v>
      </c>
      <c r="BX21" s="142">
        <f t="shared" si="17"/>
        <v>6.0540653795013899</v>
      </c>
      <c r="BY21" s="142">
        <f t="shared" si="18"/>
        <v>99.381537501703647</v>
      </c>
      <c r="BZ21" s="142">
        <f t="shared" si="19"/>
        <v>1.2882506294229914</v>
      </c>
      <c r="CA21" s="142">
        <f t="shared" si="20"/>
        <v>0.66978813112662927</v>
      </c>
      <c r="CB21" s="142">
        <f t="shared" si="21"/>
        <v>100</v>
      </c>
      <c r="CC21" s="145">
        <f t="shared" si="22"/>
        <v>5.3379406698646239</v>
      </c>
      <c r="CD21" s="142">
        <f t="shared" si="23"/>
        <v>37.814738898129917</v>
      </c>
      <c r="CE21" s="143">
        <f t="shared" si="24"/>
        <v>56.847320432005453</v>
      </c>
      <c r="CF21" s="142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</row>
    <row r="22" spans="1:135" s="117" customFormat="1">
      <c r="A22" s="141" t="s">
        <v>11</v>
      </c>
      <c r="B22" s="120">
        <v>72581149.872438818</v>
      </c>
      <c r="C22" s="117">
        <v>453233</v>
      </c>
      <c r="D22" s="117">
        <v>837</v>
      </c>
      <c r="E22" s="117">
        <v>184737</v>
      </c>
      <c r="F22" s="117">
        <v>45170928.909161225</v>
      </c>
      <c r="G22" s="117">
        <v>1560419</v>
      </c>
      <c r="H22" s="117">
        <v>1750946</v>
      </c>
      <c r="I22" s="117">
        <v>2184629</v>
      </c>
      <c r="J22" s="117">
        <v>3970602</v>
      </c>
      <c r="K22" s="117">
        <v>598860</v>
      </c>
      <c r="L22" s="117">
        <v>1317885</v>
      </c>
      <c r="M22" s="117">
        <v>1051376</v>
      </c>
      <c r="N22" s="119">
        <v>5229604</v>
      </c>
      <c r="O22" s="200" t="s">
        <v>11</v>
      </c>
      <c r="P22" s="117">
        <v>1826799</v>
      </c>
      <c r="Q22" s="117">
        <v>1041266.9632775903</v>
      </c>
      <c r="R22" s="117">
        <v>1340887</v>
      </c>
      <c r="S22" s="117">
        <v>3358251</v>
      </c>
      <c r="T22" s="117">
        <v>1539889</v>
      </c>
      <c r="U22" s="117">
        <v>72581149.872438818</v>
      </c>
      <c r="V22" s="117">
        <v>823932</v>
      </c>
      <c r="W22" s="117">
        <v>489164</v>
      </c>
      <c r="X22" s="117">
        <v>72915917.872438818</v>
      </c>
      <c r="Y22" s="120">
        <v>638807</v>
      </c>
      <c r="Z22" s="117">
        <v>46921874.909161225</v>
      </c>
      <c r="AA22" s="119">
        <v>25020467.963277593</v>
      </c>
      <c r="AC22" s="200" t="s">
        <v>11</v>
      </c>
      <c r="AD22" s="142">
        <v>-8.7496471555994351</v>
      </c>
      <c r="AE22" s="142">
        <v>2.0801942355466365</v>
      </c>
      <c r="AF22" s="142">
        <v>1.0869565217391304</v>
      </c>
      <c r="AG22" s="142">
        <v>-1.3531192763428401</v>
      </c>
      <c r="AH22" s="142">
        <v>-10.49079545896455</v>
      </c>
      <c r="AI22" s="142">
        <v>13.599030299500589</v>
      </c>
      <c r="AJ22" s="142">
        <v>-48.516533582751123</v>
      </c>
      <c r="AK22" s="142">
        <v>-2.0765098354740457</v>
      </c>
      <c r="AL22" s="142">
        <v>0.87173499500036589</v>
      </c>
      <c r="AM22" s="142">
        <v>-1.2601751351600898</v>
      </c>
      <c r="AN22" s="142">
        <v>2.5768654195510821</v>
      </c>
      <c r="AO22" s="142">
        <v>-28.693972556658188</v>
      </c>
      <c r="AP22" s="143">
        <v>-1.063524675452437</v>
      </c>
      <c r="AQ22" s="200" t="s">
        <v>11</v>
      </c>
      <c r="AR22" s="142">
        <v>10.625651745800669</v>
      </c>
      <c r="AS22" s="142">
        <v>51.326706575939632</v>
      </c>
      <c r="AT22" s="142">
        <v>-3.8428109810580908</v>
      </c>
      <c r="AU22" s="142">
        <v>-5.5281056790862513</v>
      </c>
      <c r="AV22" s="142">
        <v>-1.3771685777818767</v>
      </c>
      <c r="AW22" s="142">
        <v>-8.7496471555994351</v>
      </c>
      <c r="AX22" s="142">
        <v>-1.6433129839154446</v>
      </c>
      <c r="AY22" s="142">
        <v>-8.3134009163124453E-2</v>
      </c>
      <c r="AZ22" s="142">
        <v>-8.7282412977623007</v>
      </c>
      <c r="BA22" s="145">
        <v>1.0617058168379485</v>
      </c>
      <c r="BB22" s="142">
        <v>-12.891656490154718</v>
      </c>
      <c r="BC22" s="143">
        <v>-8.7874854895354099E-2</v>
      </c>
      <c r="BD22" s="142"/>
      <c r="BE22" s="200" t="s">
        <v>11</v>
      </c>
      <c r="BF22" s="142">
        <f t="shared" si="25"/>
        <v>99.540884885265172</v>
      </c>
      <c r="BG22" s="142">
        <f t="shared" si="26"/>
        <v>0.62158306886145043</v>
      </c>
      <c r="BH22" s="142">
        <f t="shared" si="27"/>
        <v>1.14789750224947E-3</v>
      </c>
      <c r="BI22" s="142">
        <f>E22/$X22*100</f>
        <v>0.25335620175992873</v>
      </c>
      <c r="BJ22" s="142">
        <f t="shared" si="28"/>
        <v>61.94933867277723</v>
      </c>
      <c r="BK22" s="142">
        <f t="shared" si="29"/>
        <v>2.1400251762994214</v>
      </c>
      <c r="BL22" s="142">
        <f t="shared" si="30"/>
        <v>2.4013220310319001</v>
      </c>
      <c r="BM22" s="142">
        <f t="shared" si="31"/>
        <v>2.9960933959877623</v>
      </c>
      <c r="BN22" s="142">
        <f t="shared" si="32"/>
        <v>5.4454529488969534</v>
      </c>
      <c r="BO22" s="142">
        <f t="shared" si="33"/>
        <v>0.8213021483836529</v>
      </c>
      <c r="BP22" s="142">
        <f t="shared" si="34"/>
        <v>1.8074037034074584</v>
      </c>
      <c r="BQ22" s="142">
        <f t="shared" si="35"/>
        <v>1.441901892861456</v>
      </c>
      <c r="BR22" s="143">
        <f t="shared" si="36"/>
        <v>7.1721019944490285</v>
      </c>
      <c r="BS22" s="200" t="s">
        <v>11</v>
      </c>
      <c r="BT22" s="142">
        <f t="shared" si="13"/>
        <v>2.5053500707429266</v>
      </c>
      <c r="BU22" s="142">
        <f t="shared" si="14"/>
        <v>1.4280379286992071</v>
      </c>
      <c r="BV22" s="142">
        <f t="shared" si="15"/>
        <v>1.8389496273581658</v>
      </c>
      <c r="BW22" s="142">
        <f t="shared" si="16"/>
        <v>4.6056486676544619</v>
      </c>
      <c r="BX22" s="142">
        <f t="shared" si="17"/>
        <v>2.1118694585919164</v>
      </c>
      <c r="BY22" s="142">
        <f t="shared" si="18"/>
        <v>99.540884885265172</v>
      </c>
      <c r="BZ22" s="142">
        <f t="shared" si="19"/>
        <v>1.129975489633704</v>
      </c>
      <c r="CA22" s="142">
        <f t="shared" si="20"/>
        <v>0.67086037489887651</v>
      </c>
      <c r="CB22" s="142">
        <f t="shared" si="21"/>
        <v>100</v>
      </c>
      <c r="CC22" s="145">
        <f t="shared" si="22"/>
        <v>0.88012796865674026</v>
      </c>
      <c r="CD22" s="142">
        <f t="shared" si="23"/>
        <v>64.647466996081349</v>
      </c>
      <c r="CE22" s="143">
        <f t="shared" si="24"/>
        <v>34.472405035261907</v>
      </c>
      <c r="CF22" s="142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</row>
    <row r="23" spans="1:135" s="117" customFormat="1">
      <c r="A23" s="148" t="s">
        <v>85</v>
      </c>
      <c r="B23" s="149">
        <v>46821853.958464056</v>
      </c>
      <c r="C23" s="150">
        <v>2123837</v>
      </c>
      <c r="D23" s="150">
        <v>232465</v>
      </c>
      <c r="E23" s="155" t="s">
        <v>101</v>
      </c>
      <c r="F23" s="150">
        <v>27510550.003155656</v>
      </c>
      <c r="G23" s="150">
        <v>450006</v>
      </c>
      <c r="H23" s="150">
        <v>1640488</v>
      </c>
      <c r="I23" s="150">
        <v>1273780</v>
      </c>
      <c r="J23" s="150">
        <v>2465365</v>
      </c>
      <c r="K23" s="150">
        <v>328024</v>
      </c>
      <c r="L23" s="150">
        <v>730722</v>
      </c>
      <c r="M23" s="150">
        <v>529213</v>
      </c>
      <c r="N23" s="151">
        <v>2443030</v>
      </c>
      <c r="O23" s="205" t="s">
        <v>85</v>
      </c>
      <c r="P23" s="150">
        <v>617845</v>
      </c>
      <c r="Q23" s="150">
        <v>1267233.9553084022</v>
      </c>
      <c r="R23" s="150">
        <v>1310730</v>
      </c>
      <c r="S23" s="150">
        <v>2366663</v>
      </c>
      <c r="T23" s="150">
        <v>1531902</v>
      </c>
      <c r="U23" s="150">
        <v>46821853.958464056</v>
      </c>
      <c r="V23" s="150">
        <v>548433</v>
      </c>
      <c r="W23" s="150">
        <v>315558</v>
      </c>
      <c r="X23" s="150">
        <v>47054728.958464056</v>
      </c>
      <c r="Y23" s="149">
        <v>2356302</v>
      </c>
      <c r="Z23" s="150">
        <v>29151038.003155656</v>
      </c>
      <c r="AA23" s="151">
        <v>15314513.9553084</v>
      </c>
      <c r="AC23" s="205" t="s">
        <v>85</v>
      </c>
      <c r="AD23" s="152">
        <v>-12.446910335590271</v>
      </c>
      <c r="AE23" s="152">
        <v>-7.7481435278010409</v>
      </c>
      <c r="AF23" s="152">
        <v>2.827860150748434</v>
      </c>
      <c r="AG23" s="157" t="s">
        <v>130</v>
      </c>
      <c r="AH23" s="152">
        <v>-18.754200375454662</v>
      </c>
      <c r="AI23" s="152">
        <v>-2.6755223551344463</v>
      </c>
      <c r="AJ23" s="152">
        <v>-12.34686637087191</v>
      </c>
      <c r="AK23" s="152">
        <v>0.23402470558055283</v>
      </c>
      <c r="AL23" s="152">
        <v>-3.8679524487816823</v>
      </c>
      <c r="AM23" s="152">
        <v>-1.348835670613427</v>
      </c>
      <c r="AN23" s="152">
        <v>3.319938578308415</v>
      </c>
      <c r="AO23" s="152">
        <v>-36.567260784619258</v>
      </c>
      <c r="AP23" s="153">
        <v>-0.14914093757293048</v>
      </c>
      <c r="AQ23" s="205" t="s">
        <v>85</v>
      </c>
      <c r="AR23" s="152">
        <v>5.2079058544667527</v>
      </c>
      <c r="AS23" s="152">
        <v>83.955173783431817</v>
      </c>
      <c r="AT23" s="152">
        <v>-0.81250610117392275</v>
      </c>
      <c r="AU23" s="152">
        <v>-1.7315073635048521</v>
      </c>
      <c r="AV23" s="152">
        <v>-3.8390267786524044</v>
      </c>
      <c r="AW23" s="152">
        <v>-12.446910335590271</v>
      </c>
      <c r="AX23" s="152">
        <v>-5.1065324442075903</v>
      </c>
      <c r="AY23" s="152">
        <v>-4.1314631011948704</v>
      </c>
      <c r="AZ23" s="152">
        <v>-12.418893631108215</v>
      </c>
      <c r="BA23" s="154">
        <v>-6.8024687060967732</v>
      </c>
      <c r="BB23" s="152">
        <v>-18.418601810302441</v>
      </c>
      <c r="BC23" s="153">
        <v>0.6375293998263396</v>
      </c>
      <c r="BD23" s="142"/>
      <c r="BE23" s="200" t="s">
        <v>85</v>
      </c>
      <c r="BF23" s="142">
        <f t="shared" si="25"/>
        <v>99.505097563720824</v>
      </c>
      <c r="BG23" s="142">
        <f t="shared" si="26"/>
        <v>4.5135463470095516</v>
      </c>
      <c r="BH23" s="142">
        <f t="shared" si="27"/>
        <v>0.49403111046543374</v>
      </c>
      <c r="BI23" s="147" t="s">
        <v>101</v>
      </c>
      <c r="BJ23" s="142">
        <f t="shared" si="28"/>
        <v>58.465005775380504</v>
      </c>
      <c r="BK23" s="142">
        <f t="shared" si="29"/>
        <v>0.95634596131076932</v>
      </c>
      <c r="BL23" s="142">
        <f t="shared" si="30"/>
        <v>3.4863403451926893</v>
      </c>
      <c r="BM23" s="142">
        <f t="shared" si="31"/>
        <v>2.7070180366449152</v>
      </c>
      <c r="BN23" s="142">
        <f t="shared" si="32"/>
        <v>5.2393564994842841</v>
      </c>
      <c r="BO23" s="142">
        <f t="shared" si="33"/>
        <v>0.69711165542904718</v>
      </c>
      <c r="BP23" s="142">
        <f t="shared" si="34"/>
        <v>1.5529193689438094</v>
      </c>
      <c r="BQ23" s="142">
        <f t="shared" si="35"/>
        <v>1.1246754826005789</v>
      </c>
      <c r="BR23" s="143">
        <f t="shared" si="36"/>
        <v>5.1918904944846256</v>
      </c>
      <c r="BS23" s="200" t="s">
        <v>85</v>
      </c>
      <c r="BT23" s="142">
        <f t="shared" si="13"/>
        <v>1.313034871681827</v>
      </c>
      <c r="BU23" s="142">
        <f t="shared" si="14"/>
        <v>2.6931064812359442</v>
      </c>
      <c r="BV23" s="142">
        <f t="shared" si="15"/>
        <v>2.7855436191269995</v>
      </c>
      <c r="BW23" s="142">
        <f t="shared" si="16"/>
        <v>5.0295964983436425</v>
      </c>
      <c r="BX23" s="142">
        <f t="shared" si="17"/>
        <v>3.2555750163862038</v>
      </c>
      <c r="BY23" s="142">
        <f t="shared" si="18"/>
        <v>99.505097563720824</v>
      </c>
      <c r="BZ23" s="142">
        <f t="shared" si="19"/>
        <v>1.1655215366007321</v>
      </c>
      <c r="CA23" s="142">
        <f t="shared" si="20"/>
        <v>0.67061910032155958</v>
      </c>
      <c r="CB23" s="142">
        <f t="shared" si="21"/>
        <v>100</v>
      </c>
      <c r="CC23" s="145">
        <f t="shared" si="22"/>
        <v>5.0324833401306357</v>
      </c>
      <c r="CD23" s="142">
        <f t="shared" si="23"/>
        <v>62.259469753196264</v>
      </c>
      <c r="CE23" s="143">
        <f t="shared" si="24"/>
        <v>32.708046906673097</v>
      </c>
      <c r="CF23" s="142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</row>
    <row r="24" spans="1:135" s="117" customFormat="1">
      <c r="A24" s="195" t="s">
        <v>120</v>
      </c>
      <c r="B24" s="161">
        <v>71794828.760929555</v>
      </c>
      <c r="C24" s="160">
        <v>5261654</v>
      </c>
      <c r="D24" s="160">
        <v>105550</v>
      </c>
      <c r="E24" s="196" t="s">
        <v>101</v>
      </c>
      <c r="F24" s="160">
        <v>17600434.842640128</v>
      </c>
      <c r="G24" s="160">
        <v>1317964</v>
      </c>
      <c r="H24" s="160">
        <v>3670352</v>
      </c>
      <c r="I24" s="160">
        <v>8382671</v>
      </c>
      <c r="J24" s="160">
        <v>8150964</v>
      </c>
      <c r="K24" s="160">
        <v>2459033</v>
      </c>
      <c r="L24" s="160">
        <v>2002625</v>
      </c>
      <c r="M24" s="160">
        <v>1768325</v>
      </c>
      <c r="N24" s="162">
        <v>7838803</v>
      </c>
      <c r="O24" s="201" t="s">
        <v>120</v>
      </c>
      <c r="P24" s="161">
        <v>549522</v>
      </c>
      <c r="Q24" s="160">
        <v>2316909.9182894318</v>
      </c>
      <c r="R24" s="160">
        <v>2639943</v>
      </c>
      <c r="S24" s="160">
        <v>6456811</v>
      </c>
      <c r="T24" s="160">
        <v>1273267</v>
      </c>
      <c r="U24" s="160">
        <v>71794828.760929555</v>
      </c>
      <c r="V24" s="160">
        <v>845532</v>
      </c>
      <c r="W24" s="160">
        <v>483865</v>
      </c>
      <c r="X24" s="162">
        <v>72156495.760929555</v>
      </c>
      <c r="Y24" s="161">
        <v>5367204</v>
      </c>
      <c r="Z24" s="160">
        <v>21270786.842640128</v>
      </c>
      <c r="AA24" s="162">
        <v>45156837.918289423</v>
      </c>
      <c r="AC24" s="201" t="s">
        <v>120</v>
      </c>
      <c r="AD24" s="163">
        <v>-10.492658162416006</v>
      </c>
      <c r="AE24" s="163">
        <v>-10.816914509798073</v>
      </c>
      <c r="AF24" s="163">
        <v>-29.71252388975088</v>
      </c>
      <c r="AG24" s="156" t="s">
        <v>101</v>
      </c>
      <c r="AH24" s="163">
        <v>-25.901262380137265</v>
      </c>
      <c r="AI24" s="163">
        <v>2.9202666316821912</v>
      </c>
      <c r="AJ24" s="163">
        <v>-19.400431858063499</v>
      </c>
      <c r="AK24" s="163">
        <v>-4.4233335708686674</v>
      </c>
      <c r="AL24" s="163">
        <v>-0.39442807562431564</v>
      </c>
      <c r="AM24" s="163">
        <v>-1.2678420146068634</v>
      </c>
      <c r="AN24" s="163">
        <v>4.0469530303439649</v>
      </c>
      <c r="AO24" s="163">
        <v>-25.693293245341454</v>
      </c>
      <c r="AP24" s="164">
        <v>-3.1601979319450482E-2</v>
      </c>
      <c r="AQ24" s="201" t="s">
        <v>120</v>
      </c>
      <c r="AR24" s="165">
        <v>-7.7610241725261391</v>
      </c>
      <c r="AS24" s="163">
        <v>48.527243768742117</v>
      </c>
      <c r="AT24" s="163">
        <v>0.92798403468327428</v>
      </c>
      <c r="AU24" s="163">
        <v>-6.0671186594540236</v>
      </c>
      <c r="AV24" s="163">
        <v>-4.8795592954943432</v>
      </c>
      <c r="AW24" s="163">
        <v>-10.492658162416006</v>
      </c>
      <c r="AX24" s="163">
        <v>-3.3012426835377022</v>
      </c>
      <c r="AY24" s="163">
        <v>-1.991703430032125</v>
      </c>
      <c r="AZ24" s="163">
        <v>-10.466709433029067</v>
      </c>
      <c r="BA24" s="165">
        <v>-11.285928287969444</v>
      </c>
      <c r="BB24" s="163">
        <v>-24.855440232219564</v>
      </c>
      <c r="BC24" s="164">
        <v>-1.5217129628557908</v>
      </c>
      <c r="BD24" s="142"/>
      <c r="BE24" s="201" t="s">
        <v>120</v>
      </c>
      <c r="BF24" s="163">
        <f>B24/$X24*100</f>
        <v>99.498774162761066</v>
      </c>
      <c r="BG24" s="163">
        <f>C24/$X24*100</f>
        <v>7.2920032278632609</v>
      </c>
      <c r="BH24" s="163">
        <f>D24/$X24*100</f>
        <v>0.1462792765736719</v>
      </c>
      <c r="BI24" s="156" t="s">
        <v>101</v>
      </c>
      <c r="BJ24" s="163">
        <f t="shared" ref="BJ24:BR24" si="39">F24/$X24*100</f>
        <v>24.392031038971552</v>
      </c>
      <c r="BK24" s="163">
        <f t="shared" si="39"/>
        <v>1.8265354852689999</v>
      </c>
      <c r="BL24" s="163">
        <f t="shared" si="39"/>
        <v>5.0866550007648499</v>
      </c>
      <c r="BM24" s="163">
        <f t="shared" si="39"/>
        <v>11.61734769905352</v>
      </c>
      <c r="BN24" s="163">
        <f t="shared" si="39"/>
        <v>11.296230386528121</v>
      </c>
      <c r="BO24" s="163">
        <f t="shared" si="39"/>
        <v>3.4079163269614985</v>
      </c>
      <c r="BP24" s="163">
        <f t="shared" si="39"/>
        <v>2.7753911534661273</v>
      </c>
      <c r="BQ24" s="163">
        <f t="shared" si="39"/>
        <v>2.450680262881463</v>
      </c>
      <c r="BR24" s="164">
        <f t="shared" si="39"/>
        <v>10.863613756925904</v>
      </c>
      <c r="BS24" s="201" t="s">
        <v>120</v>
      </c>
      <c r="BT24" s="163">
        <f t="shared" ref="BT24:CB24" si="40">P24/$X24*100</f>
        <v>0.76156968850134865</v>
      </c>
      <c r="BU24" s="163">
        <f t="shared" si="40"/>
        <v>3.2109512717550297</v>
      </c>
      <c r="BV24" s="163">
        <f t="shared" si="40"/>
        <v>3.6586352651419158</v>
      </c>
      <c r="BW24" s="163">
        <f t="shared" si="40"/>
        <v>8.9483433638363543</v>
      </c>
      <c r="BX24" s="163">
        <f t="shared" si="40"/>
        <v>1.7645909582674517</v>
      </c>
      <c r="BY24" s="163">
        <f t="shared" si="40"/>
        <v>99.498774162761066</v>
      </c>
      <c r="BZ24" s="163">
        <f t="shared" si="40"/>
        <v>1.1718030249160583</v>
      </c>
      <c r="CA24" s="163">
        <f t="shared" si="40"/>
        <v>0.67057718767711771</v>
      </c>
      <c r="CB24" s="163">
        <f t="shared" si="40"/>
        <v>100</v>
      </c>
      <c r="CC24" s="165">
        <f>Y24/$U24*100</f>
        <v>7.4757529095477278</v>
      </c>
      <c r="CD24" s="163">
        <f>Z24/$U24*100</f>
        <v>29.627185146537467</v>
      </c>
      <c r="CE24" s="164">
        <f>AA24/$U24*100</f>
        <v>62.8970619439148</v>
      </c>
      <c r="CF24" s="145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</row>
    <row r="25" spans="1:135" s="117" customFormat="1">
      <c r="A25" s="141" t="s">
        <v>12</v>
      </c>
      <c r="B25" s="120">
        <v>182734739.72288784</v>
      </c>
      <c r="C25" s="117">
        <v>2678700</v>
      </c>
      <c r="D25" s="117">
        <v>121277</v>
      </c>
      <c r="E25" s="117">
        <v>0</v>
      </c>
      <c r="F25" s="117">
        <v>102375501.85079791</v>
      </c>
      <c r="G25" s="117">
        <v>3487393</v>
      </c>
      <c r="H25" s="117">
        <v>14417534</v>
      </c>
      <c r="I25" s="117">
        <v>10169577</v>
      </c>
      <c r="J25" s="117">
        <v>9567780</v>
      </c>
      <c r="K25" s="117">
        <v>2606459</v>
      </c>
      <c r="L25" s="117">
        <v>2765192</v>
      </c>
      <c r="M25" s="117">
        <v>1926628</v>
      </c>
      <c r="N25" s="119">
        <v>10328584</v>
      </c>
      <c r="O25" s="200" t="s">
        <v>12</v>
      </c>
      <c r="P25" s="117">
        <v>4141906</v>
      </c>
      <c r="Q25" s="117">
        <v>3626899.8720899564</v>
      </c>
      <c r="R25" s="117">
        <v>4793189</v>
      </c>
      <c r="S25" s="117">
        <v>6196930</v>
      </c>
      <c r="T25" s="117">
        <v>3531189</v>
      </c>
      <c r="U25" s="117">
        <v>182734739.72288784</v>
      </c>
      <c r="V25" s="117">
        <v>1976118</v>
      </c>
      <c r="W25" s="117">
        <v>1231550</v>
      </c>
      <c r="X25" s="117">
        <v>183479307.72288784</v>
      </c>
      <c r="Y25" s="120">
        <v>2799977</v>
      </c>
      <c r="Z25" s="117">
        <v>116793035.85079791</v>
      </c>
      <c r="AA25" s="119">
        <v>63141726.872089937</v>
      </c>
      <c r="AC25" s="200" t="s">
        <v>12</v>
      </c>
      <c r="AD25" s="142">
        <v>2.525797226318049</v>
      </c>
      <c r="AE25" s="142">
        <v>8.3014100166776164</v>
      </c>
      <c r="AF25" s="142">
        <v>-0.53229007758804525</v>
      </c>
      <c r="AG25" s="142" t="s">
        <v>131</v>
      </c>
      <c r="AH25" s="142">
        <v>0.58973143124823835</v>
      </c>
      <c r="AI25" s="142">
        <v>15.369280692230305</v>
      </c>
      <c r="AJ25" s="142">
        <v>32.241788141404406</v>
      </c>
      <c r="AK25" s="142">
        <v>-2.086095801331068</v>
      </c>
      <c r="AL25" s="142">
        <v>0.19839067295741594</v>
      </c>
      <c r="AM25" s="142">
        <v>-1.2515282290955119</v>
      </c>
      <c r="AN25" s="142">
        <v>3.835994829964875</v>
      </c>
      <c r="AO25" s="142">
        <v>-21.538037371721281</v>
      </c>
      <c r="AP25" s="143">
        <v>4.7893258099230325</v>
      </c>
      <c r="AQ25" s="200" t="s">
        <v>12</v>
      </c>
      <c r="AR25" s="142">
        <v>7.3225322577343546</v>
      </c>
      <c r="AS25" s="142">
        <v>3.8578707128548202</v>
      </c>
      <c r="AT25" s="142">
        <v>-0.49069667260072763</v>
      </c>
      <c r="AU25" s="142">
        <v>-7.3137834052555792</v>
      </c>
      <c r="AV25" s="142">
        <v>-5.8699281655512199E-2</v>
      </c>
      <c r="AW25" s="142">
        <v>2.525797226318049</v>
      </c>
      <c r="AX25" s="142">
        <v>9.7321495999680145</v>
      </c>
      <c r="AY25" s="142">
        <v>12.263222183734115</v>
      </c>
      <c r="AZ25" s="142">
        <v>2.5386255172452499</v>
      </c>
      <c r="BA25" s="145">
        <v>7.8864070102080648</v>
      </c>
      <c r="BB25" s="142">
        <v>3.6523027709318026</v>
      </c>
      <c r="BC25" s="143">
        <v>0.28874816156965388</v>
      </c>
      <c r="BD25" s="142"/>
      <c r="BE25" s="200" t="s">
        <v>12</v>
      </c>
      <c r="BF25" s="142">
        <f t="shared" si="25"/>
        <v>99.594195111568368</v>
      </c>
      <c r="BG25" s="142">
        <f t="shared" si="26"/>
        <v>1.4599466464336619</v>
      </c>
      <c r="BH25" s="142">
        <f t="shared" si="27"/>
        <v>6.609846173126338E-2</v>
      </c>
      <c r="BI25" s="142">
        <f t="shared" ref="BI25:BI51" si="41">E25/$X25*100</f>
        <v>0</v>
      </c>
      <c r="BJ25" s="142">
        <f t="shared" si="28"/>
        <v>55.79675611454644</v>
      </c>
      <c r="BK25" s="142">
        <f t="shared" si="29"/>
        <v>1.9007009800075514</v>
      </c>
      <c r="BL25" s="142">
        <f t="shared" si="30"/>
        <v>7.8578528439703215</v>
      </c>
      <c r="BM25" s="142">
        <f t="shared" si="31"/>
        <v>5.5426288262212644</v>
      </c>
      <c r="BN25" s="142">
        <f t="shared" si="32"/>
        <v>5.2146370720181663</v>
      </c>
      <c r="BO25" s="142">
        <f t="shared" si="33"/>
        <v>1.4205738142072035</v>
      </c>
      <c r="BP25" s="142">
        <f t="shared" si="34"/>
        <v>1.507086567045653</v>
      </c>
      <c r="BQ25" s="142">
        <f t="shared" si="35"/>
        <v>1.0500519235170767</v>
      </c>
      <c r="BR25" s="143">
        <f t="shared" si="36"/>
        <v>5.6292909147005554</v>
      </c>
      <c r="BS25" s="200" t="s">
        <v>12</v>
      </c>
      <c r="BT25" s="142">
        <f t="shared" si="13"/>
        <v>2.2574240394756648</v>
      </c>
      <c r="BU25" s="142">
        <f t="shared" si="14"/>
        <v>1.9767350973264677</v>
      </c>
      <c r="BV25" s="142">
        <f t="shared" si="15"/>
        <v>2.612386682447724</v>
      </c>
      <c r="BW25" s="142">
        <f t="shared" si="16"/>
        <v>3.3774544262829553</v>
      </c>
      <c r="BX25" s="142">
        <f t="shared" si="17"/>
        <v>1.9245707016364042</v>
      </c>
      <c r="BY25" s="142">
        <f t="shared" si="18"/>
        <v>99.594195111568368</v>
      </c>
      <c r="BZ25" s="142">
        <f t="shared" si="19"/>
        <v>1.0770249923683859</v>
      </c>
      <c r="CA25" s="142">
        <f t="shared" si="20"/>
        <v>0.67122010393675158</v>
      </c>
      <c r="CB25" s="142">
        <f t="shared" si="21"/>
        <v>100</v>
      </c>
      <c r="CC25" s="145">
        <f t="shared" si="22"/>
        <v>1.5322631067557748</v>
      </c>
      <c r="CD25" s="142">
        <f t="shared" si="23"/>
        <v>63.913974993431076</v>
      </c>
      <c r="CE25" s="143">
        <f t="shared" si="24"/>
        <v>34.553761899813146</v>
      </c>
      <c r="CF25" s="142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</row>
    <row r="26" spans="1:135" s="117" customFormat="1">
      <c r="A26" s="148" t="s">
        <v>13</v>
      </c>
      <c r="B26" s="149">
        <v>174611404.4926824</v>
      </c>
      <c r="C26" s="150">
        <v>1906153</v>
      </c>
      <c r="D26" s="150">
        <v>33683</v>
      </c>
      <c r="E26" s="150">
        <v>0</v>
      </c>
      <c r="F26" s="150">
        <v>97457422.602434069</v>
      </c>
      <c r="G26" s="150">
        <v>908297</v>
      </c>
      <c r="H26" s="150">
        <v>6753860</v>
      </c>
      <c r="I26" s="150">
        <v>16426933</v>
      </c>
      <c r="J26" s="150">
        <v>7628505</v>
      </c>
      <c r="K26" s="150">
        <v>3595011</v>
      </c>
      <c r="L26" s="150">
        <v>2345761</v>
      </c>
      <c r="M26" s="150">
        <v>1063852</v>
      </c>
      <c r="N26" s="151">
        <v>13217259</v>
      </c>
      <c r="O26" s="205" t="s">
        <v>13</v>
      </c>
      <c r="P26" s="150">
        <v>2035221</v>
      </c>
      <c r="Q26" s="150">
        <v>3112017.8902483224</v>
      </c>
      <c r="R26" s="150">
        <v>2362662</v>
      </c>
      <c r="S26" s="150">
        <v>9369404</v>
      </c>
      <c r="T26" s="150">
        <v>6395363</v>
      </c>
      <c r="U26" s="150">
        <v>174611404.4926824</v>
      </c>
      <c r="V26" s="150">
        <v>1900427</v>
      </c>
      <c r="W26" s="150">
        <v>1176802</v>
      </c>
      <c r="X26" s="150">
        <v>175335029.4926824</v>
      </c>
      <c r="Y26" s="149">
        <v>1939836</v>
      </c>
      <c r="Z26" s="150">
        <v>104211282.60243407</v>
      </c>
      <c r="AA26" s="151">
        <v>68460285.890248328</v>
      </c>
      <c r="AC26" s="205" t="s">
        <v>13</v>
      </c>
      <c r="AD26" s="152">
        <v>-8.2968364699805424</v>
      </c>
      <c r="AE26" s="152">
        <v>-6.1997666500503659</v>
      </c>
      <c r="AF26" s="152">
        <v>21.801547696535764</v>
      </c>
      <c r="AG26" s="152" t="s">
        <v>131</v>
      </c>
      <c r="AH26" s="152">
        <v>-9.5154938379194505</v>
      </c>
      <c r="AI26" s="152">
        <v>3.1338814597983191</v>
      </c>
      <c r="AJ26" s="152">
        <v>-41.896876604181429</v>
      </c>
      <c r="AK26" s="152">
        <v>4.6958648247036594</v>
      </c>
      <c r="AL26" s="152">
        <v>-18.791177907723164</v>
      </c>
      <c r="AM26" s="152">
        <v>-1.3751742732373917</v>
      </c>
      <c r="AN26" s="152">
        <v>7.2776996512890868</v>
      </c>
      <c r="AO26" s="152">
        <v>-15.884470540050966</v>
      </c>
      <c r="AP26" s="153">
        <v>3.9902046404040883</v>
      </c>
      <c r="AQ26" s="205" t="s">
        <v>13</v>
      </c>
      <c r="AR26" s="152">
        <v>3.9723335908093329</v>
      </c>
      <c r="AS26" s="152">
        <v>12.622790702814928</v>
      </c>
      <c r="AT26" s="152">
        <v>6.1558535154161431</v>
      </c>
      <c r="AU26" s="152">
        <v>-5.9760110178638879</v>
      </c>
      <c r="AV26" s="152">
        <v>0.92019157178813482</v>
      </c>
      <c r="AW26" s="152">
        <v>-8.2968364699805424</v>
      </c>
      <c r="AX26" s="152">
        <v>-1.2225382390792268</v>
      </c>
      <c r="AY26" s="152">
        <v>0.41272563600448819</v>
      </c>
      <c r="AZ26" s="152">
        <v>-8.2790332888030704</v>
      </c>
      <c r="BA26" s="154">
        <v>-5.8238319832798897</v>
      </c>
      <c r="BB26" s="152">
        <v>-12.669756781227665</v>
      </c>
      <c r="BC26" s="153">
        <v>-0.81014598022311757</v>
      </c>
      <c r="BD26" s="142"/>
      <c r="BE26" s="205" t="s">
        <v>13</v>
      </c>
      <c r="BF26" s="152">
        <f t="shared" si="25"/>
        <v>99.587290114192385</v>
      </c>
      <c r="BG26" s="152">
        <f t="shared" si="26"/>
        <v>1.0871489887190815</v>
      </c>
      <c r="BH26" s="152">
        <f t="shared" si="27"/>
        <v>1.9210650659744952E-2</v>
      </c>
      <c r="BI26" s="152">
        <f t="shared" si="41"/>
        <v>0</v>
      </c>
      <c r="BJ26" s="152">
        <f t="shared" si="28"/>
        <v>55.58354362184167</v>
      </c>
      <c r="BK26" s="152">
        <f t="shared" si="29"/>
        <v>0.51803510264211505</v>
      </c>
      <c r="BL26" s="152">
        <f t="shared" si="30"/>
        <v>3.8519741431827645</v>
      </c>
      <c r="BM26" s="152">
        <f t="shared" si="31"/>
        <v>9.3688825601649537</v>
      </c>
      <c r="BN26" s="152">
        <f t="shared" si="32"/>
        <v>4.3508162756024609</v>
      </c>
      <c r="BO26" s="152">
        <f t="shared" si="33"/>
        <v>2.0503666668331313</v>
      </c>
      <c r="BP26" s="152">
        <f t="shared" si="34"/>
        <v>1.337873559429207</v>
      </c>
      <c r="BQ26" s="152">
        <f t="shared" si="35"/>
        <v>0.6067538261339841</v>
      </c>
      <c r="BR26" s="153">
        <f t="shared" si="36"/>
        <v>7.5382877216509785</v>
      </c>
      <c r="BS26" s="205" t="s">
        <v>13</v>
      </c>
      <c r="BT26" s="152">
        <f t="shared" si="13"/>
        <v>1.1607612043575923</v>
      </c>
      <c r="BU26" s="152">
        <f t="shared" si="14"/>
        <v>1.7748979763214985</v>
      </c>
      <c r="BV26" s="152">
        <f t="shared" si="15"/>
        <v>1.3475128197920117</v>
      </c>
      <c r="BW26" s="152">
        <f t="shared" si="16"/>
        <v>5.3437148452933823</v>
      </c>
      <c r="BX26" s="152">
        <f t="shared" si="17"/>
        <v>3.6475101515678081</v>
      </c>
      <c r="BY26" s="152">
        <f t="shared" si="18"/>
        <v>99.587290114192385</v>
      </c>
      <c r="BZ26" s="152">
        <f t="shared" si="19"/>
        <v>1.0838832408439605</v>
      </c>
      <c r="CA26" s="152">
        <f t="shared" si="20"/>
        <v>0.67117335503634412</v>
      </c>
      <c r="CB26" s="152">
        <f t="shared" si="21"/>
        <v>100</v>
      </c>
      <c r="CC26" s="154">
        <f t="shared" si="22"/>
        <v>1.1109446176416813</v>
      </c>
      <c r="CD26" s="152">
        <f t="shared" si="23"/>
        <v>59.681830579858463</v>
      </c>
      <c r="CE26" s="153">
        <f t="shared" si="24"/>
        <v>39.207224802499866</v>
      </c>
      <c r="CF26" s="142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</row>
    <row r="27" spans="1:135" s="117" customFormat="1">
      <c r="A27" s="141" t="s">
        <v>14</v>
      </c>
      <c r="B27" s="117">
        <v>11939295.541635461</v>
      </c>
      <c r="C27" s="117">
        <v>914330</v>
      </c>
      <c r="D27" s="117">
        <v>224446</v>
      </c>
      <c r="E27" s="117">
        <v>0</v>
      </c>
      <c r="F27" s="117">
        <v>325984.56741401396</v>
      </c>
      <c r="G27" s="117">
        <v>301780</v>
      </c>
      <c r="H27" s="117">
        <v>1102148</v>
      </c>
      <c r="I27" s="117">
        <v>620993</v>
      </c>
      <c r="J27" s="117">
        <v>142430</v>
      </c>
      <c r="K27" s="117">
        <v>3919929</v>
      </c>
      <c r="L27" s="117">
        <v>299043</v>
      </c>
      <c r="M27" s="117">
        <v>104620</v>
      </c>
      <c r="N27" s="119">
        <v>1232037</v>
      </c>
      <c r="O27" s="200" t="s">
        <v>14</v>
      </c>
      <c r="P27" s="117">
        <v>323034</v>
      </c>
      <c r="Q27" s="117">
        <v>730952.97422144795</v>
      </c>
      <c r="R27" s="117">
        <v>544439</v>
      </c>
      <c r="S27" s="117">
        <v>564023</v>
      </c>
      <c r="T27" s="117">
        <v>589106</v>
      </c>
      <c r="U27" s="117">
        <v>11939295.541635461</v>
      </c>
      <c r="V27" s="117">
        <v>175822</v>
      </c>
      <c r="W27" s="117">
        <v>80465</v>
      </c>
      <c r="X27" s="117">
        <v>12034652.541635461</v>
      </c>
      <c r="Y27" s="120">
        <v>1138776</v>
      </c>
      <c r="Z27" s="117">
        <v>1428132.5674140139</v>
      </c>
      <c r="AA27" s="119">
        <v>9372386.9742214475</v>
      </c>
      <c r="AC27" s="200" t="s">
        <v>14</v>
      </c>
      <c r="AD27" s="142">
        <v>-1.2667592396903948</v>
      </c>
      <c r="AE27" s="142">
        <v>-4.3900898555180152</v>
      </c>
      <c r="AF27" s="142">
        <v>1.613991244154092</v>
      </c>
      <c r="AG27" s="142" t="s">
        <v>131</v>
      </c>
      <c r="AH27" s="142">
        <v>-7.8183767536293454</v>
      </c>
      <c r="AI27" s="142">
        <v>0.72494726442551605</v>
      </c>
      <c r="AJ27" s="142">
        <v>-13.365608564176695</v>
      </c>
      <c r="AK27" s="142">
        <v>-0.70657422627004285</v>
      </c>
      <c r="AL27" s="142">
        <v>-7.5652066689597435</v>
      </c>
      <c r="AM27" s="142">
        <v>-1.1023752763570098</v>
      </c>
      <c r="AN27" s="142">
        <v>3.197631281985803</v>
      </c>
      <c r="AO27" s="142">
        <v>-46.420432139546556</v>
      </c>
      <c r="AP27" s="143">
        <v>-2.2080318766842217</v>
      </c>
      <c r="AQ27" s="200" t="s">
        <v>14</v>
      </c>
      <c r="AR27" s="142">
        <v>5.8288177904744432</v>
      </c>
      <c r="AS27" s="142">
        <v>75.20520633097027</v>
      </c>
      <c r="AT27" s="142">
        <v>-0.51929447578118004</v>
      </c>
      <c r="AU27" s="142">
        <v>-7.5517623455980702</v>
      </c>
      <c r="AV27" s="142">
        <v>-5.2926877889741295</v>
      </c>
      <c r="AW27" s="142">
        <v>-1.2667592396903948</v>
      </c>
      <c r="AX27" s="142">
        <v>4.1272586214044171</v>
      </c>
      <c r="AY27" s="142">
        <v>8.1097421703905734</v>
      </c>
      <c r="AZ27" s="142">
        <v>-1.2492886411531918</v>
      </c>
      <c r="BA27" s="145">
        <v>-3.2635232595477044</v>
      </c>
      <c r="BB27" s="142">
        <v>-12.159024371183735</v>
      </c>
      <c r="BC27" s="143">
        <v>0.89261051705336636</v>
      </c>
      <c r="BD27" s="142"/>
      <c r="BE27" s="200" t="s">
        <v>14</v>
      </c>
      <c r="BF27" s="142">
        <f t="shared" si="25"/>
        <v>99.207646422112319</v>
      </c>
      <c r="BG27" s="142">
        <f t="shared" si="26"/>
        <v>7.5974773416744306</v>
      </c>
      <c r="BH27" s="142">
        <f t="shared" si="27"/>
        <v>1.8649977572971017</v>
      </c>
      <c r="BI27" s="142">
        <f t="shared" si="41"/>
        <v>0</v>
      </c>
      <c r="BJ27" s="142">
        <f t="shared" si="28"/>
        <v>2.7087160704160551</v>
      </c>
      <c r="BK27" s="142">
        <f t="shared" si="29"/>
        <v>2.5075921299427004</v>
      </c>
      <c r="BL27" s="142">
        <f t="shared" si="30"/>
        <v>9.1581206535624879</v>
      </c>
      <c r="BM27" s="142">
        <f t="shared" si="31"/>
        <v>5.1600409554957496</v>
      </c>
      <c r="BN27" s="142">
        <f t="shared" si="32"/>
        <v>1.1834990624552284</v>
      </c>
      <c r="BO27" s="142">
        <f t="shared" si="33"/>
        <v>32.572016403784744</v>
      </c>
      <c r="BP27" s="142">
        <f t="shared" si="34"/>
        <v>2.4848494708544466</v>
      </c>
      <c r="BQ27" s="142">
        <f t="shared" si="35"/>
        <v>0.86932297910598877</v>
      </c>
      <c r="BR27" s="143">
        <f t="shared" si="36"/>
        <v>10.237412303659006</v>
      </c>
      <c r="BS27" s="200" t="s">
        <v>14</v>
      </c>
      <c r="BT27" s="142">
        <f t="shared" si="13"/>
        <v>2.6841988074223284</v>
      </c>
      <c r="BU27" s="142">
        <f t="shared" si="14"/>
        <v>6.0737355872354444</v>
      </c>
      <c r="BV27" s="142">
        <f t="shared" si="15"/>
        <v>4.5239278667700766</v>
      </c>
      <c r="BW27" s="142">
        <f t="shared" si="16"/>
        <v>4.6866579491903764</v>
      </c>
      <c r="BX27" s="142">
        <f t="shared" si="17"/>
        <v>4.8950810832461551</v>
      </c>
      <c r="BY27" s="142">
        <f t="shared" si="18"/>
        <v>99.207646422112319</v>
      </c>
      <c r="BZ27" s="142">
        <f t="shared" si="19"/>
        <v>1.4609644889349376</v>
      </c>
      <c r="CA27" s="142">
        <f t="shared" si="20"/>
        <v>0.66861091104725101</v>
      </c>
      <c r="CB27" s="142">
        <f t="shared" si="21"/>
        <v>100</v>
      </c>
      <c r="CC27" s="145">
        <f t="shared" si="22"/>
        <v>9.5380501808401412</v>
      </c>
      <c r="CD27" s="142">
        <f t="shared" si="23"/>
        <v>11.961615008471314</v>
      </c>
      <c r="CE27" s="143">
        <f t="shared" si="24"/>
        <v>78.500334810688543</v>
      </c>
      <c r="CF27" s="142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</row>
    <row r="28" spans="1:135" s="117" customFormat="1">
      <c r="A28" s="141" t="s">
        <v>15</v>
      </c>
      <c r="B28" s="117">
        <v>20604399.958654646</v>
      </c>
      <c r="C28" s="117">
        <v>1235835</v>
      </c>
      <c r="D28" s="117">
        <v>304792</v>
      </c>
      <c r="E28" s="117">
        <v>0</v>
      </c>
      <c r="F28" s="117">
        <v>974479.00823965133</v>
      </c>
      <c r="G28" s="117">
        <v>1111946</v>
      </c>
      <c r="H28" s="117">
        <v>1977077</v>
      </c>
      <c r="I28" s="117">
        <v>1713425</v>
      </c>
      <c r="J28" s="117">
        <v>1619925</v>
      </c>
      <c r="K28" s="117">
        <v>1805473</v>
      </c>
      <c r="L28" s="117">
        <v>612140</v>
      </c>
      <c r="M28" s="117">
        <v>932612</v>
      </c>
      <c r="N28" s="119">
        <v>1671748</v>
      </c>
      <c r="O28" s="200" t="s">
        <v>15</v>
      </c>
      <c r="P28" s="117">
        <v>455758</v>
      </c>
      <c r="Q28" s="117">
        <v>1405986.9504149938</v>
      </c>
      <c r="R28" s="117">
        <v>1877791</v>
      </c>
      <c r="S28" s="117">
        <v>1316819</v>
      </c>
      <c r="T28" s="117">
        <v>1588593</v>
      </c>
      <c r="U28" s="117">
        <v>20604399.958654646</v>
      </c>
      <c r="V28" s="117">
        <v>273122</v>
      </c>
      <c r="W28" s="117">
        <v>138864</v>
      </c>
      <c r="X28" s="117">
        <v>20738657.958654646</v>
      </c>
      <c r="Y28" s="120">
        <v>1540627</v>
      </c>
      <c r="Z28" s="117">
        <v>2951556.0082396511</v>
      </c>
      <c r="AA28" s="119">
        <v>16112216.950414995</v>
      </c>
      <c r="AC28" s="200" t="s">
        <v>15</v>
      </c>
      <c r="AD28" s="142">
        <v>-5.1166527290365655</v>
      </c>
      <c r="AE28" s="142">
        <v>9.5987052146151122</v>
      </c>
      <c r="AF28" s="142">
        <v>4.8421994049154673</v>
      </c>
      <c r="AG28" s="142">
        <v>-100</v>
      </c>
      <c r="AH28" s="142">
        <v>-10.453501990025469</v>
      </c>
      <c r="AI28" s="142">
        <v>11.085514025227226</v>
      </c>
      <c r="AJ28" s="142">
        <v>-34.657268079517387</v>
      </c>
      <c r="AK28" s="142">
        <v>0.12610539442413138</v>
      </c>
      <c r="AL28" s="142">
        <v>-0.51207943679860068</v>
      </c>
      <c r="AM28" s="142">
        <v>-1.1521381952645391</v>
      </c>
      <c r="AN28" s="142">
        <v>-0.24541836824488386</v>
      </c>
      <c r="AO28" s="142">
        <v>-24.368992821391153</v>
      </c>
      <c r="AP28" s="143">
        <v>-1.1551571733918293</v>
      </c>
      <c r="AQ28" s="200" t="s">
        <v>15</v>
      </c>
      <c r="AR28" s="142">
        <v>6.9826835457300396</v>
      </c>
      <c r="AS28" s="142">
        <v>16.154641374092936</v>
      </c>
      <c r="AT28" s="142">
        <v>3.4160845881318216</v>
      </c>
      <c r="AU28" s="142">
        <v>-6.4658258562003859</v>
      </c>
      <c r="AV28" s="142">
        <v>-1.8245899400352386</v>
      </c>
      <c r="AW28" s="142">
        <v>-5.1166527290365655</v>
      </c>
      <c r="AX28" s="142">
        <v>1.4991378285170651</v>
      </c>
      <c r="AY28" s="142">
        <v>3.8950156369240903</v>
      </c>
      <c r="AZ28" s="142">
        <v>-5.0903038233591005</v>
      </c>
      <c r="BA28" s="145">
        <v>8.6237542435918684</v>
      </c>
      <c r="BB28" s="142">
        <v>-28.254780103264576</v>
      </c>
      <c r="BC28" s="143">
        <v>-0.43893593283523674</v>
      </c>
      <c r="BD28" s="142"/>
      <c r="BE28" s="200" t="s">
        <v>15</v>
      </c>
      <c r="BF28" s="142">
        <f t="shared" si="25"/>
        <v>99.352619633017426</v>
      </c>
      <c r="BG28" s="142">
        <f t="shared" si="26"/>
        <v>5.9590885893571626</v>
      </c>
      <c r="BH28" s="142">
        <f t="shared" si="27"/>
        <v>1.4696804422332659</v>
      </c>
      <c r="BI28" s="142">
        <f t="shared" si="41"/>
        <v>0</v>
      </c>
      <c r="BJ28" s="142">
        <f t="shared" si="28"/>
        <v>4.6988527906791688</v>
      </c>
      <c r="BK28" s="142">
        <f t="shared" si="29"/>
        <v>5.3617066360649588</v>
      </c>
      <c r="BL28" s="142">
        <f t="shared" si="30"/>
        <v>9.5332928675595774</v>
      </c>
      <c r="BM28" s="142">
        <f t="shared" si="31"/>
        <v>8.2619859173913159</v>
      </c>
      <c r="BN28" s="142">
        <f t="shared" si="32"/>
        <v>7.8111370717890347</v>
      </c>
      <c r="BO28" s="142">
        <f t="shared" si="33"/>
        <v>8.7058333456265959</v>
      </c>
      <c r="BP28" s="142">
        <f t="shared" si="34"/>
        <v>2.9516856935505897</v>
      </c>
      <c r="BQ28" s="142">
        <f t="shared" si="35"/>
        <v>4.4969737282869984</v>
      </c>
      <c r="BR28" s="143">
        <f t="shared" si="36"/>
        <v>8.0610230581595896</v>
      </c>
      <c r="BS28" s="200" t="s">
        <v>15</v>
      </c>
      <c r="BT28" s="142">
        <f t="shared" si="13"/>
        <v>2.1976253280642171</v>
      </c>
      <c r="BU28" s="142">
        <f t="shared" si="14"/>
        <v>6.7795464548285684</v>
      </c>
      <c r="BV28" s="142">
        <f t="shared" si="15"/>
        <v>9.0545444345706141</v>
      </c>
      <c r="BW28" s="142">
        <f t="shared" si="16"/>
        <v>6.3495863745149705</v>
      </c>
      <c r="BX28" s="142">
        <f t="shared" si="17"/>
        <v>7.6600569003407921</v>
      </c>
      <c r="BY28" s="142">
        <f t="shared" si="18"/>
        <v>99.352619633017426</v>
      </c>
      <c r="BZ28" s="142">
        <f t="shared" si="19"/>
        <v>1.3169704642629532</v>
      </c>
      <c r="CA28" s="142">
        <f t="shared" si="20"/>
        <v>0.66959009728037566</v>
      </c>
      <c r="CB28" s="142">
        <f t="shared" si="21"/>
        <v>100</v>
      </c>
      <c r="CC28" s="145">
        <f t="shared" si="22"/>
        <v>7.4771747932066175</v>
      </c>
      <c r="CD28" s="142">
        <f t="shared" si="23"/>
        <v>14.324882132759626</v>
      </c>
      <c r="CE28" s="143">
        <f t="shared" si="24"/>
        <v>78.197943074033759</v>
      </c>
      <c r="CF28" s="142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</row>
    <row r="29" spans="1:135" s="117" customFormat="1">
      <c r="A29" s="141" t="s">
        <v>16</v>
      </c>
      <c r="B29" s="117">
        <v>4313274.0423628865</v>
      </c>
      <c r="C29" s="117">
        <v>1074446</v>
      </c>
      <c r="D29" s="117">
        <v>118982</v>
      </c>
      <c r="E29" s="117">
        <v>0</v>
      </c>
      <c r="F29" s="117">
        <v>24271.054905787099</v>
      </c>
      <c r="G29" s="117">
        <v>49834</v>
      </c>
      <c r="H29" s="117">
        <v>908860</v>
      </c>
      <c r="I29" s="117">
        <v>52626</v>
      </c>
      <c r="J29" s="117">
        <v>73882</v>
      </c>
      <c r="K29" s="117">
        <v>526393</v>
      </c>
      <c r="L29" s="117">
        <v>105483</v>
      </c>
      <c r="M29" s="117">
        <v>34806</v>
      </c>
      <c r="N29" s="119">
        <v>306420</v>
      </c>
      <c r="O29" s="200" t="s">
        <v>16</v>
      </c>
      <c r="P29" s="117">
        <v>48366</v>
      </c>
      <c r="Q29" s="117">
        <v>355654.98745709925</v>
      </c>
      <c r="R29" s="117">
        <v>288115</v>
      </c>
      <c r="S29" s="117">
        <v>232936</v>
      </c>
      <c r="T29" s="117">
        <v>112199</v>
      </c>
      <c r="U29" s="117">
        <v>4313274.0423628865</v>
      </c>
      <c r="V29" s="117">
        <v>91258</v>
      </c>
      <c r="W29" s="117">
        <v>29070</v>
      </c>
      <c r="X29" s="117">
        <v>4375462.0423628865</v>
      </c>
      <c r="Y29" s="120">
        <v>1193428</v>
      </c>
      <c r="Z29" s="117">
        <v>933131.05490578711</v>
      </c>
      <c r="AA29" s="119">
        <v>2186714.9874570994</v>
      </c>
      <c r="AC29" s="200" t="s">
        <v>16</v>
      </c>
      <c r="AD29" s="142">
        <v>21.948462439255216</v>
      </c>
      <c r="AE29" s="142">
        <v>12.526522823766964</v>
      </c>
      <c r="AF29" s="142">
        <v>4.5288024809579452</v>
      </c>
      <c r="AG29" s="142" t="s">
        <v>131</v>
      </c>
      <c r="AH29" s="142">
        <v>26.476123961372021</v>
      </c>
      <c r="AI29" s="142">
        <v>-6.5466479137365212</v>
      </c>
      <c r="AJ29" s="142">
        <v>144.69477096379899</v>
      </c>
      <c r="AK29" s="142">
        <v>-0.70566037735849063</v>
      </c>
      <c r="AL29" s="142">
        <v>-6.7323107997222742</v>
      </c>
      <c r="AM29" s="142">
        <v>-1.0883433392523278</v>
      </c>
      <c r="AN29" s="142">
        <v>3.3924055595851876</v>
      </c>
      <c r="AO29" s="142">
        <v>-60.610210155834451</v>
      </c>
      <c r="AP29" s="143">
        <v>-4.0527550154526351</v>
      </c>
      <c r="AQ29" s="200" t="s">
        <v>16</v>
      </c>
      <c r="AR29" s="142">
        <v>10.533171835363484</v>
      </c>
      <c r="AS29" s="142">
        <v>89.003806958349003</v>
      </c>
      <c r="AT29" s="142">
        <v>6.5640164516510833</v>
      </c>
      <c r="AU29" s="142">
        <v>1.7236635820934629</v>
      </c>
      <c r="AV29" s="142">
        <v>-5.6540786895722439</v>
      </c>
      <c r="AW29" s="142">
        <v>21.948462439255216</v>
      </c>
      <c r="AX29" s="142">
        <v>12.786731263595016</v>
      </c>
      <c r="AY29" s="142">
        <v>33.532384014699126</v>
      </c>
      <c r="AZ29" s="142">
        <v>21.672198119416791</v>
      </c>
      <c r="BA29" s="145">
        <v>11.674659505083445</v>
      </c>
      <c r="BB29" s="142">
        <v>138.88691537373703</v>
      </c>
      <c r="BC29" s="143">
        <v>5.2477453018620102</v>
      </c>
      <c r="BD29" s="142"/>
      <c r="BE29" s="200" t="s">
        <v>16</v>
      </c>
      <c r="BF29" s="142">
        <f t="shared" si="25"/>
        <v>98.578710101975503</v>
      </c>
      <c r="BG29" s="142">
        <f t="shared" si="26"/>
        <v>24.556172344710035</v>
      </c>
      <c r="BH29" s="142">
        <f t="shared" si="27"/>
        <v>2.7193013868712708</v>
      </c>
      <c r="BI29" s="142">
        <f t="shared" si="41"/>
        <v>0</v>
      </c>
      <c r="BJ29" s="142">
        <f t="shared" si="28"/>
        <v>0.55470838669828726</v>
      </c>
      <c r="BK29" s="142">
        <f t="shared" si="29"/>
        <v>1.1389425737787473</v>
      </c>
      <c r="BL29" s="142">
        <f t="shared" si="30"/>
        <v>20.771749159299922</v>
      </c>
      <c r="BM29" s="142">
        <f t="shared" si="31"/>
        <v>1.2027529776393697</v>
      </c>
      <c r="BN29" s="142">
        <f t="shared" si="32"/>
        <v>1.6885531010137937</v>
      </c>
      <c r="BO29" s="142">
        <f t="shared" si="33"/>
        <v>12.030569455374165</v>
      </c>
      <c r="BP29" s="142">
        <f t="shared" si="34"/>
        <v>2.4107853977184974</v>
      </c>
      <c r="BQ29" s="142">
        <f t="shared" si="35"/>
        <v>0.795481703715196</v>
      </c>
      <c r="BR29" s="143">
        <f t="shared" si="36"/>
        <v>7.0031461142449682</v>
      </c>
      <c r="BS29" s="200" t="s">
        <v>16</v>
      </c>
      <c r="BT29" s="142">
        <f t="shared" si="13"/>
        <v>1.1053918313477324</v>
      </c>
      <c r="BU29" s="142">
        <f t="shared" si="14"/>
        <v>8.1283984185824281</v>
      </c>
      <c r="BV29" s="142">
        <f t="shared" si="15"/>
        <v>6.5847902966702208</v>
      </c>
      <c r="BW29" s="142">
        <f t="shared" si="16"/>
        <v>5.3236891954433974</v>
      </c>
      <c r="BX29" s="142">
        <f t="shared" si="17"/>
        <v>2.5642777588674734</v>
      </c>
      <c r="BY29" s="142">
        <f t="shared" si="18"/>
        <v>98.578710101975503</v>
      </c>
      <c r="BZ29" s="142">
        <f t="shared" si="19"/>
        <v>2.0856768751836277</v>
      </c>
      <c r="CA29" s="142">
        <f t="shared" si="20"/>
        <v>0.66438697715913198</v>
      </c>
      <c r="CB29" s="142">
        <f t="shared" si="21"/>
        <v>100</v>
      </c>
      <c r="CC29" s="145">
        <f t="shared" si="22"/>
        <v>27.66872654690448</v>
      </c>
      <c r="CD29" s="142">
        <f t="shared" si="23"/>
        <v>21.633938528853633</v>
      </c>
      <c r="CE29" s="143">
        <f t="shared" si="24"/>
        <v>50.697334924241886</v>
      </c>
      <c r="CF29" s="142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</row>
    <row r="30" spans="1:135" s="117" customFormat="1">
      <c r="A30" s="141" t="s">
        <v>17</v>
      </c>
      <c r="B30" s="117">
        <v>15542697.669458525</v>
      </c>
      <c r="C30" s="117">
        <v>849387</v>
      </c>
      <c r="D30" s="117">
        <v>284619</v>
      </c>
      <c r="E30" s="117">
        <v>50008</v>
      </c>
      <c r="F30" s="117">
        <v>2537195.7206482189</v>
      </c>
      <c r="G30" s="117">
        <v>243971</v>
      </c>
      <c r="H30" s="117">
        <v>1010768</v>
      </c>
      <c r="I30" s="117">
        <v>1267053</v>
      </c>
      <c r="J30" s="117">
        <v>673021</v>
      </c>
      <c r="K30" s="117">
        <v>932416</v>
      </c>
      <c r="L30" s="117">
        <v>453459</v>
      </c>
      <c r="M30" s="117">
        <v>462801</v>
      </c>
      <c r="N30" s="119">
        <v>1544588</v>
      </c>
      <c r="O30" s="200" t="s">
        <v>17</v>
      </c>
      <c r="P30" s="117">
        <v>787521</v>
      </c>
      <c r="Q30" s="117">
        <v>1451487.948810308</v>
      </c>
      <c r="R30" s="117">
        <v>903032</v>
      </c>
      <c r="S30" s="117">
        <v>1070406</v>
      </c>
      <c r="T30" s="117">
        <v>1020964</v>
      </c>
      <c r="U30" s="117">
        <v>15542697.669458525</v>
      </c>
      <c r="V30" s="117">
        <v>217963</v>
      </c>
      <c r="W30" s="117">
        <v>104751</v>
      </c>
      <c r="X30" s="117">
        <v>15655909.669458525</v>
      </c>
      <c r="Y30" s="120">
        <v>1184014</v>
      </c>
      <c r="Z30" s="117">
        <v>3547963.7206482189</v>
      </c>
      <c r="AA30" s="119">
        <v>10810719.948810305</v>
      </c>
      <c r="AC30" s="200" t="s">
        <v>17</v>
      </c>
      <c r="AD30" s="142">
        <v>-3.2593488535649411</v>
      </c>
      <c r="AE30" s="142">
        <v>-0.8759553409818962</v>
      </c>
      <c r="AF30" s="142">
        <v>-1.8636388712658263</v>
      </c>
      <c r="AG30" s="142">
        <v>-9.0945447274181532</v>
      </c>
      <c r="AH30" s="142">
        <v>-4.8547324024159444</v>
      </c>
      <c r="AI30" s="142">
        <v>-5.2885548576441996</v>
      </c>
      <c r="AJ30" s="142">
        <v>-24.947948997442744</v>
      </c>
      <c r="AK30" s="142">
        <v>-0.89472597403816367</v>
      </c>
      <c r="AL30" s="142">
        <v>-5.3685169614258674</v>
      </c>
      <c r="AM30" s="142">
        <v>-1.2558841439199386</v>
      </c>
      <c r="AN30" s="142">
        <v>3.0434071252948423</v>
      </c>
      <c r="AO30" s="142">
        <v>-28.640329845022798</v>
      </c>
      <c r="AP30" s="143">
        <v>-1.8110990046265985</v>
      </c>
      <c r="AQ30" s="200" t="s">
        <v>17</v>
      </c>
      <c r="AR30" s="142">
        <v>10.389978118836723</v>
      </c>
      <c r="AS30" s="142">
        <v>23.844072540589593</v>
      </c>
      <c r="AT30" s="142">
        <v>-2.2276790886166955</v>
      </c>
      <c r="AU30" s="142">
        <v>-5.3121832036218946</v>
      </c>
      <c r="AV30" s="142">
        <v>-3.5252784967177595</v>
      </c>
      <c r="AW30" s="142">
        <v>-3.2593488535649411</v>
      </c>
      <c r="AX30" s="142">
        <v>2.8185557673075836</v>
      </c>
      <c r="AY30" s="142">
        <v>5.9289296982444784</v>
      </c>
      <c r="AZ30" s="142">
        <v>-3.2358726409506509</v>
      </c>
      <c r="BA30" s="145">
        <v>-1.4904386951631048</v>
      </c>
      <c r="BB30" s="142">
        <v>-11.597291846483026</v>
      </c>
      <c r="BC30" s="143">
        <v>-0.37137208744489986</v>
      </c>
      <c r="BD30" s="142"/>
      <c r="BE30" s="200" t="s">
        <v>17</v>
      </c>
      <c r="BF30" s="142">
        <f t="shared" si="25"/>
        <v>99.276873702070134</v>
      </c>
      <c r="BG30" s="142">
        <f t="shared" si="26"/>
        <v>5.4253442816994539</v>
      </c>
      <c r="BH30" s="142">
        <f t="shared" si="27"/>
        <v>1.8179652668489354</v>
      </c>
      <c r="BI30" s="142">
        <f t="shared" si="41"/>
        <v>0.31941931868421142</v>
      </c>
      <c r="BJ30" s="142">
        <f t="shared" si="28"/>
        <v>16.205993610181391</v>
      </c>
      <c r="BK30" s="142">
        <f t="shared" si="29"/>
        <v>1.5583316789054902</v>
      </c>
      <c r="BL30" s="142">
        <f t="shared" si="30"/>
        <v>6.4561435351904297</v>
      </c>
      <c r="BM30" s="142">
        <f t="shared" si="31"/>
        <v>8.0931292192606428</v>
      </c>
      <c r="BN30" s="142">
        <f t="shared" si="32"/>
        <v>4.2988303727436943</v>
      </c>
      <c r="BO30" s="142">
        <f t="shared" si="33"/>
        <v>5.9556807600835402</v>
      </c>
      <c r="BP30" s="142">
        <f t="shared" si="34"/>
        <v>2.8964078713650583</v>
      </c>
      <c r="BQ30" s="142">
        <f t="shared" si="35"/>
        <v>2.9560786295467074</v>
      </c>
      <c r="BR30" s="143">
        <f t="shared" si="36"/>
        <v>9.8658463967326977</v>
      </c>
      <c r="BS30" s="200" t="s">
        <v>17</v>
      </c>
      <c r="BT30" s="142">
        <f t="shared" si="13"/>
        <v>5.0301835960148154</v>
      </c>
      <c r="BU30" s="142">
        <f t="shared" si="14"/>
        <v>9.2711824445555138</v>
      </c>
      <c r="BV30" s="142">
        <f t="shared" si="15"/>
        <v>5.7679944446896663</v>
      </c>
      <c r="BW30" s="142">
        <f t="shared" si="16"/>
        <v>6.8370731730021603</v>
      </c>
      <c r="BX30" s="142">
        <f t="shared" si="17"/>
        <v>6.5212691025657339</v>
      </c>
      <c r="BY30" s="142">
        <f t="shared" si="18"/>
        <v>99.276873702070134</v>
      </c>
      <c r="BZ30" s="142">
        <f t="shared" si="19"/>
        <v>1.3922091057104218</v>
      </c>
      <c r="CA30" s="142">
        <f t="shared" si="20"/>
        <v>0.66908280778055174</v>
      </c>
      <c r="CB30" s="142">
        <f t="shared" si="21"/>
        <v>100</v>
      </c>
      <c r="CC30" s="145">
        <f t="shared" si="22"/>
        <v>7.6178152929436003</v>
      </c>
      <c r="CD30" s="142">
        <f t="shared" si="23"/>
        <v>22.827206679957396</v>
      </c>
      <c r="CE30" s="143">
        <f t="shared" si="24"/>
        <v>69.554978027098997</v>
      </c>
      <c r="CF30" s="142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</row>
    <row r="31" spans="1:135" s="117" customFormat="1">
      <c r="A31" s="141" t="s">
        <v>18</v>
      </c>
      <c r="B31" s="117">
        <v>26751085.494783033</v>
      </c>
      <c r="C31" s="117">
        <v>1158508</v>
      </c>
      <c r="D31" s="117">
        <v>107049</v>
      </c>
      <c r="E31" s="117">
        <v>0</v>
      </c>
      <c r="F31" s="117">
        <v>13619510.519496307</v>
      </c>
      <c r="G31" s="117">
        <v>779470</v>
      </c>
      <c r="H31" s="117">
        <v>1061469</v>
      </c>
      <c r="I31" s="117">
        <v>799791</v>
      </c>
      <c r="J31" s="117">
        <v>821465</v>
      </c>
      <c r="K31" s="117">
        <v>637136</v>
      </c>
      <c r="L31" s="117">
        <v>421855</v>
      </c>
      <c r="M31" s="117">
        <v>60894</v>
      </c>
      <c r="N31" s="119">
        <v>2000952</v>
      </c>
      <c r="O31" s="200" t="s">
        <v>18</v>
      </c>
      <c r="P31" s="117">
        <v>719716</v>
      </c>
      <c r="Q31" s="117">
        <v>700746.97528672428</v>
      </c>
      <c r="R31" s="117">
        <v>547095</v>
      </c>
      <c r="S31" s="117">
        <v>683421</v>
      </c>
      <c r="T31" s="117">
        <v>2632007</v>
      </c>
      <c r="U31" s="117">
        <v>26751085.494783033</v>
      </c>
      <c r="V31" s="117">
        <v>330945</v>
      </c>
      <c r="W31" s="117">
        <v>180290</v>
      </c>
      <c r="X31" s="117">
        <v>26901740.494783033</v>
      </c>
      <c r="Y31" s="120">
        <v>1265557</v>
      </c>
      <c r="Z31" s="117">
        <v>14680979.519496307</v>
      </c>
      <c r="AA31" s="119">
        <v>10804548.975286726</v>
      </c>
      <c r="AC31" s="200" t="s">
        <v>18</v>
      </c>
      <c r="AD31" s="142">
        <v>-5.5123780784729135</v>
      </c>
      <c r="AE31" s="142">
        <v>-5.486015534940563</v>
      </c>
      <c r="AF31" s="142">
        <v>-1.8439391160828902</v>
      </c>
      <c r="AG31" s="142" t="s">
        <v>131</v>
      </c>
      <c r="AH31" s="142">
        <v>-11.920932811889864</v>
      </c>
      <c r="AI31" s="142">
        <v>3.4379341873207681</v>
      </c>
      <c r="AJ31" s="142">
        <v>4.6597890572850371</v>
      </c>
      <c r="AK31" s="142">
        <v>-4.9792028285578844</v>
      </c>
      <c r="AL31" s="142">
        <v>0.54491177006975411</v>
      </c>
      <c r="AM31" s="142">
        <v>-1.2320876040949704</v>
      </c>
      <c r="AN31" s="142">
        <v>5.9551168544123376</v>
      </c>
      <c r="AO31" s="142">
        <v>-58.512856150104241</v>
      </c>
      <c r="AP31" s="143">
        <v>0.44622082735335178</v>
      </c>
      <c r="AQ31" s="200" t="s">
        <v>18</v>
      </c>
      <c r="AR31" s="142">
        <v>2.534601275065</v>
      </c>
      <c r="AS31" s="142">
        <v>112.11289767672437</v>
      </c>
      <c r="AT31" s="142">
        <v>-3.8423006348469833</v>
      </c>
      <c r="AU31" s="142">
        <v>-1.3933496662713287</v>
      </c>
      <c r="AV31" s="142">
        <v>0.79610327590294039</v>
      </c>
      <c r="AW31" s="142">
        <v>-5.5123780784729135</v>
      </c>
      <c r="AX31" s="142">
        <v>1.3471302664861917</v>
      </c>
      <c r="AY31" s="142">
        <v>3.4615340472173441</v>
      </c>
      <c r="AZ31" s="142">
        <v>-5.4886228621583211</v>
      </c>
      <c r="BA31" s="145">
        <v>-5.1884421263502833</v>
      </c>
      <c r="BB31" s="142">
        <v>-10.900341418684151</v>
      </c>
      <c r="BC31" s="143">
        <v>2.9015435193702372</v>
      </c>
      <c r="BD31" s="142"/>
      <c r="BE31" s="200" t="s">
        <v>18</v>
      </c>
      <c r="BF31" s="142">
        <f t="shared" si="25"/>
        <v>99.439980472530337</v>
      </c>
      <c r="BG31" s="142">
        <f t="shared" si="26"/>
        <v>4.3064425523867707</v>
      </c>
      <c r="BH31" s="142">
        <f t="shared" si="27"/>
        <v>0.39792592609671357</v>
      </c>
      <c r="BI31" s="142">
        <f t="shared" si="41"/>
        <v>0</v>
      </c>
      <c r="BJ31" s="142">
        <f t="shared" si="28"/>
        <v>50.626874949364321</v>
      </c>
      <c r="BK31" s="142">
        <f t="shared" si="29"/>
        <v>2.897470519244508</v>
      </c>
      <c r="BL31" s="142">
        <f t="shared" si="30"/>
        <v>3.9457261146573295</v>
      </c>
      <c r="BM31" s="142">
        <f t="shared" si="31"/>
        <v>2.9730083826921936</v>
      </c>
      <c r="BN31" s="142">
        <f t="shared" si="32"/>
        <v>3.0535756605016098</v>
      </c>
      <c r="BO31" s="142">
        <f t="shared" si="33"/>
        <v>2.3683820759610619</v>
      </c>
      <c r="BP31" s="142">
        <f t="shared" si="34"/>
        <v>1.5681327387787751</v>
      </c>
      <c r="BQ31" s="142">
        <f t="shared" si="35"/>
        <v>0.22635710136230397</v>
      </c>
      <c r="BR31" s="143">
        <f t="shared" si="36"/>
        <v>7.4380020147322368</v>
      </c>
      <c r="BS31" s="200" t="s">
        <v>18</v>
      </c>
      <c r="BT31" s="142">
        <f t="shared" si="13"/>
        <v>2.6753510619120435</v>
      </c>
      <c r="BU31" s="142">
        <f t="shared" si="14"/>
        <v>2.6048388037295127</v>
      </c>
      <c r="BV31" s="142">
        <f t="shared" si="15"/>
        <v>2.0336788250042646</v>
      </c>
      <c r="BW31" s="142">
        <f t="shared" si="16"/>
        <v>2.5404341408041371</v>
      </c>
      <c r="BX31" s="142">
        <f t="shared" si="17"/>
        <v>9.7837796053025521</v>
      </c>
      <c r="BY31" s="142">
        <f t="shared" si="18"/>
        <v>99.439980472530337</v>
      </c>
      <c r="BZ31" s="142">
        <f t="shared" si="19"/>
        <v>1.2301992135571269</v>
      </c>
      <c r="CA31" s="142">
        <f t="shared" si="20"/>
        <v>0.67017968608745981</v>
      </c>
      <c r="CB31" s="142">
        <f t="shared" si="21"/>
        <v>100</v>
      </c>
      <c r="CC31" s="145">
        <f t="shared" si="22"/>
        <v>4.7308622307936155</v>
      </c>
      <c r="CD31" s="142">
        <f t="shared" si="23"/>
        <v>54.879939441557902</v>
      </c>
      <c r="CE31" s="143">
        <f t="shared" si="24"/>
        <v>40.389198327648486</v>
      </c>
      <c r="CF31" s="142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</row>
    <row r="32" spans="1:135" s="117" customFormat="1">
      <c r="A32" s="148" t="s">
        <v>89</v>
      </c>
      <c r="B32" s="150">
        <v>29783802.695993707</v>
      </c>
      <c r="C32" s="150">
        <v>1880346</v>
      </c>
      <c r="D32" s="150">
        <v>161402</v>
      </c>
      <c r="E32" s="150">
        <v>0</v>
      </c>
      <c r="F32" s="150">
        <v>614542.7586135196</v>
      </c>
      <c r="G32" s="150">
        <v>1384770</v>
      </c>
      <c r="H32" s="150">
        <v>5318614</v>
      </c>
      <c r="I32" s="150">
        <v>1497725</v>
      </c>
      <c r="J32" s="150">
        <v>328029</v>
      </c>
      <c r="K32" s="150">
        <v>3877405</v>
      </c>
      <c r="L32" s="150">
        <v>800657</v>
      </c>
      <c r="M32" s="150">
        <v>503614</v>
      </c>
      <c r="N32" s="151">
        <v>3647322</v>
      </c>
      <c r="O32" s="205" t="s">
        <v>89</v>
      </c>
      <c r="P32" s="150">
        <v>952817</v>
      </c>
      <c r="Q32" s="150">
        <v>1775589.9373801884</v>
      </c>
      <c r="R32" s="150">
        <v>2083071</v>
      </c>
      <c r="S32" s="150">
        <v>2805457</v>
      </c>
      <c r="T32" s="150">
        <v>2152441</v>
      </c>
      <c r="U32" s="150">
        <v>29783802.695993707</v>
      </c>
      <c r="V32" s="150">
        <v>375016</v>
      </c>
      <c r="W32" s="150">
        <v>200729</v>
      </c>
      <c r="X32" s="150">
        <v>29958089.695993707</v>
      </c>
      <c r="Y32" s="149">
        <v>2041748</v>
      </c>
      <c r="Z32" s="150">
        <v>5933156.7586135194</v>
      </c>
      <c r="AA32" s="151">
        <v>21808897.937380187</v>
      </c>
      <c r="AC32" s="205" t="s">
        <v>89</v>
      </c>
      <c r="AD32" s="152">
        <v>9.2036355538205079</v>
      </c>
      <c r="AE32" s="152">
        <v>3.1538986918871768</v>
      </c>
      <c r="AF32" s="152">
        <v>-1.5265033190160093</v>
      </c>
      <c r="AG32" s="152" t="s">
        <v>131</v>
      </c>
      <c r="AH32" s="152">
        <v>8.1183933646427717E-2</v>
      </c>
      <c r="AI32" s="152">
        <v>4.6923574737809819</v>
      </c>
      <c r="AJ32" s="152">
        <v>60.583795710751865</v>
      </c>
      <c r="AK32" s="152">
        <v>-4.3586124982439109</v>
      </c>
      <c r="AL32" s="152">
        <v>-5.1314160776465414</v>
      </c>
      <c r="AM32" s="152">
        <v>-1.183381886973446</v>
      </c>
      <c r="AN32" s="152">
        <v>4.0477759194499345</v>
      </c>
      <c r="AO32" s="152">
        <v>-33.673822828688039</v>
      </c>
      <c r="AP32" s="153">
        <v>1.4883551906835961</v>
      </c>
      <c r="AQ32" s="205" t="s">
        <v>89</v>
      </c>
      <c r="AR32" s="152">
        <v>-2.8337607905323754</v>
      </c>
      <c r="AS32" s="152">
        <v>89.401446189026842</v>
      </c>
      <c r="AT32" s="152">
        <v>-0.73561787708219362</v>
      </c>
      <c r="AU32" s="152">
        <v>-3.3674988108044062</v>
      </c>
      <c r="AV32" s="152">
        <v>-0.35170677552894902</v>
      </c>
      <c r="AW32" s="152">
        <v>9.2036355538205079</v>
      </c>
      <c r="AX32" s="152">
        <v>13.618488423527417</v>
      </c>
      <c r="AY32" s="152">
        <v>19.574787483096941</v>
      </c>
      <c r="AZ32" s="152">
        <v>9.1932913419317721</v>
      </c>
      <c r="BA32" s="154">
        <v>2.7677740480853492</v>
      </c>
      <c r="BB32" s="152">
        <v>51.121136859768598</v>
      </c>
      <c r="BC32" s="153">
        <v>2.0978331186397257</v>
      </c>
      <c r="BD32" s="142"/>
      <c r="BE32" s="205" t="s">
        <v>89</v>
      </c>
      <c r="BF32" s="152">
        <f t="shared" si="25"/>
        <v>99.418230595579971</v>
      </c>
      <c r="BG32" s="152">
        <f t="shared" si="26"/>
        <v>6.2765884576794582</v>
      </c>
      <c r="BH32" s="152">
        <f t="shared" si="27"/>
        <v>0.53875931889470341</v>
      </c>
      <c r="BI32" s="152">
        <f t="shared" si="41"/>
        <v>0</v>
      </c>
      <c r="BJ32" s="152">
        <f t="shared" si="28"/>
        <v>2.0513416070574833</v>
      </c>
      <c r="BK32" s="152">
        <f t="shared" si="29"/>
        <v>4.6223574802407557</v>
      </c>
      <c r="BL32" s="152">
        <f t="shared" si="30"/>
        <v>17.753515173937334</v>
      </c>
      <c r="BM32" s="152">
        <f t="shared" si="31"/>
        <v>4.9994008803581718</v>
      </c>
      <c r="BN32" s="152">
        <f t="shared" si="32"/>
        <v>1.0949596697544681</v>
      </c>
      <c r="BO32" s="152">
        <f t="shared" si="33"/>
        <v>12.942764506504984</v>
      </c>
      <c r="BP32" s="152">
        <f t="shared" si="34"/>
        <v>2.6725903024019315</v>
      </c>
      <c r="BQ32" s="152">
        <f t="shared" si="35"/>
        <v>1.6810617936942365</v>
      </c>
      <c r="BR32" s="153">
        <f t="shared" si="36"/>
        <v>12.174748246673941</v>
      </c>
      <c r="BS32" s="205" t="s">
        <v>89</v>
      </c>
      <c r="BT32" s="152">
        <f t="shared" si="13"/>
        <v>3.180499857196903</v>
      </c>
      <c r="BU32" s="152">
        <f t="shared" si="14"/>
        <v>5.9269130822371423</v>
      </c>
      <c r="BV32" s="152">
        <f t="shared" si="15"/>
        <v>6.9532838079410952</v>
      </c>
      <c r="BW32" s="152">
        <f t="shared" si="16"/>
        <v>9.3646057825081339</v>
      </c>
      <c r="BX32" s="152">
        <f t="shared" si="17"/>
        <v>7.1848406284992397</v>
      </c>
      <c r="BY32" s="152">
        <f t="shared" si="18"/>
        <v>99.418230595579971</v>
      </c>
      <c r="BZ32" s="152">
        <f t="shared" si="19"/>
        <v>1.251802113571183</v>
      </c>
      <c r="CA32" s="152">
        <f t="shared" si="20"/>
        <v>0.6700327091511562</v>
      </c>
      <c r="CB32" s="152">
        <f t="shared" si="21"/>
        <v>100</v>
      </c>
      <c r="CC32" s="154">
        <f t="shared" si="22"/>
        <v>6.8552294038485577</v>
      </c>
      <c r="CD32" s="152">
        <f t="shared" si="23"/>
        <v>19.920749607341453</v>
      </c>
      <c r="CE32" s="153">
        <f t="shared" si="24"/>
        <v>73.224020988809997</v>
      </c>
      <c r="CF32" s="142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</row>
    <row r="33" spans="1:135" s="117" customFormat="1">
      <c r="A33" s="141" t="s">
        <v>19</v>
      </c>
      <c r="B33" s="117">
        <v>39682275.405687466</v>
      </c>
      <c r="C33" s="117">
        <v>1257909</v>
      </c>
      <c r="D33" s="117">
        <v>162514</v>
      </c>
      <c r="E33" s="117">
        <v>0</v>
      </c>
      <c r="F33" s="117">
        <v>3339081.5638054591</v>
      </c>
      <c r="G33" s="117">
        <v>1360479</v>
      </c>
      <c r="H33" s="117">
        <v>3425440</v>
      </c>
      <c r="I33" s="117">
        <v>3998827</v>
      </c>
      <c r="J33" s="117">
        <v>2923531</v>
      </c>
      <c r="K33" s="117">
        <v>512266</v>
      </c>
      <c r="L33" s="117">
        <v>1164382</v>
      </c>
      <c r="M33" s="117">
        <v>1231074</v>
      </c>
      <c r="N33" s="119">
        <v>4259811</v>
      </c>
      <c r="O33" s="200" t="s">
        <v>19</v>
      </c>
      <c r="P33" s="117">
        <v>810422</v>
      </c>
      <c r="Q33" s="117">
        <v>4483448.8418820044</v>
      </c>
      <c r="R33" s="117">
        <v>3126549</v>
      </c>
      <c r="S33" s="117">
        <v>4664689</v>
      </c>
      <c r="T33" s="117">
        <v>2961852</v>
      </c>
      <c r="U33" s="117">
        <v>39682275.405687466</v>
      </c>
      <c r="V33" s="117">
        <v>489194</v>
      </c>
      <c r="W33" s="117">
        <v>267441</v>
      </c>
      <c r="X33" s="117">
        <v>39904028.405687466</v>
      </c>
      <c r="Y33" s="120">
        <v>1420423</v>
      </c>
      <c r="Z33" s="117">
        <v>6764521.5638054591</v>
      </c>
      <c r="AA33" s="119">
        <v>31497330.841882005</v>
      </c>
      <c r="AC33" s="200" t="s">
        <v>19</v>
      </c>
      <c r="AD33" s="142">
        <v>-1.0321834889316306</v>
      </c>
      <c r="AE33" s="142">
        <v>7.8628071053976472</v>
      </c>
      <c r="AF33" s="142">
        <v>-16.532788232393788</v>
      </c>
      <c r="AG33" s="142" t="s">
        <v>131</v>
      </c>
      <c r="AH33" s="142">
        <v>-9.8826256992692461</v>
      </c>
      <c r="AI33" s="142">
        <v>2.9372954274101168</v>
      </c>
      <c r="AJ33" s="142">
        <v>11.408849832680524</v>
      </c>
      <c r="AK33" s="142">
        <v>-6.1860969241127881</v>
      </c>
      <c r="AL33" s="142">
        <v>-1.9073755074020811</v>
      </c>
      <c r="AM33" s="142">
        <v>-1.3227824083616337</v>
      </c>
      <c r="AN33" s="142">
        <v>4.1427898070144531</v>
      </c>
      <c r="AO33" s="142">
        <v>-23.28017070538116</v>
      </c>
      <c r="AP33" s="143">
        <v>-1.2957934849552823</v>
      </c>
      <c r="AQ33" s="200" t="s">
        <v>19</v>
      </c>
      <c r="AR33" s="142">
        <v>9.9983983886160726</v>
      </c>
      <c r="AS33" s="142">
        <v>4.9253106177384742</v>
      </c>
      <c r="AT33" s="142">
        <v>-0.69047072265012688</v>
      </c>
      <c r="AU33" s="142">
        <v>-1.1613939694048163</v>
      </c>
      <c r="AV33" s="142">
        <v>0.20946245188470533</v>
      </c>
      <c r="AW33" s="142">
        <v>-1.0321834889316306</v>
      </c>
      <c r="AX33" s="142">
        <v>5.1955452623792286</v>
      </c>
      <c r="AY33" s="142">
        <v>8.3674039977146659</v>
      </c>
      <c r="AZ33" s="142">
        <v>-1.0178867108615244</v>
      </c>
      <c r="BA33" s="145">
        <v>4.372569651616999</v>
      </c>
      <c r="BB33" s="142">
        <v>-0.22705028156730589</v>
      </c>
      <c r="BC33" s="143">
        <v>-1.4331857052136925</v>
      </c>
      <c r="BD33" s="142"/>
      <c r="BE33" s="200" t="s">
        <v>19</v>
      </c>
      <c r="BF33" s="142">
        <f t="shared" si="25"/>
        <v>99.444284176661242</v>
      </c>
      <c r="BG33" s="142">
        <f t="shared" si="26"/>
        <v>3.1523358674752546</v>
      </c>
      <c r="BH33" s="142">
        <f t="shared" si="27"/>
        <v>0.40726213992178567</v>
      </c>
      <c r="BI33" s="142">
        <f t="shared" si="41"/>
        <v>0</v>
      </c>
      <c r="BJ33" s="142">
        <f t="shared" si="28"/>
        <v>8.3677806407373758</v>
      </c>
      <c r="BK33" s="142">
        <f t="shared" si="29"/>
        <v>3.4093775850612933</v>
      </c>
      <c r="BL33" s="142">
        <f t="shared" si="30"/>
        <v>8.5841959743387122</v>
      </c>
      <c r="BM33" s="142">
        <f t="shared" si="31"/>
        <v>10.021111050106542</v>
      </c>
      <c r="BN33" s="142">
        <f t="shared" si="32"/>
        <v>7.3264056708202254</v>
      </c>
      <c r="BO33" s="142">
        <f t="shared" si="33"/>
        <v>1.2837450765421654</v>
      </c>
      <c r="BP33" s="142">
        <f t="shared" si="34"/>
        <v>2.9179560222898253</v>
      </c>
      <c r="BQ33" s="142">
        <f t="shared" si="35"/>
        <v>3.0850870179927417</v>
      </c>
      <c r="BR33" s="143">
        <f t="shared" si="36"/>
        <v>10.675140255746348</v>
      </c>
      <c r="BS33" s="200" t="s">
        <v>19</v>
      </c>
      <c r="BT33" s="142">
        <f t="shared" si="13"/>
        <v>2.0309277844351463</v>
      </c>
      <c r="BU33" s="142">
        <f t="shared" si="14"/>
        <v>11.23557951668605</v>
      </c>
      <c r="BV33" s="142">
        <f t="shared" si="15"/>
        <v>7.8351713471474405</v>
      </c>
      <c r="BW33" s="142">
        <f t="shared" si="16"/>
        <v>11.689769645751225</v>
      </c>
      <c r="BX33" s="142">
        <f t="shared" si="17"/>
        <v>7.4224385816090974</v>
      </c>
      <c r="BY33" s="142">
        <f t="shared" si="18"/>
        <v>99.444284176661242</v>
      </c>
      <c r="BZ33" s="142">
        <f t="shared" si="19"/>
        <v>1.2259263526643738</v>
      </c>
      <c r="CA33" s="142">
        <f t="shared" si="20"/>
        <v>0.67021052932561065</v>
      </c>
      <c r="CB33" s="142">
        <f t="shared" si="21"/>
        <v>100</v>
      </c>
      <c r="CC33" s="145">
        <f t="shared" si="22"/>
        <v>3.5794897986026726</v>
      </c>
      <c r="CD33" s="142">
        <f t="shared" si="23"/>
        <v>17.046707868057219</v>
      </c>
      <c r="CE33" s="143">
        <f t="shared" si="24"/>
        <v>79.373802333340109</v>
      </c>
      <c r="CF33" s="142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</row>
    <row r="34" spans="1:135" s="117" customFormat="1">
      <c r="A34" s="141" t="s">
        <v>20</v>
      </c>
      <c r="B34" s="117">
        <v>65838623.600522593</v>
      </c>
      <c r="C34" s="117">
        <v>700264</v>
      </c>
      <c r="D34" s="117">
        <v>0</v>
      </c>
      <c r="E34" s="117">
        <v>61012</v>
      </c>
      <c r="F34" s="117">
        <v>34319278.631265298</v>
      </c>
      <c r="G34" s="117">
        <v>353889</v>
      </c>
      <c r="H34" s="117">
        <v>1825016</v>
      </c>
      <c r="I34" s="117">
        <v>11046211</v>
      </c>
      <c r="J34" s="117">
        <v>3187108</v>
      </c>
      <c r="K34" s="117">
        <v>1598199</v>
      </c>
      <c r="L34" s="117">
        <v>823607</v>
      </c>
      <c r="M34" s="117">
        <v>458401</v>
      </c>
      <c r="N34" s="119">
        <v>3475502</v>
      </c>
      <c r="O34" s="200" t="s">
        <v>20</v>
      </c>
      <c r="P34" s="117">
        <v>993065</v>
      </c>
      <c r="Q34" s="117">
        <v>871711.96925729408</v>
      </c>
      <c r="R34" s="117">
        <v>657516</v>
      </c>
      <c r="S34" s="117">
        <v>3132546</v>
      </c>
      <c r="T34" s="117">
        <v>2335297</v>
      </c>
      <c r="U34" s="117">
        <v>65838623.600522593</v>
      </c>
      <c r="V34" s="117">
        <v>735321</v>
      </c>
      <c r="W34" s="117">
        <v>443723</v>
      </c>
      <c r="X34" s="117">
        <v>66130221.600522593</v>
      </c>
      <c r="Y34" s="120">
        <v>761276</v>
      </c>
      <c r="Z34" s="117">
        <v>36144294.631265298</v>
      </c>
      <c r="AA34" s="119">
        <v>28933052.969257295</v>
      </c>
      <c r="AC34" s="200" t="s">
        <v>20</v>
      </c>
      <c r="AD34" s="142">
        <v>-1.0241432816584592</v>
      </c>
      <c r="AE34" s="142">
        <v>-1.7082284113335411</v>
      </c>
      <c r="AF34" s="142">
        <v>-100</v>
      </c>
      <c r="AG34" s="142">
        <v>67.289078994269431</v>
      </c>
      <c r="AH34" s="142">
        <v>-2.1830904979601677</v>
      </c>
      <c r="AI34" s="142">
        <v>-0.29526366650983132</v>
      </c>
      <c r="AJ34" s="142">
        <v>5.1025849826135934</v>
      </c>
      <c r="AK34" s="142">
        <v>-1.497668751352085</v>
      </c>
      <c r="AL34" s="142">
        <v>-0.10903949649390535</v>
      </c>
      <c r="AM34" s="142">
        <v>-1.4045936777244694</v>
      </c>
      <c r="AN34" s="142">
        <v>3.0909498280789021</v>
      </c>
      <c r="AO34" s="142">
        <v>-20.590752238144074</v>
      </c>
      <c r="AP34" s="143">
        <v>2.1799553942341783</v>
      </c>
      <c r="AQ34" s="200" t="s">
        <v>20</v>
      </c>
      <c r="AR34" s="142">
        <v>3.3483506453905805</v>
      </c>
      <c r="AS34" s="142">
        <v>79.930399974216982</v>
      </c>
      <c r="AT34" s="142">
        <v>-4.4347032388216761</v>
      </c>
      <c r="AU34" s="142">
        <v>-6.9496385867127515</v>
      </c>
      <c r="AV34" s="142">
        <v>1.9266710138209828</v>
      </c>
      <c r="AW34" s="142">
        <v>-1.0241432816584592</v>
      </c>
      <c r="AX34" s="142">
        <v>5.9554086436279432</v>
      </c>
      <c r="AY34" s="142">
        <v>8.3763201344314506</v>
      </c>
      <c r="AZ34" s="142">
        <v>-1.0092500619469584</v>
      </c>
      <c r="BA34" s="145">
        <v>1.6372212498314449</v>
      </c>
      <c r="BB34" s="142">
        <v>-1.8395166998591332</v>
      </c>
      <c r="BC34" s="143">
        <v>-5.5897115735705126E-2</v>
      </c>
      <c r="BD34" s="142"/>
      <c r="BE34" s="200" t="s">
        <v>20</v>
      </c>
      <c r="BF34" s="142">
        <f t="shared" si="25"/>
        <v>99.559054857306421</v>
      </c>
      <c r="BG34" s="142">
        <f t="shared" si="26"/>
        <v>1.0589167600709599</v>
      </c>
      <c r="BH34" s="142">
        <f t="shared" si="27"/>
        <v>0</v>
      </c>
      <c r="BI34" s="142">
        <f t="shared" si="41"/>
        <v>9.2260389460902481E-2</v>
      </c>
      <c r="BJ34" s="142">
        <f t="shared" si="28"/>
        <v>51.896512367038696</v>
      </c>
      <c r="BK34" s="142">
        <f t="shared" si="29"/>
        <v>0.53513959493098595</v>
      </c>
      <c r="BL34" s="142">
        <f t="shared" si="30"/>
        <v>2.7597306584340524</v>
      </c>
      <c r="BM34" s="142">
        <f t="shared" si="31"/>
        <v>16.703725970748458</v>
      </c>
      <c r="BN34" s="142">
        <f t="shared" si="32"/>
        <v>4.8194424921975676</v>
      </c>
      <c r="BO34" s="142">
        <f t="shared" si="33"/>
        <v>2.4167452661119926</v>
      </c>
      <c r="BP34" s="142">
        <f t="shared" si="34"/>
        <v>1.2454320884862895</v>
      </c>
      <c r="BQ34" s="142">
        <f t="shared" si="35"/>
        <v>0.69317928914422011</v>
      </c>
      <c r="BR34" s="143">
        <f t="shared" si="36"/>
        <v>5.2555426488583477</v>
      </c>
      <c r="BS34" s="200" t="s">
        <v>20</v>
      </c>
      <c r="BT34" s="142">
        <f t="shared" si="13"/>
        <v>1.5016810407787176</v>
      </c>
      <c r="BU34" s="142">
        <f t="shared" si="14"/>
        <v>1.3181748800466826</v>
      </c>
      <c r="BV34" s="142">
        <f t="shared" si="15"/>
        <v>0.9942746055984848</v>
      </c>
      <c r="BW34" s="142">
        <f t="shared" si="16"/>
        <v>4.7369355858551145</v>
      </c>
      <c r="BX34" s="142">
        <f t="shared" si="17"/>
        <v>3.5313612195449608</v>
      </c>
      <c r="BY34" s="142">
        <f t="shared" si="18"/>
        <v>99.559054857306421</v>
      </c>
      <c r="BZ34" s="142">
        <f t="shared" si="19"/>
        <v>1.111928831029638</v>
      </c>
      <c r="CA34" s="142">
        <f t="shared" si="20"/>
        <v>0.67098368833606559</v>
      </c>
      <c r="CB34" s="142">
        <f t="shared" si="21"/>
        <v>100</v>
      </c>
      <c r="CC34" s="145">
        <f t="shared" si="22"/>
        <v>1.1562756910275953</v>
      </c>
      <c r="CD34" s="142">
        <f t="shared" si="23"/>
        <v>54.898314476577859</v>
      </c>
      <c r="CE34" s="143">
        <f t="shared" si="24"/>
        <v>43.945409832394553</v>
      </c>
      <c r="CF34" s="142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</row>
    <row r="35" spans="1:135" s="117" customFormat="1">
      <c r="A35" s="141" t="s">
        <v>21</v>
      </c>
      <c r="B35" s="117">
        <v>122158749.80023664</v>
      </c>
      <c r="C35" s="117">
        <v>2799434</v>
      </c>
      <c r="D35" s="117">
        <v>51983</v>
      </c>
      <c r="E35" s="117">
        <v>0</v>
      </c>
      <c r="F35" s="117">
        <v>31529548.106730994</v>
      </c>
      <c r="G35" s="117">
        <v>2012469</v>
      </c>
      <c r="H35" s="117">
        <v>3765768</v>
      </c>
      <c r="I35" s="117">
        <v>8025421</v>
      </c>
      <c r="J35" s="117">
        <v>18914509</v>
      </c>
      <c r="K35" s="117">
        <v>873180</v>
      </c>
      <c r="L35" s="117">
        <v>12067109</v>
      </c>
      <c r="M35" s="117">
        <v>1194868</v>
      </c>
      <c r="N35" s="119">
        <v>8845986</v>
      </c>
      <c r="O35" s="200" t="s">
        <v>21</v>
      </c>
      <c r="P35" s="117">
        <v>9149823</v>
      </c>
      <c r="Q35" s="117">
        <v>8690672.6935056485</v>
      </c>
      <c r="R35" s="117">
        <v>2514991</v>
      </c>
      <c r="S35" s="117">
        <v>6428560</v>
      </c>
      <c r="T35" s="117">
        <v>5294428</v>
      </c>
      <c r="U35" s="117">
        <v>122158749.80023664</v>
      </c>
      <c r="V35" s="117">
        <v>1364911</v>
      </c>
      <c r="W35" s="117">
        <v>823295</v>
      </c>
      <c r="X35" s="117">
        <v>122700365.80023664</v>
      </c>
      <c r="Y35" s="120">
        <v>2851417</v>
      </c>
      <c r="Z35" s="117">
        <v>35295316.106730998</v>
      </c>
      <c r="AA35" s="119">
        <v>84012016.693505645</v>
      </c>
      <c r="AC35" s="200" t="s">
        <v>21</v>
      </c>
      <c r="AD35" s="142">
        <v>-4.56953624649943</v>
      </c>
      <c r="AE35" s="142">
        <v>-4.5577111311959255</v>
      </c>
      <c r="AF35" s="142">
        <v>-2.0057684694704694</v>
      </c>
      <c r="AG35" s="142" t="s">
        <v>131</v>
      </c>
      <c r="AH35" s="142">
        <v>-9.5095187875649021</v>
      </c>
      <c r="AI35" s="142">
        <v>20.299806680463249</v>
      </c>
      <c r="AJ35" s="142">
        <v>-30.068797155633998</v>
      </c>
      <c r="AK35" s="142">
        <v>-5.696889864445656</v>
      </c>
      <c r="AL35" s="142">
        <v>0.43708123911405555</v>
      </c>
      <c r="AM35" s="142">
        <v>-1.3252240065905232</v>
      </c>
      <c r="AN35" s="142">
        <v>-0.30930520418398072</v>
      </c>
      <c r="AO35" s="142">
        <v>-26.472919353727097</v>
      </c>
      <c r="AP35" s="143">
        <v>-0.58977574451869075</v>
      </c>
      <c r="AQ35" s="200" t="s">
        <v>21</v>
      </c>
      <c r="AR35" s="142">
        <v>4.9092517417852459</v>
      </c>
      <c r="AS35" s="142">
        <v>-4.0685839328718769</v>
      </c>
      <c r="AT35" s="142">
        <v>2.038174179583772</v>
      </c>
      <c r="AU35" s="142">
        <v>-5.7392991972555931</v>
      </c>
      <c r="AV35" s="142">
        <v>1.8139063783928895</v>
      </c>
      <c r="AW35" s="142">
        <v>-4.56953624649943</v>
      </c>
      <c r="AX35" s="142">
        <v>2.4287323449004048</v>
      </c>
      <c r="AY35" s="142">
        <v>4.4940454659107205</v>
      </c>
      <c r="AZ35" s="142">
        <v>-4.5525436658406235</v>
      </c>
      <c r="BA35" s="145">
        <v>-4.5123777528628697</v>
      </c>
      <c r="BB35" s="142">
        <v>-12.261611170837146</v>
      </c>
      <c r="BC35" s="143">
        <v>-0.922283302253739</v>
      </c>
      <c r="BD35" s="142"/>
      <c r="BE35" s="200" t="s">
        <v>21</v>
      </c>
      <c r="BF35" s="142">
        <f t="shared" si="25"/>
        <v>99.55858648304131</v>
      </c>
      <c r="BG35" s="142">
        <f t="shared" si="26"/>
        <v>2.2815205005644743</v>
      </c>
      <c r="BH35" s="142">
        <f t="shared" si="27"/>
        <v>4.2365806866974921E-2</v>
      </c>
      <c r="BI35" s="142">
        <f t="shared" si="41"/>
        <v>0</v>
      </c>
      <c r="BJ35" s="142">
        <f t="shared" si="28"/>
        <v>25.696376617216398</v>
      </c>
      <c r="BK35" s="142">
        <f t="shared" si="29"/>
        <v>1.640149144523674</v>
      </c>
      <c r="BL35" s="142">
        <f t="shared" si="30"/>
        <v>3.0690764248664832</v>
      </c>
      <c r="BM35" s="142">
        <f t="shared" si="31"/>
        <v>6.5406659121667614</v>
      </c>
      <c r="BN35" s="142">
        <f t="shared" si="32"/>
        <v>15.415201802082581</v>
      </c>
      <c r="BO35" s="142">
        <f t="shared" si="33"/>
        <v>0.71163602023940831</v>
      </c>
      <c r="BP35" s="142">
        <f t="shared" si="34"/>
        <v>9.8346153422606406</v>
      </c>
      <c r="BQ35" s="142">
        <f t="shared" si="35"/>
        <v>0.97380964776039436</v>
      </c>
      <c r="BR35" s="143">
        <f t="shared" si="36"/>
        <v>7.209421049650155</v>
      </c>
      <c r="BS35" s="200" t="s">
        <v>21</v>
      </c>
      <c r="BT35" s="142">
        <f t="shared" si="13"/>
        <v>7.4570462282862682</v>
      </c>
      <c r="BU35" s="142">
        <f t="shared" si="14"/>
        <v>7.0828417151213481</v>
      </c>
      <c r="BV35" s="142">
        <f t="shared" si="15"/>
        <v>2.0497013057765061</v>
      </c>
      <c r="BW35" s="142">
        <f t="shared" si="16"/>
        <v>5.2392345842440857</v>
      </c>
      <c r="BX35" s="142">
        <f t="shared" si="17"/>
        <v>4.3149243814151603</v>
      </c>
      <c r="BY35" s="142">
        <f t="shared" si="18"/>
        <v>99.55858648304131</v>
      </c>
      <c r="BZ35" s="142">
        <f t="shared" si="19"/>
        <v>1.1123935866842931</v>
      </c>
      <c r="CA35" s="142">
        <f t="shared" si="20"/>
        <v>0.67098006972560487</v>
      </c>
      <c r="CB35" s="142">
        <f t="shared" si="21"/>
        <v>100</v>
      </c>
      <c r="CC35" s="145">
        <f t="shared" si="22"/>
        <v>2.3341897364395554</v>
      </c>
      <c r="CD35" s="142">
        <f t="shared" si="23"/>
        <v>28.892990608080556</v>
      </c>
      <c r="CE35" s="143">
        <f t="shared" si="24"/>
        <v>68.772819655479893</v>
      </c>
      <c r="CF35" s="142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</row>
    <row r="36" spans="1:135" s="117" customFormat="1">
      <c r="A36" s="141" t="s">
        <v>22</v>
      </c>
      <c r="B36" s="117">
        <v>29106801.944869474</v>
      </c>
      <c r="C36" s="117">
        <v>1361131</v>
      </c>
      <c r="D36" s="117">
        <v>73127</v>
      </c>
      <c r="E36" s="117">
        <v>104037</v>
      </c>
      <c r="F36" s="117">
        <v>6290676.9824939426</v>
      </c>
      <c r="G36" s="117">
        <v>602109</v>
      </c>
      <c r="H36" s="117">
        <v>2558421</v>
      </c>
      <c r="I36" s="117">
        <v>1547544</v>
      </c>
      <c r="J36" s="117">
        <v>2355497</v>
      </c>
      <c r="K36" s="117">
        <v>192971</v>
      </c>
      <c r="L36" s="117">
        <v>721985</v>
      </c>
      <c r="M36" s="117">
        <v>1135034</v>
      </c>
      <c r="N36" s="119">
        <v>2705518</v>
      </c>
      <c r="O36" s="200" t="s">
        <v>22</v>
      </c>
      <c r="P36" s="117">
        <v>1888507</v>
      </c>
      <c r="Q36" s="117">
        <v>1066844.96237553</v>
      </c>
      <c r="R36" s="117">
        <v>1280128</v>
      </c>
      <c r="S36" s="117">
        <v>3421776</v>
      </c>
      <c r="T36" s="117">
        <v>1801495</v>
      </c>
      <c r="U36" s="117">
        <v>29106801.944869474</v>
      </c>
      <c r="V36" s="117">
        <v>366656</v>
      </c>
      <c r="W36" s="117">
        <v>196167</v>
      </c>
      <c r="X36" s="117">
        <v>29277290.944869474</v>
      </c>
      <c r="Y36" s="120">
        <v>1538295</v>
      </c>
      <c r="Z36" s="117">
        <v>8849097.9824939426</v>
      </c>
      <c r="AA36" s="119">
        <v>18719408.962375529</v>
      </c>
      <c r="AC36" s="200" t="s">
        <v>22</v>
      </c>
      <c r="AD36" s="142">
        <v>-2.4348957139349463</v>
      </c>
      <c r="AE36" s="142">
        <v>-3.0075455859854046</v>
      </c>
      <c r="AF36" s="142">
        <v>9.4076811442421349</v>
      </c>
      <c r="AG36" s="142">
        <v>-4.9447687964257323</v>
      </c>
      <c r="AH36" s="142">
        <v>-19.31797156197133</v>
      </c>
      <c r="AI36" s="142">
        <v>3.4722222222222223</v>
      </c>
      <c r="AJ36" s="142">
        <v>52.460206270100961</v>
      </c>
      <c r="AK36" s="142">
        <v>-9.9486591023751352</v>
      </c>
      <c r="AL36" s="142">
        <v>-0.40548191250469851</v>
      </c>
      <c r="AM36" s="142">
        <v>-1.4050612862186478</v>
      </c>
      <c r="AN36" s="142">
        <v>3.7376503652445789</v>
      </c>
      <c r="AO36" s="142">
        <v>-21.335850510712557</v>
      </c>
      <c r="AP36" s="143">
        <v>-1.9668816580911661</v>
      </c>
      <c r="AQ36" s="200" t="s">
        <v>22</v>
      </c>
      <c r="AR36" s="142">
        <v>7.8919975685113064</v>
      </c>
      <c r="AS36" s="142">
        <v>111.42833927861506</v>
      </c>
      <c r="AT36" s="142">
        <v>-2.1291658798281623</v>
      </c>
      <c r="AU36" s="142">
        <v>-4.1833348734448377</v>
      </c>
      <c r="AV36" s="142">
        <v>-4.4112614087320017</v>
      </c>
      <c r="AW36" s="142">
        <v>-2.4348957139349463</v>
      </c>
      <c r="AX36" s="142">
        <v>3.9026989038890965</v>
      </c>
      <c r="AY36" s="142">
        <v>6.8313882247866555</v>
      </c>
      <c r="AZ36" s="142">
        <v>-2.4170660860807001</v>
      </c>
      <c r="BA36" s="145">
        <v>-2.6164437762127086</v>
      </c>
      <c r="BB36" s="142">
        <v>-6.6054918557772</v>
      </c>
      <c r="BC36" s="143">
        <v>-0.31530235079499125</v>
      </c>
      <c r="BD36" s="142"/>
      <c r="BE36" s="200" t="s">
        <v>22</v>
      </c>
      <c r="BF36" s="142">
        <f t="shared" si="25"/>
        <v>99.417674947039885</v>
      </c>
      <c r="BG36" s="142">
        <f t="shared" si="26"/>
        <v>4.6491015940070213</v>
      </c>
      <c r="BH36" s="142">
        <f t="shared" si="27"/>
        <v>0.24977379272454409</v>
      </c>
      <c r="BI36" s="142">
        <f t="shared" si="41"/>
        <v>0.35535050082299829</v>
      </c>
      <c r="BJ36" s="142">
        <f t="shared" si="28"/>
        <v>21.486540521592605</v>
      </c>
      <c r="BK36" s="142">
        <f t="shared" si="29"/>
        <v>2.0565734757829874</v>
      </c>
      <c r="BL36" s="142">
        <f t="shared" si="30"/>
        <v>8.7385851539940216</v>
      </c>
      <c r="BM36" s="142">
        <f t="shared" si="31"/>
        <v>5.2858169251864826</v>
      </c>
      <c r="BN36" s="142">
        <f t="shared" si="32"/>
        <v>8.0454745776701557</v>
      </c>
      <c r="BO36" s="142">
        <f t="shared" si="33"/>
        <v>0.65911494462849562</v>
      </c>
      <c r="BP36" s="142">
        <f t="shared" si="34"/>
        <v>2.4660239274170959</v>
      </c>
      <c r="BQ36" s="142">
        <f t="shared" si="35"/>
        <v>3.8768409349667041</v>
      </c>
      <c r="BR36" s="143">
        <f t="shared" si="36"/>
        <v>9.2410121042094318</v>
      </c>
      <c r="BS36" s="200" t="s">
        <v>22</v>
      </c>
      <c r="BT36" s="142">
        <f t="shared" si="13"/>
        <v>6.4504157968582136</v>
      </c>
      <c r="BU36" s="142">
        <f t="shared" si="14"/>
        <v>3.6439333283412383</v>
      </c>
      <c r="BV36" s="142">
        <f t="shared" si="15"/>
        <v>4.3724264051976043</v>
      </c>
      <c r="BW36" s="142">
        <f t="shared" si="16"/>
        <v>11.687474795545006</v>
      </c>
      <c r="BX36" s="142">
        <f t="shared" si="17"/>
        <v>6.1532161680952671</v>
      </c>
      <c r="BY36" s="142">
        <f t="shared" si="18"/>
        <v>99.417674947039885</v>
      </c>
      <c r="BZ36" s="142">
        <f t="shared" si="19"/>
        <v>1.2523563081380398</v>
      </c>
      <c r="CA36" s="142">
        <f t="shared" si="20"/>
        <v>0.67003125517791851</v>
      </c>
      <c r="CB36" s="142">
        <f t="shared" si="21"/>
        <v>100</v>
      </c>
      <c r="CC36" s="145">
        <f t="shared" si="22"/>
        <v>5.2850017769511375</v>
      </c>
      <c r="CD36" s="142">
        <f t="shared" si="23"/>
        <v>30.402165099603923</v>
      </c>
      <c r="CE36" s="143">
        <f t="shared" si="24"/>
        <v>64.312833123444932</v>
      </c>
      <c r="CF36" s="142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</row>
    <row r="37" spans="1:135" s="117" customFormat="1">
      <c r="A37" s="148" t="s">
        <v>88</v>
      </c>
      <c r="B37" s="150">
        <v>39437692.974209361</v>
      </c>
      <c r="C37" s="150">
        <v>3510083</v>
      </c>
      <c r="D37" s="150">
        <v>906638</v>
      </c>
      <c r="E37" s="150">
        <v>4116</v>
      </c>
      <c r="F37" s="150">
        <v>2727338.1138490476</v>
      </c>
      <c r="G37" s="150">
        <v>1030975</v>
      </c>
      <c r="H37" s="150">
        <v>4599540</v>
      </c>
      <c r="I37" s="150">
        <v>2306169</v>
      </c>
      <c r="J37" s="150">
        <v>1638218</v>
      </c>
      <c r="K37" s="150">
        <v>1437997</v>
      </c>
      <c r="L37" s="150">
        <v>1219234</v>
      </c>
      <c r="M37" s="150">
        <v>1000544</v>
      </c>
      <c r="N37" s="151">
        <v>2926669</v>
      </c>
      <c r="O37" s="205" t="s">
        <v>88</v>
      </c>
      <c r="P37" s="150">
        <v>1271821</v>
      </c>
      <c r="Q37" s="150">
        <v>3959494.8603603132</v>
      </c>
      <c r="R37" s="150">
        <v>2679316</v>
      </c>
      <c r="S37" s="150">
        <v>5565335</v>
      </c>
      <c r="T37" s="150">
        <v>2654205</v>
      </c>
      <c r="U37" s="150">
        <v>39437692.974209361</v>
      </c>
      <c r="V37" s="150">
        <v>488122</v>
      </c>
      <c r="W37" s="150">
        <v>265792</v>
      </c>
      <c r="X37" s="150">
        <v>39660022.974209361</v>
      </c>
      <c r="Y37" s="149">
        <v>4420837</v>
      </c>
      <c r="Z37" s="150">
        <v>7326878.1138490476</v>
      </c>
      <c r="AA37" s="151">
        <v>27689977.860360313</v>
      </c>
      <c r="AC37" s="205" t="s">
        <v>88</v>
      </c>
      <c r="AD37" s="152">
        <v>-3.8123314821870427</v>
      </c>
      <c r="AE37" s="152">
        <v>-2.0089094407856076</v>
      </c>
      <c r="AF37" s="152">
        <v>0.94055823378127124</v>
      </c>
      <c r="AG37" s="152">
        <v>31.208160663053874</v>
      </c>
      <c r="AH37" s="152">
        <v>-17.431431167745721</v>
      </c>
      <c r="AI37" s="152">
        <v>2.1181865905961828</v>
      </c>
      <c r="AJ37" s="152">
        <v>-15.030611436213103</v>
      </c>
      <c r="AK37" s="152">
        <v>-2.6247586909267788</v>
      </c>
      <c r="AL37" s="152">
        <v>-3.1699637497199813</v>
      </c>
      <c r="AM37" s="152">
        <v>-1.2106868550858054</v>
      </c>
      <c r="AN37" s="152">
        <v>2.2550501280668529</v>
      </c>
      <c r="AO37" s="152">
        <v>-29.049999645442874</v>
      </c>
      <c r="AP37" s="153">
        <v>-1.7848519474940896</v>
      </c>
      <c r="AQ37" s="205" t="s">
        <v>88</v>
      </c>
      <c r="AR37" s="152">
        <v>9.5395504628955763</v>
      </c>
      <c r="AS37" s="152">
        <v>22.826468116739822</v>
      </c>
      <c r="AT37" s="152">
        <v>-3.7979010380630291</v>
      </c>
      <c r="AU37" s="152">
        <v>-3.8482569766286714</v>
      </c>
      <c r="AV37" s="152">
        <v>-2.9696523920483666</v>
      </c>
      <c r="AW37" s="152">
        <v>-3.8123314821870427</v>
      </c>
      <c r="AX37" s="152">
        <v>2.7454381271325401</v>
      </c>
      <c r="AY37" s="152">
        <v>5.3229724321304177</v>
      </c>
      <c r="AZ37" s="152">
        <v>-3.792680494378029</v>
      </c>
      <c r="BA37" s="154">
        <v>-1.394776696993556</v>
      </c>
      <c r="BB37" s="152">
        <v>-15.940424155046676</v>
      </c>
      <c r="BC37" s="153">
        <v>-0.39976332626667299</v>
      </c>
      <c r="BD37" s="142"/>
      <c r="BE37" s="205" t="s">
        <v>88</v>
      </c>
      <c r="BF37" s="152">
        <f t="shared" si="25"/>
        <v>99.4394103096093</v>
      </c>
      <c r="BG37" s="152">
        <f t="shared" si="26"/>
        <v>8.8504310808962021</v>
      </c>
      <c r="BH37" s="152">
        <f t="shared" si="27"/>
        <v>2.2860248986481433</v>
      </c>
      <c r="BI37" s="152">
        <f t="shared" si="41"/>
        <v>1.0378208814141652E-2</v>
      </c>
      <c r="BJ37" s="152">
        <f t="shared" si="28"/>
        <v>6.8767940846192062</v>
      </c>
      <c r="BK37" s="152">
        <f t="shared" si="29"/>
        <v>2.5995320291933162</v>
      </c>
      <c r="BL37" s="152">
        <f t="shared" si="30"/>
        <v>11.597421421039138</v>
      </c>
      <c r="BM37" s="152">
        <f t="shared" si="31"/>
        <v>5.8148453456511753</v>
      </c>
      <c r="BN37" s="152">
        <f t="shared" si="32"/>
        <v>4.1306531795640211</v>
      </c>
      <c r="BO37" s="152">
        <f t="shared" si="33"/>
        <v>3.6258098008039976</v>
      </c>
      <c r="BP37" s="152">
        <f t="shared" si="34"/>
        <v>3.0742140537660796</v>
      </c>
      <c r="BQ37" s="152">
        <f t="shared" si="35"/>
        <v>2.5228023711702003</v>
      </c>
      <c r="BR37" s="153">
        <f t="shared" si="36"/>
        <v>7.3793931029822968</v>
      </c>
      <c r="BS37" s="205" t="s">
        <v>88</v>
      </c>
      <c r="BT37" s="152">
        <f t="shared" si="13"/>
        <v>3.2068085306633751</v>
      </c>
      <c r="BU37" s="152">
        <f t="shared" si="14"/>
        <v>9.9835919483333271</v>
      </c>
      <c r="BV37" s="152">
        <f t="shared" si="15"/>
        <v>6.7557096518636426</v>
      </c>
      <c r="BW37" s="152">
        <f t="shared" si="16"/>
        <v>14.032606596368083</v>
      </c>
      <c r="BX37" s="152">
        <f t="shared" si="17"/>
        <v>6.6923940052329547</v>
      </c>
      <c r="BY37" s="152">
        <f t="shared" si="18"/>
        <v>99.4394103096093</v>
      </c>
      <c r="BZ37" s="152">
        <f t="shared" si="19"/>
        <v>1.2307658024238219</v>
      </c>
      <c r="CA37" s="152">
        <f t="shared" si="20"/>
        <v>0.67017611203312388</v>
      </c>
      <c r="CB37" s="152">
        <f t="shared" si="21"/>
        <v>100</v>
      </c>
      <c r="CC37" s="154">
        <f t="shared" si="22"/>
        <v>11.209674467751059</v>
      </c>
      <c r="CD37" s="152">
        <f t="shared" si="23"/>
        <v>18.578363898315569</v>
      </c>
      <c r="CE37" s="153">
        <f t="shared" si="24"/>
        <v>70.21196163393337</v>
      </c>
      <c r="CF37" s="142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</row>
    <row r="38" spans="1:135" s="117" customFormat="1">
      <c r="A38" s="159" t="s">
        <v>90</v>
      </c>
      <c r="B38" s="160">
        <v>21468794.942069139</v>
      </c>
      <c r="C38" s="160">
        <v>3222207</v>
      </c>
      <c r="D38" s="160">
        <v>7440</v>
      </c>
      <c r="E38" s="160">
        <v>9717</v>
      </c>
      <c r="F38" s="160">
        <v>448392.00290224981</v>
      </c>
      <c r="G38" s="160">
        <v>872357</v>
      </c>
      <c r="H38" s="160">
        <v>1775289</v>
      </c>
      <c r="I38" s="160">
        <v>1821861</v>
      </c>
      <c r="J38" s="160">
        <v>1532022</v>
      </c>
      <c r="K38" s="160">
        <v>376630</v>
      </c>
      <c r="L38" s="160">
        <v>818685</v>
      </c>
      <c r="M38" s="160">
        <v>575567</v>
      </c>
      <c r="N38" s="162">
        <v>3245859</v>
      </c>
      <c r="O38" s="201" t="s">
        <v>90</v>
      </c>
      <c r="P38" s="160">
        <v>652903</v>
      </c>
      <c r="Q38" s="160">
        <v>1724927.9391668874</v>
      </c>
      <c r="R38" s="160">
        <v>1133640</v>
      </c>
      <c r="S38" s="160">
        <v>1938047</v>
      </c>
      <c r="T38" s="160">
        <v>1313251</v>
      </c>
      <c r="U38" s="160">
        <v>21468794.942069139</v>
      </c>
      <c r="V38" s="160">
        <v>292166</v>
      </c>
      <c r="W38" s="160">
        <v>144690</v>
      </c>
      <c r="X38" s="160">
        <v>21616270.942069139</v>
      </c>
      <c r="Y38" s="161">
        <v>3239364</v>
      </c>
      <c r="Z38" s="160">
        <v>2223681.0029022498</v>
      </c>
      <c r="AA38" s="162">
        <v>16005749.939166889</v>
      </c>
      <c r="AC38" s="201" t="s">
        <v>90</v>
      </c>
      <c r="AD38" s="163">
        <v>-5.1996500890330886</v>
      </c>
      <c r="AE38" s="163">
        <v>-11.031692716249921</v>
      </c>
      <c r="AF38" s="163">
        <v>2.268041237113402</v>
      </c>
      <c r="AG38" s="163">
        <v>2.8145169823299119</v>
      </c>
      <c r="AH38" s="163">
        <v>-12.828032443134104</v>
      </c>
      <c r="AI38" s="163">
        <v>3.3523643433353749</v>
      </c>
      <c r="AJ38" s="163">
        <v>-21.085850840532245</v>
      </c>
      <c r="AK38" s="163">
        <v>-4.7750937033345373</v>
      </c>
      <c r="AL38" s="163">
        <v>-6.2361835002533788</v>
      </c>
      <c r="AM38" s="163">
        <v>-1.3734860883797055</v>
      </c>
      <c r="AN38" s="163">
        <v>3.6126509226213077</v>
      </c>
      <c r="AO38" s="163">
        <v>-33.867578203544653</v>
      </c>
      <c r="AP38" s="164">
        <v>0.26516128534029393</v>
      </c>
      <c r="AQ38" s="201" t="s">
        <v>90</v>
      </c>
      <c r="AR38" s="163">
        <v>9.6960145700638289</v>
      </c>
      <c r="AS38" s="163">
        <v>16.438945126237616</v>
      </c>
      <c r="AT38" s="163">
        <v>0.28751138987429115</v>
      </c>
      <c r="AU38" s="163">
        <v>-1.8424604631728225</v>
      </c>
      <c r="AV38" s="163">
        <v>-5.6307482920849177</v>
      </c>
      <c r="AW38" s="163">
        <v>-5.1996500890330886</v>
      </c>
      <c r="AX38" s="163">
        <v>1.3170670809521168</v>
      </c>
      <c r="AY38" s="163">
        <v>3.8037707693632163</v>
      </c>
      <c r="AZ38" s="163">
        <v>-5.1722653323116443</v>
      </c>
      <c r="BA38" s="165">
        <v>-10.969134579258936</v>
      </c>
      <c r="BB38" s="163">
        <v>-19.549095312961821</v>
      </c>
      <c r="BC38" s="164">
        <v>-1.4656597613048952</v>
      </c>
      <c r="BD38" s="142"/>
      <c r="BE38" s="201" t="s">
        <v>90</v>
      </c>
      <c r="BF38" s="163">
        <f t="shared" si="25"/>
        <v>99.317754665477537</v>
      </c>
      <c r="BG38" s="163">
        <f t="shared" si="26"/>
        <v>14.906396244918485</v>
      </c>
      <c r="BH38" s="163">
        <f t="shared" si="27"/>
        <v>3.4418517513677284E-2</v>
      </c>
      <c r="BI38" s="163">
        <f t="shared" si="41"/>
        <v>4.4952249285000287E-2</v>
      </c>
      <c r="BJ38" s="163">
        <f t="shared" si="28"/>
        <v>2.0743263447424622</v>
      </c>
      <c r="BK38" s="163">
        <f t="shared" si="29"/>
        <v>4.0356498229407221</v>
      </c>
      <c r="BL38" s="163">
        <f t="shared" si="30"/>
        <v>8.2127440239702469</v>
      </c>
      <c r="BM38" s="163">
        <f t="shared" si="31"/>
        <v>8.4281928408582818</v>
      </c>
      <c r="BN38" s="163">
        <f t="shared" si="32"/>
        <v>7.0873556503143682</v>
      </c>
      <c r="BO38" s="163">
        <f t="shared" si="33"/>
        <v>1.7423449262333703</v>
      </c>
      <c r="BP38" s="163">
        <f t="shared" si="34"/>
        <v>3.7873553777802265</v>
      </c>
      <c r="BQ38" s="163">
        <f t="shared" si="35"/>
        <v>2.6626562997035879</v>
      </c>
      <c r="BR38" s="164">
        <f t="shared" si="36"/>
        <v>15.015813822369225</v>
      </c>
      <c r="BS38" s="201" t="s">
        <v>90</v>
      </c>
      <c r="BT38" s="163">
        <f t="shared" si="13"/>
        <v>3.0204238360527471</v>
      </c>
      <c r="BU38" s="163">
        <f t="shared" si="14"/>
        <v>7.9797664629095131</v>
      </c>
      <c r="BV38" s="163">
        <f t="shared" si="15"/>
        <v>5.2443828218017625</v>
      </c>
      <c r="BW38" s="163">
        <f t="shared" si="16"/>
        <v>8.965686103740552</v>
      </c>
      <c r="BX38" s="163">
        <f t="shared" si="17"/>
        <v>6.0752893203433072</v>
      </c>
      <c r="BY38" s="163">
        <f t="shared" si="18"/>
        <v>99.317754665477537</v>
      </c>
      <c r="BZ38" s="163">
        <f t="shared" si="19"/>
        <v>1.351602229556591</v>
      </c>
      <c r="CA38" s="163">
        <f t="shared" si="20"/>
        <v>0.6693568950341352</v>
      </c>
      <c r="CB38" s="163">
        <f t="shared" si="21"/>
        <v>100</v>
      </c>
      <c r="CC38" s="165">
        <f t="shared" si="22"/>
        <v>15.088709025080444</v>
      </c>
      <c r="CD38" s="163">
        <f t="shared" si="23"/>
        <v>10.357735536170406</v>
      </c>
      <c r="CE38" s="164">
        <f t="shared" si="24"/>
        <v>74.553555438749143</v>
      </c>
      <c r="CF38" s="142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</row>
    <row r="39" spans="1:135" s="117" customFormat="1">
      <c r="A39" s="141" t="s">
        <v>91</v>
      </c>
      <c r="B39" s="120">
        <v>49453753.097637862</v>
      </c>
      <c r="C39" s="117">
        <v>1911424</v>
      </c>
      <c r="D39" s="117">
        <v>361157</v>
      </c>
      <c r="E39" s="117">
        <v>211017</v>
      </c>
      <c r="F39" s="117">
        <v>11688818.251004748</v>
      </c>
      <c r="G39" s="117">
        <v>1115121</v>
      </c>
      <c r="H39" s="117">
        <v>7642629</v>
      </c>
      <c r="I39" s="117">
        <v>2634806</v>
      </c>
      <c r="J39" s="117">
        <v>1373471</v>
      </c>
      <c r="K39" s="117">
        <v>779168</v>
      </c>
      <c r="L39" s="117">
        <v>1297148</v>
      </c>
      <c r="M39" s="117">
        <v>982712</v>
      </c>
      <c r="N39" s="119">
        <v>4219276</v>
      </c>
      <c r="O39" s="200" t="s">
        <v>91</v>
      </c>
      <c r="P39" s="117">
        <v>1331155</v>
      </c>
      <c r="Q39" s="117">
        <v>4348730.8466331102</v>
      </c>
      <c r="R39" s="117">
        <v>2541647</v>
      </c>
      <c r="S39" s="117">
        <v>4912525</v>
      </c>
      <c r="T39" s="117">
        <v>2102948</v>
      </c>
      <c r="U39" s="117">
        <v>49453753.097637862</v>
      </c>
      <c r="V39" s="117">
        <v>595129</v>
      </c>
      <c r="W39" s="117">
        <v>333296</v>
      </c>
      <c r="X39" s="117">
        <v>49715586.097637862</v>
      </c>
      <c r="Y39" s="120">
        <v>2483598</v>
      </c>
      <c r="Z39" s="197">
        <v>19331447.251004748</v>
      </c>
      <c r="AA39" s="119">
        <v>27638707.846633114</v>
      </c>
      <c r="AC39" s="200" t="s">
        <v>91</v>
      </c>
      <c r="AD39" s="142">
        <v>-8.4983957269910739</v>
      </c>
      <c r="AE39" s="142">
        <v>-1.6712184868545938</v>
      </c>
      <c r="AF39" s="142">
        <v>-2.1941239076095642</v>
      </c>
      <c r="AG39" s="142">
        <v>54.193581387192005</v>
      </c>
      <c r="AH39" s="142">
        <v>-16.068835562230824</v>
      </c>
      <c r="AI39" s="142">
        <v>10.330351603969879</v>
      </c>
      <c r="AJ39" s="142">
        <v>-20.133383619453205</v>
      </c>
      <c r="AK39" s="142">
        <v>-2.6136214950334833</v>
      </c>
      <c r="AL39" s="142">
        <v>1.1376104363552284</v>
      </c>
      <c r="AM39" s="142">
        <v>-1.3156761521665341</v>
      </c>
      <c r="AN39" s="142">
        <v>2.8273909793330221</v>
      </c>
      <c r="AO39" s="158">
        <v>-28.520003171354237</v>
      </c>
      <c r="AP39" s="143">
        <v>-1.7794015150915541</v>
      </c>
      <c r="AQ39" s="200" t="s">
        <v>91</v>
      </c>
      <c r="AR39" s="142">
        <v>8.7265123763083849</v>
      </c>
      <c r="AS39" s="142">
        <v>7.5127399307813691</v>
      </c>
      <c r="AT39" s="158">
        <v>-6.8860753001344515</v>
      </c>
      <c r="AU39" s="142">
        <v>-4.2187035109686324</v>
      </c>
      <c r="AV39" s="142">
        <v>-3.4215695324487214</v>
      </c>
      <c r="AW39" s="142">
        <v>-8.4983957269910739</v>
      </c>
      <c r="AX39" s="142">
        <v>-1.4029228110809033</v>
      </c>
      <c r="AY39" s="142">
        <v>0.19208975010295892</v>
      </c>
      <c r="AZ39" s="142">
        <v>-8.4727714365677507</v>
      </c>
      <c r="BA39" s="145">
        <v>1.3704366736298694</v>
      </c>
      <c r="BB39" s="142">
        <v>-17.724214494527622</v>
      </c>
      <c r="BC39" s="143">
        <v>-1.6448805697037678</v>
      </c>
      <c r="BD39" s="142"/>
      <c r="BE39" s="200" t="s">
        <v>91</v>
      </c>
      <c r="BF39" s="142">
        <f t="shared" si="25"/>
        <v>99.473338201251863</v>
      </c>
      <c r="BG39" s="142">
        <f t="shared" si="26"/>
        <v>3.84471782399608</v>
      </c>
      <c r="BH39" s="142">
        <f t="shared" si="27"/>
        <v>0.72644622813198545</v>
      </c>
      <c r="BI39" s="142">
        <f t="shared" si="41"/>
        <v>0.42444838040444233</v>
      </c>
      <c r="BJ39" s="142">
        <f t="shared" si="28"/>
        <v>23.511375744517508</v>
      </c>
      <c r="BK39" s="142">
        <f t="shared" si="29"/>
        <v>2.2430008122804423</v>
      </c>
      <c r="BL39" s="142">
        <f t="shared" si="30"/>
        <v>15.372702204476523</v>
      </c>
      <c r="BM39" s="142">
        <f t="shared" si="31"/>
        <v>5.2997584999308449</v>
      </c>
      <c r="BN39" s="142">
        <f t="shared" si="32"/>
        <v>2.7626567597988307</v>
      </c>
      <c r="BO39" s="142">
        <f t="shared" si="33"/>
        <v>1.5672509592258848</v>
      </c>
      <c r="BP39" s="142">
        <f t="shared" si="34"/>
        <v>2.6091374995609908</v>
      </c>
      <c r="BQ39" s="142">
        <f t="shared" si="35"/>
        <v>1.9766678362596868</v>
      </c>
      <c r="BR39" s="143">
        <f t="shared" si="36"/>
        <v>8.4868274341846099</v>
      </c>
      <c r="BS39" s="200" t="s">
        <v>91</v>
      </c>
      <c r="BT39" s="142">
        <f t="shared" si="13"/>
        <v>2.6775405953893547</v>
      </c>
      <c r="BU39" s="142">
        <f t="shared" si="14"/>
        <v>8.7472183031142645</v>
      </c>
      <c r="BV39" s="142">
        <f t="shared" si="15"/>
        <v>5.1123746082534085</v>
      </c>
      <c r="BW39" s="142">
        <f t="shared" si="16"/>
        <v>9.8812573392017384</v>
      </c>
      <c r="BX39" s="142">
        <f t="shared" si="17"/>
        <v>4.2299571725252525</v>
      </c>
      <c r="BY39" s="142">
        <f t="shared" si="18"/>
        <v>99.473338201251863</v>
      </c>
      <c r="BZ39" s="142">
        <f t="shared" si="19"/>
        <v>1.1970672513670244</v>
      </c>
      <c r="CA39" s="142">
        <f t="shared" si="20"/>
        <v>0.67040545261888385</v>
      </c>
      <c r="CB39" s="142">
        <f t="shared" si="21"/>
        <v>100</v>
      </c>
      <c r="CC39" s="145">
        <f t="shared" si="22"/>
        <v>5.0220617130848817</v>
      </c>
      <c r="CD39" s="142">
        <f t="shared" si="23"/>
        <v>39.089949781643782</v>
      </c>
      <c r="CE39" s="143">
        <f t="shared" si="24"/>
        <v>55.887988505271338</v>
      </c>
      <c r="CF39" s="142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</row>
    <row r="40" spans="1:135" s="117" customFormat="1">
      <c r="A40" s="148" t="s">
        <v>23</v>
      </c>
      <c r="B40" s="149">
        <v>7951019.9484814405</v>
      </c>
      <c r="C40" s="150">
        <v>497057</v>
      </c>
      <c r="D40" s="150">
        <v>49919</v>
      </c>
      <c r="E40" s="150">
        <v>349735</v>
      </c>
      <c r="F40" s="150">
        <v>784259.97500398522</v>
      </c>
      <c r="G40" s="150">
        <v>159541</v>
      </c>
      <c r="H40" s="150">
        <v>763542</v>
      </c>
      <c r="I40" s="150">
        <v>535263</v>
      </c>
      <c r="J40" s="150">
        <v>173775</v>
      </c>
      <c r="K40" s="150">
        <v>145966</v>
      </c>
      <c r="L40" s="150">
        <v>331521</v>
      </c>
      <c r="M40" s="150">
        <v>174133</v>
      </c>
      <c r="N40" s="151">
        <v>1405162</v>
      </c>
      <c r="O40" s="205" t="s">
        <v>23</v>
      </c>
      <c r="P40" s="150">
        <v>205196</v>
      </c>
      <c r="Q40" s="150">
        <v>752048.97347745439</v>
      </c>
      <c r="R40" s="150">
        <v>614230</v>
      </c>
      <c r="S40" s="150">
        <v>651055</v>
      </c>
      <c r="T40" s="150">
        <v>358616</v>
      </c>
      <c r="U40" s="150">
        <v>7951019.9484814405</v>
      </c>
      <c r="V40" s="150">
        <v>136676</v>
      </c>
      <c r="W40" s="150">
        <v>53586</v>
      </c>
      <c r="X40" s="150">
        <v>8034109.9484814405</v>
      </c>
      <c r="Y40" s="149">
        <v>896711</v>
      </c>
      <c r="Z40" s="150">
        <v>1547801.9750039852</v>
      </c>
      <c r="AA40" s="151">
        <v>5506506.9734774549</v>
      </c>
      <c r="AC40" s="205" t="s">
        <v>23</v>
      </c>
      <c r="AD40" s="152">
        <v>0.88515939722971959</v>
      </c>
      <c r="AE40" s="152">
        <v>5.4087354098805651</v>
      </c>
      <c r="AF40" s="152">
        <v>-1.5617913273254325</v>
      </c>
      <c r="AG40" s="152">
        <v>-13.360946716245239</v>
      </c>
      <c r="AH40" s="152">
        <v>-4.4504233682145236</v>
      </c>
      <c r="AI40" s="152">
        <v>-5.1734078278700704</v>
      </c>
      <c r="AJ40" s="152">
        <v>-11.175455760597576</v>
      </c>
      <c r="AK40" s="152">
        <v>-2.6766233199511258</v>
      </c>
      <c r="AL40" s="152">
        <v>1.0026155187445511</v>
      </c>
      <c r="AM40" s="152">
        <v>-1.4043027457867541</v>
      </c>
      <c r="AN40" s="152">
        <v>3.1211215383514732</v>
      </c>
      <c r="AO40" s="152">
        <v>-33.368409371807282</v>
      </c>
      <c r="AP40" s="153">
        <v>-0.14127847066766158</v>
      </c>
      <c r="AQ40" s="205" t="s">
        <v>23</v>
      </c>
      <c r="AR40" s="152">
        <v>1.4726681106528599</v>
      </c>
      <c r="AS40" s="152">
        <v>93.675453828285725</v>
      </c>
      <c r="AT40" s="152">
        <v>4.2357493169514822</v>
      </c>
      <c r="AU40" s="152">
        <v>-4.9668506835678059</v>
      </c>
      <c r="AV40" s="152">
        <v>-6.0622015460015346</v>
      </c>
      <c r="AW40" s="152">
        <v>0.88515939722971959</v>
      </c>
      <c r="AX40" s="152">
        <v>4.6868417626017758</v>
      </c>
      <c r="AY40" s="152">
        <v>10.466099074398565</v>
      </c>
      <c r="AZ40" s="152">
        <v>0.8891243887524658</v>
      </c>
      <c r="BA40" s="154">
        <v>-3.1558472976417278</v>
      </c>
      <c r="BB40" s="152">
        <v>-7.8906163359659391</v>
      </c>
      <c r="BC40" s="153">
        <v>4.3901290030557583</v>
      </c>
      <c r="BD40" s="142"/>
      <c r="BE40" s="205" t="s">
        <v>23</v>
      </c>
      <c r="BF40" s="152">
        <f t="shared" si="25"/>
        <v>98.965784629127398</v>
      </c>
      <c r="BG40" s="152">
        <f t="shared" si="26"/>
        <v>6.1868334288100044</v>
      </c>
      <c r="BH40" s="152">
        <f t="shared" si="27"/>
        <v>0.62133827294005839</v>
      </c>
      <c r="BI40" s="152">
        <f t="shared" si="41"/>
        <v>4.3531268832847481</v>
      </c>
      <c r="BJ40" s="152">
        <f t="shared" si="28"/>
        <v>9.761628606442228</v>
      </c>
      <c r="BK40" s="152">
        <f t="shared" si="29"/>
        <v>1.9857955768971707</v>
      </c>
      <c r="BL40" s="152">
        <f t="shared" si="30"/>
        <v>9.5037534325046185</v>
      </c>
      <c r="BM40" s="152">
        <f t="shared" si="31"/>
        <v>6.6623808166973397</v>
      </c>
      <c r="BN40" s="152">
        <f t="shared" si="32"/>
        <v>2.1629651711804856</v>
      </c>
      <c r="BO40" s="152">
        <f t="shared" si="33"/>
        <v>1.8168285091441849</v>
      </c>
      <c r="BP40" s="152">
        <f t="shared" si="34"/>
        <v>4.1264185096528596</v>
      </c>
      <c r="BQ40" s="152">
        <f t="shared" si="35"/>
        <v>2.1674211719359602</v>
      </c>
      <c r="BR40" s="153">
        <f t="shared" si="36"/>
        <v>17.489952328391961</v>
      </c>
      <c r="BS40" s="205" t="s">
        <v>23</v>
      </c>
      <c r="BT40" s="152">
        <f t="shared" si="13"/>
        <v>2.5540601425150391</v>
      </c>
      <c r="BU40" s="152">
        <f t="shared" si="14"/>
        <v>9.3607005418142464</v>
      </c>
      <c r="BV40" s="152">
        <f t="shared" si="15"/>
        <v>7.6452774973050754</v>
      </c>
      <c r="BW40" s="152">
        <f t="shared" si="16"/>
        <v>8.1036356755742247</v>
      </c>
      <c r="BX40" s="152">
        <f t="shared" si="17"/>
        <v>4.4636680640371802</v>
      </c>
      <c r="BY40" s="152">
        <f t="shared" si="18"/>
        <v>98.965784629127398</v>
      </c>
      <c r="BZ40" s="152">
        <f t="shared" si="19"/>
        <v>1.701196534232565</v>
      </c>
      <c r="CA40" s="152">
        <f t="shared" si="20"/>
        <v>0.66698116335996249</v>
      </c>
      <c r="CB40" s="152">
        <f t="shared" si="21"/>
        <v>100</v>
      </c>
      <c r="CC40" s="154">
        <f t="shared" si="22"/>
        <v>11.277936740320495</v>
      </c>
      <c r="CD40" s="152">
        <f t="shared" si="23"/>
        <v>19.46670974331537</v>
      </c>
      <c r="CE40" s="153">
        <f t="shared" si="24"/>
        <v>69.255353516364124</v>
      </c>
      <c r="CF40" s="142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</row>
    <row r="41" spans="1:135" s="117" customFormat="1">
      <c r="A41" s="141" t="s">
        <v>24</v>
      </c>
      <c r="B41" s="117">
        <v>37071215.920225017</v>
      </c>
      <c r="C41" s="117">
        <v>1899015</v>
      </c>
      <c r="D41" s="117">
        <v>76621</v>
      </c>
      <c r="E41" s="117">
        <v>4811</v>
      </c>
      <c r="F41" s="117">
        <v>12480914.977643292</v>
      </c>
      <c r="G41" s="117">
        <v>319618</v>
      </c>
      <c r="H41" s="117">
        <v>1385539</v>
      </c>
      <c r="I41" s="117">
        <v>4002841</v>
      </c>
      <c r="J41" s="117">
        <v>535493</v>
      </c>
      <c r="K41" s="117">
        <v>576149</v>
      </c>
      <c r="L41" s="117">
        <v>728809</v>
      </c>
      <c r="M41" s="117">
        <v>407906</v>
      </c>
      <c r="N41" s="119">
        <v>2612689</v>
      </c>
      <c r="O41" s="200" t="s">
        <v>24</v>
      </c>
      <c r="P41" s="117">
        <v>4739309</v>
      </c>
      <c r="Q41" s="117">
        <v>1628099.9425817248</v>
      </c>
      <c r="R41" s="117">
        <v>1439821</v>
      </c>
      <c r="S41" s="117">
        <v>1609271</v>
      </c>
      <c r="T41" s="117">
        <v>2624309</v>
      </c>
      <c r="U41" s="117">
        <v>37071215.920225017</v>
      </c>
      <c r="V41" s="117">
        <v>448180</v>
      </c>
      <c r="W41" s="117">
        <v>249843</v>
      </c>
      <c r="X41" s="117">
        <v>37269552.920225017</v>
      </c>
      <c r="Y41" s="120">
        <v>1980447</v>
      </c>
      <c r="Z41" s="117">
        <v>13866453.977643292</v>
      </c>
      <c r="AA41" s="119">
        <v>21224314.942581724</v>
      </c>
      <c r="AC41" s="200" t="s">
        <v>24</v>
      </c>
      <c r="AD41" s="142">
        <v>-7.5655792222141747</v>
      </c>
      <c r="AE41" s="142">
        <v>-7.8724973196396428</v>
      </c>
      <c r="AF41" s="142">
        <v>1.2474067418105896</v>
      </c>
      <c r="AG41" s="142">
        <v>-10.609438870308436</v>
      </c>
      <c r="AH41" s="142">
        <v>-18.538215229705077</v>
      </c>
      <c r="AI41" s="142">
        <v>0.7756386406775172</v>
      </c>
      <c r="AJ41" s="142">
        <v>-36.544286765035899</v>
      </c>
      <c r="AK41" s="142">
        <v>17.129776344346546</v>
      </c>
      <c r="AL41" s="142">
        <v>-1.0056698334174472</v>
      </c>
      <c r="AM41" s="142">
        <v>-1.3956775924861031</v>
      </c>
      <c r="AN41" s="142">
        <v>3.3974026121425185</v>
      </c>
      <c r="AO41" s="142">
        <v>-28.343258673693455</v>
      </c>
      <c r="AP41" s="143">
        <v>-3.0276205608884958</v>
      </c>
      <c r="AQ41" s="200" t="s">
        <v>24</v>
      </c>
      <c r="AR41" s="142">
        <v>9.6596722595083477</v>
      </c>
      <c r="AS41" s="142">
        <v>24.20106134290987</v>
      </c>
      <c r="AT41" s="142">
        <v>0.4902299488343429</v>
      </c>
      <c r="AU41" s="142">
        <v>-4.1891294110082384</v>
      </c>
      <c r="AV41" s="142">
        <v>-9.038573987055468</v>
      </c>
      <c r="AW41" s="142">
        <v>-7.5655792222141747</v>
      </c>
      <c r="AX41" s="142">
        <v>-0.50725361570821259</v>
      </c>
      <c r="AY41" s="142">
        <v>1.2132972517500649</v>
      </c>
      <c r="AZ41" s="142">
        <v>-7.5404612702181417</v>
      </c>
      <c r="BA41" s="145">
        <v>-7.5572187351360594</v>
      </c>
      <c r="BB41" s="142">
        <v>-20.784233125880426</v>
      </c>
      <c r="BC41" s="143">
        <v>3.743715242658443</v>
      </c>
      <c r="BD41" s="142"/>
      <c r="BE41" s="200" t="s">
        <v>24</v>
      </c>
      <c r="BF41" s="142">
        <f t="shared" si="25"/>
        <v>99.467831018996819</v>
      </c>
      <c r="BG41" s="142">
        <f t="shared" si="26"/>
        <v>5.0953522411841545</v>
      </c>
      <c r="BH41" s="142">
        <f t="shared" si="27"/>
        <v>0.20558604543501297</v>
      </c>
      <c r="BI41" s="142">
        <f t="shared" si="41"/>
        <v>1.2908660348831877E-2</v>
      </c>
      <c r="BJ41" s="142">
        <f t="shared" si="28"/>
        <v>33.488233691341904</v>
      </c>
      <c r="BK41" s="142">
        <f t="shared" si="29"/>
        <v>0.85758474399770268</v>
      </c>
      <c r="BL41" s="142">
        <f t="shared" si="30"/>
        <v>3.7176163689586721</v>
      </c>
      <c r="BM41" s="142">
        <f t="shared" si="31"/>
        <v>10.740244211053533</v>
      </c>
      <c r="BN41" s="142">
        <f t="shared" si="32"/>
        <v>1.4368109033832943</v>
      </c>
      <c r="BO41" s="142">
        <f t="shared" si="33"/>
        <v>1.545897266954716</v>
      </c>
      <c r="BP41" s="142">
        <f t="shared" si="34"/>
        <v>1.9555077614158829</v>
      </c>
      <c r="BQ41" s="142">
        <f t="shared" si="35"/>
        <v>1.0944751628041189</v>
      </c>
      <c r="BR41" s="143">
        <f t="shared" si="36"/>
        <v>7.0102504465036812</v>
      </c>
      <c r="BS41" s="200" t="s">
        <v>24</v>
      </c>
      <c r="BT41" s="142">
        <f t="shared" si="13"/>
        <v>12.716302259231357</v>
      </c>
      <c r="BU41" s="142">
        <f t="shared" si="14"/>
        <v>4.3684450577302369</v>
      </c>
      <c r="BV41" s="142">
        <f t="shared" si="15"/>
        <v>3.863263407215852</v>
      </c>
      <c r="BW41" s="142">
        <f t="shared" si="16"/>
        <v>4.3179240798638583</v>
      </c>
      <c r="BX41" s="142">
        <f t="shared" si="17"/>
        <v>7.0414287115740253</v>
      </c>
      <c r="BY41" s="142">
        <f t="shared" si="18"/>
        <v>99.467831018996819</v>
      </c>
      <c r="BZ41" s="142">
        <f t="shared" si="19"/>
        <v>1.2025365610350178</v>
      </c>
      <c r="CA41" s="142">
        <f t="shared" si="20"/>
        <v>0.67036758003184427</v>
      </c>
      <c r="CB41" s="142">
        <f t="shared" si="21"/>
        <v>100</v>
      </c>
      <c r="CC41" s="145">
        <f t="shared" si="22"/>
        <v>5.342276887442269</v>
      </c>
      <c r="CD41" s="142">
        <f t="shared" si="23"/>
        <v>37.404907374721809</v>
      </c>
      <c r="CE41" s="143">
        <f t="shared" si="24"/>
        <v>57.252815737835924</v>
      </c>
      <c r="CF41" s="142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</row>
    <row r="42" spans="1:135" s="117" customFormat="1">
      <c r="A42" s="141" t="s">
        <v>25</v>
      </c>
      <c r="B42" s="117">
        <v>25092752.301543768</v>
      </c>
      <c r="C42" s="117">
        <v>1653428</v>
      </c>
      <c r="D42" s="117">
        <v>277491</v>
      </c>
      <c r="E42" s="117">
        <v>4918</v>
      </c>
      <c r="F42" s="117">
        <v>3146604.3810036643</v>
      </c>
      <c r="G42" s="117">
        <v>1075882</v>
      </c>
      <c r="H42" s="117">
        <v>2801024</v>
      </c>
      <c r="I42" s="117">
        <v>2151623</v>
      </c>
      <c r="J42" s="117">
        <v>237000</v>
      </c>
      <c r="K42" s="117">
        <v>395548</v>
      </c>
      <c r="L42" s="117">
        <v>711911</v>
      </c>
      <c r="M42" s="117">
        <v>999593</v>
      </c>
      <c r="N42" s="119">
        <v>2409710</v>
      </c>
      <c r="O42" s="200" t="s">
        <v>25</v>
      </c>
      <c r="P42" s="117">
        <v>834643</v>
      </c>
      <c r="Q42" s="117">
        <v>2253091.9205401042</v>
      </c>
      <c r="R42" s="117">
        <v>1714724</v>
      </c>
      <c r="S42" s="117">
        <v>3013935</v>
      </c>
      <c r="T42" s="117">
        <v>1411626</v>
      </c>
      <c r="U42" s="117">
        <v>25092752.301543768</v>
      </c>
      <c r="V42" s="117">
        <v>325159</v>
      </c>
      <c r="W42" s="117">
        <v>169114</v>
      </c>
      <c r="X42" s="117">
        <v>25248797.301543768</v>
      </c>
      <c r="Y42" s="120">
        <v>1935837</v>
      </c>
      <c r="Z42" s="117">
        <v>5947628.3810036648</v>
      </c>
      <c r="AA42" s="119">
        <v>17209286.920540102</v>
      </c>
      <c r="AC42" s="200" t="s">
        <v>25</v>
      </c>
      <c r="AD42" s="142">
        <v>1.9714170226115324</v>
      </c>
      <c r="AE42" s="142">
        <v>0.62226030502622021</v>
      </c>
      <c r="AF42" s="142">
        <v>-1.4402619820562181</v>
      </c>
      <c r="AG42" s="142">
        <v>-1.363818692338548</v>
      </c>
      <c r="AH42" s="142">
        <v>-8.3684397409543081</v>
      </c>
      <c r="AI42" s="142">
        <v>4.4445242641726672</v>
      </c>
      <c r="AJ42" s="142">
        <v>28.301537635635</v>
      </c>
      <c r="AK42" s="142">
        <v>-3.8715030036483404</v>
      </c>
      <c r="AL42" s="142">
        <v>-8.8317773187310316</v>
      </c>
      <c r="AM42" s="142">
        <v>-1.3915688180888988</v>
      </c>
      <c r="AN42" s="142">
        <v>2.7594061149490328</v>
      </c>
      <c r="AO42" s="142">
        <v>-20.650407665751395</v>
      </c>
      <c r="AP42" s="143">
        <v>-2.5405203182980962</v>
      </c>
      <c r="AQ42" s="200" t="s">
        <v>25</v>
      </c>
      <c r="AR42" s="142">
        <v>3.6324107138422725</v>
      </c>
      <c r="AS42" s="142">
        <v>46.876365784376461</v>
      </c>
      <c r="AT42" s="142">
        <v>-0.50821505056910921</v>
      </c>
      <c r="AU42" s="142">
        <v>-6.7393273947220873</v>
      </c>
      <c r="AV42" s="142">
        <v>-9.9175427162732704E-4</v>
      </c>
      <c r="AW42" s="142">
        <v>1.9714170226115324</v>
      </c>
      <c r="AX42" s="142">
        <v>7.3748621320494268</v>
      </c>
      <c r="AY42" s="142">
        <v>11.656619943351005</v>
      </c>
      <c r="AZ42" s="142">
        <v>1.9782586768769237</v>
      </c>
      <c r="BA42" s="145">
        <v>0.316209220437003</v>
      </c>
      <c r="BB42" s="142">
        <v>5.8837311938120029</v>
      </c>
      <c r="BC42" s="143">
        <v>0.87053622045494883</v>
      </c>
      <c r="BD42" s="142"/>
      <c r="BE42" s="200" t="s">
        <v>25</v>
      </c>
      <c r="BF42" s="142">
        <f t="shared" si="25"/>
        <v>99.381970562255418</v>
      </c>
      <c r="BG42" s="142">
        <f t="shared" si="26"/>
        <v>6.5485416206296128</v>
      </c>
      <c r="BH42" s="142">
        <f t="shared" si="27"/>
        <v>1.0990266058456319</v>
      </c>
      <c r="BI42" s="142">
        <f t="shared" si="41"/>
        <v>1.9478155498912825E-2</v>
      </c>
      <c r="BJ42" s="142">
        <f t="shared" si="28"/>
        <v>12.462393132726659</v>
      </c>
      <c r="BK42" s="142">
        <f t="shared" si="29"/>
        <v>4.2611217760230433</v>
      </c>
      <c r="BL42" s="142">
        <f t="shared" si="30"/>
        <v>11.093692767016428</v>
      </c>
      <c r="BM42" s="142">
        <f t="shared" si="31"/>
        <v>8.5216851096049826</v>
      </c>
      <c r="BN42" s="142">
        <f t="shared" si="32"/>
        <v>0.93865857121641705</v>
      </c>
      <c r="BO42" s="142">
        <f t="shared" si="33"/>
        <v>1.5666013524367566</v>
      </c>
      <c r="BP42" s="142">
        <f t="shared" si="34"/>
        <v>2.8195838063006358</v>
      </c>
      <c r="BQ42" s="142">
        <f t="shared" si="35"/>
        <v>3.9589727307085738</v>
      </c>
      <c r="BR42" s="143">
        <f t="shared" si="36"/>
        <v>9.5438605301515302</v>
      </c>
      <c r="BS42" s="200" t="s">
        <v>25</v>
      </c>
      <c r="BT42" s="142">
        <f t="shared" si="13"/>
        <v>3.3056742863113247</v>
      </c>
      <c r="BU42" s="142">
        <f t="shared" si="14"/>
        <v>8.9235613626726877</v>
      </c>
      <c r="BV42" s="142">
        <f t="shared" si="15"/>
        <v>6.7913096197067491</v>
      </c>
      <c r="BW42" s="142">
        <f t="shared" si="16"/>
        <v>11.936944813667308</v>
      </c>
      <c r="BX42" s="142">
        <f t="shared" si="17"/>
        <v>5.5908643217381684</v>
      </c>
      <c r="BY42" s="142">
        <f t="shared" si="18"/>
        <v>99.381970562255418</v>
      </c>
      <c r="BZ42" s="142">
        <f t="shared" si="19"/>
        <v>1.2878197567854808</v>
      </c>
      <c r="CA42" s="142">
        <f t="shared" si="20"/>
        <v>0.66979031904089936</v>
      </c>
      <c r="CB42" s="142">
        <f t="shared" si="21"/>
        <v>100</v>
      </c>
      <c r="CC42" s="145">
        <f t="shared" si="22"/>
        <v>7.7147256575792298</v>
      </c>
      <c r="CD42" s="142">
        <f t="shared" si="23"/>
        <v>23.702574789445286</v>
      </c>
      <c r="CE42" s="143">
        <f t="shared" si="24"/>
        <v>68.582699552975484</v>
      </c>
      <c r="CF42" s="142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</row>
    <row r="43" spans="1:135" s="117" customFormat="1">
      <c r="A43" s="141" t="s">
        <v>26</v>
      </c>
      <c r="B43" s="117">
        <v>7141155.489609859</v>
      </c>
      <c r="C43" s="117">
        <v>538799</v>
      </c>
      <c r="D43" s="117">
        <v>42771</v>
      </c>
      <c r="E43" s="117">
        <v>6314</v>
      </c>
      <c r="F43" s="117">
        <v>1051988.5140705169</v>
      </c>
      <c r="G43" s="117">
        <v>218996</v>
      </c>
      <c r="H43" s="117">
        <v>495177</v>
      </c>
      <c r="I43" s="117">
        <v>510713</v>
      </c>
      <c r="J43" s="117">
        <v>506895</v>
      </c>
      <c r="K43" s="117">
        <v>223973</v>
      </c>
      <c r="L43" s="117">
        <v>287658</v>
      </c>
      <c r="M43" s="117">
        <v>165253</v>
      </c>
      <c r="N43" s="119">
        <v>877470</v>
      </c>
      <c r="O43" s="200" t="s">
        <v>26</v>
      </c>
      <c r="P43" s="117">
        <v>146380</v>
      </c>
      <c r="Q43" s="117">
        <v>693583.97553934215</v>
      </c>
      <c r="R43" s="117">
        <v>345006</v>
      </c>
      <c r="S43" s="117">
        <v>425858</v>
      </c>
      <c r="T43" s="117">
        <v>604320</v>
      </c>
      <c r="U43" s="117">
        <v>7141155.489609859</v>
      </c>
      <c r="V43" s="117">
        <v>126851</v>
      </c>
      <c r="W43" s="117">
        <v>48128</v>
      </c>
      <c r="X43" s="117">
        <v>7219878.489609859</v>
      </c>
      <c r="Y43" s="120">
        <v>587884</v>
      </c>
      <c r="Z43" s="117">
        <v>1547165.5140705169</v>
      </c>
      <c r="AA43" s="119">
        <v>5006105.9755393416</v>
      </c>
      <c r="AC43" s="200" t="s">
        <v>26</v>
      </c>
      <c r="AD43" s="142">
        <v>1.434163815888994</v>
      </c>
      <c r="AE43" s="142">
        <v>0.38155494819758135</v>
      </c>
      <c r="AF43" s="142">
        <v>12.983410819949281</v>
      </c>
      <c r="AG43" s="142">
        <v>-1.1429466103021761</v>
      </c>
      <c r="AH43" s="142">
        <v>-5.9390374478062604</v>
      </c>
      <c r="AI43" s="142">
        <v>-0.72170743648793223</v>
      </c>
      <c r="AJ43" s="142">
        <v>-7.642766816996609</v>
      </c>
      <c r="AK43" s="142">
        <v>-7.3361686377112418</v>
      </c>
      <c r="AL43" s="142">
        <v>-0.62421703304782206</v>
      </c>
      <c r="AM43" s="142">
        <v>-1.2116266760762173</v>
      </c>
      <c r="AN43" s="142">
        <v>2.9655693284605169</v>
      </c>
      <c r="AO43" s="142">
        <v>-32.385866140765771</v>
      </c>
      <c r="AP43" s="143">
        <v>-3.3324189534426405</v>
      </c>
      <c r="AQ43" s="200" t="s">
        <v>26</v>
      </c>
      <c r="AR43" s="142">
        <v>11.165114901502148</v>
      </c>
      <c r="AS43" s="142">
        <v>129.41343108188886</v>
      </c>
      <c r="AT43" s="142">
        <v>-0.31695766867088698</v>
      </c>
      <c r="AU43" s="142">
        <v>-6.9016326066615949</v>
      </c>
      <c r="AV43" s="142">
        <v>-3.626293538566546</v>
      </c>
      <c r="AW43" s="142">
        <v>1.434163815888994</v>
      </c>
      <c r="AX43" s="142">
        <v>4.8398694160915738</v>
      </c>
      <c r="AY43" s="142">
        <v>11.068032862549616</v>
      </c>
      <c r="AZ43" s="142">
        <v>1.4334077640011058</v>
      </c>
      <c r="BA43" s="145">
        <v>1.1858986495557613</v>
      </c>
      <c r="BB43" s="142">
        <v>-6.4911228017385065</v>
      </c>
      <c r="BC43" s="143">
        <v>4.1934085903491463</v>
      </c>
      <c r="BD43" s="142"/>
      <c r="BE43" s="200" t="s">
        <v>26</v>
      </c>
      <c r="BF43" s="142">
        <f t="shared" si="25"/>
        <v>98.909635389109525</v>
      </c>
      <c r="BG43" s="142">
        <f t="shared" si="26"/>
        <v>7.4627156229206166</v>
      </c>
      <c r="BH43" s="142">
        <f t="shared" si="27"/>
        <v>0.59240609189686266</v>
      </c>
      <c r="BI43" s="142">
        <f t="shared" si="41"/>
        <v>8.7452995352851018E-2</v>
      </c>
      <c r="BJ43" s="142">
        <f t="shared" si="28"/>
        <v>14.570723255030337</v>
      </c>
      <c r="BK43" s="142">
        <f t="shared" si="29"/>
        <v>3.033236644012189</v>
      </c>
      <c r="BL43" s="142">
        <f t="shared" si="30"/>
        <v>6.8585226290526933</v>
      </c>
      <c r="BM43" s="142">
        <f t="shared" si="31"/>
        <v>7.0737063059297753</v>
      </c>
      <c r="BN43" s="142">
        <f t="shared" si="32"/>
        <v>7.0208245295190705</v>
      </c>
      <c r="BO43" s="142">
        <f t="shared" si="33"/>
        <v>3.1021713221672633</v>
      </c>
      <c r="BP43" s="142">
        <f t="shared" si="34"/>
        <v>3.9842498791907537</v>
      </c>
      <c r="BQ43" s="142">
        <f t="shared" si="35"/>
        <v>2.2888612355154718</v>
      </c>
      <c r="BR43" s="143">
        <f t="shared" si="36"/>
        <v>12.153528639890114</v>
      </c>
      <c r="BS43" s="200" t="s">
        <v>26</v>
      </c>
      <c r="BT43" s="142">
        <f t="shared" si="13"/>
        <v>2.0274579442113292</v>
      </c>
      <c r="BU43" s="142">
        <f t="shared" si="14"/>
        <v>9.6065879299420374</v>
      </c>
      <c r="BV43" s="142">
        <f t="shared" si="15"/>
        <v>4.7785568759432557</v>
      </c>
      <c r="BW43" s="142">
        <f t="shared" si="16"/>
        <v>5.8984095177343088</v>
      </c>
      <c r="BX43" s="142">
        <f t="shared" si="17"/>
        <v>8.3702239708005894</v>
      </c>
      <c r="BY43" s="142">
        <f t="shared" si="18"/>
        <v>98.909635389109525</v>
      </c>
      <c r="BZ43" s="142">
        <f t="shared" si="19"/>
        <v>1.756968627415981</v>
      </c>
      <c r="CA43" s="142">
        <f t="shared" si="20"/>
        <v>0.66660401652550105</v>
      </c>
      <c r="CB43" s="142">
        <f t="shared" si="21"/>
        <v>100</v>
      </c>
      <c r="CC43" s="145">
        <f t="shared" si="22"/>
        <v>8.2323372016664731</v>
      </c>
      <c r="CD43" s="142">
        <f t="shared" si="23"/>
        <v>21.66547859546807</v>
      </c>
      <c r="CE43" s="143">
        <f t="shared" si="24"/>
        <v>70.102184202865445</v>
      </c>
      <c r="CF43" s="142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</row>
    <row r="44" spans="1:135" s="117" customFormat="1">
      <c r="A44" s="141" t="s">
        <v>27</v>
      </c>
      <c r="B44" s="117">
        <v>6555808.3477745531</v>
      </c>
      <c r="C44" s="117">
        <v>237705</v>
      </c>
      <c r="D44" s="117">
        <v>366431</v>
      </c>
      <c r="E44" s="117">
        <v>4176</v>
      </c>
      <c r="F44" s="117">
        <v>812275.37204194721</v>
      </c>
      <c r="G44" s="117">
        <v>441481</v>
      </c>
      <c r="H44" s="117">
        <v>895820</v>
      </c>
      <c r="I44" s="117">
        <v>84727</v>
      </c>
      <c r="J44" s="117">
        <v>73815</v>
      </c>
      <c r="K44" s="117">
        <v>199962</v>
      </c>
      <c r="L44" s="117">
        <v>166999</v>
      </c>
      <c r="M44" s="117">
        <v>37950</v>
      </c>
      <c r="N44" s="119">
        <v>433891</v>
      </c>
      <c r="O44" s="200" t="s">
        <v>27</v>
      </c>
      <c r="P44" s="117">
        <v>802194</v>
      </c>
      <c r="Q44" s="117">
        <v>688103.97573260567</v>
      </c>
      <c r="R44" s="117">
        <v>387442</v>
      </c>
      <c r="S44" s="117">
        <v>622266</v>
      </c>
      <c r="T44" s="117">
        <v>300570</v>
      </c>
      <c r="U44" s="117">
        <v>6555808.3477745531</v>
      </c>
      <c r="V44" s="117">
        <v>116154</v>
      </c>
      <c r="W44" s="117">
        <v>44183</v>
      </c>
      <c r="X44" s="117">
        <v>6627779.3477745531</v>
      </c>
      <c r="Y44" s="120">
        <v>608312</v>
      </c>
      <c r="Z44" s="117">
        <v>1708095.3720419472</v>
      </c>
      <c r="AA44" s="119">
        <v>4239400.9757326059</v>
      </c>
      <c r="AC44" s="200" t="s">
        <v>27</v>
      </c>
      <c r="AD44" s="142">
        <v>1.4171011380001515</v>
      </c>
      <c r="AE44" s="142">
        <v>-8.8022927473067121</v>
      </c>
      <c r="AF44" s="142">
        <v>-0.62537797942707141</v>
      </c>
      <c r="AG44" s="142">
        <v>1.6553067185978578</v>
      </c>
      <c r="AH44" s="142">
        <v>-3.634088163410417</v>
      </c>
      <c r="AI44" s="142">
        <v>2.1324980393880577</v>
      </c>
      <c r="AJ44" s="142">
        <v>5.8626109358197143</v>
      </c>
      <c r="AK44" s="142">
        <v>0.600800275465739</v>
      </c>
      <c r="AL44" s="142">
        <v>-9.4927474036563382</v>
      </c>
      <c r="AM44" s="142">
        <v>-1.1420265780730898</v>
      </c>
      <c r="AN44" s="142">
        <v>2.5924720019167089</v>
      </c>
      <c r="AO44" s="142">
        <v>-60.562824096686029</v>
      </c>
      <c r="AP44" s="143">
        <v>-3.4205289610869478</v>
      </c>
      <c r="AQ44" s="200" t="s">
        <v>27</v>
      </c>
      <c r="AR44" s="142">
        <v>10.429331306990882</v>
      </c>
      <c r="AS44" s="142">
        <v>47.507746793590833</v>
      </c>
      <c r="AT44" s="142">
        <v>-7.0846843044337433</v>
      </c>
      <c r="AU44" s="142">
        <v>-6.5252626914323919</v>
      </c>
      <c r="AV44" s="142">
        <v>-15.902598438195112</v>
      </c>
      <c r="AW44" s="142">
        <v>1.4171011380001515</v>
      </c>
      <c r="AX44" s="142">
        <v>4.9211424855021413</v>
      </c>
      <c r="AY44" s="142">
        <v>11.048835046623269</v>
      </c>
      <c r="AZ44" s="142">
        <v>1.4178204212280685</v>
      </c>
      <c r="BA44" s="145">
        <v>-3.9749452637992846</v>
      </c>
      <c r="BB44" s="142">
        <v>1.123545552521733</v>
      </c>
      <c r="BC44" s="143">
        <v>2.3615862326910051</v>
      </c>
      <c r="BD44" s="142"/>
      <c r="BE44" s="200" t="s">
        <v>27</v>
      </c>
      <c r="BF44" s="142">
        <f t="shared" si="25"/>
        <v>98.91410084398531</v>
      </c>
      <c r="BG44" s="142">
        <f t="shared" si="26"/>
        <v>3.5864953784228737</v>
      </c>
      <c r="BH44" s="142">
        <f t="shared" si="27"/>
        <v>5.5287145327648632</v>
      </c>
      <c r="BI44" s="142">
        <f t="shared" si="41"/>
        <v>6.3007529081398866E-2</v>
      </c>
      <c r="BJ44" s="142">
        <f t="shared" si="28"/>
        <v>12.255618804127652</v>
      </c>
      <c r="BK44" s="142">
        <f t="shared" si="29"/>
        <v>6.6610696710692183</v>
      </c>
      <c r="BL44" s="142">
        <f t="shared" si="30"/>
        <v>13.516140972629007</v>
      </c>
      <c r="BM44" s="142">
        <f t="shared" si="31"/>
        <v>1.2783618095018396</v>
      </c>
      <c r="BN44" s="142">
        <f t="shared" si="32"/>
        <v>1.1137214461550426</v>
      </c>
      <c r="BO44" s="142">
        <f t="shared" si="33"/>
        <v>3.0170286231261207</v>
      </c>
      <c r="BP44" s="142">
        <f t="shared" si="34"/>
        <v>2.5196825548526176</v>
      </c>
      <c r="BQ44" s="142">
        <f t="shared" si="35"/>
        <v>0.57258997333311468</v>
      </c>
      <c r="BR44" s="143">
        <f t="shared" si="36"/>
        <v>6.5465516764025953</v>
      </c>
      <c r="BS44" s="200" t="s">
        <v>27</v>
      </c>
      <c r="BT44" s="142">
        <f t="shared" si="13"/>
        <v>12.103510963583258</v>
      </c>
      <c r="BU44" s="142">
        <f t="shared" si="14"/>
        <v>10.38211955507623</v>
      </c>
      <c r="BV44" s="142">
        <f t="shared" si="15"/>
        <v>5.8457287074605704</v>
      </c>
      <c r="BW44" s="142">
        <f t="shared" si="16"/>
        <v>9.3887555295416067</v>
      </c>
      <c r="BX44" s="142">
        <f t="shared" si="17"/>
        <v>4.5350031168572942</v>
      </c>
      <c r="BY44" s="142">
        <f t="shared" si="18"/>
        <v>98.91410084398531</v>
      </c>
      <c r="BZ44" s="142">
        <f t="shared" si="19"/>
        <v>1.7525326946649438</v>
      </c>
      <c r="CA44" s="142">
        <f t="shared" si="20"/>
        <v>0.66663353865025066</v>
      </c>
      <c r="CB44" s="142">
        <f t="shared" si="21"/>
        <v>100</v>
      </c>
      <c r="CC44" s="145">
        <f t="shared" si="22"/>
        <v>9.2789777816872689</v>
      </c>
      <c r="CD44" s="142">
        <f t="shared" si="23"/>
        <v>26.054687407416061</v>
      </c>
      <c r="CE44" s="143">
        <f t="shared" si="24"/>
        <v>64.666334810896672</v>
      </c>
      <c r="CF44" s="142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</row>
    <row r="45" spans="1:135" s="117" customFormat="1">
      <c r="A45" s="141" t="s">
        <v>28</v>
      </c>
      <c r="B45" s="117">
        <v>10802203.718737271</v>
      </c>
      <c r="C45" s="117">
        <v>1000023</v>
      </c>
      <c r="D45" s="117">
        <v>148484</v>
      </c>
      <c r="E45" s="117">
        <v>28674</v>
      </c>
      <c r="F45" s="117">
        <v>1380199.771140785</v>
      </c>
      <c r="G45" s="117">
        <v>153492</v>
      </c>
      <c r="H45" s="117">
        <v>565825</v>
      </c>
      <c r="I45" s="117">
        <v>602993</v>
      </c>
      <c r="J45" s="117">
        <v>84599</v>
      </c>
      <c r="K45" s="117">
        <v>217572</v>
      </c>
      <c r="L45" s="117">
        <v>360777</v>
      </c>
      <c r="M45" s="117">
        <v>45284</v>
      </c>
      <c r="N45" s="119">
        <v>978777</v>
      </c>
      <c r="O45" s="200" t="s">
        <v>28</v>
      </c>
      <c r="P45" s="117">
        <v>1319665</v>
      </c>
      <c r="Q45" s="117">
        <v>1485905.9475964869</v>
      </c>
      <c r="R45" s="117">
        <v>467413</v>
      </c>
      <c r="S45" s="117">
        <v>1008554</v>
      </c>
      <c r="T45" s="117">
        <v>953966</v>
      </c>
      <c r="U45" s="117">
        <v>10802203.718737271</v>
      </c>
      <c r="V45" s="117">
        <v>165770</v>
      </c>
      <c r="W45" s="117">
        <v>72802</v>
      </c>
      <c r="X45" s="117">
        <v>10895171.718737271</v>
      </c>
      <c r="Y45" s="120">
        <v>1177181</v>
      </c>
      <c r="Z45" s="117">
        <v>1946024.771140785</v>
      </c>
      <c r="AA45" s="119">
        <v>7678997.9475964857</v>
      </c>
      <c r="AC45" s="200" t="s">
        <v>28</v>
      </c>
      <c r="AD45" s="142">
        <v>-2.5403860381243728</v>
      </c>
      <c r="AE45" s="142">
        <v>-1.4138894776535074</v>
      </c>
      <c r="AF45" s="142">
        <v>-4.5873681910771538</v>
      </c>
      <c r="AG45" s="142">
        <v>-5.6217497202290829</v>
      </c>
      <c r="AH45" s="142">
        <v>-13.136517250369154</v>
      </c>
      <c r="AI45" s="142">
        <v>3.6638818913059632</v>
      </c>
      <c r="AJ45" s="142">
        <v>-23.241225969854046</v>
      </c>
      <c r="AK45" s="142">
        <v>-4.3273723675838971</v>
      </c>
      <c r="AL45" s="142">
        <v>-9.7244749871948102</v>
      </c>
      <c r="AM45" s="142">
        <v>-1.0852022422360532</v>
      </c>
      <c r="AN45" s="142">
        <v>3.0052733611038942</v>
      </c>
      <c r="AO45" s="142">
        <v>-59.710668434210881</v>
      </c>
      <c r="AP45" s="143">
        <v>-3.6431957975317584</v>
      </c>
      <c r="AQ45" s="200" t="s">
        <v>28</v>
      </c>
      <c r="AR45" s="142">
        <v>8.100149085011223</v>
      </c>
      <c r="AS45" s="142">
        <v>16.411301935939569</v>
      </c>
      <c r="AT45" s="142">
        <v>1.6055579346429667</v>
      </c>
      <c r="AU45" s="142">
        <v>-1.9936447471989274</v>
      </c>
      <c r="AV45" s="142">
        <v>-4.6592696679745673</v>
      </c>
      <c r="AW45" s="142">
        <v>-2.5403860381243728</v>
      </c>
      <c r="AX45" s="142">
        <v>3.0324878333778766</v>
      </c>
      <c r="AY45" s="142">
        <v>6.7165054236294344</v>
      </c>
      <c r="AZ45" s="142">
        <v>-2.516664711205804</v>
      </c>
      <c r="BA45" s="145">
        <v>-1.9318210218515959</v>
      </c>
      <c r="BB45" s="142">
        <v>-16.338757042031922</v>
      </c>
      <c r="BC45" s="143">
        <v>1.6099657022278644</v>
      </c>
      <c r="BD45" s="142"/>
      <c r="BE45" s="200" t="s">
        <v>28</v>
      </c>
      <c r="BF45" s="142">
        <f t="shared" si="25"/>
        <v>99.146704591721885</v>
      </c>
      <c r="BG45" s="142">
        <f t="shared" si="26"/>
        <v>9.1785886979659352</v>
      </c>
      <c r="BH45" s="142">
        <f t="shared" si="27"/>
        <v>1.36284221885774</v>
      </c>
      <c r="BI45" s="142">
        <f t="shared" si="41"/>
        <v>0.26318079916709436</v>
      </c>
      <c r="BJ45" s="142">
        <f t="shared" si="28"/>
        <v>12.66799465645088</v>
      </c>
      <c r="BK45" s="142">
        <f t="shared" si="29"/>
        <v>1.4088075338549086</v>
      </c>
      <c r="BL45" s="142">
        <f t="shared" si="30"/>
        <v>5.19335550285001</v>
      </c>
      <c r="BM45" s="142">
        <f t="shared" si="31"/>
        <v>5.534497441311423</v>
      </c>
      <c r="BN45" s="142">
        <f t="shared" si="32"/>
        <v>0.77648156618319786</v>
      </c>
      <c r="BO45" s="142">
        <f t="shared" si="33"/>
        <v>1.9969579701605307</v>
      </c>
      <c r="BP45" s="142">
        <f t="shared" si="34"/>
        <v>3.3113475336927807</v>
      </c>
      <c r="BQ45" s="142">
        <f t="shared" si="35"/>
        <v>0.41563365102471578</v>
      </c>
      <c r="BR45" s="143">
        <f t="shared" si="36"/>
        <v>8.9835848875765905</v>
      </c>
      <c r="BS45" s="200" t="s">
        <v>28</v>
      </c>
      <c r="BT45" s="142">
        <f t="shared" si="13"/>
        <v>12.112383669276822</v>
      </c>
      <c r="BU45" s="142">
        <f t="shared" si="14"/>
        <v>13.638205858114741</v>
      </c>
      <c r="BV45" s="142">
        <f t="shared" si="15"/>
        <v>4.2900930069431915</v>
      </c>
      <c r="BW45" s="142">
        <f t="shared" si="16"/>
        <v>9.2568894372312798</v>
      </c>
      <c r="BX45" s="142">
        <f t="shared" si="17"/>
        <v>8.7558601610600668</v>
      </c>
      <c r="BY45" s="142">
        <f t="shared" si="18"/>
        <v>99.146704591721885</v>
      </c>
      <c r="BZ45" s="142">
        <f t="shared" si="19"/>
        <v>1.5214996539697716</v>
      </c>
      <c r="CA45" s="142">
        <f t="shared" si="20"/>
        <v>0.66820424569166503</v>
      </c>
      <c r="CB45" s="142">
        <f t="shared" si="21"/>
        <v>100</v>
      </c>
      <c r="CC45" s="145">
        <f t="shared" si="22"/>
        <v>10.897600440159142</v>
      </c>
      <c r="CD45" s="142">
        <f t="shared" si="23"/>
        <v>18.015071940971193</v>
      </c>
      <c r="CE45" s="143">
        <f t="shared" si="24"/>
        <v>71.087327618869665</v>
      </c>
      <c r="CF45" s="142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</row>
    <row r="46" spans="1:135" s="117" customFormat="1">
      <c r="A46" s="141" t="s">
        <v>29</v>
      </c>
      <c r="B46" s="117">
        <v>5560898.158507308</v>
      </c>
      <c r="C46" s="117">
        <v>26226</v>
      </c>
      <c r="D46" s="117">
        <v>512194</v>
      </c>
      <c r="E46" s="117">
        <v>7953</v>
      </c>
      <c r="F46" s="117">
        <v>380580.17773610016</v>
      </c>
      <c r="G46" s="117">
        <v>416844</v>
      </c>
      <c r="H46" s="117">
        <v>1467512</v>
      </c>
      <c r="I46" s="117">
        <v>99291</v>
      </c>
      <c r="J46" s="117">
        <v>52339</v>
      </c>
      <c r="K46" s="117">
        <v>68400</v>
      </c>
      <c r="L46" s="117">
        <v>80119</v>
      </c>
      <c r="M46" s="117">
        <v>40718</v>
      </c>
      <c r="N46" s="119">
        <v>357454</v>
      </c>
      <c r="O46" s="200" t="s">
        <v>29</v>
      </c>
      <c r="P46" s="117">
        <v>568521</v>
      </c>
      <c r="Q46" s="117">
        <v>545233.98077120818</v>
      </c>
      <c r="R46" s="117">
        <v>519958</v>
      </c>
      <c r="S46" s="117">
        <v>255753</v>
      </c>
      <c r="T46" s="117">
        <v>161802</v>
      </c>
      <c r="U46" s="117">
        <v>5560898.158507308</v>
      </c>
      <c r="V46" s="117">
        <v>103240</v>
      </c>
      <c r="W46" s="117">
        <v>37478</v>
      </c>
      <c r="X46" s="117">
        <v>5626660.158507308</v>
      </c>
      <c r="Y46" s="120">
        <v>546373</v>
      </c>
      <c r="Z46" s="117">
        <v>1848092.1777361003</v>
      </c>
      <c r="AA46" s="119">
        <v>3166432.9807712077</v>
      </c>
      <c r="AC46" s="200" t="s">
        <v>29</v>
      </c>
      <c r="AD46" s="142">
        <v>-9.2159876123258258</v>
      </c>
      <c r="AE46" s="142">
        <v>-16.033809310366909</v>
      </c>
      <c r="AF46" s="142">
        <v>-0.84616650373137947</v>
      </c>
      <c r="AG46" s="142">
        <v>-10.02375834370404</v>
      </c>
      <c r="AH46" s="142">
        <v>-17.573281539402753</v>
      </c>
      <c r="AI46" s="142">
        <v>20.465395863918527</v>
      </c>
      <c r="AJ46" s="142">
        <v>-27.409646152742706</v>
      </c>
      <c r="AK46" s="142">
        <v>-0.70602118063541908</v>
      </c>
      <c r="AL46" s="142">
        <v>-9.2833001126614096</v>
      </c>
      <c r="AM46" s="142">
        <v>-1.1746348229378873</v>
      </c>
      <c r="AN46" s="142">
        <v>1.9546212285099829</v>
      </c>
      <c r="AO46" s="142">
        <v>-60.690460789897962</v>
      </c>
      <c r="AP46" s="143">
        <v>-3.2852087143800257</v>
      </c>
      <c r="AQ46" s="200" t="s">
        <v>29</v>
      </c>
      <c r="AR46" s="142">
        <v>9.7886959477204964</v>
      </c>
      <c r="AS46" s="142">
        <v>27.131721374128425</v>
      </c>
      <c r="AT46" s="142">
        <v>-2.644173157579389</v>
      </c>
      <c r="AU46" s="142">
        <v>-5.9306230390948853</v>
      </c>
      <c r="AV46" s="142">
        <v>-22.235252275720203</v>
      </c>
      <c r="AW46" s="142">
        <v>-9.2159876123258258</v>
      </c>
      <c r="AX46" s="142">
        <v>-1.3784473123620835</v>
      </c>
      <c r="AY46" s="142">
        <v>-0.5941329372447085</v>
      </c>
      <c r="AZ46" s="142">
        <v>-9.1359869131902087</v>
      </c>
      <c r="BA46" s="145">
        <v>-1.8441069420341409</v>
      </c>
      <c r="BB46" s="142">
        <v>-25.580813088191917</v>
      </c>
      <c r="BC46" s="143">
        <v>2.6255620549818168</v>
      </c>
      <c r="BD46" s="142"/>
      <c r="BE46" s="200" t="s">
        <v>29</v>
      </c>
      <c r="BF46" s="142">
        <f t="shared" si="25"/>
        <v>98.831242723970618</v>
      </c>
      <c r="BG46" s="142">
        <f t="shared" si="26"/>
        <v>0.46610243485822095</v>
      </c>
      <c r="BH46" s="142">
        <f t="shared" si="27"/>
        <v>9.1029844627381848</v>
      </c>
      <c r="BI46" s="142">
        <f t="shared" si="41"/>
        <v>0.14134495021838756</v>
      </c>
      <c r="BJ46" s="142">
        <f t="shared" si="28"/>
        <v>6.7638735415835729</v>
      </c>
      <c r="BK46" s="142">
        <f t="shared" si="29"/>
        <v>7.40837349790438</v>
      </c>
      <c r="BL46" s="142">
        <f t="shared" si="30"/>
        <v>26.081404574988852</v>
      </c>
      <c r="BM46" s="142">
        <f t="shared" si="31"/>
        <v>1.7646525150426151</v>
      </c>
      <c r="BN46" s="142">
        <f t="shared" si="32"/>
        <v>0.9301965735546569</v>
      </c>
      <c r="BO46" s="142">
        <f t="shared" si="33"/>
        <v>1.2156412165142345</v>
      </c>
      <c r="BP46" s="142">
        <f t="shared" si="34"/>
        <v>1.4239175237705257</v>
      </c>
      <c r="BQ46" s="142">
        <f t="shared" si="35"/>
        <v>0.7236619744740731</v>
      </c>
      <c r="BR46" s="143">
        <f t="shared" si="36"/>
        <v>6.3528627983608077</v>
      </c>
      <c r="BS46" s="200" t="s">
        <v>29</v>
      </c>
      <c r="BT46" s="142">
        <f t="shared" si="13"/>
        <v>10.104057895524695</v>
      </c>
      <c r="BU46" s="142">
        <f t="shared" si="14"/>
        <v>9.69018859166097</v>
      </c>
      <c r="BV46" s="142">
        <f t="shared" si="15"/>
        <v>9.2409704043319945</v>
      </c>
      <c r="BW46" s="142">
        <f t="shared" si="16"/>
        <v>4.5453784802217108</v>
      </c>
      <c r="BX46" s="142">
        <f t="shared" si="17"/>
        <v>2.8756312882227513</v>
      </c>
      <c r="BY46" s="142">
        <f t="shared" si="18"/>
        <v>98.831242723970618</v>
      </c>
      <c r="BZ46" s="142">
        <f t="shared" si="19"/>
        <v>1.8348362455106664</v>
      </c>
      <c r="CA46" s="142">
        <f t="shared" si="20"/>
        <v>0.66607896948129364</v>
      </c>
      <c r="CB46" s="142">
        <f t="shared" si="21"/>
        <v>100</v>
      </c>
      <c r="CC46" s="145">
        <f t="shared" si="22"/>
        <v>9.8252653514996382</v>
      </c>
      <c r="CD46" s="142">
        <f t="shared" si="23"/>
        <v>33.233699396361125</v>
      </c>
      <c r="CE46" s="143">
        <f t="shared" si="24"/>
        <v>56.941035252139237</v>
      </c>
      <c r="CF46" s="142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</row>
    <row r="47" spans="1:135" s="117" customFormat="1">
      <c r="A47" s="141" t="s">
        <v>30</v>
      </c>
      <c r="B47" s="117">
        <v>9316258.0062044878</v>
      </c>
      <c r="C47" s="117">
        <v>231341</v>
      </c>
      <c r="D47" s="117">
        <v>247578</v>
      </c>
      <c r="E47" s="117">
        <v>4760</v>
      </c>
      <c r="F47" s="117">
        <v>92753.031661792047</v>
      </c>
      <c r="G47" s="117">
        <v>199305</v>
      </c>
      <c r="H47" s="117">
        <v>902484</v>
      </c>
      <c r="I47" s="117">
        <v>175905</v>
      </c>
      <c r="J47" s="117">
        <v>3869585</v>
      </c>
      <c r="K47" s="117">
        <v>135928</v>
      </c>
      <c r="L47" s="117">
        <v>238709</v>
      </c>
      <c r="M47" s="117">
        <v>31725</v>
      </c>
      <c r="N47" s="119">
        <v>664827</v>
      </c>
      <c r="O47" s="200" t="s">
        <v>30</v>
      </c>
      <c r="P47" s="117">
        <v>716119</v>
      </c>
      <c r="Q47" s="117">
        <v>721843.97454269556</v>
      </c>
      <c r="R47" s="117">
        <v>375949</v>
      </c>
      <c r="S47" s="117">
        <v>522081</v>
      </c>
      <c r="T47" s="117">
        <v>185365</v>
      </c>
      <c r="U47" s="117">
        <v>9316258.0062044878</v>
      </c>
      <c r="V47" s="117">
        <v>147263</v>
      </c>
      <c r="W47" s="117">
        <v>62787</v>
      </c>
      <c r="X47" s="117">
        <v>9400734.0062044878</v>
      </c>
      <c r="Y47" s="120">
        <v>483679</v>
      </c>
      <c r="Z47" s="117">
        <v>995237.03166179208</v>
      </c>
      <c r="AA47" s="119">
        <v>7837341.974542696</v>
      </c>
      <c r="AC47" s="200" t="s">
        <v>30</v>
      </c>
      <c r="AD47" s="142">
        <v>-1.7853612163954191</v>
      </c>
      <c r="AE47" s="142">
        <v>-5.2444244199143952</v>
      </c>
      <c r="AF47" s="142">
        <v>-2.7056978814208743</v>
      </c>
      <c r="AG47" s="142">
        <v>-1.7341040462427744</v>
      </c>
      <c r="AH47" s="142">
        <v>-10.904937060128528</v>
      </c>
      <c r="AI47" s="142">
        <v>-1.2006325380340757</v>
      </c>
      <c r="AJ47" s="142">
        <v>0.45592772833118872</v>
      </c>
      <c r="AK47" s="142">
        <v>-5.3393747948360568</v>
      </c>
      <c r="AL47" s="142">
        <v>-7.2395657291344548</v>
      </c>
      <c r="AM47" s="142">
        <v>-1.056922405008007</v>
      </c>
      <c r="AN47" s="142">
        <v>3.2487305253505654</v>
      </c>
      <c r="AO47" s="142">
        <v>-60.330361497005235</v>
      </c>
      <c r="AP47" s="143">
        <v>-2.0089703547903555</v>
      </c>
      <c r="AQ47" s="200" t="s">
        <v>30</v>
      </c>
      <c r="AR47" s="142">
        <v>11.150966356033749</v>
      </c>
      <c r="AS47" s="142">
        <v>103.87287609972611</v>
      </c>
      <c r="AT47" s="142">
        <v>-27.123447528548805</v>
      </c>
      <c r="AU47" s="142">
        <v>-8.5406615583514647</v>
      </c>
      <c r="AV47" s="142">
        <v>-11.081423349610969</v>
      </c>
      <c r="AW47" s="142">
        <v>-1.7853612163954191</v>
      </c>
      <c r="AX47" s="142">
        <v>3.4637083459211846</v>
      </c>
      <c r="AY47" s="142">
        <v>7.5414497122499311</v>
      </c>
      <c r="AZ47" s="142">
        <v>-1.7641920820648753</v>
      </c>
      <c r="BA47" s="145">
        <v>-3.9274846460039883</v>
      </c>
      <c r="BB47" s="142">
        <v>-0.72386093093905557</v>
      </c>
      <c r="BC47" s="143">
        <v>-1.7835680351866168</v>
      </c>
      <c r="BD47" s="142"/>
      <c r="BE47" s="200" t="s">
        <v>30</v>
      </c>
      <c r="BF47" s="142">
        <f t="shared" si="25"/>
        <v>99.101389317640027</v>
      </c>
      <c r="BG47" s="142">
        <f t="shared" si="26"/>
        <v>2.4608823082039644</v>
      </c>
      <c r="BH47" s="142">
        <f t="shared" si="27"/>
        <v>2.6336028637401974</v>
      </c>
      <c r="BI47" s="142">
        <f t="shared" si="41"/>
        <v>5.0634344050777297E-2</v>
      </c>
      <c r="BJ47" s="142">
        <f t="shared" si="28"/>
        <v>0.98665733548651635</v>
      </c>
      <c r="BK47" s="142">
        <f t="shared" si="29"/>
        <v>2.120100407781548</v>
      </c>
      <c r="BL47" s="142">
        <f t="shared" si="30"/>
        <v>9.6001439824205246</v>
      </c>
      <c r="BM47" s="142">
        <f t="shared" si="31"/>
        <v>1.8711836744226849</v>
      </c>
      <c r="BN47" s="142">
        <f t="shared" si="32"/>
        <v>41.162583660446863</v>
      </c>
      <c r="BO47" s="142">
        <f t="shared" si="33"/>
        <v>1.4459296466668186</v>
      </c>
      <c r="BP47" s="142">
        <f t="shared" si="34"/>
        <v>2.5392591668102935</v>
      </c>
      <c r="BQ47" s="142">
        <f t="shared" si="35"/>
        <v>0.33747364811153563</v>
      </c>
      <c r="BR47" s="143">
        <f t="shared" si="36"/>
        <v>7.0720754311441425</v>
      </c>
      <c r="BS47" s="200" t="s">
        <v>30</v>
      </c>
      <c r="BT47" s="142">
        <f t="shared" si="13"/>
        <v>7.61769240069298</v>
      </c>
      <c r="BU47" s="142">
        <f t="shared" si="14"/>
        <v>7.6785916298267587</v>
      </c>
      <c r="BV47" s="142">
        <f t="shared" si="15"/>
        <v>3.9991451704927883</v>
      </c>
      <c r="BW47" s="142">
        <f t="shared" si="16"/>
        <v>5.553619532851652</v>
      </c>
      <c r="BX47" s="142">
        <f t="shared" si="17"/>
        <v>1.9718141144899861</v>
      </c>
      <c r="BY47" s="142">
        <f t="shared" si="18"/>
        <v>99.101389317640027</v>
      </c>
      <c r="BZ47" s="142">
        <f t="shared" si="19"/>
        <v>1.5665053378045413</v>
      </c>
      <c r="CA47" s="142">
        <f t="shared" si="20"/>
        <v>0.66789465544457016</v>
      </c>
      <c r="CB47" s="142">
        <f t="shared" si="21"/>
        <v>100</v>
      </c>
      <c r="CC47" s="145">
        <f t="shared" si="22"/>
        <v>5.1917733458849789</v>
      </c>
      <c r="CD47" s="142">
        <f t="shared" si="23"/>
        <v>10.682798082652704</v>
      </c>
      <c r="CE47" s="143">
        <f t="shared" si="24"/>
        <v>84.125428571462322</v>
      </c>
      <c r="CF47" s="142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</row>
    <row r="48" spans="1:135" s="117" customFormat="1">
      <c r="A48" s="141" t="s">
        <v>31</v>
      </c>
      <c r="B48" s="117">
        <v>9288246.3971505649</v>
      </c>
      <c r="C48" s="117">
        <v>169262</v>
      </c>
      <c r="D48" s="117">
        <v>396992</v>
      </c>
      <c r="E48" s="117">
        <v>117605</v>
      </c>
      <c r="F48" s="117">
        <v>138082.42429204844</v>
      </c>
      <c r="G48" s="117">
        <v>167391</v>
      </c>
      <c r="H48" s="117">
        <v>3690333</v>
      </c>
      <c r="I48" s="117">
        <v>232083</v>
      </c>
      <c r="J48" s="117">
        <v>132854</v>
      </c>
      <c r="K48" s="117">
        <v>182498</v>
      </c>
      <c r="L48" s="117">
        <v>282382</v>
      </c>
      <c r="M48" s="117">
        <v>56859</v>
      </c>
      <c r="N48" s="119">
        <v>784847</v>
      </c>
      <c r="O48" s="200" t="s">
        <v>31</v>
      </c>
      <c r="P48" s="117">
        <v>658710</v>
      </c>
      <c r="Q48" s="117">
        <v>769598.97285851778</v>
      </c>
      <c r="R48" s="117">
        <v>734875</v>
      </c>
      <c r="S48" s="117">
        <v>339996</v>
      </c>
      <c r="T48" s="117">
        <v>433878</v>
      </c>
      <c r="U48" s="117">
        <v>9288246.3971505649</v>
      </c>
      <c r="V48" s="117">
        <v>148936</v>
      </c>
      <c r="W48" s="117">
        <v>62599</v>
      </c>
      <c r="X48" s="117">
        <v>9374583.3971505649</v>
      </c>
      <c r="Y48" s="120">
        <v>683859</v>
      </c>
      <c r="Z48" s="117">
        <v>3828415.4242920484</v>
      </c>
      <c r="AA48" s="119">
        <v>4775971.9728585165</v>
      </c>
      <c r="AC48" s="200" t="s">
        <v>31</v>
      </c>
      <c r="AD48" s="142">
        <v>17.498084761812919</v>
      </c>
      <c r="AE48" s="142">
        <v>-23.231965893371431</v>
      </c>
      <c r="AF48" s="142">
        <v>-1.2381551811209321</v>
      </c>
      <c r="AG48" s="142">
        <v>1.2936788885730772</v>
      </c>
      <c r="AH48" s="142">
        <v>86.591987884848891</v>
      </c>
      <c r="AI48" s="142">
        <v>-8.2587964485366641</v>
      </c>
      <c r="AJ48" s="142">
        <v>50.079913392589894</v>
      </c>
      <c r="AK48" s="142">
        <v>-1.4019704056792548</v>
      </c>
      <c r="AL48" s="142">
        <v>-8.5115760188411596</v>
      </c>
      <c r="AM48" s="142">
        <v>-1.1033197134403416</v>
      </c>
      <c r="AN48" s="142">
        <v>1.9827225055256199</v>
      </c>
      <c r="AO48" s="142">
        <v>-60.564699028318181</v>
      </c>
      <c r="AP48" s="143">
        <v>-3.0853274687497301</v>
      </c>
      <c r="AQ48" s="200" t="s">
        <v>31</v>
      </c>
      <c r="AR48" s="142">
        <v>11.165114901502148</v>
      </c>
      <c r="AS48" s="142">
        <v>65.073101016621166</v>
      </c>
      <c r="AT48" s="142">
        <v>-0.80583657850157586</v>
      </c>
      <c r="AU48" s="142">
        <v>-8.8870963851870108</v>
      </c>
      <c r="AV48" s="142">
        <v>-10.03551900671191</v>
      </c>
      <c r="AW48" s="142">
        <v>17.498084761812919</v>
      </c>
      <c r="AX48" s="142">
        <v>15.152546042153118</v>
      </c>
      <c r="AY48" s="142">
        <v>28.658925084780595</v>
      </c>
      <c r="AZ48" s="142">
        <v>17.39209559138655</v>
      </c>
      <c r="BA48" s="145">
        <v>-7.4060634453400347</v>
      </c>
      <c r="BB48" s="142">
        <v>51.146660365099585</v>
      </c>
      <c r="BC48" s="143">
        <v>3.0737547553786273</v>
      </c>
      <c r="BD48" s="142"/>
      <c r="BE48" s="200" t="s">
        <v>31</v>
      </c>
      <c r="BF48" s="142">
        <f t="shared" si="25"/>
        <v>99.07903107431693</v>
      </c>
      <c r="BG48" s="142">
        <f t="shared" si="26"/>
        <v>1.8055415673345838</v>
      </c>
      <c r="BH48" s="142">
        <f t="shared" si="27"/>
        <v>4.2347695164850423</v>
      </c>
      <c r="BI48" s="142">
        <f t="shared" si="41"/>
        <v>1.2545090807528196</v>
      </c>
      <c r="BJ48" s="142">
        <f t="shared" si="28"/>
        <v>1.472944646628447</v>
      </c>
      <c r="BK48" s="142">
        <f t="shared" si="29"/>
        <v>1.7855833471050995</v>
      </c>
      <c r="BL48" s="142">
        <f t="shared" si="30"/>
        <v>39.365301300980363</v>
      </c>
      <c r="BM48" s="142">
        <f t="shared" si="31"/>
        <v>2.4756620125705253</v>
      </c>
      <c r="BN48" s="142">
        <f t="shared" si="32"/>
        <v>1.4171723091223596</v>
      </c>
      <c r="BO48" s="142">
        <f t="shared" si="33"/>
        <v>1.9467318414967738</v>
      </c>
      <c r="BP48" s="142">
        <f t="shared" si="34"/>
        <v>3.0122085220963624</v>
      </c>
      <c r="BQ48" s="142">
        <f t="shared" si="35"/>
        <v>0.60652295244695864</v>
      </c>
      <c r="BR48" s="143">
        <f t="shared" si="36"/>
        <v>8.3720733684929058</v>
      </c>
      <c r="BS48" s="200" t="s">
        <v>31</v>
      </c>
      <c r="BT48" s="142">
        <f t="shared" si="13"/>
        <v>7.0265522433798715</v>
      </c>
      <c r="BU48" s="142">
        <f t="shared" si="14"/>
        <v>8.2094205177420463</v>
      </c>
      <c r="BV48" s="142">
        <f t="shared" si="15"/>
        <v>7.8390150139724364</v>
      </c>
      <c r="BW48" s="142">
        <f t="shared" si="16"/>
        <v>3.6267851657636636</v>
      </c>
      <c r="BX48" s="142">
        <f t="shared" si="17"/>
        <v>4.6282376679467019</v>
      </c>
      <c r="BY48" s="142">
        <f t="shared" si="18"/>
        <v>99.07903107431693</v>
      </c>
      <c r="BZ48" s="142">
        <f t="shared" si="19"/>
        <v>1.588721265685999</v>
      </c>
      <c r="CA48" s="142">
        <f t="shared" si="20"/>
        <v>0.66775234000293993</v>
      </c>
      <c r="CB48" s="142">
        <f t="shared" si="21"/>
        <v>100</v>
      </c>
      <c r="CC48" s="145">
        <f t="shared" si="22"/>
        <v>7.3626276775968531</v>
      </c>
      <c r="CD48" s="142">
        <f t="shared" si="23"/>
        <v>41.217849533648511</v>
      </c>
      <c r="CE48" s="143">
        <f t="shared" si="24"/>
        <v>51.419522788754634</v>
      </c>
      <c r="CF48" s="142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</row>
    <row r="49" spans="1:135" s="117" customFormat="1">
      <c r="A49" s="148" t="s">
        <v>81</v>
      </c>
      <c r="B49" s="150">
        <v>34716683.980102539</v>
      </c>
      <c r="C49" s="150">
        <v>3583616</v>
      </c>
      <c r="D49" s="150">
        <v>256397</v>
      </c>
      <c r="E49" s="150">
        <v>11059</v>
      </c>
      <c r="F49" s="150">
        <v>3728159.0470939782</v>
      </c>
      <c r="G49" s="150">
        <v>825084</v>
      </c>
      <c r="H49" s="150">
        <v>2401962</v>
      </c>
      <c r="I49" s="150">
        <v>3108213</v>
      </c>
      <c r="J49" s="150">
        <v>1068891</v>
      </c>
      <c r="K49" s="150">
        <v>770725</v>
      </c>
      <c r="L49" s="150">
        <v>1201910</v>
      </c>
      <c r="M49" s="150">
        <v>1013812</v>
      </c>
      <c r="N49" s="151">
        <v>3908697</v>
      </c>
      <c r="O49" s="205" t="s">
        <v>81</v>
      </c>
      <c r="P49" s="150">
        <v>3347281</v>
      </c>
      <c r="Q49" s="150">
        <v>1899547.9330085563</v>
      </c>
      <c r="R49" s="150">
        <v>2426513</v>
      </c>
      <c r="S49" s="150">
        <v>2550678</v>
      </c>
      <c r="T49" s="150">
        <v>2614139</v>
      </c>
      <c r="U49" s="150">
        <v>34716683.980102539</v>
      </c>
      <c r="V49" s="150">
        <v>436619</v>
      </c>
      <c r="W49" s="150">
        <v>233975</v>
      </c>
      <c r="X49" s="150">
        <v>34919327.980102539</v>
      </c>
      <c r="Y49" s="149">
        <v>3851072</v>
      </c>
      <c r="Z49" s="150">
        <v>6130121.0470939782</v>
      </c>
      <c r="AA49" s="151">
        <v>24735490.933008559</v>
      </c>
      <c r="AC49" s="205" t="s">
        <v>81</v>
      </c>
      <c r="AD49" s="152">
        <v>-2.4554763330912581</v>
      </c>
      <c r="AE49" s="152">
        <v>-1.466583996777524</v>
      </c>
      <c r="AF49" s="152">
        <v>3.3238094854301243</v>
      </c>
      <c r="AG49" s="152">
        <v>-0.23455119530897608</v>
      </c>
      <c r="AH49" s="152">
        <v>-19.815484863890454</v>
      </c>
      <c r="AI49" s="152">
        <v>-3.0880634268095726</v>
      </c>
      <c r="AJ49" s="152">
        <v>-0.92542561081142616</v>
      </c>
      <c r="AK49" s="152">
        <v>-4.5040696666965712</v>
      </c>
      <c r="AL49" s="152">
        <v>-1.9941502237218516</v>
      </c>
      <c r="AM49" s="152">
        <v>-1.3485890118667128</v>
      </c>
      <c r="AN49" s="152">
        <v>2.8226151408655542</v>
      </c>
      <c r="AO49" s="152">
        <v>-26.113405615693679</v>
      </c>
      <c r="AP49" s="153">
        <v>-2.1585119932073868</v>
      </c>
      <c r="AQ49" s="205" t="s">
        <v>81</v>
      </c>
      <c r="AR49" s="152">
        <v>2.8572367988426386</v>
      </c>
      <c r="AS49" s="152">
        <v>73.03149443048936</v>
      </c>
      <c r="AT49" s="152">
        <v>0.1573450458806101</v>
      </c>
      <c r="AU49" s="152">
        <v>-3.9945347889664466</v>
      </c>
      <c r="AV49" s="152">
        <v>-2.2708299920631982</v>
      </c>
      <c r="AW49" s="152">
        <v>-2.4554763330912581</v>
      </c>
      <c r="AX49" s="152">
        <v>3.8515695984549008</v>
      </c>
      <c r="AY49" s="152">
        <v>6.8091244824453678</v>
      </c>
      <c r="AZ49" s="152">
        <v>-2.4380938893172015</v>
      </c>
      <c r="BA49" s="154">
        <v>-1.1579777059069774</v>
      </c>
      <c r="BB49" s="152">
        <v>-13.341376356046879</v>
      </c>
      <c r="BC49" s="153">
        <v>0.46688739563465442</v>
      </c>
      <c r="BD49" s="142"/>
      <c r="BE49" s="205" t="s">
        <v>81</v>
      </c>
      <c r="BF49" s="152">
        <f t="shared" si="25"/>
        <v>99.419679553640123</v>
      </c>
      <c r="BG49" s="152">
        <f t="shared" si="26"/>
        <v>10.262557177623775</v>
      </c>
      <c r="BH49" s="152">
        <f t="shared" si="27"/>
        <v>0.73425525298224004</v>
      </c>
      <c r="BI49" s="152">
        <f t="shared" si="41"/>
        <v>3.1670139832878669E-2</v>
      </c>
      <c r="BJ49" s="152">
        <f t="shared" si="28"/>
        <v>10.676491395304998</v>
      </c>
      <c r="BK49" s="152">
        <f t="shared" si="29"/>
        <v>2.362828976749332</v>
      </c>
      <c r="BL49" s="152">
        <f t="shared" si="30"/>
        <v>6.87860316604222</v>
      </c>
      <c r="BM49" s="152">
        <f t="shared" si="31"/>
        <v>8.9011249064446414</v>
      </c>
      <c r="BN49" s="152">
        <f t="shared" si="32"/>
        <v>3.061029698535628</v>
      </c>
      <c r="BO49" s="152">
        <f t="shared" si="33"/>
        <v>2.2071587415404115</v>
      </c>
      <c r="BP49" s="152">
        <f t="shared" si="34"/>
        <v>3.4419620007717873</v>
      </c>
      <c r="BQ49" s="152">
        <f t="shared" si="35"/>
        <v>2.903297567976344</v>
      </c>
      <c r="BR49" s="153">
        <f t="shared" si="36"/>
        <v>11.193505792056547</v>
      </c>
      <c r="BS49" s="205" t="s">
        <v>81</v>
      </c>
      <c r="BT49" s="152">
        <f t="shared" si="13"/>
        <v>9.5857543475845866</v>
      </c>
      <c r="BU49" s="152">
        <f t="shared" si="14"/>
        <v>5.4398181261991692</v>
      </c>
      <c r="BV49" s="152">
        <f t="shared" si="15"/>
        <v>6.9489109337460819</v>
      </c>
      <c r="BW49" s="152">
        <f t="shared" si="16"/>
        <v>7.3044876506598504</v>
      </c>
      <c r="BX49" s="152">
        <f t="shared" si="17"/>
        <v>7.4862236795896191</v>
      </c>
      <c r="BY49" s="152">
        <f t="shared" si="18"/>
        <v>99.419679553640123</v>
      </c>
      <c r="BZ49" s="152">
        <f t="shared" si="19"/>
        <v>1.2503648416395381</v>
      </c>
      <c r="CA49" s="152">
        <f t="shared" si="20"/>
        <v>0.67004439527966242</v>
      </c>
      <c r="CB49" s="152">
        <f t="shared" si="21"/>
        <v>100</v>
      </c>
      <c r="CC49" s="154">
        <f t="shared" si="22"/>
        <v>11.092856685872409</v>
      </c>
      <c r="CD49" s="152">
        <f t="shared" si="23"/>
        <v>17.65756502149625</v>
      </c>
      <c r="CE49" s="153">
        <f t="shared" si="24"/>
        <v>71.249578292631327</v>
      </c>
      <c r="CF49" s="142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</row>
    <row r="50" spans="1:135" s="117" customFormat="1">
      <c r="A50" s="159" t="s">
        <v>32</v>
      </c>
      <c r="B50" s="161">
        <v>57206420.410094209</v>
      </c>
      <c r="C50" s="160">
        <v>830928</v>
      </c>
      <c r="D50" s="160">
        <v>94461</v>
      </c>
      <c r="E50" s="160">
        <v>294631</v>
      </c>
      <c r="F50" s="160">
        <v>1851053.4505006834</v>
      </c>
      <c r="G50" s="160">
        <v>38534070</v>
      </c>
      <c r="H50" s="160">
        <v>1100877</v>
      </c>
      <c r="I50" s="160">
        <v>1027333</v>
      </c>
      <c r="J50" s="160">
        <v>529447</v>
      </c>
      <c r="K50" s="160">
        <v>365137</v>
      </c>
      <c r="L50" s="160">
        <v>543799</v>
      </c>
      <c r="M50" s="160">
        <v>479553</v>
      </c>
      <c r="N50" s="162">
        <v>2249251</v>
      </c>
      <c r="O50" s="201" t="s">
        <v>32</v>
      </c>
      <c r="P50" s="160">
        <v>1598848</v>
      </c>
      <c r="Q50" s="160">
        <v>1145728.9595935242</v>
      </c>
      <c r="R50" s="160">
        <v>1822524</v>
      </c>
      <c r="S50" s="160">
        <v>3673684</v>
      </c>
      <c r="T50" s="160">
        <v>1065095</v>
      </c>
      <c r="U50" s="160">
        <v>57206420.410094209</v>
      </c>
      <c r="V50" s="160">
        <v>648027</v>
      </c>
      <c r="W50" s="160">
        <v>385546</v>
      </c>
      <c r="X50" s="160">
        <v>57468901.410094209</v>
      </c>
      <c r="Y50" s="161">
        <v>1220020</v>
      </c>
      <c r="Z50" s="160">
        <v>2951930.4505006834</v>
      </c>
      <c r="AA50" s="162">
        <v>53034469.959593527</v>
      </c>
      <c r="AC50" s="201" t="s">
        <v>32</v>
      </c>
      <c r="AD50" s="163">
        <v>8.1057823043732142</v>
      </c>
      <c r="AE50" s="163">
        <v>-9.0002299832440773</v>
      </c>
      <c r="AF50" s="163">
        <v>-1.7188101505519544</v>
      </c>
      <c r="AG50" s="163">
        <v>37.64523407972866</v>
      </c>
      <c r="AH50" s="163">
        <v>7.6066203144501108</v>
      </c>
      <c r="AI50" s="163">
        <v>11.420712122614491</v>
      </c>
      <c r="AJ50" s="163">
        <v>17.922342514308117</v>
      </c>
      <c r="AK50" s="163">
        <v>-1.7598131842071036</v>
      </c>
      <c r="AL50" s="163">
        <v>-1.940276669080591</v>
      </c>
      <c r="AM50" s="163">
        <v>-1.2326410490838369</v>
      </c>
      <c r="AN50" s="163">
        <v>3.0183796645360754</v>
      </c>
      <c r="AO50" s="163">
        <v>-29.951972375351659</v>
      </c>
      <c r="AP50" s="164">
        <v>-2.4466715213801846</v>
      </c>
      <c r="AQ50" s="201" t="s">
        <v>32</v>
      </c>
      <c r="AR50" s="163">
        <v>8.9526872781044933</v>
      </c>
      <c r="AS50" s="163">
        <v>87.544866594275618</v>
      </c>
      <c r="AT50" s="163">
        <v>-4.3833555255462269</v>
      </c>
      <c r="AU50" s="163">
        <v>-4.8452540402155329</v>
      </c>
      <c r="AV50" s="163">
        <v>-6.3284649000530324</v>
      </c>
      <c r="AW50" s="163">
        <v>8.1057823043732142</v>
      </c>
      <c r="AX50" s="163">
        <v>14.515467779729486</v>
      </c>
      <c r="AY50" s="163">
        <v>18.373487502417845</v>
      </c>
      <c r="AZ50" s="163">
        <v>8.111104792535361</v>
      </c>
      <c r="BA50" s="165">
        <v>-0.26600745213255572</v>
      </c>
      <c r="BB50" s="163">
        <v>11.235560977312494</v>
      </c>
      <c r="BC50" s="164">
        <v>8.1452458840576512</v>
      </c>
      <c r="BD50" s="142"/>
      <c r="BE50" s="201" t="s">
        <v>32</v>
      </c>
      <c r="BF50" s="163">
        <f t="shared" si="25"/>
        <v>99.543264281098828</v>
      </c>
      <c r="BG50" s="163">
        <f t="shared" si="26"/>
        <v>1.445874167787816</v>
      </c>
      <c r="BH50" s="163">
        <f t="shared" si="27"/>
        <v>0.164368898103572</v>
      </c>
      <c r="BI50" s="163">
        <f t="shared" si="41"/>
        <v>0.51267901903593571</v>
      </c>
      <c r="BJ50" s="163">
        <f t="shared" si="28"/>
        <v>3.2209654353607537</v>
      </c>
      <c r="BK50" s="163">
        <f t="shared" si="29"/>
        <v>67.052038675706484</v>
      </c>
      <c r="BL50" s="163">
        <f t="shared" si="30"/>
        <v>1.9156047409784569</v>
      </c>
      <c r="BM50" s="163">
        <f t="shared" si="31"/>
        <v>1.7876329193575859</v>
      </c>
      <c r="BN50" s="163">
        <f t="shared" si="32"/>
        <v>0.92127565867651073</v>
      </c>
      <c r="BO50" s="163">
        <f t="shared" si="33"/>
        <v>0.63536450330659178</v>
      </c>
      <c r="BP50" s="163">
        <f t="shared" si="34"/>
        <v>0.94624916547383942</v>
      </c>
      <c r="BQ50" s="163">
        <f t="shared" si="35"/>
        <v>0.83445652906768142</v>
      </c>
      <c r="BR50" s="164">
        <f t="shared" si="36"/>
        <v>3.913857660075136</v>
      </c>
      <c r="BS50" s="201" t="s">
        <v>32</v>
      </c>
      <c r="BT50" s="163">
        <f t="shared" si="13"/>
        <v>2.7821099077407596</v>
      </c>
      <c r="BU50" s="163">
        <f t="shared" si="14"/>
        <v>1.9936503595530384</v>
      </c>
      <c r="BV50" s="163">
        <f t="shared" si="15"/>
        <v>3.1713221503828506</v>
      </c>
      <c r="BW50" s="163">
        <f t="shared" si="16"/>
        <v>6.392472989495376</v>
      </c>
      <c r="BX50" s="163">
        <f t="shared" si="17"/>
        <v>1.8533415009964325</v>
      </c>
      <c r="BY50" s="163">
        <f t="shared" si="18"/>
        <v>99.543264281098828</v>
      </c>
      <c r="BZ50" s="163">
        <f t="shared" si="19"/>
        <v>1.12761334234619</v>
      </c>
      <c r="CA50" s="163">
        <f t="shared" si="20"/>
        <v>0.67087762344501711</v>
      </c>
      <c r="CB50" s="163">
        <f t="shared" si="21"/>
        <v>100</v>
      </c>
      <c r="CC50" s="165">
        <f t="shared" si="22"/>
        <v>2.1326627173210171</v>
      </c>
      <c r="CD50" s="163">
        <f t="shared" si="23"/>
        <v>5.1601383714262399</v>
      </c>
      <c r="CE50" s="164">
        <f t="shared" si="24"/>
        <v>92.707198911252746</v>
      </c>
      <c r="CF50" s="142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</row>
    <row r="51" spans="1:135" s="117" customFormat="1">
      <c r="A51" s="166" t="s">
        <v>33</v>
      </c>
      <c r="B51" s="167">
        <v>5412230446.9860992</v>
      </c>
      <c r="C51" s="167">
        <v>142352896</v>
      </c>
      <c r="D51" s="167">
        <v>10717829</v>
      </c>
      <c r="E51" s="167">
        <v>18430476</v>
      </c>
      <c r="F51" s="167">
        <v>966156548.98476422</v>
      </c>
      <c r="G51" s="167">
        <v>159091130</v>
      </c>
      <c r="H51" s="167">
        <v>286963487</v>
      </c>
      <c r="I51" s="167">
        <v>558908045</v>
      </c>
      <c r="J51" s="167">
        <v>289858775</v>
      </c>
      <c r="K51" s="167">
        <v>163621580</v>
      </c>
      <c r="L51" s="167">
        <v>193193187</v>
      </c>
      <c r="M51" s="167">
        <v>215869847</v>
      </c>
      <c r="N51" s="169">
        <v>594558251</v>
      </c>
      <c r="O51" s="166" t="s">
        <v>33</v>
      </c>
      <c r="P51" s="167">
        <v>317408179</v>
      </c>
      <c r="Q51" s="167">
        <v>425288457.00133252</v>
      </c>
      <c r="R51" s="167">
        <v>262768306</v>
      </c>
      <c r="S51" s="167">
        <v>516973597</v>
      </c>
      <c r="T51" s="167">
        <v>290069856</v>
      </c>
      <c r="U51" s="167">
        <v>5412230446.9860992</v>
      </c>
      <c r="V51" s="167">
        <v>61852000</v>
      </c>
      <c r="W51" s="167">
        <v>36476000</v>
      </c>
      <c r="X51" s="167">
        <v>5437606446.9861002</v>
      </c>
      <c r="Y51" s="168">
        <v>171501201</v>
      </c>
      <c r="Z51" s="167">
        <v>1253120035.9847641</v>
      </c>
      <c r="AA51" s="169">
        <v>3987609210.0013351</v>
      </c>
      <c r="AC51" s="166" t="s">
        <v>33</v>
      </c>
      <c r="AD51" s="170">
        <v>-4.4840040589828316</v>
      </c>
      <c r="AE51" s="170">
        <v>-1.5806238169519533</v>
      </c>
      <c r="AF51" s="170">
        <v>0.74035662166457905</v>
      </c>
      <c r="AG51" s="170">
        <v>-15.637030166924509</v>
      </c>
      <c r="AH51" s="170">
        <v>-10.500331481135191</v>
      </c>
      <c r="AI51" s="170">
        <v>3.5696565964070448</v>
      </c>
      <c r="AJ51" s="170">
        <v>-11.532584216374119</v>
      </c>
      <c r="AK51" s="170">
        <v>-4.968516381535852</v>
      </c>
      <c r="AL51" s="170">
        <v>-2.3929020314063898</v>
      </c>
      <c r="AM51" s="170">
        <v>-1.4225910598214442</v>
      </c>
      <c r="AN51" s="170">
        <v>0.55707931969175351</v>
      </c>
      <c r="AO51" s="170">
        <v>-23.518758415108152</v>
      </c>
      <c r="AP51" s="171">
        <v>1.4207963384910545</v>
      </c>
      <c r="AQ51" s="166" t="s">
        <v>33</v>
      </c>
      <c r="AR51" s="170">
        <v>5.3329281316950761</v>
      </c>
      <c r="AS51" s="170">
        <v>1.3779257074329632</v>
      </c>
      <c r="AT51" s="170">
        <v>0.33995481385134402</v>
      </c>
      <c r="AU51" s="170">
        <v>-5.335799865148446</v>
      </c>
      <c r="AV51" s="170">
        <v>-0.38008346619372568</v>
      </c>
      <c r="AW51" s="170">
        <v>-4.4840040589828316</v>
      </c>
      <c r="AX51" s="170">
        <v>1.8408173952256528</v>
      </c>
      <c r="AY51" s="170">
        <v>4.5876910701649622</v>
      </c>
      <c r="AZ51" s="170">
        <v>-4.4721022131248098</v>
      </c>
      <c r="BA51" s="172">
        <v>-3.1749359773447874</v>
      </c>
      <c r="BB51" s="170">
        <v>-10.738837425209354</v>
      </c>
      <c r="BC51" s="171">
        <v>-2.3913390166313286</v>
      </c>
      <c r="BD51" s="142"/>
      <c r="BE51" s="166" t="s">
        <v>33</v>
      </c>
      <c r="BF51" s="170">
        <f t="shared" si="25"/>
        <v>99.533324078389924</v>
      </c>
      <c r="BG51" s="170">
        <f t="shared" si="26"/>
        <v>2.6179330443986411</v>
      </c>
      <c r="BH51" s="170">
        <f t="shared" si="27"/>
        <v>0.19710564022044236</v>
      </c>
      <c r="BI51" s="170">
        <f t="shared" si="41"/>
        <v>0.33894464742323255</v>
      </c>
      <c r="BJ51" s="170">
        <f t="shared" si="28"/>
        <v>17.768048467727475</v>
      </c>
      <c r="BK51" s="170">
        <f t="shared" si="29"/>
        <v>2.9257566091083946</v>
      </c>
      <c r="BL51" s="170">
        <f t="shared" si="30"/>
        <v>5.2773861035686966</v>
      </c>
      <c r="BM51" s="170">
        <f t="shared" si="31"/>
        <v>10.278567425742731</v>
      </c>
      <c r="BN51" s="170">
        <f t="shared" si="32"/>
        <v>5.3306317370698997</v>
      </c>
      <c r="BO51" s="170">
        <f t="shared" si="33"/>
        <v>3.0090735987465673</v>
      </c>
      <c r="BP51" s="170">
        <f t="shared" si="34"/>
        <v>3.5529085983609772</v>
      </c>
      <c r="BQ51" s="170">
        <f t="shared" si="35"/>
        <v>3.9699424573039868</v>
      </c>
      <c r="BR51" s="171">
        <f t="shared" si="36"/>
        <v>10.934190563378223</v>
      </c>
      <c r="BS51" s="166" t="s">
        <v>33</v>
      </c>
      <c r="BT51" s="170">
        <f t="shared" si="13"/>
        <v>5.8372775244874466</v>
      </c>
      <c r="BU51" s="170">
        <f t="shared" si="14"/>
        <v>7.8212437981247609</v>
      </c>
      <c r="BV51" s="170">
        <f t="shared" si="15"/>
        <v>4.8324259683347348</v>
      </c>
      <c r="BW51" s="170">
        <f t="shared" si="16"/>
        <v>9.5073742838918154</v>
      </c>
      <c r="BX51" s="170">
        <f t="shared" si="17"/>
        <v>5.3345136105018582</v>
      </c>
      <c r="BY51" s="170">
        <f t="shared" si="18"/>
        <v>99.533324078389924</v>
      </c>
      <c r="BZ51" s="170">
        <f t="shared" si="19"/>
        <v>1.1374857780353465</v>
      </c>
      <c r="CA51" s="170">
        <f t="shared" si="20"/>
        <v>0.67080985642529423</v>
      </c>
      <c r="CB51" s="170">
        <f t="shared" si="21"/>
        <v>100</v>
      </c>
      <c r="CC51" s="172">
        <f t="shared" si="22"/>
        <v>3.1687712243573003</v>
      </c>
      <c r="CD51" s="170">
        <f t="shared" si="23"/>
        <v>23.153486316950662</v>
      </c>
      <c r="CE51" s="171">
        <f t="shared" si="24"/>
        <v>73.677742458692038</v>
      </c>
      <c r="CF51" s="142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</row>
    <row r="52" spans="1:135">
      <c r="A52" s="173" t="s">
        <v>100</v>
      </c>
      <c r="O52" s="173" t="s">
        <v>98</v>
      </c>
      <c r="AB52" s="174"/>
      <c r="AC52" s="218" t="str">
        <f>$A$52</f>
        <v>注）統計表中、※1の「水産業」計数は秘匿情報となるため、「林業」に合算して計上している。　なお、市町村計は、合算前の計数であり、本表の計数とは一致しない。</v>
      </c>
      <c r="AQ52" s="173" t="str">
        <f>$O$52</f>
        <v>注）統計表中、表頭の「※2関税等」は「輸入品に課される税・関税」であり、「※3（控除）消費税」は「（控除）総資本形成に係る消費税」である。</v>
      </c>
      <c r="BE52" s="173" t="str">
        <f>$A$52</f>
        <v>注）統計表中、※1の「水産業」計数は秘匿情報となるため、「林業」に合算して計上している。　なお、市町村計は、合算前の計数であり、本表の計数とは一致しない。</v>
      </c>
      <c r="BS52" s="173" t="str">
        <f>$O$52</f>
        <v>注）統計表中、表頭の「※2関税等」は「輸入品に課される税・関税」であり、「※3（控除）消費税」は「（控除）総資本形成に係る消費税」である。</v>
      </c>
    </row>
    <row r="53" spans="1:135">
      <c r="B53" s="175">
        <f t="shared" ref="B53:AA53" si="42">SUM(B4:B50)</f>
        <v>5412230446.9860973</v>
      </c>
      <c r="C53" s="176">
        <f t="shared" si="42"/>
        <v>142352896</v>
      </c>
      <c r="D53" s="176">
        <f t="shared" si="42"/>
        <v>10848831</v>
      </c>
      <c r="E53" s="176">
        <f t="shared" si="42"/>
        <v>18299474</v>
      </c>
      <c r="F53" s="176">
        <f t="shared" si="42"/>
        <v>966156548.98476434</v>
      </c>
      <c r="G53" s="176">
        <f t="shared" si="42"/>
        <v>159091130</v>
      </c>
      <c r="H53" s="176">
        <f t="shared" si="42"/>
        <v>286963487</v>
      </c>
      <c r="I53" s="176">
        <f t="shared" si="42"/>
        <v>558908045</v>
      </c>
      <c r="J53" s="176">
        <f t="shared" si="42"/>
        <v>289858775</v>
      </c>
      <c r="K53" s="176">
        <f t="shared" si="42"/>
        <v>163621580</v>
      </c>
      <c r="L53" s="176">
        <f t="shared" si="42"/>
        <v>193193187</v>
      </c>
      <c r="M53" s="176">
        <f t="shared" si="42"/>
        <v>215869847</v>
      </c>
      <c r="N53" s="176">
        <f t="shared" si="42"/>
        <v>594558251</v>
      </c>
      <c r="O53" s="176">
        <f t="shared" si="42"/>
        <v>0</v>
      </c>
      <c r="P53" s="176">
        <f t="shared" si="42"/>
        <v>317408179</v>
      </c>
      <c r="Q53" s="176">
        <f t="shared" si="42"/>
        <v>425288457.00133252</v>
      </c>
      <c r="R53" s="176">
        <f t="shared" si="42"/>
        <v>262768306</v>
      </c>
      <c r="S53" s="176">
        <f t="shared" si="42"/>
        <v>516973597</v>
      </c>
      <c r="T53" s="176">
        <f t="shared" si="42"/>
        <v>290069856</v>
      </c>
      <c r="U53" s="176">
        <f t="shared" si="42"/>
        <v>5412230446.9860973</v>
      </c>
      <c r="V53" s="176">
        <f t="shared" si="42"/>
        <v>61852000</v>
      </c>
      <c r="W53" s="176">
        <f t="shared" si="42"/>
        <v>36476000</v>
      </c>
      <c r="X53" s="176">
        <f t="shared" si="42"/>
        <v>5437606446.9860983</v>
      </c>
      <c r="Y53" s="176">
        <f t="shared" si="42"/>
        <v>171501201</v>
      </c>
      <c r="Z53" s="176">
        <f t="shared" si="42"/>
        <v>1253120035.9847641</v>
      </c>
      <c r="AA53" s="176">
        <f t="shared" si="42"/>
        <v>3987609210.0013328</v>
      </c>
      <c r="AB53" s="177"/>
    </row>
    <row r="54" spans="1:135">
      <c r="B54" s="176">
        <f>B51-B53</f>
        <v>0</v>
      </c>
      <c r="C54" s="176">
        <f>C51-C53</f>
        <v>0</v>
      </c>
      <c r="D54" s="176">
        <f>D51-D53</f>
        <v>-131002</v>
      </c>
      <c r="E54" s="176">
        <f>E51-E53</f>
        <v>131002</v>
      </c>
      <c r="F54" s="176">
        <f t="shared" ref="F54:N54" si="43">F51-F53</f>
        <v>0</v>
      </c>
      <c r="G54" s="176">
        <f t="shared" si="43"/>
        <v>0</v>
      </c>
      <c r="H54" s="176">
        <f t="shared" si="43"/>
        <v>0</v>
      </c>
      <c r="I54" s="176">
        <f t="shared" si="43"/>
        <v>0</v>
      </c>
      <c r="J54" s="176">
        <f t="shared" si="43"/>
        <v>0</v>
      </c>
      <c r="K54" s="176">
        <f t="shared" si="43"/>
        <v>0</v>
      </c>
      <c r="L54" s="176">
        <f t="shared" si="43"/>
        <v>0</v>
      </c>
      <c r="M54" s="176">
        <f t="shared" si="43"/>
        <v>0</v>
      </c>
      <c r="N54" s="176">
        <f t="shared" si="43"/>
        <v>0</v>
      </c>
      <c r="P54" s="176">
        <f t="shared" ref="P54:AA54" si="44">P51-P53</f>
        <v>0</v>
      </c>
      <c r="Q54" s="176">
        <f t="shared" si="44"/>
        <v>0</v>
      </c>
      <c r="R54" s="176">
        <f t="shared" si="44"/>
        <v>0</v>
      </c>
      <c r="S54" s="176">
        <f t="shared" si="44"/>
        <v>0</v>
      </c>
      <c r="T54" s="176">
        <f t="shared" si="44"/>
        <v>0</v>
      </c>
      <c r="U54" s="176">
        <f t="shared" si="44"/>
        <v>0</v>
      </c>
      <c r="V54" s="176">
        <f t="shared" si="44"/>
        <v>0</v>
      </c>
      <c r="W54" s="176">
        <f t="shared" si="44"/>
        <v>0</v>
      </c>
      <c r="X54" s="176">
        <f t="shared" si="44"/>
        <v>0</v>
      </c>
      <c r="Y54" s="176">
        <f t="shared" si="44"/>
        <v>0</v>
      </c>
      <c r="Z54" s="176">
        <f t="shared" si="44"/>
        <v>0</v>
      </c>
      <c r="AA54" s="176">
        <f t="shared" si="44"/>
        <v>0</v>
      </c>
    </row>
    <row r="55" spans="1:135" s="127" customFormat="1">
      <c r="BD55" s="178"/>
      <c r="CF55" s="178"/>
    </row>
    <row r="56" spans="1:135" s="127" customFormat="1">
      <c r="BD56" s="178"/>
      <c r="CF56" s="178"/>
    </row>
    <row r="57" spans="1:135" s="127" customFormat="1"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BD57" s="178"/>
      <c r="CF57" s="178"/>
    </row>
    <row r="58" spans="1:135" s="127" customFormat="1"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78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78"/>
    </row>
    <row r="59" spans="1:135" s="127" customFormat="1">
      <c r="BD59" s="178"/>
      <c r="CF59" s="178"/>
    </row>
    <row r="60" spans="1:135" s="127" customFormat="1">
      <c r="BD60" s="178"/>
      <c r="CF60" s="178"/>
    </row>
    <row r="61" spans="1:135" s="127" customFormat="1">
      <c r="BD61" s="178"/>
      <c r="CF61" s="178"/>
    </row>
    <row r="62" spans="1:135" s="127" customFormat="1">
      <c r="BD62" s="178"/>
      <c r="CF62" s="178"/>
    </row>
    <row r="63" spans="1:135" s="127" customFormat="1">
      <c r="BD63" s="178"/>
      <c r="CF63" s="178"/>
    </row>
    <row r="64" spans="1:135" s="127" customFormat="1">
      <c r="BD64" s="178"/>
      <c r="CF64" s="178"/>
    </row>
    <row r="65" spans="56:84" s="127" customFormat="1" ht="9" customHeight="1">
      <c r="BD65" s="178"/>
      <c r="CF65" s="178"/>
    </row>
    <row r="66" spans="56:84" s="127" customFormat="1" ht="9" customHeight="1">
      <c r="BD66" s="178"/>
      <c r="CF66" s="178"/>
    </row>
    <row r="67" spans="56:84" s="127" customFormat="1" ht="9" customHeight="1">
      <c r="BD67" s="178"/>
      <c r="CF67" s="178"/>
    </row>
    <row r="68" spans="56:84" s="127" customFormat="1" ht="9" customHeight="1">
      <c r="BD68" s="178"/>
      <c r="CF68" s="178"/>
    </row>
    <row r="69" spans="56:84" s="127" customFormat="1" ht="9" customHeight="1">
      <c r="BD69" s="178"/>
      <c r="CF69" s="178"/>
    </row>
    <row r="70" spans="56:84" s="127" customFormat="1" ht="9" customHeight="1">
      <c r="BD70" s="178"/>
      <c r="CF70" s="178"/>
    </row>
    <row r="71" spans="56:84" s="127" customFormat="1" ht="9" customHeight="1">
      <c r="BD71" s="178"/>
      <c r="CF71" s="178"/>
    </row>
    <row r="72" spans="56:84" s="127" customFormat="1" ht="9" customHeight="1">
      <c r="BD72" s="178"/>
      <c r="CF72" s="178"/>
    </row>
    <row r="73" spans="56:84" s="127" customFormat="1" ht="9" customHeight="1">
      <c r="BD73" s="178"/>
      <c r="CF73" s="178"/>
    </row>
    <row r="74" spans="56:84" s="127" customFormat="1" ht="9" customHeight="1">
      <c r="BD74" s="178"/>
      <c r="CF74" s="178"/>
    </row>
    <row r="75" spans="56:84" s="127" customFormat="1" ht="9" customHeight="1">
      <c r="BD75" s="178"/>
      <c r="CF75" s="178"/>
    </row>
    <row r="76" spans="56:84" s="127" customFormat="1" ht="9" customHeight="1">
      <c r="BD76" s="178"/>
      <c r="CF76" s="178"/>
    </row>
    <row r="77" spans="56:84" s="127" customFormat="1" ht="9" customHeight="1">
      <c r="BD77" s="178"/>
      <c r="CF77" s="178"/>
    </row>
    <row r="78" spans="56:84" s="127" customFormat="1" ht="9" customHeight="1">
      <c r="BD78" s="178"/>
      <c r="CF78" s="178"/>
    </row>
    <row r="79" spans="56:84" s="127" customFormat="1" ht="9" customHeight="1">
      <c r="BD79" s="178"/>
      <c r="CF79" s="178"/>
    </row>
    <row r="80" spans="56:84" s="127" customFormat="1" ht="9" customHeight="1">
      <c r="BD80" s="178"/>
      <c r="CF80" s="178"/>
    </row>
    <row r="81" spans="56:84" s="127" customFormat="1" ht="9" customHeight="1">
      <c r="BD81" s="178"/>
      <c r="CF81" s="178"/>
    </row>
    <row r="82" spans="56:84" s="127" customFormat="1" ht="9" customHeight="1">
      <c r="BD82" s="178"/>
      <c r="CF82" s="178"/>
    </row>
    <row r="83" spans="56:84" s="127" customFormat="1" ht="9" customHeight="1">
      <c r="BD83" s="178"/>
      <c r="CF83" s="178"/>
    </row>
    <row r="84" spans="56:84" s="127" customFormat="1" ht="9" customHeight="1">
      <c r="BD84" s="178"/>
      <c r="CF84" s="178"/>
    </row>
    <row r="85" spans="56:84" s="127" customFormat="1" ht="9" customHeight="1">
      <c r="BD85" s="178"/>
      <c r="CF85" s="178"/>
    </row>
    <row r="86" spans="56:84" s="127" customFormat="1" ht="9" customHeight="1">
      <c r="BD86" s="178"/>
      <c r="CF86" s="178"/>
    </row>
    <row r="87" spans="56:84" s="127" customFormat="1" ht="9" customHeight="1">
      <c r="BD87" s="178"/>
      <c r="CF87" s="178"/>
    </row>
    <row r="88" spans="56:84" s="127" customFormat="1" ht="9" customHeight="1">
      <c r="BD88" s="178"/>
      <c r="CF88" s="178"/>
    </row>
    <row r="89" spans="56:84" s="127" customFormat="1" ht="9" customHeight="1">
      <c r="BD89" s="178"/>
      <c r="CF89" s="178"/>
    </row>
    <row r="90" spans="56:84" s="127" customFormat="1" ht="9" customHeight="1">
      <c r="BD90" s="178"/>
      <c r="CF90" s="178"/>
    </row>
    <row r="91" spans="56:84" s="127" customFormat="1" ht="9" customHeight="1">
      <c r="BD91" s="178"/>
      <c r="CF91" s="178"/>
    </row>
    <row r="92" spans="56:84" s="127" customFormat="1" ht="9" customHeight="1">
      <c r="BD92" s="178"/>
      <c r="CF92" s="178"/>
    </row>
    <row r="93" spans="56:84" s="127" customFormat="1" ht="9" customHeight="1">
      <c r="BD93" s="178"/>
      <c r="CF93" s="178"/>
    </row>
    <row r="94" spans="56:84" s="127" customFormat="1" ht="9" customHeight="1">
      <c r="BD94" s="178"/>
      <c r="CF94" s="178"/>
    </row>
    <row r="95" spans="56:84" s="127" customFormat="1" ht="9" customHeight="1">
      <c r="BD95" s="178"/>
      <c r="CF95" s="178"/>
    </row>
    <row r="96" spans="56:84" s="127" customFormat="1" ht="9" customHeight="1">
      <c r="BD96" s="178"/>
      <c r="CF96" s="178"/>
    </row>
    <row r="97" spans="56:84" s="127" customFormat="1" ht="9" customHeight="1">
      <c r="BD97" s="178"/>
      <c r="CF97" s="178"/>
    </row>
    <row r="98" spans="56:84" s="127" customFormat="1" ht="9" customHeight="1">
      <c r="BD98" s="178"/>
      <c r="CF98" s="178"/>
    </row>
    <row r="99" spans="56:84" s="127" customFormat="1" ht="9" customHeight="1">
      <c r="BD99" s="178"/>
      <c r="CF99" s="178"/>
    </row>
    <row r="100" spans="56:84" s="127" customFormat="1" ht="9" customHeight="1">
      <c r="BD100" s="178"/>
      <c r="CF100" s="178"/>
    </row>
    <row r="101" spans="56:84" s="127" customFormat="1" ht="11.1" customHeight="1">
      <c r="BD101" s="178"/>
      <c r="CF101" s="178"/>
    </row>
    <row r="102" spans="56:84" s="127" customFormat="1" ht="11.1" customHeight="1">
      <c r="BD102" s="178"/>
      <c r="CF102" s="178"/>
    </row>
    <row r="103" spans="56:84" s="127" customFormat="1" ht="11.1" customHeight="1">
      <c r="BD103" s="178"/>
      <c r="CF103" s="178"/>
    </row>
    <row r="104" spans="56:84" s="127" customFormat="1" ht="9" customHeight="1">
      <c r="BD104" s="178"/>
      <c r="CF104" s="178"/>
    </row>
    <row r="105" spans="56:84" s="127" customFormat="1" ht="9" customHeight="1">
      <c r="BD105" s="178"/>
      <c r="CF105" s="178"/>
    </row>
    <row r="106" spans="56:84" s="127" customFormat="1" ht="9" customHeight="1">
      <c r="BD106" s="178"/>
      <c r="CF106" s="178"/>
    </row>
    <row r="107" spans="56:84" s="127" customFormat="1" ht="9" customHeight="1">
      <c r="BD107" s="178"/>
      <c r="CF107" s="178"/>
    </row>
    <row r="108" spans="56:84" s="127" customFormat="1" ht="9" customHeight="1">
      <c r="BD108" s="178"/>
      <c r="CF108" s="178"/>
    </row>
    <row r="109" spans="56:84" s="127" customFormat="1" ht="9" customHeight="1">
      <c r="BD109" s="178"/>
      <c r="CF109" s="178"/>
    </row>
    <row r="110" spans="56:84" s="127" customFormat="1" ht="9" customHeight="1">
      <c r="BD110" s="178"/>
      <c r="CF110" s="178"/>
    </row>
    <row r="111" spans="56:84" s="127" customFormat="1" ht="9" customHeight="1">
      <c r="BD111" s="178"/>
      <c r="CF111" s="178"/>
    </row>
    <row r="112" spans="56:84" s="127" customFormat="1" ht="9" customHeight="1">
      <c r="BD112" s="178"/>
      <c r="CF112" s="178"/>
    </row>
    <row r="113" spans="56:84" s="127" customFormat="1" ht="9" customHeight="1">
      <c r="BD113" s="178"/>
      <c r="CF113" s="178"/>
    </row>
    <row r="114" spans="56:84" s="127" customFormat="1" ht="9" customHeight="1">
      <c r="BD114" s="178"/>
      <c r="CF114" s="178"/>
    </row>
    <row r="115" spans="56:84" s="127" customFormat="1" ht="9" customHeight="1">
      <c r="BD115" s="178"/>
      <c r="CF115" s="178"/>
    </row>
    <row r="116" spans="56:84" s="127" customFormat="1" ht="9" customHeight="1">
      <c r="BD116" s="178"/>
      <c r="CF116" s="178"/>
    </row>
    <row r="117" spans="56:84" s="127" customFormat="1" ht="9" customHeight="1">
      <c r="BD117" s="178"/>
      <c r="CF117" s="178"/>
    </row>
    <row r="118" spans="56:84" s="127" customFormat="1" ht="9" customHeight="1">
      <c r="BD118" s="178"/>
      <c r="CF118" s="178"/>
    </row>
    <row r="119" spans="56:84" s="127" customFormat="1" ht="9" customHeight="1">
      <c r="BD119" s="178"/>
      <c r="CF119" s="178"/>
    </row>
    <row r="120" spans="56:84" s="127" customFormat="1" ht="9" customHeight="1">
      <c r="BD120" s="178"/>
      <c r="CF120" s="178"/>
    </row>
    <row r="121" spans="56:84" s="127" customFormat="1" ht="9" customHeight="1">
      <c r="BD121" s="178"/>
      <c r="CF121" s="178"/>
    </row>
    <row r="122" spans="56:84" s="127" customFormat="1" ht="9" customHeight="1">
      <c r="BD122" s="178"/>
      <c r="CF122" s="178"/>
    </row>
    <row r="123" spans="56:84" s="127" customFormat="1" ht="9" customHeight="1">
      <c r="BD123" s="178"/>
      <c r="CF123" s="178"/>
    </row>
    <row r="124" spans="56:84" s="127" customFormat="1" ht="9" customHeight="1">
      <c r="BD124" s="178"/>
      <c r="CF124" s="178"/>
    </row>
    <row r="125" spans="56:84" s="127" customFormat="1" ht="9" customHeight="1">
      <c r="BD125" s="178"/>
      <c r="CF125" s="178"/>
    </row>
    <row r="126" spans="56:84" s="127" customFormat="1" ht="9" customHeight="1">
      <c r="BD126" s="178"/>
      <c r="CF126" s="178"/>
    </row>
    <row r="127" spans="56:84" s="127" customFormat="1" ht="9" customHeight="1">
      <c r="BD127" s="178"/>
      <c r="CF127" s="178"/>
    </row>
    <row r="128" spans="56:84" s="127" customFormat="1" ht="9" customHeight="1">
      <c r="BD128" s="178"/>
      <c r="CF128" s="178"/>
    </row>
    <row r="129" spans="56:84" s="127" customFormat="1" ht="9" customHeight="1">
      <c r="BD129" s="178"/>
      <c r="CF129" s="178"/>
    </row>
    <row r="130" spans="56:84" s="127" customFormat="1" ht="9" customHeight="1">
      <c r="BD130" s="178"/>
      <c r="CF130" s="178"/>
    </row>
    <row r="131" spans="56:84" s="127" customFormat="1" ht="9" customHeight="1">
      <c r="BD131" s="178"/>
      <c r="CF131" s="178"/>
    </row>
    <row r="132" spans="56:84" s="127" customFormat="1" ht="9" customHeight="1">
      <c r="BD132" s="178"/>
      <c r="CF132" s="178"/>
    </row>
    <row r="133" spans="56:84" s="127" customFormat="1" ht="9" customHeight="1">
      <c r="BD133" s="178"/>
      <c r="CF133" s="178"/>
    </row>
    <row r="134" spans="56:84" s="127" customFormat="1" ht="9" customHeight="1">
      <c r="BD134" s="178"/>
      <c r="CF134" s="178"/>
    </row>
    <row r="135" spans="56:84" s="127" customFormat="1" ht="9" customHeight="1">
      <c r="BD135" s="178"/>
      <c r="CF135" s="178"/>
    </row>
    <row r="136" spans="56:84" s="127" customFormat="1" ht="9" customHeight="1">
      <c r="BD136" s="178"/>
      <c r="CF136" s="178"/>
    </row>
    <row r="137" spans="56:84" s="127" customFormat="1" ht="9" customHeight="1">
      <c r="BD137" s="178"/>
      <c r="CF137" s="178"/>
    </row>
    <row r="138" spans="56:84" s="127" customFormat="1" ht="9" customHeight="1">
      <c r="BD138" s="178"/>
      <c r="CF138" s="178"/>
    </row>
    <row r="139" spans="56:84" s="127" customFormat="1" ht="9" customHeight="1">
      <c r="BD139" s="178"/>
      <c r="CF139" s="178"/>
    </row>
    <row r="140" spans="56:84" s="127" customFormat="1" ht="9" customHeight="1">
      <c r="BD140" s="178"/>
      <c r="CF140" s="178"/>
    </row>
    <row r="141" spans="56:84" s="127" customFormat="1" ht="9" customHeight="1">
      <c r="BD141" s="178"/>
      <c r="CF141" s="178"/>
    </row>
    <row r="142" spans="56:84" s="127" customFormat="1" ht="9" customHeight="1">
      <c r="BD142" s="178"/>
      <c r="CF142" s="178"/>
    </row>
    <row r="143" spans="56:84" s="127" customFormat="1" ht="9" customHeight="1">
      <c r="BD143" s="178"/>
      <c r="CF143" s="178"/>
    </row>
    <row r="144" spans="56:84" s="127" customFormat="1" ht="9" customHeight="1">
      <c r="BD144" s="178"/>
      <c r="CF144" s="178"/>
    </row>
    <row r="145" spans="56:84" s="127" customFormat="1" ht="9" customHeight="1">
      <c r="BD145" s="178"/>
      <c r="CF145" s="178"/>
    </row>
    <row r="146" spans="56:84" s="127" customFormat="1" ht="9.9499999999999993" customHeight="1">
      <c r="BD146" s="178"/>
      <c r="CF146" s="178"/>
    </row>
    <row r="147" spans="56:84" s="127" customFormat="1">
      <c r="BD147" s="178"/>
      <c r="CF147" s="178"/>
    </row>
    <row r="148" spans="56:84" s="127" customFormat="1">
      <c r="BD148" s="178"/>
      <c r="CF148" s="178"/>
    </row>
    <row r="149" spans="56:84" s="127" customFormat="1">
      <c r="BD149" s="178"/>
      <c r="CF149" s="178"/>
    </row>
    <row r="150" spans="56:84" s="127" customFormat="1">
      <c r="BD150" s="178"/>
      <c r="CF150" s="178"/>
    </row>
    <row r="151" spans="56:84" s="127" customFormat="1">
      <c r="BD151" s="178"/>
      <c r="CF151" s="178"/>
    </row>
    <row r="152" spans="56:84" s="127" customFormat="1">
      <c r="BD152" s="178"/>
      <c r="CF152" s="178"/>
    </row>
    <row r="153" spans="56:84" s="127" customFormat="1">
      <c r="BD153" s="178"/>
      <c r="CF153" s="178"/>
    </row>
    <row r="154" spans="56:84" s="127" customFormat="1">
      <c r="BD154" s="178"/>
      <c r="CF154" s="178"/>
    </row>
    <row r="155" spans="56:84" s="127" customFormat="1">
      <c r="BD155" s="178"/>
      <c r="CF155" s="178"/>
    </row>
    <row r="156" spans="56:84" s="127" customFormat="1">
      <c r="BD156" s="178"/>
      <c r="CF156" s="178"/>
    </row>
    <row r="157" spans="56:84" s="127" customFormat="1">
      <c r="BD157" s="178"/>
      <c r="CF157" s="178"/>
    </row>
    <row r="158" spans="56:84" s="127" customFormat="1">
      <c r="BD158" s="178"/>
      <c r="CF158" s="178"/>
    </row>
    <row r="159" spans="56:84" s="127" customFormat="1">
      <c r="BD159" s="178"/>
      <c r="CF159" s="178"/>
    </row>
    <row r="160" spans="56:84" s="127" customFormat="1">
      <c r="BD160" s="178"/>
      <c r="CF160" s="178"/>
    </row>
    <row r="161" spans="56:84" s="127" customFormat="1">
      <c r="BD161" s="178"/>
      <c r="CF161" s="178"/>
    </row>
    <row r="162" spans="56:84" s="127" customFormat="1">
      <c r="BD162" s="178"/>
      <c r="CF162" s="178"/>
    </row>
    <row r="163" spans="56:84" s="127" customFormat="1">
      <c r="BD163" s="178"/>
      <c r="CF163" s="178"/>
    </row>
    <row r="164" spans="56:84" s="127" customFormat="1">
      <c r="BD164" s="178"/>
      <c r="CF164" s="178"/>
    </row>
    <row r="165" spans="56:84" s="127" customFormat="1">
      <c r="BD165" s="178"/>
      <c r="CF165" s="178"/>
    </row>
    <row r="166" spans="56:84" s="127" customFormat="1">
      <c r="BD166" s="178"/>
      <c r="CF166" s="178"/>
    </row>
    <row r="167" spans="56:84" s="127" customFormat="1">
      <c r="BD167" s="178"/>
      <c r="CF167" s="178"/>
    </row>
    <row r="168" spans="56:84" s="127" customFormat="1">
      <c r="BD168" s="178"/>
      <c r="CF168" s="178"/>
    </row>
    <row r="169" spans="56:84" s="127" customFormat="1">
      <c r="BD169" s="178"/>
      <c r="CF169" s="178"/>
    </row>
    <row r="170" spans="56:84" s="127" customFormat="1">
      <c r="BD170" s="178"/>
      <c r="CF170" s="178"/>
    </row>
    <row r="171" spans="56:84" s="127" customFormat="1">
      <c r="BD171" s="178"/>
      <c r="CF171" s="178"/>
    </row>
    <row r="172" spans="56:84" s="127" customFormat="1">
      <c r="BD172" s="178"/>
      <c r="CF172" s="178"/>
    </row>
    <row r="173" spans="56:84" s="127" customFormat="1">
      <c r="BD173" s="178"/>
      <c r="CF173" s="178"/>
    </row>
    <row r="174" spans="56:84" s="127" customFormat="1">
      <c r="BD174" s="178"/>
      <c r="CF174" s="178"/>
    </row>
    <row r="175" spans="56:84" s="127" customFormat="1">
      <c r="BD175" s="178"/>
      <c r="CF175" s="178"/>
    </row>
    <row r="176" spans="56:84" s="127" customFormat="1">
      <c r="BD176" s="178"/>
      <c r="CF176" s="178"/>
    </row>
    <row r="177" spans="56:84" s="127" customFormat="1">
      <c r="BD177" s="178"/>
      <c r="CF177" s="178"/>
    </row>
    <row r="178" spans="56:84" s="127" customFormat="1">
      <c r="BD178" s="178"/>
      <c r="CF178" s="178"/>
    </row>
    <row r="179" spans="56:84" s="127" customFormat="1">
      <c r="BD179" s="178"/>
      <c r="CF179" s="178"/>
    </row>
    <row r="180" spans="56:84" s="127" customFormat="1">
      <c r="BD180" s="178"/>
      <c r="CF180" s="178"/>
    </row>
    <row r="181" spans="56:84" s="127" customFormat="1">
      <c r="BD181" s="178"/>
      <c r="CF181" s="178"/>
    </row>
    <row r="182" spans="56:84" s="127" customFormat="1">
      <c r="BD182" s="178"/>
      <c r="CF182" s="178"/>
    </row>
    <row r="183" spans="56:84" s="127" customFormat="1">
      <c r="BD183" s="178"/>
      <c r="CF183" s="178"/>
    </row>
    <row r="184" spans="56:84" s="127" customFormat="1">
      <c r="BD184" s="178"/>
      <c r="CF184" s="178"/>
    </row>
    <row r="185" spans="56:84" s="127" customFormat="1">
      <c r="BD185" s="178"/>
      <c r="CF185" s="178"/>
    </row>
    <row r="186" spans="56:84" s="127" customFormat="1">
      <c r="BD186" s="178"/>
      <c r="CF186" s="178"/>
    </row>
    <row r="187" spans="56:84" s="127" customFormat="1">
      <c r="BD187" s="178"/>
      <c r="CF187" s="178"/>
    </row>
    <row r="188" spans="56:84" s="127" customFormat="1">
      <c r="BD188" s="178"/>
      <c r="CF188" s="178"/>
    </row>
    <row r="189" spans="56:84" s="127" customFormat="1">
      <c r="BD189" s="178"/>
      <c r="CF189" s="178"/>
    </row>
    <row r="190" spans="56:84" s="127" customFormat="1">
      <c r="BD190" s="178"/>
      <c r="CF190" s="178"/>
    </row>
    <row r="191" spans="56:84" s="127" customFormat="1">
      <c r="BD191" s="178"/>
      <c r="CF191" s="178"/>
    </row>
    <row r="192" spans="56:84" s="127" customFormat="1">
      <c r="BD192" s="178"/>
      <c r="CF192" s="178"/>
    </row>
    <row r="193" spans="56:84" s="127" customFormat="1">
      <c r="BD193" s="178"/>
      <c r="CF193" s="178"/>
    </row>
    <row r="194" spans="56:84" s="127" customFormat="1">
      <c r="BD194" s="178"/>
      <c r="CF194" s="178"/>
    </row>
    <row r="195" spans="56:84" s="127" customFormat="1">
      <c r="BD195" s="178"/>
      <c r="CF195" s="178"/>
    </row>
    <row r="196" spans="56:84" s="127" customFormat="1">
      <c r="BD196" s="178"/>
      <c r="CF196" s="178"/>
    </row>
    <row r="197" spans="56:84" s="127" customFormat="1">
      <c r="BD197" s="178"/>
      <c r="CF197" s="178"/>
    </row>
    <row r="198" spans="56:84" s="127" customFormat="1">
      <c r="BD198" s="178"/>
      <c r="CF198" s="178"/>
    </row>
    <row r="199" spans="56:84" s="127" customFormat="1">
      <c r="BD199" s="178"/>
      <c r="CF199" s="178"/>
    </row>
    <row r="200" spans="56:84" s="127" customFormat="1">
      <c r="BD200" s="178"/>
      <c r="CF200" s="178"/>
    </row>
    <row r="201" spans="56:84" s="127" customFormat="1">
      <c r="BD201" s="178"/>
      <c r="CF201" s="178"/>
    </row>
    <row r="202" spans="56:84" s="127" customFormat="1">
      <c r="BD202" s="178"/>
      <c r="CF202" s="178"/>
    </row>
    <row r="203" spans="56:84" s="127" customFormat="1">
      <c r="BD203" s="178"/>
      <c r="CF203" s="178"/>
    </row>
    <row r="204" spans="56:84" s="127" customFormat="1">
      <c r="BD204" s="178"/>
      <c r="CF204" s="178"/>
    </row>
    <row r="205" spans="56:84" s="127" customFormat="1">
      <c r="BD205" s="178"/>
      <c r="CF205" s="178"/>
    </row>
    <row r="206" spans="56:84" s="127" customFormat="1">
      <c r="BD206" s="178"/>
      <c r="CF206" s="178"/>
    </row>
    <row r="207" spans="56:84" s="127" customFormat="1">
      <c r="BD207" s="178"/>
      <c r="CF207" s="178"/>
    </row>
    <row r="208" spans="56:84" s="127" customFormat="1">
      <c r="BD208" s="178"/>
      <c r="CF208" s="178"/>
    </row>
    <row r="209" spans="56:84" s="127" customFormat="1">
      <c r="BD209" s="178"/>
      <c r="CF209" s="178"/>
    </row>
    <row r="210" spans="56:84" s="127" customFormat="1">
      <c r="BD210" s="178"/>
      <c r="CF210" s="178"/>
    </row>
    <row r="211" spans="56:84" s="127" customFormat="1">
      <c r="BD211" s="178"/>
      <c r="CF211" s="178"/>
    </row>
    <row r="212" spans="56:84" s="127" customFormat="1">
      <c r="BD212" s="178"/>
      <c r="CF212" s="178"/>
    </row>
    <row r="213" spans="56:84" s="127" customFormat="1">
      <c r="BD213" s="178"/>
      <c r="CF213" s="178"/>
    </row>
    <row r="214" spans="56:84" s="127" customFormat="1">
      <c r="BD214" s="178"/>
      <c r="CF214" s="178"/>
    </row>
    <row r="215" spans="56:84" s="127" customFormat="1">
      <c r="BD215" s="178"/>
      <c r="CF215" s="178"/>
    </row>
    <row r="216" spans="56:84" s="127" customFormat="1">
      <c r="BD216" s="178"/>
      <c r="CF216" s="178"/>
    </row>
    <row r="217" spans="56:84" s="127" customFormat="1">
      <c r="BD217" s="178"/>
      <c r="CF217" s="178"/>
    </row>
    <row r="218" spans="56:84" s="127" customFormat="1">
      <c r="BD218" s="178"/>
      <c r="CF218" s="178"/>
    </row>
    <row r="219" spans="56:84" s="127" customFormat="1">
      <c r="BD219" s="178"/>
      <c r="CF219" s="178"/>
    </row>
    <row r="220" spans="56:84" s="127" customFormat="1">
      <c r="BD220" s="178"/>
      <c r="CF220" s="178"/>
    </row>
    <row r="221" spans="56:84" s="127" customFormat="1">
      <c r="BD221" s="178"/>
      <c r="CF221" s="178"/>
    </row>
    <row r="222" spans="56:84" s="127" customFormat="1">
      <c r="BD222" s="178"/>
      <c r="CF222" s="178"/>
    </row>
    <row r="223" spans="56:84" s="127" customFormat="1">
      <c r="BD223" s="178"/>
      <c r="CF223" s="178"/>
    </row>
    <row r="224" spans="56:84" s="127" customFormat="1">
      <c r="BD224" s="178"/>
      <c r="CF224" s="178"/>
    </row>
    <row r="225" spans="56:84" s="127" customFormat="1">
      <c r="BD225" s="178"/>
      <c r="CF225" s="178"/>
    </row>
    <row r="226" spans="56:84" s="127" customFormat="1">
      <c r="BD226" s="178"/>
      <c r="CF226" s="178"/>
    </row>
    <row r="227" spans="56:84" s="127" customFormat="1">
      <c r="BD227" s="178"/>
      <c r="CF227" s="178"/>
    </row>
    <row r="228" spans="56:84" s="127" customFormat="1">
      <c r="BD228" s="178"/>
      <c r="CF228" s="178"/>
    </row>
    <row r="229" spans="56:84" s="127" customFormat="1">
      <c r="BD229" s="178"/>
      <c r="CF229" s="178"/>
    </row>
    <row r="230" spans="56:84" s="127" customFormat="1">
      <c r="BD230" s="178"/>
      <c r="CF230" s="178"/>
    </row>
    <row r="231" spans="56:84" s="127" customFormat="1">
      <c r="BD231" s="178"/>
      <c r="CF231" s="178"/>
    </row>
    <row r="232" spans="56:84" s="127" customFormat="1">
      <c r="BD232" s="178"/>
      <c r="CF232" s="178"/>
    </row>
    <row r="233" spans="56:84" s="127" customFormat="1">
      <c r="BD233" s="178"/>
      <c r="CF233" s="178"/>
    </row>
    <row r="234" spans="56:84" s="127" customFormat="1">
      <c r="BD234" s="178"/>
      <c r="CF234" s="178"/>
    </row>
    <row r="235" spans="56:84" s="127" customFormat="1">
      <c r="BD235" s="178"/>
      <c r="CF235" s="178"/>
    </row>
    <row r="236" spans="56:84" s="127" customFormat="1">
      <c r="BD236" s="178"/>
      <c r="CF236" s="178"/>
    </row>
    <row r="237" spans="56:84" s="127" customFormat="1">
      <c r="BD237" s="178"/>
      <c r="CF237" s="178"/>
    </row>
    <row r="238" spans="56:84" s="127" customFormat="1">
      <c r="BD238" s="178"/>
      <c r="CF238" s="178"/>
    </row>
    <row r="239" spans="56:84" s="127" customFormat="1">
      <c r="BD239" s="178"/>
      <c r="CF239" s="178"/>
    </row>
    <row r="240" spans="56:84" s="127" customFormat="1">
      <c r="BD240" s="178"/>
      <c r="CF240" s="178"/>
    </row>
    <row r="241" spans="56:84" s="127" customFormat="1">
      <c r="BD241" s="178"/>
      <c r="CF241" s="178"/>
    </row>
    <row r="242" spans="56:84" s="127" customFormat="1">
      <c r="BD242" s="178"/>
      <c r="CF242" s="178"/>
    </row>
    <row r="243" spans="56:84" s="127" customFormat="1">
      <c r="BD243" s="178"/>
      <c r="CF243" s="178"/>
    </row>
    <row r="244" spans="56:84" s="127" customFormat="1">
      <c r="BD244" s="178"/>
      <c r="CF244" s="178"/>
    </row>
    <row r="245" spans="56:84" s="127" customFormat="1">
      <c r="BD245" s="178"/>
      <c r="CF245" s="178"/>
    </row>
    <row r="246" spans="56:84" s="127" customFormat="1">
      <c r="BD246" s="178"/>
      <c r="CF246" s="178"/>
    </row>
    <row r="247" spans="56:84" s="127" customFormat="1">
      <c r="BD247" s="178"/>
      <c r="CF247" s="178"/>
    </row>
    <row r="248" spans="56:84" s="127" customFormat="1">
      <c r="BD248" s="178"/>
      <c r="CF248" s="178"/>
    </row>
    <row r="249" spans="56:84" s="127" customFormat="1">
      <c r="BD249" s="178"/>
      <c r="CF249" s="178"/>
    </row>
    <row r="250" spans="56:84" s="127" customFormat="1">
      <c r="BD250" s="178"/>
      <c r="CF250" s="178"/>
    </row>
    <row r="251" spans="56:84" s="127" customFormat="1">
      <c r="BD251" s="178"/>
      <c r="CF251" s="178"/>
    </row>
    <row r="252" spans="56:84" s="127" customFormat="1">
      <c r="BD252" s="178"/>
      <c r="CF252" s="178"/>
    </row>
    <row r="253" spans="56:84" s="127" customFormat="1">
      <c r="BD253" s="178"/>
      <c r="CF253" s="178"/>
    </row>
    <row r="254" spans="56:84" s="127" customFormat="1">
      <c r="BD254" s="178"/>
      <c r="CF254" s="178"/>
    </row>
    <row r="255" spans="56:84" s="127" customFormat="1">
      <c r="BD255" s="178"/>
      <c r="CF255" s="178"/>
    </row>
    <row r="256" spans="56:84" s="127" customFormat="1">
      <c r="BD256" s="178"/>
      <c r="CF256" s="178"/>
    </row>
    <row r="257" spans="56:84" s="127" customFormat="1">
      <c r="BD257" s="178"/>
      <c r="CF257" s="178"/>
    </row>
    <row r="258" spans="56:84" s="127" customFormat="1">
      <c r="BD258" s="178"/>
      <c r="CF258" s="178"/>
    </row>
    <row r="259" spans="56:84" s="127" customFormat="1">
      <c r="BD259" s="178"/>
      <c r="CF259" s="178"/>
    </row>
    <row r="260" spans="56:84" s="127" customFormat="1">
      <c r="BD260" s="178"/>
      <c r="CF260" s="178"/>
    </row>
    <row r="261" spans="56:84" s="127" customFormat="1">
      <c r="BD261" s="178"/>
      <c r="CF261" s="178"/>
    </row>
    <row r="262" spans="56:84" s="127" customFormat="1">
      <c r="BD262" s="178"/>
      <c r="CF262" s="178"/>
    </row>
    <row r="263" spans="56:84" s="127" customFormat="1">
      <c r="BD263" s="178"/>
      <c r="CF263" s="178"/>
    </row>
    <row r="264" spans="56:84" s="127" customFormat="1">
      <c r="BD264" s="178"/>
      <c r="CF264" s="178"/>
    </row>
    <row r="265" spans="56:84" s="127" customFormat="1">
      <c r="BD265" s="178"/>
      <c r="CF265" s="178"/>
    </row>
    <row r="266" spans="56:84" s="127" customFormat="1">
      <c r="BD266" s="178"/>
      <c r="CF266" s="178"/>
    </row>
    <row r="267" spans="56:84" s="127" customFormat="1">
      <c r="BD267" s="178"/>
      <c r="CF267" s="178"/>
    </row>
    <row r="268" spans="56:84" s="127" customFormat="1">
      <c r="BD268" s="178"/>
      <c r="CF268" s="178"/>
    </row>
    <row r="269" spans="56:84" s="127" customFormat="1">
      <c r="BD269" s="178"/>
      <c r="CF269" s="178"/>
    </row>
    <row r="270" spans="56:84" s="127" customFormat="1">
      <c r="BD270" s="178"/>
      <c r="CF270" s="178"/>
    </row>
    <row r="271" spans="56:84" s="127" customFormat="1">
      <c r="BD271" s="178"/>
      <c r="CF271" s="178"/>
    </row>
    <row r="272" spans="56:84" s="127" customFormat="1">
      <c r="BD272" s="178"/>
      <c r="CF272" s="178"/>
    </row>
    <row r="273" spans="56:84" s="127" customFormat="1">
      <c r="BD273" s="178"/>
      <c r="CF273" s="178"/>
    </row>
    <row r="274" spans="56:84" s="127" customFormat="1">
      <c r="BD274" s="178"/>
      <c r="CF274" s="178"/>
    </row>
    <row r="275" spans="56:84" s="127" customFormat="1">
      <c r="BD275" s="178"/>
      <c r="CF275" s="178"/>
    </row>
    <row r="276" spans="56:84" s="127" customFormat="1">
      <c r="BD276" s="178"/>
      <c r="CF276" s="178"/>
    </row>
    <row r="277" spans="56:84" s="127" customFormat="1">
      <c r="BD277" s="178"/>
      <c r="CF277" s="178"/>
    </row>
    <row r="278" spans="56:84" s="127" customFormat="1">
      <c r="BD278" s="178"/>
      <c r="CF278" s="178"/>
    </row>
    <row r="279" spans="56:84" s="127" customFormat="1">
      <c r="BD279" s="178"/>
      <c r="CF279" s="178"/>
    </row>
    <row r="280" spans="56:84" s="127" customFormat="1">
      <c r="BD280" s="178"/>
      <c r="CF280" s="178"/>
    </row>
    <row r="281" spans="56:84" s="127" customFormat="1">
      <c r="BD281" s="178"/>
      <c r="CF281" s="178"/>
    </row>
    <row r="282" spans="56:84" s="127" customFormat="1">
      <c r="BD282" s="178"/>
      <c r="CF282" s="178"/>
    </row>
    <row r="283" spans="56:84" s="127" customFormat="1">
      <c r="BD283" s="178"/>
      <c r="CF283" s="178"/>
    </row>
    <row r="284" spans="56:84" s="127" customFormat="1">
      <c r="BD284" s="178"/>
      <c r="CF284" s="178"/>
    </row>
    <row r="285" spans="56:84" s="127" customFormat="1">
      <c r="BD285" s="178"/>
      <c r="CF285" s="178"/>
    </row>
    <row r="286" spans="56:84" s="127" customFormat="1">
      <c r="BD286" s="178"/>
      <c r="CF286" s="178"/>
    </row>
    <row r="287" spans="56:84" s="127" customFormat="1">
      <c r="BD287" s="178"/>
      <c r="CF287" s="178"/>
    </row>
    <row r="288" spans="56:84" s="127" customFormat="1">
      <c r="BD288" s="178"/>
      <c r="CF288" s="178"/>
    </row>
    <row r="289" spans="56:84" s="127" customFormat="1">
      <c r="BD289" s="178"/>
      <c r="CF289" s="178"/>
    </row>
    <row r="290" spans="56:84" s="127" customFormat="1">
      <c r="BD290" s="178"/>
      <c r="CF290" s="178"/>
    </row>
    <row r="291" spans="56:84" s="127" customFormat="1">
      <c r="BD291" s="178"/>
      <c r="CF291" s="178"/>
    </row>
    <row r="292" spans="56:84" s="127" customFormat="1">
      <c r="BD292" s="178"/>
      <c r="CF292" s="178"/>
    </row>
    <row r="293" spans="56:84" s="127" customFormat="1">
      <c r="BD293" s="178"/>
      <c r="CF293" s="178"/>
    </row>
    <row r="294" spans="56:84" s="127" customFormat="1">
      <c r="BD294" s="178"/>
      <c r="CF294" s="178"/>
    </row>
    <row r="295" spans="56:84" s="127" customFormat="1">
      <c r="BD295" s="178"/>
      <c r="CF295" s="178"/>
    </row>
    <row r="296" spans="56:84" s="127" customFormat="1">
      <c r="BD296" s="178"/>
      <c r="CF296" s="178"/>
    </row>
    <row r="297" spans="56:84" s="127" customFormat="1">
      <c r="BD297" s="178"/>
      <c r="CF297" s="178"/>
    </row>
    <row r="298" spans="56:84" s="127" customFormat="1">
      <c r="BD298" s="178"/>
      <c r="CF298" s="178"/>
    </row>
    <row r="299" spans="56:84" s="127" customFormat="1">
      <c r="BD299" s="178"/>
      <c r="CF299" s="178"/>
    </row>
    <row r="300" spans="56:84" s="127" customFormat="1">
      <c r="BD300" s="178"/>
      <c r="CF300" s="178"/>
    </row>
    <row r="301" spans="56:84" s="127" customFormat="1">
      <c r="BD301" s="178"/>
      <c r="CF301" s="178"/>
    </row>
    <row r="302" spans="56:84" s="127" customFormat="1">
      <c r="BD302" s="178"/>
      <c r="CF302" s="178"/>
    </row>
    <row r="303" spans="56:84" s="127" customFormat="1">
      <c r="BD303" s="178"/>
      <c r="CF303" s="178"/>
    </row>
    <row r="304" spans="56:84" s="127" customFormat="1">
      <c r="BD304" s="178"/>
      <c r="CF304" s="178"/>
    </row>
    <row r="305" spans="56:84" s="127" customFormat="1">
      <c r="BD305" s="178"/>
      <c r="CF305" s="178"/>
    </row>
    <row r="306" spans="56:84" s="127" customFormat="1">
      <c r="BD306" s="178"/>
      <c r="CF306" s="178"/>
    </row>
    <row r="307" spans="56:84" s="127" customFormat="1">
      <c r="BD307" s="178"/>
      <c r="CF307" s="178"/>
    </row>
    <row r="308" spans="56:84" s="127" customFormat="1">
      <c r="BD308" s="178"/>
      <c r="CF308" s="178"/>
    </row>
    <row r="309" spans="56:84" s="127" customFormat="1">
      <c r="BD309" s="178"/>
      <c r="CF309" s="178"/>
    </row>
    <row r="310" spans="56:84" s="127" customFormat="1">
      <c r="BD310" s="178"/>
      <c r="CF310" s="178"/>
    </row>
    <row r="311" spans="56:84" s="127" customFormat="1">
      <c r="BD311" s="178"/>
      <c r="CF311" s="178"/>
    </row>
    <row r="312" spans="56:84" s="127" customFormat="1">
      <c r="BD312" s="178"/>
      <c r="CF312" s="178"/>
    </row>
    <row r="313" spans="56:84" s="127" customFormat="1">
      <c r="BD313" s="178"/>
      <c r="CF313" s="178"/>
    </row>
    <row r="314" spans="56:84" s="127" customFormat="1">
      <c r="BD314" s="178"/>
      <c r="CF314" s="178"/>
    </row>
    <row r="315" spans="56:84" s="127" customFormat="1">
      <c r="BD315" s="178"/>
      <c r="CF315" s="178"/>
    </row>
    <row r="316" spans="56:84" s="127" customFormat="1">
      <c r="BD316" s="178"/>
      <c r="CF316" s="178"/>
    </row>
    <row r="317" spans="56:84" s="127" customFormat="1">
      <c r="BD317" s="178"/>
      <c r="CF317" s="178"/>
    </row>
    <row r="318" spans="56:84" s="127" customFormat="1">
      <c r="BD318" s="178"/>
      <c r="CF318" s="178"/>
    </row>
    <row r="319" spans="56:84" s="127" customFormat="1">
      <c r="BD319" s="178"/>
      <c r="CF319" s="178"/>
    </row>
    <row r="320" spans="56:84" s="127" customFormat="1">
      <c r="BD320" s="178"/>
      <c r="CF320" s="178"/>
    </row>
    <row r="321" spans="56:84" s="127" customFormat="1">
      <c r="BD321" s="178"/>
      <c r="CF321" s="178"/>
    </row>
    <row r="322" spans="56:84" s="127" customFormat="1">
      <c r="BD322" s="178"/>
      <c r="CF322" s="178"/>
    </row>
    <row r="323" spans="56:84" s="127" customFormat="1">
      <c r="BD323" s="178"/>
      <c r="CF323" s="178"/>
    </row>
    <row r="324" spans="56:84" s="127" customFormat="1">
      <c r="BD324" s="178"/>
      <c r="CF324" s="178"/>
    </row>
    <row r="325" spans="56:84" s="127" customFormat="1">
      <c r="BD325" s="178"/>
      <c r="CF325" s="178"/>
    </row>
    <row r="326" spans="56:84" s="127" customFormat="1">
      <c r="BD326" s="178"/>
      <c r="CF326" s="178"/>
    </row>
    <row r="327" spans="56:84" s="127" customFormat="1">
      <c r="BD327" s="178"/>
      <c r="CF327" s="178"/>
    </row>
    <row r="328" spans="56:84" s="127" customFormat="1">
      <c r="BD328" s="178"/>
      <c r="CF328" s="178"/>
    </row>
    <row r="329" spans="56:84" s="127" customFormat="1">
      <c r="BD329" s="178"/>
      <c r="CF329" s="178"/>
    </row>
    <row r="330" spans="56:84" s="127" customFormat="1">
      <c r="BD330" s="178"/>
      <c r="CF330" s="178"/>
    </row>
    <row r="331" spans="56:84" s="127" customFormat="1">
      <c r="BD331" s="178"/>
      <c r="CF331" s="178"/>
    </row>
    <row r="332" spans="56:84" s="127" customFormat="1">
      <c r="BD332" s="178"/>
      <c r="CF332" s="178"/>
    </row>
    <row r="333" spans="56:84" s="127" customFormat="1">
      <c r="BD333" s="178"/>
      <c r="CF333" s="178"/>
    </row>
    <row r="334" spans="56:84" s="127" customFormat="1">
      <c r="BD334" s="178"/>
      <c r="CF334" s="178"/>
    </row>
    <row r="335" spans="56:84" s="127" customFormat="1">
      <c r="BD335" s="178"/>
      <c r="CF335" s="178"/>
    </row>
  </sheetData>
  <mergeCells count="3">
    <mergeCell ref="Y2:AA2"/>
    <mergeCell ref="BA2:BC2"/>
    <mergeCell ref="CC2:CE2"/>
  </mergeCells>
  <phoneticPr fontId="2"/>
  <pageMargins left="0.78740157480314965" right="0.59055118110236227" top="0.78740157480314965" bottom="0.78740157480314965" header="0.51181102362204722" footer="0.51181102362204722"/>
  <pageSetup paperSize="9" scale="82" orientation="landscape" r:id="rId1"/>
  <headerFooter alignWithMargins="0"/>
  <colBreaks count="5" manualBreakCount="5">
    <brk id="14" max="49" man="1"/>
    <brk id="28" max="49" man="1"/>
    <brk id="42" max="49" man="1"/>
    <brk id="56" max="49" man="1"/>
    <brk id="7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V505"/>
  <sheetViews>
    <sheetView showGridLines="0" zoomScaleNormal="100" zoomScaleSheetLayoutView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1.7109375" style="20" customWidth="1"/>
    <col min="2" max="2" width="9.7109375" style="20" customWidth="1"/>
    <col min="3" max="3" width="13.85546875" style="20" customWidth="1"/>
    <col min="4" max="4" width="13.28515625" style="20" bestFit="1" customWidth="1"/>
    <col min="5" max="5" width="12.42578125" style="20" customWidth="1"/>
    <col min="6" max="6" width="11.7109375" style="20" customWidth="1"/>
    <col min="7" max="7" width="12.85546875" style="20" customWidth="1"/>
    <col min="8" max="8" width="11.7109375" style="20" customWidth="1"/>
    <col min="9" max="9" width="11.85546875" style="20" customWidth="1"/>
    <col min="10" max="10" width="12.42578125" style="20" customWidth="1"/>
    <col min="11" max="11" width="12.7109375" style="20" bestFit="1" customWidth="1"/>
    <col min="12" max="12" width="12.5703125" style="20" customWidth="1"/>
    <col min="13" max="13" width="12" style="20" customWidth="1"/>
    <col min="14" max="14" width="12.42578125" style="29" bestFit="1" customWidth="1"/>
    <col min="15" max="15" width="2" style="29" customWidth="1"/>
    <col min="16" max="16" width="10.42578125" style="45" customWidth="1"/>
    <col min="17" max="17" width="13.140625" style="29" customWidth="1"/>
    <col min="18" max="18" width="11.5703125" style="20" customWidth="1"/>
    <col min="19" max="21" width="11.85546875" style="20" customWidth="1"/>
    <col min="22" max="22" width="10.7109375" style="20" customWidth="1"/>
    <col min="23" max="23" width="10" style="20" customWidth="1"/>
    <col min="24" max="24" width="10.7109375" style="20" customWidth="1"/>
    <col min="25" max="25" width="11.140625" style="20" customWidth="1"/>
    <col min="26" max="26" width="13.5703125" style="20" customWidth="1"/>
    <col min="27" max="27" width="12" style="20" customWidth="1"/>
    <col min="28" max="28" width="12.7109375" style="20" customWidth="1"/>
    <col min="29" max="29" width="12.7109375" style="20" bestFit="1" customWidth="1"/>
    <col min="30" max="30" width="1.28515625" style="29" customWidth="1"/>
    <col min="31" max="31" width="9.42578125" style="20" customWidth="1"/>
    <col min="32" max="32" width="13.42578125" style="49" customWidth="1"/>
    <col min="33" max="33" width="12.42578125" style="45" customWidth="1"/>
    <col min="34" max="34" width="12.5703125" style="49" customWidth="1"/>
    <col min="35" max="35" width="12.5703125" style="20" customWidth="1"/>
    <col min="36" max="36" width="11.42578125" style="20" customWidth="1"/>
    <col min="37" max="37" width="13.28515625" style="20" customWidth="1"/>
    <col min="38" max="38" width="12.7109375" style="20" customWidth="1"/>
    <col min="39" max="39" width="14.28515625" style="20" customWidth="1"/>
    <col min="40" max="40" width="11.7109375" style="20" customWidth="1"/>
    <col min="41" max="41" width="11.28515625" style="20" customWidth="1"/>
    <col min="42" max="42" width="22.5703125" style="20" customWidth="1"/>
    <col min="43" max="43" width="9.140625" style="20"/>
    <col min="44" max="54" width="11.42578125" style="20" customWidth="1"/>
    <col min="55" max="55" width="11.85546875" style="45" customWidth="1"/>
    <col min="56" max="56" width="4.140625" style="20" customWidth="1"/>
    <col min="57" max="57" width="11.42578125" style="29" customWidth="1"/>
    <col min="58" max="69" width="11.42578125" style="20" customWidth="1"/>
    <col min="70" max="70" width="11" style="20" bestFit="1" customWidth="1"/>
    <col min="71" max="71" width="2.140625" style="20" customWidth="1"/>
    <col min="72" max="72" width="9.42578125" style="20" customWidth="1"/>
    <col min="73" max="74" width="11.42578125" style="45" customWidth="1"/>
    <col min="75" max="75" width="11.42578125" style="49" customWidth="1"/>
    <col min="76" max="82" width="11.42578125" style="20" customWidth="1"/>
    <col min="83" max="83" width="10.85546875" style="20" customWidth="1"/>
    <col min="84" max="93" width="11.42578125" style="20" customWidth="1"/>
    <col min="94" max="94" width="18.28515625" style="45" customWidth="1"/>
    <col min="95" max="95" width="12.7109375" style="45" customWidth="1"/>
    <col min="96" max="96" width="12.7109375" style="20" customWidth="1"/>
    <col min="97" max="97" width="11.42578125" style="45" customWidth="1"/>
    <col min="98" max="109" width="11.42578125" style="20" customWidth="1"/>
    <col min="110" max="110" width="11.42578125" style="29" customWidth="1"/>
    <col min="111" max="111" width="11.42578125" style="20" customWidth="1"/>
    <col min="112" max="113" width="11.42578125" style="45" customWidth="1"/>
    <col min="114" max="114" width="11.42578125" style="49" customWidth="1"/>
    <col min="115" max="119" width="11.42578125" style="20" customWidth="1"/>
    <col min="120" max="121" width="11.28515625" style="20" customWidth="1"/>
    <col min="122" max="16384" width="9.140625" style="20"/>
  </cols>
  <sheetData>
    <row r="1" spans="2:121" ht="12">
      <c r="B1" s="208" t="s">
        <v>125</v>
      </c>
      <c r="C1" s="52"/>
      <c r="D1" s="26" t="str">
        <f>生産!$C$1</f>
        <v>平成20年度</v>
      </c>
      <c r="E1" s="2" t="s">
        <v>62</v>
      </c>
      <c r="F1" s="2"/>
      <c r="G1" s="1"/>
      <c r="H1" s="1"/>
      <c r="I1" s="1"/>
      <c r="J1" s="1"/>
      <c r="K1" s="1"/>
      <c r="L1" s="1"/>
      <c r="N1" s="3" t="s">
        <v>36</v>
      </c>
      <c r="O1" s="3"/>
      <c r="P1" s="208" t="s">
        <v>125</v>
      </c>
      <c r="Q1" s="3"/>
      <c r="R1" s="27" t="str">
        <f>$D$1</f>
        <v>平成20年度</v>
      </c>
      <c r="S1" s="2" t="s">
        <v>39</v>
      </c>
      <c r="T1" s="1"/>
      <c r="U1" s="26"/>
      <c r="V1" s="2"/>
      <c r="W1" s="2"/>
      <c r="X1" s="1"/>
      <c r="Y1" s="1"/>
      <c r="Z1" s="1"/>
      <c r="AA1" s="1"/>
      <c r="AB1" s="1"/>
      <c r="AC1" s="3" t="s">
        <v>36</v>
      </c>
      <c r="AD1" s="3"/>
      <c r="AE1" s="208" t="s">
        <v>125</v>
      </c>
      <c r="AF1" s="3"/>
      <c r="AG1" s="27" t="str">
        <f>$D$1</f>
        <v>平成20年度</v>
      </c>
      <c r="AH1" s="2" t="s">
        <v>39</v>
      </c>
      <c r="AJ1" s="1"/>
      <c r="AK1" s="26"/>
      <c r="AL1" s="2"/>
      <c r="AM1" s="2"/>
      <c r="AN1" s="1"/>
      <c r="AO1" s="3" t="s">
        <v>36</v>
      </c>
      <c r="AP1" s="3"/>
      <c r="AQ1" s="208" t="s">
        <v>125</v>
      </c>
      <c r="AS1" s="27" t="str">
        <f>$D$1</f>
        <v>平成20年度</v>
      </c>
      <c r="AT1" s="5" t="s">
        <v>38</v>
      </c>
      <c r="AU1" s="26"/>
      <c r="AV1" s="5"/>
      <c r="AW1" s="2"/>
      <c r="AX1" s="1"/>
      <c r="AY1" s="1"/>
      <c r="AZ1" s="1"/>
      <c r="BA1" s="3"/>
      <c r="BB1" s="1"/>
      <c r="BC1" s="3" t="s">
        <v>37</v>
      </c>
      <c r="BE1" s="208" t="s">
        <v>125</v>
      </c>
      <c r="BG1" s="27" t="str">
        <f>$D$1</f>
        <v>平成20年度</v>
      </c>
      <c r="BH1" s="5" t="s">
        <v>38</v>
      </c>
      <c r="BI1" s="26"/>
      <c r="BJ1" s="5"/>
      <c r="BK1" s="2"/>
      <c r="BL1" s="3"/>
      <c r="BM1" s="1"/>
      <c r="BN1" s="1"/>
      <c r="BO1" s="1"/>
      <c r="BP1" s="1"/>
      <c r="BR1" s="3" t="s">
        <v>37</v>
      </c>
      <c r="BS1" s="1"/>
      <c r="BT1" s="208" t="s">
        <v>125</v>
      </c>
      <c r="BU1" s="20"/>
      <c r="BV1" s="27" t="str">
        <f>$D$1</f>
        <v>平成20年度</v>
      </c>
      <c r="BW1" s="5" t="s">
        <v>38</v>
      </c>
      <c r="BX1" s="26"/>
      <c r="BY1" s="1"/>
      <c r="BZ1" s="26"/>
      <c r="CA1" s="5"/>
      <c r="CB1" s="2"/>
      <c r="CC1" s="1"/>
      <c r="CD1" s="3" t="s">
        <v>37</v>
      </c>
      <c r="CE1" s="208" t="s">
        <v>125</v>
      </c>
      <c r="CG1" s="27" t="str">
        <f>$D$1</f>
        <v>平成20年度</v>
      </c>
      <c r="CH1" s="2" t="s">
        <v>40</v>
      </c>
      <c r="CI1" s="26"/>
      <c r="CJ1" s="2"/>
      <c r="CK1" s="28"/>
      <c r="CL1" s="8"/>
      <c r="CM1" s="8"/>
      <c r="CN1" s="8"/>
      <c r="CO1" s="8"/>
      <c r="CP1" s="8"/>
      <c r="CQ1" s="3" t="s">
        <v>37</v>
      </c>
      <c r="CS1" s="208" t="s">
        <v>125</v>
      </c>
      <c r="CT1" s="3"/>
      <c r="CU1" s="27" t="str">
        <f>$D$1</f>
        <v>平成20年度</v>
      </c>
      <c r="CV1" s="2" t="s">
        <v>40</v>
      </c>
      <c r="CW1" s="1"/>
      <c r="CX1" s="26"/>
      <c r="CY1" s="2"/>
      <c r="CZ1" s="28"/>
      <c r="DA1" s="8"/>
      <c r="DB1" s="8"/>
      <c r="DC1" s="8"/>
      <c r="DD1" s="8"/>
      <c r="DE1" s="8"/>
      <c r="DF1" s="3" t="s">
        <v>37</v>
      </c>
      <c r="DH1" s="208" t="s">
        <v>125</v>
      </c>
      <c r="DI1" s="3"/>
      <c r="DJ1" s="27" t="str">
        <f>$D$1</f>
        <v>平成20年度</v>
      </c>
      <c r="DK1" s="2" t="s">
        <v>40</v>
      </c>
      <c r="DM1" s="1"/>
      <c r="DN1" s="26"/>
      <c r="DO1" s="2"/>
      <c r="DP1" s="3" t="s">
        <v>37</v>
      </c>
    </row>
    <row r="2" spans="2:121" ht="18" customHeight="1">
      <c r="B2" s="65"/>
      <c r="C2" s="76" t="s">
        <v>73</v>
      </c>
      <c r="D2" s="72"/>
      <c r="E2" s="72"/>
      <c r="F2" s="72"/>
      <c r="G2" s="73"/>
      <c r="H2" s="72" t="s">
        <v>74</v>
      </c>
      <c r="I2" s="72"/>
      <c r="J2" s="72"/>
      <c r="K2" s="72"/>
      <c r="L2" s="72"/>
      <c r="M2" s="77"/>
      <c r="N2" s="78"/>
      <c r="O2" s="1"/>
      <c r="P2" s="65"/>
      <c r="Q2" s="72"/>
      <c r="R2" s="72"/>
      <c r="S2" s="72"/>
      <c r="T2" s="72"/>
      <c r="U2" s="72"/>
      <c r="V2" s="72"/>
      <c r="W2" s="71"/>
      <c r="X2" s="71"/>
      <c r="Y2" s="73"/>
      <c r="Z2" s="188" t="s">
        <v>118</v>
      </c>
      <c r="AA2" s="72"/>
      <c r="AB2" s="72"/>
      <c r="AC2" s="73"/>
      <c r="AD2" s="1"/>
      <c r="AE2" s="65"/>
      <c r="AF2" s="72"/>
      <c r="AG2" s="72"/>
      <c r="AH2" s="72"/>
      <c r="AI2" s="72"/>
      <c r="AJ2" s="72"/>
      <c r="AK2" s="72"/>
      <c r="AL2" s="72"/>
      <c r="AM2" s="96" t="s">
        <v>34</v>
      </c>
      <c r="AN2" s="96" t="s">
        <v>75</v>
      </c>
      <c r="AO2" s="96" t="s">
        <v>35</v>
      </c>
      <c r="AP2" s="29"/>
      <c r="AQ2" s="65"/>
      <c r="AR2" s="105" t="s">
        <v>73</v>
      </c>
      <c r="AS2" s="72"/>
      <c r="AT2" s="72"/>
      <c r="AU2" s="72"/>
      <c r="AV2" s="72"/>
      <c r="AW2" s="80" t="s">
        <v>74</v>
      </c>
      <c r="AX2" s="72"/>
      <c r="AY2" s="72"/>
      <c r="AZ2" s="72"/>
      <c r="BA2" s="72"/>
      <c r="BB2" s="72"/>
      <c r="BC2" s="73"/>
      <c r="BE2" s="65"/>
      <c r="BF2" s="72"/>
      <c r="BG2" s="72"/>
      <c r="BH2" s="72"/>
      <c r="BI2" s="72"/>
      <c r="BJ2" s="72"/>
      <c r="BK2" s="72"/>
      <c r="BL2" s="71"/>
      <c r="BM2" s="71"/>
      <c r="BN2" s="73"/>
      <c r="BO2" s="188" t="s">
        <v>118</v>
      </c>
      <c r="BP2" s="72"/>
      <c r="BQ2" s="72"/>
      <c r="BR2" s="73"/>
      <c r="BS2" s="1"/>
      <c r="BT2" s="65"/>
      <c r="BU2" s="72"/>
      <c r="BV2" s="72"/>
      <c r="BW2" s="72"/>
      <c r="BX2" s="72"/>
      <c r="BY2" s="72"/>
      <c r="BZ2" s="72"/>
      <c r="CA2" s="72"/>
      <c r="CB2" s="95" t="s">
        <v>34</v>
      </c>
      <c r="CC2" s="96" t="s">
        <v>75</v>
      </c>
      <c r="CD2" s="96" t="s">
        <v>35</v>
      </c>
      <c r="CE2" s="65"/>
      <c r="CF2" s="92" t="s">
        <v>73</v>
      </c>
      <c r="CG2" s="72"/>
      <c r="CH2" s="72"/>
      <c r="CI2" s="72"/>
      <c r="CJ2" s="73"/>
      <c r="CK2" s="72" t="s">
        <v>74</v>
      </c>
      <c r="CL2" s="72"/>
      <c r="CM2" s="72"/>
      <c r="CN2" s="72"/>
      <c r="CO2" s="72"/>
      <c r="CP2" s="77"/>
      <c r="CQ2" s="78"/>
      <c r="CS2" s="65"/>
      <c r="CT2" s="72"/>
      <c r="CU2" s="72"/>
      <c r="CV2" s="72"/>
      <c r="CW2" s="72"/>
      <c r="CX2" s="72"/>
      <c r="CY2" s="72"/>
      <c r="CZ2" s="71"/>
      <c r="DA2" s="71"/>
      <c r="DB2" s="73"/>
      <c r="DC2" s="188" t="s">
        <v>118</v>
      </c>
      <c r="DD2" s="72"/>
      <c r="DE2" s="72"/>
      <c r="DF2" s="73"/>
      <c r="DH2" s="65"/>
      <c r="DI2" s="72"/>
      <c r="DJ2" s="72"/>
      <c r="DK2" s="72"/>
      <c r="DL2" s="72"/>
      <c r="DM2" s="72"/>
      <c r="DN2" s="72"/>
      <c r="DO2" s="72"/>
      <c r="DP2" s="95" t="s">
        <v>34</v>
      </c>
      <c r="DQ2" s="29"/>
    </row>
    <row r="3" spans="2:121" ht="15.75" customHeight="1">
      <c r="B3" s="75"/>
      <c r="C3" s="79"/>
      <c r="D3" s="65" t="s">
        <v>76</v>
      </c>
      <c r="E3" s="80" t="s">
        <v>77</v>
      </c>
      <c r="F3" s="72"/>
      <c r="G3" s="73"/>
      <c r="H3" s="81"/>
      <c r="I3" s="81"/>
      <c r="J3" s="81"/>
      <c r="K3" s="80" t="s">
        <v>78</v>
      </c>
      <c r="L3" s="72"/>
      <c r="M3" s="73"/>
      <c r="N3" s="65" t="s">
        <v>79</v>
      </c>
      <c r="O3" s="1"/>
      <c r="P3" s="75"/>
      <c r="Q3" s="72"/>
      <c r="R3" s="72"/>
      <c r="S3" s="72"/>
      <c r="T3" s="72"/>
      <c r="U3" s="72"/>
      <c r="V3" s="73"/>
      <c r="W3" s="80" t="s">
        <v>41</v>
      </c>
      <c r="X3" s="72"/>
      <c r="Y3" s="73"/>
      <c r="Z3" s="81"/>
      <c r="AA3" s="80" t="s">
        <v>47</v>
      </c>
      <c r="AB3" s="72"/>
      <c r="AC3" s="73"/>
      <c r="AD3" s="1"/>
      <c r="AE3" s="75"/>
      <c r="AF3" s="72" t="s">
        <v>48</v>
      </c>
      <c r="AG3" s="72"/>
      <c r="AH3" s="73"/>
      <c r="AI3" s="80" t="s">
        <v>80</v>
      </c>
      <c r="AJ3" s="72"/>
      <c r="AK3" s="72"/>
      <c r="AL3" s="72"/>
      <c r="AM3" s="75"/>
      <c r="AN3" s="75" t="s">
        <v>53</v>
      </c>
      <c r="AO3" s="98" t="s">
        <v>34</v>
      </c>
      <c r="AP3" s="29"/>
      <c r="AQ3" s="75"/>
      <c r="AR3" s="79"/>
      <c r="AS3" s="99" t="s">
        <v>63</v>
      </c>
      <c r="AT3" s="80" t="s">
        <v>64</v>
      </c>
      <c r="AU3" s="72"/>
      <c r="AV3" s="72"/>
      <c r="AW3" s="79"/>
      <c r="AX3" s="81"/>
      <c r="AY3" s="81"/>
      <c r="AZ3" s="80" t="s">
        <v>65</v>
      </c>
      <c r="BA3" s="72"/>
      <c r="BB3" s="73"/>
      <c r="BC3" s="73" t="s">
        <v>66</v>
      </c>
      <c r="BE3" s="75"/>
      <c r="BF3" s="72"/>
      <c r="BG3" s="72"/>
      <c r="BH3" s="72"/>
      <c r="BI3" s="72"/>
      <c r="BJ3" s="72"/>
      <c r="BK3" s="73"/>
      <c r="BL3" s="80" t="s">
        <v>41</v>
      </c>
      <c r="BM3" s="72"/>
      <c r="BN3" s="73"/>
      <c r="BO3" s="81"/>
      <c r="BP3" s="80" t="s">
        <v>47</v>
      </c>
      <c r="BQ3" s="72"/>
      <c r="BR3" s="73"/>
      <c r="BS3" s="1"/>
      <c r="BT3" s="75"/>
      <c r="BU3" s="72" t="s">
        <v>48</v>
      </c>
      <c r="BV3" s="72"/>
      <c r="BW3" s="73"/>
      <c r="BX3" s="80" t="s">
        <v>67</v>
      </c>
      <c r="BY3" s="72"/>
      <c r="BZ3" s="72"/>
      <c r="CA3" s="72"/>
      <c r="CB3" s="75"/>
      <c r="CC3" s="75"/>
      <c r="CD3" s="98" t="s">
        <v>34</v>
      </c>
      <c r="CE3" s="75"/>
      <c r="CF3" s="81"/>
      <c r="CG3" s="99" t="s">
        <v>63</v>
      </c>
      <c r="CH3" s="80" t="s">
        <v>64</v>
      </c>
      <c r="CI3" s="72"/>
      <c r="CJ3" s="73"/>
      <c r="CK3" s="81"/>
      <c r="CL3" s="81"/>
      <c r="CM3" s="81"/>
      <c r="CN3" s="80" t="s">
        <v>65</v>
      </c>
      <c r="CO3" s="72"/>
      <c r="CP3" s="73"/>
      <c r="CQ3" s="65" t="s">
        <v>66</v>
      </c>
      <c r="CS3" s="75"/>
      <c r="CT3" s="72"/>
      <c r="CU3" s="72"/>
      <c r="CV3" s="72"/>
      <c r="CW3" s="72"/>
      <c r="CX3" s="72"/>
      <c r="CY3" s="73"/>
      <c r="CZ3" s="80" t="s">
        <v>41</v>
      </c>
      <c r="DA3" s="72"/>
      <c r="DB3" s="73"/>
      <c r="DC3" s="81"/>
      <c r="DD3" s="80" t="s">
        <v>47</v>
      </c>
      <c r="DE3" s="72"/>
      <c r="DF3" s="73"/>
      <c r="DH3" s="75"/>
      <c r="DI3" s="72" t="s">
        <v>48</v>
      </c>
      <c r="DJ3" s="72"/>
      <c r="DK3" s="73"/>
      <c r="DL3" s="80" t="s">
        <v>67</v>
      </c>
      <c r="DM3" s="72"/>
      <c r="DN3" s="72"/>
      <c r="DO3" s="72"/>
      <c r="DP3" s="75"/>
      <c r="DQ3" s="29"/>
    </row>
    <row r="4" spans="2:121" ht="11.25" customHeight="1">
      <c r="B4" s="75"/>
      <c r="C4" s="82"/>
      <c r="D4" s="83"/>
      <c r="E4" s="82"/>
      <c r="F4" s="222" t="s">
        <v>126</v>
      </c>
      <c r="G4" s="222" t="s">
        <v>127</v>
      </c>
      <c r="H4" s="84"/>
      <c r="I4" s="86"/>
      <c r="J4" s="87"/>
      <c r="K4" s="82"/>
      <c r="L4" s="86"/>
      <c r="M4" s="87"/>
      <c r="N4" s="83"/>
      <c r="O4" s="30"/>
      <c r="P4" s="75"/>
      <c r="Q4" s="71" t="s">
        <v>42</v>
      </c>
      <c r="R4" s="92"/>
      <c r="S4" s="93"/>
      <c r="T4" s="94" t="s">
        <v>43</v>
      </c>
      <c r="U4" s="187" t="s">
        <v>116</v>
      </c>
      <c r="V4" s="95" t="s">
        <v>44</v>
      </c>
      <c r="W4" s="82"/>
      <c r="X4" s="86"/>
      <c r="Y4" s="87"/>
      <c r="Z4" s="84"/>
      <c r="AA4" s="82"/>
      <c r="AB4" s="96" t="s">
        <v>49</v>
      </c>
      <c r="AC4" s="96" t="s">
        <v>50</v>
      </c>
      <c r="AD4" s="4"/>
      <c r="AE4" s="75"/>
      <c r="AF4" s="84"/>
      <c r="AG4" s="96" t="s">
        <v>49</v>
      </c>
      <c r="AH4" s="96" t="s">
        <v>50</v>
      </c>
      <c r="AI4" s="82"/>
      <c r="AJ4" s="95" t="s">
        <v>51</v>
      </c>
      <c r="AK4" s="99" t="s">
        <v>68</v>
      </c>
      <c r="AL4" s="96" t="s">
        <v>52</v>
      </c>
      <c r="AM4" s="83"/>
      <c r="AN4" s="83"/>
      <c r="AO4" s="83"/>
      <c r="AP4" s="29"/>
      <c r="AQ4" s="75"/>
      <c r="AR4" s="82"/>
      <c r="AS4" s="83"/>
      <c r="AT4" s="82"/>
      <c r="AU4" s="84"/>
      <c r="AV4" s="84"/>
      <c r="AW4" s="82"/>
      <c r="AX4" s="86"/>
      <c r="AY4" s="87"/>
      <c r="AZ4" s="82"/>
      <c r="BA4" s="86"/>
      <c r="BB4" s="87"/>
      <c r="BC4" s="85"/>
      <c r="BE4" s="75"/>
      <c r="BF4" s="105" t="s">
        <v>42</v>
      </c>
      <c r="BG4" s="92"/>
      <c r="BH4" s="93"/>
      <c r="BI4" s="94" t="s">
        <v>43</v>
      </c>
      <c r="BJ4" s="187" t="s">
        <v>116</v>
      </c>
      <c r="BK4" s="95" t="s">
        <v>44</v>
      </c>
      <c r="BL4" s="82"/>
      <c r="BM4" s="86"/>
      <c r="BN4" s="87"/>
      <c r="BO4" s="84"/>
      <c r="BP4" s="82"/>
      <c r="BQ4" s="96" t="s">
        <v>49</v>
      </c>
      <c r="BR4" s="96" t="s">
        <v>50</v>
      </c>
      <c r="BS4" s="4"/>
      <c r="BT4" s="75"/>
      <c r="BU4" s="84"/>
      <c r="BV4" s="96" t="s">
        <v>49</v>
      </c>
      <c r="BW4" s="96" t="s">
        <v>50</v>
      </c>
      <c r="BX4" s="82"/>
      <c r="BY4" s="95" t="s">
        <v>51</v>
      </c>
      <c r="BZ4" s="99" t="s">
        <v>68</v>
      </c>
      <c r="CA4" s="96" t="s">
        <v>52</v>
      </c>
      <c r="CB4" s="83"/>
      <c r="CC4" s="83"/>
      <c r="CD4" s="83"/>
      <c r="CE4" s="75"/>
      <c r="CF4" s="84"/>
      <c r="CG4" s="83"/>
      <c r="CH4" s="82"/>
      <c r="CI4" s="84"/>
      <c r="CJ4" s="85"/>
      <c r="CK4" s="84"/>
      <c r="CL4" s="86"/>
      <c r="CM4" s="87"/>
      <c r="CN4" s="82"/>
      <c r="CO4" s="86"/>
      <c r="CP4" s="87"/>
      <c r="CQ4" s="83"/>
      <c r="CS4" s="75"/>
      <c r="CT4" s="105" t="s">
        <v>42</v>
      </c>
      <c r="CU4" s="92"/>
      <c r="CV4" s="93"/>
      <c r="CW4" s="94" t="s">
        <v>43</v>
      </c>
      <c r="CX4" s="187" t="s">
        <v>116</v>
      </c>
      <c r="CY4" s="95" t="s">
        <v>44</v>
      </c>
      <c r="CZ4" s="82"/>
      <c r="DA4" s="86"/>
      <c r="DB4" s="87"/>
      <c r="DC4" s="84"/>
      <c r="DD4" s="82"/>
      <c r="DE4" s="96" t="s">
        <v>49</v>
      </c>
      <c r="DF4" s="96" t="s">
        <v>50</v>
      </c>
      <c r="DH4" s="75"/>
      <c r="DI4" s="84"/>
      <c r="DJ4" s="96" t="s">
        <v>49</v>
      </c>
      <c r="DK4" s="96" t="s">
        <v>50</v>
      </c>
      <c r="DL4" s="82"/>
      <c r="DM4" s="95" t="s">
        <v>51</v>
      </c>
      <c r="DN4" s="99" t="s">
        <v>68</v>
      </c>
      <c r="DO4" s="96" t="s">
        <v>52</v>
      </c>
      <c r="DP4" s="83"/>
      <c r="DQ4" s="29"/>
    </row>
    <row r="5" spans="2:121" ht="12.75" customHeight="1">
      <c r="B5" s="66"/>
      <c r="C5" s="88"/>
      <c r="D5" s="66"/>
      <c r="E5" s="89"/>
      <c r="F5" s="223"/>
      <c r="G5" s="223"/>
      <c r="H5" s="74"/>
      <c r="I5" s="91" t="s">
        <v>45</v>
      </c>
      <c r="J5" s="91" t="s">
        <v>46</v>
      </c>
      <c r="K5" s="89"/>
      <c r="L5" s="91" t="s">
        <v>45</v>
      </c>
      <c r="M5" s="91" t="s">
        <v>46</v>
      </c>
      <c r="N5" s="66"/>
      <c r="O5" s="4"/>
      <c r="P5" s="66"/>
      <c r="Q5" s="74"/>
      <c r="R5" s="91" t="s">
        <v>45</v>
      </c>
      <c r="S5" s="91" t="s">
        <v>46</v>
      </c>
      <c r="T5" s="66"/>
      <c r="U5" s="97" t="s">
        <v>117</v>
      </c>
      <c r="V5" s="66"/>
      <c r="W5" s="89"/>
      <c r="X5" s="91" t="s">
        <v>45</v>
      </c>
      <c r="Y5" s="91" t="s">
        <v>46</v>
      </c>
      <c r="Z5" s="74"/>
      <c r="AA5" s="89"/>
      <c r="AB5" s="66" t="s">
        <v>71</v>
      </c>
      <c r="AC5" s="66"/>
      <c r="AD5" s="4"/>
      <c r="AE5" s="66"/>
      <c r="AF5" s="74"/>
      <c r="AG5" s="66" t="s">
        <v>71</v>
      </c>
      <c r="AH5" s="66"/>
      <c r="AI5" s="89"/>
      <c r="AJ5" s="66"/>
      <c r="AK5" s="100" t="s">
        <v>72</v>
      </c>
      <c r="AL5" s="66"/>
      <c r="AM5" s="66"/>
      <c r="AN5" s="66"/>
      <c r="AO5" s="66"/>
      <c r="AP5" s="29"/>
      <c r="AQ5" s="66"/>
      <c r="AR5" s="88"/>
      <c r="AS5" s="66"/>
      <c r="AT5" s="89"/>
      <c r="AU5" s="90" t="s">
        <v>69</v>
      </c>
      <c r="AV5" s="189" t="s">
        <v>70</v>
      </c>
      <c r="AW5" s="89"/>
      <c r="AX5" s="91" t="s">
        <v>45</v>
      </c>
      <c r="AY5" s="91" t="s">
        <v>46</v>
      </c>
      <c r="AZ5" s="89"/>
      <c r="BA5" s="91" t="s">
        <v>45</v>
      </c>
      <c r="BB5" s="91" t="s">
        <v>46</v>
      </c>
      <c r="BC5" s="101"/>
      <c r="BE5" s="66"/>
      <c r="BF5" s="89"/>
      <c r="BG5" s="91" t="s">
        <v>45</v>
      </c>
      <c r="BH5" s="91" t="s">
        <v>46</v>
      </c>
      <c r="BI5" s="66"/>
      <c r="BJ5" s="97" t="s">
        <v>117</v>
      </c>
      <c r="BK5" s="66"/>
      <c r="BL5" s="89"/>
      <c r="BM5" s="91" t="s">
        <v>45</v>
      </c>
      <c r="BN5" s="91" t="s">
        <v>46</v>
      </c>
      <c r="BO5" s="74"/>
      <c r="BP5" s="89"/>
      <c r="BQ5" s="66" t="s">
        <v>71</v>
      </c>
      <c r="BR5" s="66"/>
      <c r="BS5" s="4"/>
      <c r="BT5" s="66"/>
      <c r="BU5" s="74"/>
      <c r="BV5" s="66" t="s">
        <v>71</v>
      </c>
      <c r="BW5" s="66"/>
      <c r="BX5" s="89"/>
      <c r="BY5" s="66"/>
      <c r="BZ5" s="100" t="s">
        <v>72</v>
      </c>
      <c r="CA5" s="66"/>
      <c r="CB5" s="66"/>
      <c r="CC5" s="66"/>
      <c r="CD5" s="66"/>
      <c r="CE5" s="66"/>
      <c r="CF5" s="106"/>
      <c r="CG5" s="66"/>
      <c r="CH5" s="89"/>
      <c r="CI5" s="90" t="s">
        <v>69</v>
      </c>
      <c r="CJ5" s="90" t="s">
        <v>70</v>
      </c>
      <c r="CK5" s="74"/>
      <c r="CL5" s="91" t="s">
        <v>45</v>
      </c>
      <c r="CM5" s="91" t="s">
        <v>46</v>
      </c>
      <c r="CN5" s="89"/>
      <c r="CO5" s="91" t="s">
        <v>45</v>
      </c>
      <c r="CP5" s="91" t="s">
        <v>46</v>
      </c>
      <c r="CQ5" s="66"/>
      <c r="CS5" s="66"/>
      <c r="CT5" s="89"/>
      <c r="CU5" s="91" t="s">
        <v>45</v>
      </c>
      <c r="CV5" s="91" t="s">
        <v>46</v>
      </c>
      <c r="CW5" s="66"/>
      <c r="CX5" s="97" t="s">
        <v>117</v>
      </c>
      <c r="CY5" s="66"/>
      <c r="CZ5" s="89"/>
      <c r="DA5" s="91" t="s">
        <v>45</v>
      </c>
      <c r="DB5" s="91" t="s">
        <v>46</v>
      </c>
      <c r="DC5" s="74"/>
      <c r="DD5" s="89"/>
      <c r="DE5" s="66" t="s">
        <v>71</v>
      </c>
      <c r="DF5" s="66"/>
      <c r="DH5" s="66"/>
      <c r="DI5" s="74"/>
      <c r="DJ5" s="66" t="s">
        <v>71</v>
      </c>
      <c r="DK5" s="66"/>
      <c r="DL5" s="89"/>
      <c r="DM5" s="66"/>
      <c r="DN5" s="100" t="s">
        <v>72</v>
      </c>
      <c r="DO5" s="66"/>
      <c r="DP5" s="66"/>
      <c r="DQ5" s="29"/>
    </row>
    <row r="6" spans="2:121" ht="12">
      <c r="B6" s="65" t="s">
        <v>0</v>
      </c>
      <c r="C6" s="1">
        <v>1254871058</v>
      </c>
      <c r="D6" s="1">
        <v>1065625321</v>
      </c>
      <c r="E6" s="1">
        <v>189245737</v>
      </c>
      <c r="F6" s="1">
        <v>161120583</v>
      </c>
      <c r="G6" s="1">
        <v>28125154</v>
      </c>
      <c r="H6" s="1">
        <v>121560813</v>
      </c>
      <c r="I6" s="1">
        <v>187062810</v>
      </c>
      <c r="J6" s="1">
        <v>65501997</v>
      </c>
      <c r="K6" s="1">
        <v>14152751</v>
      </c>
      <c r="L6" s="1">
        <v>75641381</v>
      </c>
      <c r="M6" s="1">
        <v>61488630</v>
      </c>
      <c r="N6" s="22">
        <v>104840622</v>
      </c>
      <c r="O6" s="1"/>
      <c r="P6" s="65" t="s">
        <v>0</v>
      </c>
      <c r="Q6" s="1">
        <v>39768050</v>
      </c>
      <c r="R6" s="1">
        <v>43413191</v>
      </c>
      <c r="S6" s="1">
        <v>3645141</v>
      </c>
      <c r="T6" s="1">
        <v>10311269</v>
      </c>
      <c r="U6" s="1">
        <v>50012279</v>
      </c>
      <c r="V6" s="1">
        <v>4749024</v>
      </c>
      <c r="W6" s="1">
        <v>2567440</v>
      </c>
      <c r="X6" s="1">
        <v>2935666</v>
      </c>
      <c r="Y6" s="1">
        <v>368226</v>
      </c>
      <c r="Z6" s="1">
        <v>438943654</v>
      </c>
      <c r="AA6" s="1">
        <v>223456660</v>
      </c>
      <c r="AB6" s="1">
        <v>200184466</v>
      </c>
      <c r="AC6" s="22">
        <v>23272194</v>
      </c>
      <c r="AD6" s="1">
        <v>0</v>
      </c>
      <c r="AE6" s="65" t="s">
        <v>0</v>
      </c>
      <c r="AF6" s="1">
        <v>27858293</v>
      </c>
      <c r="AG6" s="23">
        <v>12638967</v>
      </c>
      <c r="AH6" s="1">
        <v>15219326</v>
      </c>
      <c r="AI6" s="1">
        <v>187628701</v>
      </c>
      <c r="AJ6" s="1">
        <v>1626931</v>
      </c>
      <c r="AK6" s="1">
        <v>73537947</v>
      </c>
      <c r="AL6" s="1">
        <v>112463823</v>
      </c>
      <c r="AM6" s="23">
        <v>1815375525</v>
      </c>
      <c r="AN6" s="23">
        <v>681494</v>
      </c>
      <c r="AO6" s="22">
        <v>2663.8173263447661</v>
      </c>
      <c r="AQ6" s="65" t="s">
        <v>0</v>
      </c>
      <c r="AR6" s="8">
        <v>-9.6349622017026881</v>
      </c>
      <c r="AS6" s="8">
        <v>-11.30103749666698</v>
      </c>
      <c r="AT6" s="8">
        <v>1.0532425351943533</v>
      </c>
      <c r="AU6" s="8">
        <v>1.5626708056751191</v>
      </c>
      <c r="AV6" s="107">
        <v>-1.7693744746436622</v>
      </c>
      <c r="AW6" s="8">
        <v>-21.029076885130877</v>
      </c>
      <c r="AX6" s="8">
        <v>-14.992634994550698</v>
      </c>
      <c r="AY6" s="8">
        <v>-0.94024801143988801</v>
      </c>
      <c r="AZ6" s="8">
        <v>-54.634902141342089</v>
      </c>
      <c r="BA6" s="8">
        <v>-18.284784211059073</v>
      </c>
      <c r="BB6" s="8">
        <v>0.19391351676153282</v>
      </c>
      <c r="BC6" s="31">
        <v>-12.73027927859701</v>
      </c>
      <c r="BD6" s="1"/>
      <c r="BE6" s="65" t="s">
        <v>0</v>
      </c>
      <c r="BF6" s="8">
        <v>-1.5703577257593426</v>
      </c>
      <c r="BG6" s="8">
        <v>-2.7943005866529482</v>
      </c>
      <c r="BH6" s="8">
        <v>-14.406064465590458</v>
      </c>
      <c r="BI6" s="8">
        <v>-40.568958843276519</v>
      </c>
      <c r="BJ6" s="8">
        <v>-14.381569932834964</v>
      </c>
      <c r="BK6" s="8">
        <v>19.666507834475521</v>
      </c>
      <c r="BL6" s="8">
        <v>-1.2386710318847871</v>
      </c>
      <c r="BM6" s="8">
        <v>-5.1510212125960599</v>
      </c>
      <c r="BN6" s="8">
        <v>-25.679074142099971</v>
      </c>
      <c r="BO6" s="8">
        <v>23.328275110471154</v>
      </c>
      <c r="BP6" s="32">
        <v>56.124392211602981</v>
      </c>
      <c r="BQ6" s="36">
        <v>117.53137497886456</v>
      </c>
      <c r="BR6" s="31">
        <v>-54.459115410915096</v>
      </c>
      <c r="BS6" s="1"/>
      <c r="BT6" s="65" t="s">
        <v>0</v>
      </c>
      <c r="BU6" s="8">
        <v>39.354432300234862</v>
      </c>
      <c r="BV6" s="8">
        <v>-9.2812962580285259</v>
      </c>
      <c r="BW6" s="8">
        <v>151.18867679762175</v>
      </c>
      <c r="BX6" s="8">
        <v>-2.6804791805090851</v>
      </c>
      <c r="BY6" s="8">
        <v>-12.740623778142609</v>
      </c>
      <c r="BZ6" s="8">
        <v>-10.858663410650268</v>
      </c>
      <c r="CA6" s="8">
        <v>3.714281864754073</v>
      </c>
      <c r="CB6" s="8">
        <v>-4.3791708713153739</v>
      </c>
      <c r="CC6" s="8">
        <v>0.1899435755848998</v>
      </c>
      <c r="CD6" s="33">
        <v>-4.5604521610028224</v>
      </c>
      <c r="CE6" s="65" t="s">
        <v>0</v>
      </c>
      <c r="CF6" s="8">
        <f>C6/$AM6*100</f>
        <v>69.124599330488394</v>
      </c>
      <c r="CG6" s="8">
        <f t="shared" ref="CG6:CG53" si="0">D6/$AM6*100</f>
        <v>58.699993820837705</v>
      </c>
      <c r="CH6" s="8">
        <f t="shared" ref="CH6:CH53" si="1">E6/$AM6*100</f>
        <v>10.424605509650682</v>
      </c>
      <c r="CI6" s="8">
        <f t="shared" ref="CI6:CI53" si="2">F6/$AM6*100</f>
        <v>8.8753307941617212</v>
      </c>
      <c r="CJ6" s="8">
        <f t="shared" ref="CJ6:CJ53" si="3">G6/$AM6*100</f>
        <v>1.5492747154889619</v>
      </c>
      <c r="CK6" s="8">
        <f t="shared" ref="CK6:CK53" si="4">H6/$AM6*100</f>
        <v>6.6961800093674837</v>
      </c>
      <c r="CL6" s="8">
        <f t="shared" ref="CL6:CL53" si="5">I6/$AM6*100</f>
        <v>10.30435892871256</v>
      </c>
      <c r="CM6" s="8">
        <f t="shared" ref="CM6:CM53" si="6">J6/$AM6*100</f>
        <v>3.6081789193450757</v>
      </c>
      <c r="CN6" s="8">
        <f t="shared" ref="CN6:CN53" si="7">K6/$AM6*100</f>
        <v>0.77960459448190478</v>
      </c>
      <c r="CO6" s="8">
        <f t="shared" ref="CO6:CO53" si="8">L6/$AM6*100</f>
        <v>4.166707105958146</v>
      </c>
      <c r="CP6" s="107">
        <f t="shared" ref="CP6:CP53" si="9">M6/$AM6*100</f>
        <v>3.3871025114762414</v>
      </c>
      <c r="CQ6" s="31">
        <f t="shared" ref="CQ6:CQ53" si="10">N6/$AM6*100</f>
        <v>5.7751479270384012</v>
      </c>
      <c r="CS6" s="65" t="s">
        <v>0</v>
      </c>
      <c r="CT6" s="34">
        <f t="shared" ref="CT6:CT53" si="11">Q6/$AM6*100</f>
        <v>2.1906238930923121</v>
      </c>
      <c r="CU6" s="34">
        <f t="shared" ref="CU6:CU53" si="12">R6/$AM6*100</f>
        <v>2.3914165637988316</v>
      </c>
      <c r="CV6" s="34">
        <f t="shared" ref="CV6:CV53" si="13">S6/$AM6*100</f>
        <v>0.20079267070651952</v>
      </c>
      <c r="CW6" s="34">
        <f t="shared" ref="CW6:CW53" si="14">T6/$AM6*100</f>
        <v>0.56799647555014821</v>
      </c>
      <c r="CX6" s="34">
        <f t="shared" ref="CX6:CX53" si="15">U6/$AM6*100</f>
        <v>2.7549274687946452</v>
      </c>
      <c r="CY6" s="34">
        <f t="shared" ref="CY6:CY53" si="16">V6/$AM6*100</f>
        <v>0.2616000896012961</v>
      </c>
      <c r="CZ6" s="34">
        <f t="shared" ref="CZ6:CZ53" si="17">W6/$AM6*100</f>
        <v>0.14142748784717696</v>
      </c>
      <c r="DA6" s="34">
        <f t="shared" ref="DA6:DA53" si="18">X6/$AM6*100</f>
        <v>0.16171122500949217</v>
      </c>
      <c r="DB6" s="34">
        <f t="shared" ref="DB6:DB53" si="19">Y6/$AM6*100</f>
        <v>2.028373716231522E-2</v>
      </c>
      <c r="DC6" s="34">
        <f t="shared" ref="DC6:DC53" si="20">Z6/$AM6*100</f>
        <v>24.179220660144132</v>
      </c>
      <c r="DD6" s="35">
        <f t="shared" ref="DD6:DD53" si="21">AA6/$AM6*100</f>
        <v>12.309114941934672</v>
      </c>
      <c r="DE6" s="8">
        <f t="shared" ref="DE6:DE53" si="22">AB6/$AM6*100</f>
        <v>11.027165632851638</v>
      </c>
      <c r="DF6" s="31">
        <f t="shared" ref="DF6:DF53" si="23">AC6/$AM6*100</f>
        <v>1.2819493090830338</v>
      </c>
      <c r="DH6" s="65" t="s">
        <v>0</v>
      </c>
      <c r="DI6" s="8">
        <f t="shared" ref="DI6:DI53" si="24">AF6/$AM6*100</f>
        <v>1.5345746715407547</v>
      </c>
      <c r="DJ6" s="8">
        <f t="shared" ref="DJ6:DJ53" si="25">AG6/$AM6*100</f>
        <v>0.69621777014978758</v>
      </c>
      <c r="DK6" s="8">
        <f t="shared" ref="DK6:DK53" si="26">AH6/$AM6*100</f>
        <v>0.83835690139096708</v>
      </c>
      <c r="DL6" s="8">
        <f t="shared" ref="DL6:DL53" si="27">AI6/$AM6*100</f>
        <v>10.335531046668706</v>
      </c>
      <c r="DM6" s="8">
        <f t="shared" ref="DM6:DM53" si="28">AJ6/$AM6*100</f>
        <v>8.9619529270672516E-2</v>
      </c>
      <c r="DN6" s="8">
        <f t="shared" ref="DN6:DN53" si="29">AK6/$AM6*100</f>
        <v>4.0508393986417772</v>
      </c>
      <c r="DO6" s="8">
        <f t="shared" ref="DO6:DO53" si="30">AL6/$AM6*100</f>
        <v>6.1950721187562552</v>
      </c>
      <c r="DP6" s="209">
        <f t="shared" ref="DP6:DP53" si="31">AM6/$AM6*100</f>
        <v>100</v>
      </c>
      <c r="DQ6" s="21"/>
    </row>
    <row r="7" spans="2:121" ht="12">
      <c r="B7" s="67" t="s">
        <v>1</v>
      </c>
      <c r="C7" s="1">
        <v>183733423</v>
      </c>
      <c r="D7" s="1">
        <v>156026543</v>
      </c>
      <c r="E7" s="1">
        <v>27706880</v>
      </c>
      <c r="F7" s="1">
        <v>23613921</v>
      </c>
      <c r="G7" s="1">
        <v>4092959</v>
      </c>
      <c r="H7" s="1">
        <v>14484138</v>
      </c>
      <c r="I7" s="1">
        <v>19103074</v>
      </c>
      <c r="J7" s="1">
        <v>4618936</v>
      </c>
      <c r="K7" s="1">
        <v>-979299</v>
      </c>
      <c r="L7" s="1">
        <v>2981199</v>
      </c>
      <c r="M7" s="1">
        <v>3960498</v>
      </c>
      <c r="N7" s="7">
        <v>15151827</v>
      </c>
      <c r="O7" s="1"/>
      <c r="P7" s="67" t="s">
        <v>1</v>
      </c>
      <c r="Q7" s="1">
        <v>4356946</v>
      </c>
      <c r="R7" s="1">
        <v>4970692</v>
      </c>
      <c r="S7" s="1">
        <v>613746</v>
      </c>
      <c r="T7" s="1">
        <v>1191042</v>
      </c>
      <c r="U7" s="1">
        <v>8583955</v>
      </c>
      <c r="V7" s="1">
        <v>1019884</v>
      </c>
      <c r="W7" s="1">
        <v>311610</v>
      </c>
      <c r="X7" s="1">
        <v>356302</v>
      </c>
      <c r="Y7" s="1">
        <v>44692</v>
      </c>
      <c r="Z7" s="1">
        <v>66190500</v>
      </c>
      <c r="AA7" s="1">
        <v>25425682</v>
      </c>
      <c r="AB7" s="1">
        <v>23051278</v>
      </c>
      <c r="AC7" s="7">
        <v>2374404</v>
      </c>
      <c r="AD7" s="1">
        <v>0</v>
      </c>
      <c r="AE7" s="67" t="s">
        <v>1</v>
      </c>
      <c r="AF7" s="1">
        <v>3852535</v>
      </c>
      <c r="AG7" s="1">
        <v>2746753</v>
      </c>
      <c r="AH7" s="1">
        <v>1105782</v>
      </c>
      <c r="AI7" s="1">
        <v>36912283</v>
      </c>
      <c r="AJ7" s="1">
        <v>1490908</v>
      </c>
      <c r="AK7" s="1">
        <v>11612553</v>
      </c>
      <c r="AL7" s="1">
        <v>23808822</v>
      </c>
      <c r="AM7" s="1">
        <v>264408061</v>
      </c>
      <c r="AN7" s="1">
        <v>134061</v>
      </c>
      <c r="AO7" s="7">
        <v>1972.2966485405898</v>
      </c>
      <c r="AQ7" s="67" t="s">
        <v>1</v>
      </c>
      <c r="AR7" s="8">
        <v>-11.645513631949294</v>
      </c>
      <c r="AS7" s="8">
        <v>-13.270690961305604</v>
      </c>
      <c r="AT7" s="8">
        <v>-1.222219453328375</v>
      </c>
      <c r="AU7" s="8">
        <v>-0.68288212393147207</v>
      </c>
      <c r="AV7" s="8">
        <v>-4.2229603240867277</v>
      </c>
      <c r="AW7" s="8">
        <v>-11.664229690330698</v>
      </c>
      <c r="AX7" s="8">
        <v>-9.9593067416665075</v>
      </c>
      <c r="AY7" s="8">
        <v>-4.1587264699047175</v>
      </c>
      <c r="AZ7" s="8">
        <v>-552.83553434173075</v>
      </c>
      <c r="BA7" s="8">
        <v>-23.109922516688496</v>
      </c>
      <c r="BB7" s="8">
        <v>-1.6569954179412194</v>
      </c>
      <c r="BC7" s="9">
        <v>-6.5722648536348904</v>
      </c>
      <c r="BD7" s="1"/>
      <c r="BE7" s="67" t="s">
        <v>1</v>
      </c>
      <c r="BF7" s="8">
        <v>14.501956307383089</v>
      </c>
      <c r="BG7" s="8">
        <v>9.6180288394213598</v>
      </c>
      <c r="BH7" s="8">
        <v>-15.859391386961583</v>
      </c>
      <c r="BI7" s="8">
        <v>-19.250130680003824</v>
      </c>
      <c r="BJ7" s="8">
        <v>-15.235618369477869</v>
      </c>
      <c r="BK7" s="8">
        <v>25.795127967930931</v>
      </c>
      <c r="BL7" s="8">
        <v>-5.2842748370036015</v>
      </c>
      <c r="BM7" s="8">
        <v>-9.036321442339359</v>
      </c>
      <c r="BN7" s="8">
        <v>-28.723166725144335</v>
      </c>
      <c r="BO7" s="8">
        <v>10.684339260873326</v>
      </c>
      <c r="BP7" s="36">
        <v>38.832996493748638</v>
      </c>
      <c r="BQ7" s="36">
        <v>81.478046900617343</v>
      </c>
      <c r="BR7" s="9">
        <v>-57.689807508906078</v>
      </c>
      <c r="BS7" s="1"/>
      <c r="BT7" s="67" t="s">
        <v>1</v>
      </c>
      <c r="BU7" s="8">
        <v>24.27596400497551</v>
      </c>
      <c r="BV7" s="8">
        <v>11.654492780015993</v>
      </c>
      <c r="BW7" s="8">
        <v>72.795447051819167</v>
      </c>
      <c r="BX7" s="8">
        <v>-3.842455908201718</v>
      </c>
      <c r="BY7" s="8">
        <v>-33.13834176443153</v>
      </c>
      <c r="BZ7" s="8">
        <v>-6.9541565121296776</v>
      </c>
      <c r="CA7" s="8">
        <v>0.55677675975252605</v>
      </c>
      <c r="CB7" s="8">
        <v>-6.9471056737406247</v>
      </c>
      <c r="CC7" s="8">
        <v>-0.69555555555555559</v>
      </c>
      <c r="CD7" s="37">
        <v>-6.2953376892234489</v>
      </c>
      <c r="CE7" s="67" t="s">
        <v>1</v>
      </c>
      <c r="CF7" s="8">
        <f t="shared" ref="CF7:CF53" si="32">C7/$AM7*100</f>
        <v>69.488586053357878</v>
      </c>
      <c r="CG7" s="8">
        <f t="shared" si="0"/>
        <v>59.009752732160457</v>
      </c>
      <c r="CH7" s="8">
        <f t="shared" si="1"/>
        <v>10.478833321197421</v>
      </c>
      <c r="CI7" s="8">
        <f t="shared" si="2"/>
        <v>8.9308627394684468</v>
      </c>
      <c r="CJ7" s="8">
        <f t="shared" si="3"/>
        <v>1.5479705817289739</v>
      </c>
      <c r="CK7" s="8">
        <f t="shared" si="4"/>
        <v>5.477948722599649</v>
      </c>
      <c r="CL7" s="8">
        <f t="shared" si="5"/>
        <v>7.2248455390321862</v>
      </c>
      <c r="CM7" s="8">
        <f t="shared" si="6"/>
        <v>1.7468968164325367</v>
      </c>
      <c r="CN7" s="8">
        <f t="shared" si="7"/>
        <v>-0.37037410897998302</v>
      </c>
      <c r="CO7" s="8">
        <f t="shared" si="8"/>
        <v>1.1274992860372741</v>
      </c>
      <c r="CP7" s="8">
        <f t="shared" si="9"/>
        <v>1.4978733950172569</v>
      </c>
      <c r="CQ7" s="9">
        <f t="shared" si="10"/>
        <v>5.730470902700656</v>
      </c>
      <c r="CS7" s="67" t="s">
        <v>1</v>
      </c>
      <c r="CT7" s="34">
        <f t="shared" si="11"/>
        <v>1.64781133507121</v>
      </c>
      <c r="CU7" s="34">
        <f t="shared" si="12"/>
        <v>1.8799320948085618</v>
      </c>
      <c r="CV7" s="34">
        <f t="shared" si="13"/>
        <v>0.23212075973735158</v>
      </c>
      <c r="CW7" s="34">
        <f t="shared" si="14"/>
        <v>0.4504560093574454</v>
      </c>
      <c r="CX7" s="34">
        <f t="shared" si="15"/>
        <v>3.246480068548288</v>
      </c>
      <c r="CY7" s="34">
        <f t="shared" si="16"/>
        <v>0.38572348972371157</v>
      </c>
      <c r="CZ7" s="34">
        <f t="shared" si="17"/>
        <v>0.11785192887897619</v>
      </c>
      <c r="DA7" s="34">
        <f t="shared" si="18"/>
        <v>0.13475459055690439</v>
      </c>
      <c r="DB7" s="34">
        <f t="shared" si="19"/>
        <v>1.6902661677928192E-2</v>
      </c>
      <c r="DC7" s="34">
        <f t="shared" si="20"/>
        <v>25.033465224042466</v>
      </c>
      <c r="DD7" s="34">
        <f t="shared" si="21"/>
        <v>9.6160767201420541</v>
      </c>
      <c r="DE7" s="8">
        <f t="shared" si="22"/>
        <v>8.7180693027358185</v>
      </c>
      <c r="DF7" s="9">
        <f t="shared" si="23"/>
        <v>0.89800741740623402</v>
      </c>
      <c r="DH7" s="67" t="s">
        <v>1</v>
      </c>
      <c r="DI7" s="8">
        <f t="shared" si="24"/>
        <v>1.4570414326362009</v>
      </c>
      <c r="DJ7" s="8">
        <f t="shared" si="25"/>
        <v>1.0388310362443904</v>
      </c>
      <c r="DK7" s="8">
        <f t="shared" si="26"/>
        <v>0.41821039639181046</v>
      </c>
      <c r="DL7" s="8">
        <f t="shared" si="27"/>
        <v>13.960347071264215</v>
      </c>
      <c r="DM7" s="8">
        <f t="shared" si="28"/>
        <v>0.56386631873526727</v>
      </c>
      <c r="DN7" s="8">
        <f t="shared" si="29"/>
        <v>4.3919058125841328</v>
      </c>
      <c r="DO7" s="8">
        <f t="shared" si="30"/>
        <v>9.0045749399448152</v>
      </c>
      <c r="DP7" s="210">
        <f t="shared" si="31"/>
        <v>100</v>
      </c>
      <c r="DQ7" s="21"/>
    </row>
    <row r="8" spans="2:121" ht="12">
      <c r="B8" s="67" t="s">
        <v>2</v>
      </c>
      <c r="C8" s="1">
        <v>50678984</v>
      </c>
      <c r="D8" s="1">
        <v>43053858</v>
      </c>
      <c r="E8" s="1">
        <v>7625126</v>
      </c>
      <c r="F8" s="1">
        <v>6499520</v>
      </c>
      <c r="G8" s="1">
        <v>1125606</v>
      </c>
      <c r="H8" s="1">
        <v>4481584</v>
      </c>
      <c r="I8" s="1">
        <v>6006532</v>
      </c>
      <c r="J8" s="1">
        <v>1524948</v>
      </c>
      <c r="K8" s="1">
        <v>-95735</v>
      </c>
      <c r="L8" s="1">
        <v>1234714</v>
      </c>
      <c r="M8" s="1">
        <v>1330449</v>
      </c>
      <c r="N8" s="7">
        <v>4495862</v>
      </c>
      <c r="O8" s="1"/>
      <c r="P8" s="67" t="s">
        <v>2</v>
      </c>
      <c r="Q8" s="1">
        <v>1222755</v>
      </c>
      <c r="R8" s="1">
        <v>1405571</v>
      </c>
      <c r="S8" s="1">
        <v>182816</v>
      </c>
      <c r="T8" s="1">
        <v>757317</v>
      </c>
      <c r="U8" s="1">
        <v>2447626</v>
      </c>
      <c r="V8" s="1">
        <v>68164</v>
      </c>
      <c r="W8" s="1">
        <v>81457</v>
      </c>
      <c r="X8" s="1">
        <v>93140</v>
      </c>
      <c r="Y8" s="1">
        <v>11683</v>
      </c>
      <c r="Z8" s="1">
        <v>20288249</v>
      </c>
      <c r="AA8" s="1">
        <v>8858338</v>
      </c>
      <c r="AB8" s="1">
        <v>8001361</v>
      </c>
      <c r="AC8" s="7">
        <v>856977</v>
      </c>
      <c r="AD8" s="1">
        <v>0</v>
      </c>
      <c r="AE8" s="67" t="s">
        <v>2</v>
      </c>
      <c r="AF8" s="1">
        <v>2105145</v>
      </c>
      <c r="AG8" s="1">
        <v>1865306</v>
      </c>
      <c r="AH8" s="1">
        <v>239839</v>
      </c>
      <c r="AI8" s="1">
        <v>9324766</v>
      </c>
      <c r="AJ8" s="1">
        <v>272280</v>
      </c>
      <c r="AK8" s="1">
        <v>3599962</v>
      </c>
      <c r="AL8" s="1">
        <v>5452524</v>
      </c>
      <c r="AM8" s="1">
        <v>75448817</v>
      </c>
      <c r="AN8" s="1">
        <v>36378</v>
      </c>
      <c r="AO8" s="7">
        <v>2074.0232283248115</v>
      </c>
      <c r="AQ8" s="67" t="s">
        <v>2</v>
      </c>
      <c r="AR8" s="8">
        <v>-12.972914457460075</v>
      </c>
      <c r="AS8" s="8">
        <v>-14.55747965365242</v>
      </c>
      <c r="AT8" s="8">
        <v>-2.794190592392372</v>
      </c>
      <c r="AU8" s="8">
        <v>-2.1790105804975695</v>
      </c>
      <c r="AV8" s="8">
        <v>-6.2003598300348912</v>
      </c>
      <c r="AW8" s="8">
        <v>-11.56826785975738</v>
      </c>
      <c r="AX8" s="8">
        <v>-11.023357040560629</v>
      </c>
      <c r="AY8" s="8">
        <v>-9.3823647909067898</v>
      </c>
      <c r="AZ8" s="8">
        <v>-173.1555419707332</v>
      </c>
      <c r="BA8" s="8">
        <v>-21.79994261889637</v>
      </c>
      <c r="BB8" s="8">
        <v>-8.1214624889161442</v>
      </c>
      <c r="BC8" s="9">
        <v>-7.3138158605442429</v>
      </c>
      <c r="BD8" s="1"/>
      <c r="BE8" s="67" t="s">
        <v>2</v>
      </c>
      <c r="BF8" s="8">
        <v>5.8887867026223768</v>
      </c>
      <c r="BG8" s="8">
        <v>2.3660623574831239</v>
      </c>
      <c r="BH8" s="8">
        <v>-16.265819016255286</v>
      </c>
      <c r="BI8" s="8">
        <v>15.989958892108632</v>
      </c>
      <c r="BJ8" s="8">
        <v>-17.572086613722437</v>
      </c>
      <c r="BK8" s="8">
        <v>-7.3153486348308494</v>
      </c>
      <c r="BL8" s="8">
        <v>-5.6697509061642331</v>
      </c>
      <c r="BM8" s="8">
        <v>-9.405699834646434</v>
      </c>
      <c r="BN8" s="8">
        <v>-29.008932369204594</v>
      </c>
      <c r="BO8" s="8">
        <v>14.339365757944369</v>
      </c>
      <c r="BP8" s="36">
        <v>47.155853997991258</v>
      </c>
      <c r="BQ8" s="36">
        <v>96.235446405075351</v>
      </c>
      <c r="BR8" s="9">
        <v>-55.87753292669553</v>
      </c>
      <c r="BS8" s="1"/>
      <c r="BT8" s="67" t="s">
        <v>2</v>
      </c>
      <c r="BU8" s="8">
        <v>12.971691405136879</v>
      </c>
      <c r="BV8" s="8">
        <v>9.0984912954855837</v>
      </c>
      <c r="BW8" s="8">
        <v>56.061868013170056</v>
      </c>
      <c r="BX8" s="8">
        <v>-5.4356544214681968</v>
      </c>
      <c r="BY8" s="8">
        <v>-10.743964203176477</v>
      </c>
      <c r="BZ8" s="8">
        <v>-11.281184684703556</v>
      </c>
      <c r="CA8" s="8">
        <v>-0.8269026463685708</v>
      </c>
      <c r="CB8" s="8">
        <v>-6.9053878626659584</v>
      </c>
      <c r="CC8" s="8">
        <v>-1.0822275396998042</v>
      </c>
      <c r="CD8" s="37">
        <v>-5.8868696475178393</v>
      </c>
      <c r="CE8" s="67" t="s">
        <v>2</v>
      </c>
      <c r="CF8" s="8">
        <f t="shared" si="32"/>
        <v>67.170018053430852</v>
      </c>
      <c r="CG8" s="8">
        <f t="shared" si="0"/>
        <v>57.063662111494736</v>
      </c>
      <c r="CH8" s="8">
        <f t="shared" si="1"/>
        <v>10.106355941936107</v>
      </c>
      <c r="CI8" s="8">
        <f t="shared" si="2"/>
        <v>8.6144756915141567</v>
      </c>
      <c r="CJ8" s="8">
        <f t="shared" si="3"/>
        <v>1.4918802504219517</v>
      </c>
      <c r="CK8" s="8">
        <f t="shared" si="4"/>
        <v>5.9398996275846185</v>
      </c>
      <c r="CL8" s="8">
        <f t="shared" si="5"/>
        <v>7.9610684949506894</v>
      </c>
      <c r="CM8" s="8">
        <f t="shared" si="6"/>
        <v>2.0211688673660717</v>
      </c>
      <c r="CN8" s="8">
        <f t="shared" si="7"/>
        <v>-0.12688734403880714</v>
      </c>
      <c r="CO8" s="8">
        <f t="shared" si="8"/>
        <v>1.6364921931115235</v>
      </c>
      <c r="CP8" s="8">
        <f t="shared" si="9"/>
        <v>1.7633795371503309</v>
      </c>
      <c r="CQ8" s="9">
        <f t="shared" si="10"/>
        <v>5.9588237148900562</v>
      </c>
      <c r="CS8" s="67" t="s">
        <v>2</v>
      </c>
      <c r="CT8" s="34">
        <f t="shared" si="11"/>
        <v>1.620641712646071</v>
      </c>
      <c r="CU8" s="34">
        <f t="shared" si="12"/>
        <v>1.8629463733009888</v>
      </c>
      <c r="CV8" s="34">
        <f t="shared" si="13"/>
        <v>0.24230466065491787</v>
      </c>
      <c r="CW8" s="34">
        <f t="shared" si="14"/>
        <v>1.0037493364541421</v>
      </c>
      <c r="CX8" s="34">
        <f t="shared" si="15"/>
        <v>3.2440879755609684</v>
      </c>
      <c r="CY8" s="34">
        <f t="shared" si="16"/>
        <v>9.0344690228873967E-2</v>
      </c>
      <c r="CZ8" s="34">
        <f t="shared" si="17"/>
        <v>0.10796325673336933</v>
      </c>
      <c r="DA8" s="34">
        <f t="shared" si="18"/>
        <v>0.12344792629419227</v>
      </c>
      <c r="DB8" s="34">
        <f t="shared" si="19"/>
        <v>1.5484669560822934E-2</v>
      </c>
      <c r="DC8" s="34">
        <f t="shared" si="20"/>
        <v>26.890082318984536</v>
      </c>
      <c r="DD8" s="34">
        <f t="shared" si="21"/>
        <v>11.740857381501423</v>
      </c>
      <c r="DE8" s="8">
        <f t="shared" si="22"/>
        <v>10.605018498832129</v>
      </c>
      <c r="DF8" s="9">
        <f t="shared" si="23"/>
        <v>1.1358388826692936</v>
      </c>
      <c r="DH8" s="67" t="s">
        <v>2</v>
      </c>
      <c r="DI8" s="8">
        <f t="shared" si="24"/>
        <v>2.7901630319796795</v>
      </c>
      <c r="DJ8" s="8">
        <f t="shared" si="25"/>
        <v>2.4722799828657354</v>
      </c>
      <c r="DK8" s="8">
        <f t="shared" si="26"/>
        <v>0.31788304911394433</v>
      </c>
      <c r="DL8" s="8">
        <f t="shared" si="27"/>
        <v>12.359061905503435</v>
      </c>
      <c r="DM8" s="8">
        <f t="shared" si="28"/>
        <v>0.36088040982802949</v>
      </c>
      <c r="DN8" s="8">
        <f t="shared" si="29"/>
        <v>4.7713962168551962</v>
      </c>
      <c r="DO8" s="8">
        <f t="shared" si="30"/>
        <v>7.2267852788202092</v>
      </c>
      <c r="DP8" s="210">
        <f t="shared" si="31"/>
        <v>100</v>
      </c>
      <c r="DQ8" s="21"/>
    </row>
    <row r="9" spans="2:121" ht="12">
      <c r="B9" s="67" t="s">
        <v>3</v>
      </c>
      <c r="C9" s="1">
        <v>77920166</v>
      </c>
      <c r="D9" s="1">
        <v>66168395</v>
      </c>
      <c r="E9" s="1">
        <v>11751771</v>
      </c>
      <c r="F9" s="1">
        <v>10017997</v>
      </c>
      <c r="G9" s="1">
        <v>1733774</v>
      </c>
      <c r="H9" s="1">
        <v>5506646</v>
      </c>
      <c r="I9" s="1">
        <v>6520104</v>
      </c>
      <c r="J9" s="1">
        <v>1013458</v>
      </c>
      <c r="K9" s="1">
        <v>-270394</v>
      </c>
      <c r="L9" s="1">
        <v>458526</v>
      </c>
      <c r="M9" s="1">
        <v>728920</v>
      </c>
      <c r="N9" s="7">
        <v>5661544</v>
      </c>
      <c r="O9" s="1"/>
      <c r="P9" s="67" t="s">
        <v>3</v>
      </c>
      <c r="Q9" s="1">
        <v>2025633</v>
      </c>
      <c r="R9" s="1">
        <v>2293607</v>
      </c>
      <c r="S9" s="1">
        <v>267974</v>
      </c>
      <c r="T9" s="1">
        <v>362612</v>
      </c>
      <c r="U9" s="1">
        <v>3252858</v>
      </c>
      <c r="V9" s="1">
        <v>20441</v>
      </c>
      <c r="W9" s="1">
        <v>115496</v>
      </c>
      <c r="X9" s="1">
        <v>132060</v>
      </c>
      <c r="Y9" s="1">
        <v>16564</v>
      </c>
      <c r="Z9" s="1">
        <v>22248034</v>
      </c>
      <c r="AA9" s="1">
        <v>8281431</v>
      </c>
      <c r="AB9" s="1">
        <v>7730491</v>
      </c>
      <c r="AC9" s="7">
        <v>550940</v>
      </c>
      <c r="AD9" s="1">
        <v>0</v>
      </c>
      <c r="AE9" s="67" t="s">
        <v>3</v>
      </c>
      <c r="AF9" s="1">
        <v>-960467</v>
      </c>
      <c r="AG9" s="1">
        <v>-1268113</v>
      </c>
      <c r="AH9" s="1">
        <v>307646</v>
      </c>
      <c r="AI9" s="1">
        <v>14927070</v>
      </c>
      <c r="AJ9" s="1">
        <v>141721</v>
      </c>
      <c r="AK9" s="1">
        <v>4327785</v>
      </c>
      <c r="AL9" s="1">
        <v>10457564</v>
      </c>
      <c r="AM9" s="1">
        <v>105674846</v>
      </c>
      <c r="AN9" s="1">
        <v>55562</v>
      </c>
      <c r="AO9" s="7">
        <v>1901.9266045138763</v>
      </c>
      <c r="AQ9" s="67" t="s">
        <v>3</v>
      </c>
      <c r="AR9" s="8">
        <v>-11.395584905528644</v>
      </c>
      <c r="AS9" s="8">
        <v>-13.026268084307603</v>
      </c>
      <c r="AT9" s="8">
        <v>-0.93787996188495482</v>
      </c>
      <c r="AU9" s="8">
        <v>-0.40952593409092897</v>
      </c>
      <c r="AV9" s="8">
        <v>-3.8842691147773638</v>
      </c>
      <c r="AW9" s="8">
        <v>-7.545072366120201</v>
      </c>
      <c r="AX9" s="8">
        <v>-7.8041026802701534</v>
      </c>
      <c r="AY9" s="8">
        <v>-9.1865610253965588</v>
      </c>
      <c r="AZ9" s="8">
        <v>-4.5421154782985234</v>
      </c>
      <c r="BA9" s="8">
        <v>-11.370080931827452</v>
      </c>
      <c r="BB9" s="8">
        <v>-6.0664050670429575</v>
      </c>
      <c r="BC9" s="9">
        <v>-7.1077941558187989</v>
      </c>
      <c r="BD9" s="1"/>
      <c r="BE9" s="67" t="s">
        <v>3</v>
      </c>
      <c r="BF9" s="8">
        <v>13.934087369417497</v>
      </c>
      <c r="BG9" s="8">
        <v>9.4787413038030568</v>
      </c>
      <c r="BH9" s="8">
        <v>-15.499202209847191</v>
      </c>
      <c r="BI9" s="8">
        <v>-18.399917187433193</v>
      </c>
      <c r="BJ9" s="8">
        <v>-15.500458883970285</v>
      </c>
      <c r="BK9" s="8">
        <v>-10.7886352725527</v>
      </c>
      <c r="BL9" s="8">
        <v>-3.6995655907881906</v>
      </c>
      <c r="BM9" s="8">
        <v>-7.5145318299600818</v>
      </c>
      <c r="BN9" s="8">
        <v>-27.532047075294219</v>
      </c>
      <c r="BO9" s="8">
        <v>16.758240330894278</v>
      </c>
      <c r="BP9" s="36">
        <v>51.552624417753258</v>
      </c>
      <c r="BQ9" s="36">
        <v>87.056217348906657</v>
      </c>
      <c r="BR9" s="9">
        <v>-58.628292168631724</v>
      </c>
      <c r="BS9" s="1"/>
      <c r="BT9" s="67" t="s">
        <v>3</v>
      </c>
      <c r="BU9" s="8">
        <v>43.383512806788787</v>
      </c>
      <c r="BV9" s="8">
        <v>33.175332723463278</v>
      </c>
      <c r="BW9" s="8">
        <v>52.884290456596496</v>
      </c>
      <c r="BX9" s="8">
        <v>-2.3534494183820094</v>
      </c>
      <c r="BY9" s="8">
        <v>-29.018476502436652</v>
      </c>
      <c r="BZ9" s="8">
        <v>-11.011917551982375</v>
      </c>
      <c r="CA9" s="8">
        <v>2.2859886023344633</v>
      </c>
      <c r="CB9" s="8">
        <v>-6.443067914357484</v>
      </c>
      <c r="CC9" s="8">
        <v>-0.24059178397012351</v>
      </c>
      <c r="CD9" s="37">
        <v>-6.2174347676119437</v>
      </c>
      <c r="CE9" s="67" t="s">
        <v>3</v>
      </c>
      <c r="CF9" s="8">
        <f t="shared" si="32"/>
        <v>73.735774358261182</v>
      </c>
      <c r="CG9" s="8">
        <f t="shared" si="0"/>
        <v>62.615085334498623</v>
      </c>
      <c r="CH9" s="8">
        <f t="shared" si="1"/>
        <v>11.120689023762571</v>
      </c>
      <c r="CI9" s="8">
        <f t="shared" si="2"/>
        <v>9.4800204393011374</v>
      </c>
      <c r="CJ9" s="8">
        <f t="shared" si="3"/>
        <v>1.6406685844614337</v>
      </c>
      <c r="CK9" s="8">
        <f t="shared" si="4"/>
        <v>5.2109335460966744</v>
      </c>
      <c r="CL9" s="8">
        <f t="shared" si="5"/>
        <v>6.1699678275376906</v>
      </c>
      <c r="CM9" s="8">
        <f t="shared" si="6"/>
        <v>0.95903428144101577</v>
      </c>
      <c r="CN9" s="8">
        <f t="shared" si="7"/>
        <v>-0.25587356900430214</v>
      </c>
      <c r="CO9" s="8">
        <f t="shared" si="8"/>
        <v>0.4339026905229651</v>
      </c>
      <c r="CP9" s="8">
        <f t="shared" si="9"/>
        <v>0.68977625952726718</v>
      </c>
      <c r="CQ9" s="9">
        <f t="shared" si="10"/>
        <v>5.3575133669936932</v>
      </c>
      <c r="CS9" s="67" t="s">
        <v>3</v>
      </c>
      <c r="CT9" s="34">
        <f t="shared" si="11"/>
        <v>1.9168544612783254</v>
      </c>
      <c r="CU9" s="34">
        <f t="shared" si="12"/>
        <v>2.1704379867277024</v>
      </c>
      <c r="CV9" s="34">
        <f t="shared" si="13"/>
        <v>0.25358352544937707</v>
      </c>
      <c r="CW9" s="34">
        <f t="shared" si="14"/>
        <v>0.34313936923078175</v>
      </c>
      <c r="CX9" s="34">
        <f t="shared" si="15"/>
        <v>3.0781762388373863</v>
      </c>
      <c r="CY9" s="34">
        <f t="shared" si="16"/>
        <v>1.9343297647199789E-2</v>
      </c>
      <c r="CZ9" s="34">
        <f t="shared" si="17"/>
        <v>0.10929374810728373</v>
      </c>
      <c r="DA9" s="34">
        <f t="shared" si="18"/>
        <v>0.1249682445716552</v>
      </c>
      <c r="DB9" s="34">
        <f t="shared" si="19"/>
        <v>1.5674496464371475E-2</v>
      </c>
      <c r="DC9" s="34">
        <f t="shared" si="20"/>
        <v>21.053292095642139</v>
      </c>
      <c r="DD9" s="34">
        <f t="shared" si="21"/>
        <v>7.8367097880606318</v>
      </c>
      <c r="DE9" s="8">
        <f t="shared" si="22"/>
        <v>7.3153558227092184</v>
      </c>
      <c r="DF9" s="9">
        <f t="shared" si="23"/>
        <v>0.52135396535141387</v>
      </c>
      <c r="DH9" s="67" t="s">
        <v>3</v>
      </c>
      <c r="DI9" s="8">
        <f t="shared" si="24"/>
        <v>-0.90888895168108397</v>
      </c>
      <c r="DJ9" s="8">
        <f t="shared" si="25"/>
        <v>-1.2000140506473982</v>
      </c>
      <c r="DK9" s="8">
        <f t="shared" si="26"/>
        <v>0.29112509896631406</v>
      </c>
      <c r="DL9" s="8">
        <f t="shared" si="27"/>
        <v>14.125471259262588</v>
      </c>
      <c r="DM9" s="8">
        <f t="shared" si="28"/>
        <v>0.1341104391105524</v>
      </c>
      <c r="DN9" s="8">
        <f t="shared" si="29"/>
        <v>4.0953785728724883</v>
      </c>
      <c r="DO9" s="8">
        <f t="shared" si="30"/>
        <v>9.895982247279548</v>
      </c>
      <c r="DP9" s="210">
        <f t="shared" si="31"/>
        <v>100</v>
      </c>
      <c r="DQ9" s="21"/>
    </row>
    <row r="10" spans="2:121" ht="12">
      <c r="B10" s="67" t="s">
        <v>4</v>
      </c>
      <c r="C10" s="1">
        <v>37986202</v>
      </c>
      <c r="D10" s="1">
        <v>32253430</v>
      </c>
      <c r="E10" s="1">
        <v>5732772</v>
      </c>
      <c r="F10" s="1">
        <v>4869421</v>
      </c>
      <c r="G10" s="1">
        <v>863351</v>
      </c>
      <c r="H10" s="1">
        <v>2802435</v>
      </c>
      <c r="I10" s="1">
        <v>3896205</v>
      </c>
      <c r="J10" s="1">
        <v>1093770</v>
      </c>
      <c r="K10" s="1">
        <v>-197527</v>
      </c>
      <c r="L10" s="1">
        <v>743127</v>
      </c>
      <c r="M10" s="1">
        <v>940654</v>
      </c>
      <c r="N10" s="7">
        <v>2937276</v>
      </c>
      <c r="O10" s="1"/>
      <c r="P10" s="67" t="s">
        <v>4</v>
      </c>
      <c r="Q10" s="1">
        <v>1042249</v>
      </c>
      <c r="R10" s="1">
        <v>1186374</v>
      </c>
      <c r="S10" s="1">
        <v>144125</v>
      </c>
      <c r="T10" s="1">
        <v>148492</v>
      </c>
      <c r="U10" s="1">
        <v>1735803</v>
      </c>
      <c r="V10" s="1">
        <v>10732</v>
      </c>
      <c r="W10" s="1">
        <v>62686</v>
      </c>
      <c r="X10" s="1">
        <v>71677</v>
      </c>
      <c r="Y10" s="1">
        <v>8991</v>
      </c>
      <c r="Z10" s="1">
        <v>11669219</v>
      </c>
      <c r="AA10" s="1">
        <v>4975123</v>
      </c>
      <c r="AB10" s="1">
        <v>4492109</v>
      </c>
      <c r="AC10" s="7">
        <v>483014</v>
      </c>
      <c r="AD10" s="1">
        <v>0</v>
      </c>
      <c r="AE10" s="67" t="s">
        <v>4</v>
      </c>
      <c r="AF10" s="1">
        <v>605814</v>
      </c>
      <c r="AG10" s="1">
        <v>378297</v>
      </c>
      <c r="AH10" s="1">
        <v>227517</v>
      </c>
      <c r="AI10" s="1">
        <v>6088282</v>
      </c>
      <c r="AJ10" s="1">
        <v>120980</v>
      </c>
      <c r="AK10" s="1">
        <v>1591572</v>
      </c>
      <c r="AL10" s="1">
        <v>4375730</v>
      </c>
      <c r="AM10" s="1">
        <v>52457856</v>
      </c>
      <c r="AN10" s="1">
        <v>27808</v>
      </c>
      <c r="AO10" s="7">
        <v>1886.4303797468353</v>
      </c>
      <c r="AQ10" s="67" t="s">
        <v>4</v>
      </c>
      <c r="AR10" s="8">
        <v>-13.151445573994994</v>
      </c>
      <c r="AS10" s="8">
        <v>-14.778763435284525</v>
      </c>
      <c r="AT10" s="8">
        <v>-2.6980512019042271</v>
      </c>
      <c r="AU10" s="8">
        <v>-2.4449950735876582</v>
      </c>
      <c r="AV10" s="8">
        <v>-4.1010938916238651</v>
      </c>
      <c r="AW10" s="8">
        <v>-12.15724859777462</v>
      </c>
      <c r="AX10" s="8">
        <v>-8.8572479237809709</v>
      </c>
      <c r="AY10" s="8">
        <v>0.84993619485280547</v>
      </c>
      <c r="AZ10" s="8">
        <v>-122.12263991813511</v>
      </c>
      <c r="BA10" s="8">
        <v>-8.2408593015890261</v>
      </c>
      <c r="BB10" s="8">
        <v>4.6573519627411848</v>
      </c>
      <c r="BC10" s="9">
        <v>-8.5966753725572449</v>
      </c>
      <c r="BD10" s="1"/>
      <c r="BE10" s="67" t="s">
        <v>4</v>
      </c>
      <c r="BF10" s="8">
        <v>12.854426583103601</v>
      </c>
      <c r="BG10" s="8">
        <v>8.1694132063670359</v>
      </c>
      <c r="BH10" s="8">
        <v>-16.806164858000461</v>
      </c>
      <c r="BI10" s="8">
        <v>-24.146667892645151</v>
      </c>
      <c r="BJ10" s="8">
        <v>-16.778312728514049</v>
      </c>
      <c r="BK10" s="8">
        <v>26.571529661516692</v>
      </c>
      <c r="BL10" s="8">
        <v>-4.5584652862362969</v>
      </c>
      <c r="BM10" s="8">
        <v>-8.3390879562137137</v>
      </c>
      <c r="BN10" s="8">
        <v>-28.175427384566227</v>
      </c>
      <c r="BO10" s="8">
        <v>12.603207215733622</v>
      </c>
      <c r="BP10" s="36">
        <v>34.446068867113816</v>
      </c>
      <c r="BQ10" s="36">
        <v>74.572866469765273</v>
      </c>
      <c r="BR10" s="9">
        <v>-57.151500097581746</v>
      </c>
      <c r="BS10" s="1"/>
      <c r="BT10" s="67" t="s">
        <v>4</v>
      </c>
      <c r="BU10" s="8">
        <v>203.60072766270929</v>
      </c>
      <c r="BV10" s="8">
        <v>609.47094015491086</v>
      </c>
      <c r="BW10" s="8">
        <v>55.596968992354093</v>
      </c>
      <c r="BX10" s="8">
        <v>-5.7997759289656763</v>
      </c>
      <c r="BY10" s="8">
        <v>-39.932574339521466</v>
      </c>
      <c r="BZ10" s="8">
        <v>-13.487839652901629</v>
      </c>
      <c r="CA10" s="8">
        <v>-1.0466500211555236</v>
      </c>
      <c r="CB10" s="8">
        <v>-8.4375009872694466</v>
      </c>
      <c r="CC10" s="8">
        <v>-1.529745042492918</v>
      </c>
      <c r="CD10" s="37">
        <v>-7.0150686090509673</v>
      </c>
      <c r="CE10" s="67" t="s">
        <v>4</v>
      </c>
      <c r="CF10" s="8">
        <f t="shared" si="32"/>
        <v>72.412799333621251</v>
      </c>
      <c r="CG10" s="8">
        <f t="shared" si="0"/>
        <v>61.484460973776741</v>
      </c>
      <c r="CH10" s="8">
        <f t="shared" si="1"/>
        <v>10.928338359844519</v>
      </c>
      <c r="CI10" s="8">
        <f t="shared" si="2"/>
        <v>9.2825391110151347</v>
      </c>
      <c r="CJ10" s="8">
        <f t="shared" si="3"/>
        <v>1.645799248829384</v>
      </c>
      <c r="CK10" s="8">
        <f t="shared" si="4"/>
        <v>5.3422598895387567</v>
      </c>
      <c r="CL10" s="8">
        <f t="shared" si="5"/>
        <v>7.4273050732382204</v>
      </c>
      <c r="CM10" s="8">
        <f t="shared" si="6"/>
        <v>2.0850451836994637</v>
      </c>
      <c r="CN10" s="8">
        <f t="shared" si="7"/>
        <v>-0.37654417290710468</v>
      </c>
      <c r="CO10" s="8">
        <f t="shared" si="8"/>
        <v>1.4166171793220066</v>
      </c>
      <c r="CP10" s="8">
        <f t="shared" si="9"/>
        <v>1.7931613522291112</v>
      </c>
      <c r="CQ10" s="9">
        <f t="shared" si="10"/>
        <v>5.5993062316538449</v>
      </c>
      <c r="CS10" s="67" t="s">
        <v>4</v>
      </c>
      <c r="CT10" s="34">
        <f t="shared" si="11"/>
        <v>1.9868311049540417</v>
      </c>
      <c r="CU10" s="34">
        <f t="shared" si="12"/>
        <v>2.2615754635492538</v>
      </c>
      <c r="CV10" s="34">
        <f t="shared" si="13"/>
        <v>0.27474435859521212</v>
      </c>
      <c r="CW10" s="34">
        <f t="shared" si="14"/>
        <v>0.28306913648929916</v>
      </c>
      <c r="CX10" s="34">
        <f t="shared" si="15"/>
        <v>3.3089476626722987</v>
      </c>
      <c r="CY10" s="34">
        <f t="shared" si="16"/>
        <v>2.0458327538205145E-2</v>
      </c>
      <c r="CZ10" s="34">
        <f t="shared" si="17"/>
        <v>0.1194978307920171</v>
      </c>
      <c r="DA10" s="34">
        <f t="shared" si="18"/>
        <v>0.13663730366715712</v>
      </c>
      <c r="DB10" s="34">
        <f t="shared" si="19"/>
        <v>1.7139472875139998E-2</v>
      </c>
      <c r="DC10" s="34">
        <f t="shared" si="20"/>
        <v>22.244940776839982</v>
      </c>
      <c r="DD10" s="34">
        <f t="shared" si="21"/>
        <v>9.4840380056706852</v>
      </c>
      <c r="DE10" s="8">
        <f t="shared" si="22"/>
        <v>8.5632722008310811</v>
      </c>
      <c r="DF10" s="9">
        <f t="shared" si="23"/>
        <v>0.92076580483960302</v>
      </c>
      <c r="DH10" s="67" t="s">
        <v>4</v>
      </c>
      <c r="DI10" s="8">
        <f t="shared" si="24"/>
        <v>1.1548584829696433</v>
      </c>
      <c r="DJ10" s="8">
        <f t="shared" si="25"/>
        <v>0.72114460796872826</v>
      </c>
      <c r="DK10" s="8">
        <f t="shared" si="26"/>
        <v>0.43371387500091502</v>
      </c>
      <c r="DL10" s="8">
        <f t="shared" si="27"/>
        <v>11.606044288199655</v>
      </c>
      <c r="DM10" s="8">
        <f t="shared" si="28"/>
        <v>0.23062322638576765</v>
      </c>
      <c r="DN10" s="8">
        <f t="shared" si="29"/>
        <v>3.0340012371073648</v>
      </c>
      <c r="DO10" s="8">
        <f t="shared" si="30"/>
        <v>8.3414198247065219</v>
      </c>
      <c r="DP10" s="210">
        <f t="shared" si="31"/>
        <v>100</v>
      </c>
      <c r="DQ10" s="21"/>
    </row>
    <row r="11" spans="2:121" ht="12">
      <c r="B11" s="67" t="s">
        <v>5</v>
      </c>
      <c r="C11" s="1">
        <v>102267961</v>
      </c>
      <c r="D11" s="1">
        <v>86832388</v>
      </c>
      <c r="E11" s="1">
        <v>15435573</v>
      </c>
      <c r="F11" s="1">
        <v>13156993</v>
      </c>
      <c r="G11" s="1">
        <v>2278580</v>
      </c>
      <c r="H11" s="1">
        <v>7048226</v>
      </c>
      <c r="I11" s="1">
        <v>9331204</v>
      </c>
      <c r="J11" s="1">
        <v>2282978</v>
      </c>
      <c r="K11" s="1">
        <v>-521527</v>
      </c>
      <c r="L11" s="1">
        <v>1415433</v>
      </c>
      <c r="M11" s="1">
        <v>1936960</v>
      </c>
      <c r="N11" s="7">
        <v>7341949</v>
      </c>
      <c r="O11" s="1"/>
      <c r="P11" s="67" t="s">
        <v>5</v>
      </c>
      <c r="Q11" s="1">
        <v>2182116</v>
      </c>
      <c r="R11" s="1">
        <v>2495462</v>
      </c>
      <c r="S11" s="1">
        <v>313346</v>
      </c>
      <c r="T11" s="1">
        <v>199672</v>
      </c>
      <c r="U11" s="1">
        <v>4684419</v>
      </c>
      <c r="V11" s="1">
        <v>275742</v>
      </c>
      <c r="W11" s="1">
        <v>227804</v>
      </c>
      <c r="X11" s="1">
        <v>260476</v>
      </c>
      <c r="Y11" s="1">
        <v>32672</v>
      </c>
      <c r="Z11" s="1">
        <v>30211826</v>
      </c>
      <c r="AA11" s="1">
        <v>10288686</v>
      </c>
      <c r="AB11" s="1">
        <v>8936200</v>
      </c>
      <c r="AC11" s="7">
        <v>1352486</v>
      </c>
      <c r="AD11" s="1">
        <v>0</v>
      </c>
      <c r="AE11" s="67" t="s">
        <v>5</v>
      </c>
      <c r="AF11" s="1">
        <v>75734</v>
      </c>
      <c r="AG11" s="1">
        <v>-332117</v>
      </c>
      <c r="AH11" s="1">
        <v>407851</v>
      </c>
      <c r="AI11" s="1">
        <v>19847406</v>
      </c>
      <c r="AJ11" s="1">
        <v>963520</v>
      </c>
      <c r="AK11" s="1">
        <v>5790811</v>
      </c>
      <c r="AL11" s="1">
        <v>13093075</v>
      </c>
      <c r="AM11" s="1">
        <v>139528013</v>
      </c>
      <c r="AN11" s="1">
        <v>70438</v>
      </c>
      <c r="AO11" s="7">
        <v>1980.8627871319459</v>
      </c>
      <c r="AQ11" s="67" t="s">
        <v>5</v>
      </c>
      <c r="AR11" s="8">
        <v>-12.510752443575409</v>
      </c>
      <c r="AS11" s="8">
        <v>-14.122181736241709</v>
      </c>
      <c r="AT11" s="8">
        <v>-2.185717933980504</v>
      </c>
      <c r="AU11" s="8">
        <v>-1.6512683831196799</v>
      </c>
      <c r="AV11" s="8">
        <v>-5.1615921471477471</v>
      </c>
      <c r="AW11" s="8">
        <v>-26.029808779333674</v>
      </c>
      <c r="AX11" s="8">
        <v>-21.515990924953904</v>
      </c>
      <c r="AY11" s="8">
        <v>-3.297981479457718</v>
      </c>
      <c r="AZ11" s="8">
        <v>-232.77416555534995</v>
      </c>
      <c r="BA11" s="8">
        <v>-20.843234222842856</v>
      </c>
      <c r="BB11" s="8">
        <v>-0.40619890377713563</v>
      </c>
      <c r="BC11" s="9">
        <v>-22.323742333092749</v>
      </c>
      <c r="BD11" s="1"/>
      <c r="BE11" s="67" t="s">
        <v>5</v>
      </c>
      <c r="BF11" s="8">
        <v>13.238848097278519</v>
      </c>
      <c r="BG11" s="8">
        <v>8.5674533703191944</v>
      </c>
      <c r="BH11" s="8">
        <v>-15.661327526760745</v>
      </c>
      <c r="BI11" s="8">
        <v>-39.525403195275231</v>
      </c>
      <c r="BJ11" s="8">
        <v>-17.150196936387864</v>
      </c>
      <c r="BK11" s="8">
        <v>-82.10278717827893</v>
      </c>
      <c r="BL11" s="8">
        <v>-2.3151503196785632</v>
      </c>
      <c r="BM11" s="8">
        <v>-6.1848095430184982</v>
      </c>
      <c r="BN11" s="8">
        <v>-26.488918888513897</v>
      </c>
      <c r="BO11" s="8">
        <v>3.3714010895049848</v>
      </c>
      <c r="BP11" s="36">
        <v>20.146716825666335</v>
      </c>
      <c r="BQ11" s="36">
        <v>64.430092094247101</v>
      </c>
      <c r="BR11" s="9">
        <v>-56.772804778851857</v>
      </c>
      <c r="BS11" s="1"/>
      <c r="BT11" s="67" t="s">
        <v>5</v>
      </c>
      <c r="BU11" s="8">
        <v>126.41383086694033</v>
      </c>
      <c r="BV11" s="8">
        <v>39.312647210918414</v>
      </c>
      <c r="BW11" s="8">
        <v>56.541848022169518</v>
      </c>
      <c r="BX11" s="8">
        <v>-5.2619384365556279</v>
      </c>
      <c r="BY11" s="8">
        <v>-33.263978257045054</v>
      </c>
      <c r="BZ11" s="8">
        <v>-11.406044657951304</v>
      </c>
      <c r="CA11" s="8">
        <v>0.95170707102015617</v>
      </c>
      <c r="CB11" s="8">
        <v>-10.35610994741652</v>
      </c>
      <c r="CC11" s="8">
        <v>-0.66283071021605466</v>
      </c>
      <c r="CD11" s="37">
        <v>-9.7579579793777587</v>
      </c>
      <c r="CE11" s="67" t="s">
        <v>5</v>
      </c>
      <c r="CF11" s="8">
        <f t="shared" si="32"/>
        <v>73.295647806580604</v>
      </c>
      <c r="CG11" s="8">
        <f t="shared" si="0"/>
        <v>62.232942427123938</v>
      </c>
      <c r="CH11" s="8">
        <f t="shared" si="1"/>
        <v>11.06270537945667</v>
      </c>
      <c r="CI11" s="8">
        <f t="shared" si="2"/>
        <v>9.4296426338415653</v>
      </c>
      <c r="CJ11" s="8">
        <f t="shared" si="3"/>
        <v>1.6330627456151043</v>
      </c>
      <c r="CK11" s="8">
        <f t="shared" si="4"/>
        <v>5.0514773689208914</v>
      </c>
      <c r="CL11" s="8">
        <f t="shared" si="5"/>
        <v>6.6876921697437197</v>
      </c>
      <c r="CM11" s="8">
        <f t="shared" si="6"/>
        <v>1.6362148008228283</v>
      </c>
      <c r="CN11" s="8">
        <f t="shared" si="7"/>
        <v>-0.37377942162768418</v>
      </c>
      <c r="CO11" s="8">
        <f t="shared" si="8"/>
        <v>1.0144436013720055</v>
      </c>
      <c r="CP11" s="8">
        <f t="shared" si="9"/>
        <v>1.3882230229996897</v>
      </c>
      <c r="CQ11" s="9">
        <f t="shared" si="10"/>
        <v>5.2619892178927543</v>
      </c>
      <c r="CS11" s="67" t="s">
        <v>5</v>
      </c>
      <c r="CT11" s="34">
        <f t="shared" si="11"/>
        <v>1.5639268080166813</v>
      </c>
      <c r="CU11" s="34">
        <f t="shared" si="12"/>
        <v>1.788502499494492</v>
      </c>
      <c r="CV11" s="34">
        <f t="shared" si="13"/>
        <v>0.22457569147781098</v>
      </c>
      <c r="CW11" s="34">
        <f t="shared" si="14"/>
        <v>0.14310531319613934</v>
      </c>
      <c r="CX11" s="34">
        <f t="shared" si="15"/>
        <v>3.3573322656003137</v>
      </c>
      <c r="CY11" s="34">
        <f t="shared" si="16"/>
        <v>0.19762483107961981</v>
      </c>
      <c r="CZ11" s="34">
        <f t="shared" si="17"/>
        <v>0.16326757265582217</v>
      </c>
      <c r="DA11" s="34">
        <f t="shared" si="18"/>
        <v>0.1866836590011498</v>
      </c>
      <c r="DB11" s="34">
        <f t="shared" si="19"/>
        <v>2.3416086345327658E-2</v>
      </c>
      <c r="DC11" s="34">
        <f t="shared" si="20"/>
        <v>21.652874824498504</v>
      </c>
      <c r="DD11" s="34">
        <f t="shared" si="21"/>
        <v>7.3739213931183833</v>
      </c>
      <c r="DE11" s="8">
        <f t="shared" si="22"/>
        <v>6.4045920298456487</v>
      </c>
      <c r="DF11" s="9">
        <f t="shared" si="23"/>
        <v>0.96932936327273567</v>
      </c>
      <c r="DH11" s="67" t="s">
        <v>5</v>
      </c>
      <c r="DI11" s="8">
        <f t="shared" si="24"/>
        <v>5.4278706025864494E-2</v>
      </c>
      <c r="DJ11" s="8">
        <f t="shared" si="25"/>
        <v>-0.23802890391623363</v>
      </c>
      <c r="DK11" s="8">
        <f t="shared" si="26"/>
        <v>0.29230760994209815</v>
      </c>
      <c r="DL11" s="8">
        <f t="shared" si="27"/>
        <v>14.224674725354255</v>
      </c>
      <c r="DM11" s="8">
        <f t="shared" si="28"/>
        <v>0.69055666979218</v>
      </c>
      <c r="DN11" s="8">
        <f t="shared" si="29"/>
        <v>4.1502855774202132</v>
      </c>
      <c r="DO11" s="8">
        <f t="shared" si="30"/>
        <v>9.3838324781418621</v>
      </c>
      <c r="DP11" s="210">
        <f t="shared" si="31"/>
        <v>100</v>
      </c>
      <c r="DQ11" s="21"/>
    </row>
    <row r="12" spans="2:121" ht="12">
      <c r="B12" s="67" t="s">
        <v>6</v>
      </c>
      <c r="C12" s="1">
        <v>73565157</v>
      </c>
      <c r="D12" s="1">
        <v>62462286</v>
      </c>
      <c r="E12" s="1">
        <v>11102871</v>
      </c>
      <c r="F12" s="1">
        <v>9465723</v>
      </c>
      <c r="G12" s="1">
        <v>1637148</v>
      </c>
      <c r="H12" s="1">
        <v>6965821</v>
      </c>
      <c r="I12" s="1">
        <v>8943105</v>
      </c>
      <c r="J12" s="1">
        <v>1977284</v>
      </c>
      <c r="K12" s="1">
        <v>-582524</v>
      </c>
      <c r="L12" s="1">
        <v>1124413</v>
      </c>
      <c r="M12" s="1">
        <v>1706937</v>
      </c>
      <c r="N12" s="7">
        <v>7412568</v>
      </c>
      <c r="O12" s="1"/>
      <c r="P12" s="67" t="s">
        <v>6</v>
      </c>
      <c r="Q12" s="1">
        <v>1969563</v>
      </c>
      <c r="R12" s="1">
        <v>2220437</v>
      </c>
      <c r="S12" s="1">
        <v>250874</v>
      </c>
      <c r="T12" s="1">
        <v>218647</v>
      </c>
      <c r="U12" s="1">
        <v>3761351</v>
      </c>
      <c r="V12" s="1">
        <v>1463007</v>
      </c>
      <c r="W12" s="1">
        <v>135777</v>
      </c>
      <c r="X12" s="1">
        <v>155250</v>
      </c>
      <c r="Y12" s="1">
        <v>19473</v>
      </c>
      <c r="Z12" s="1">
        <v>22484543</v>
      </c>
      <c r="AA12" s="1">
        <v>8061741</v>
      </c>
      <c r="AB12" s="1">
        <v>7229308</v>
      </c>
      <c r="AC12" s="7">
        <v>832433</v>
      </c>
      <c r="AD12" s="1">
        <v>0</v>
      </c>
      <c r="AE12" s="67" t="s">
        <v>6</v>
      </c>
      <c r="AF12" s="1">
        <v>475603</v>
      </c>
      <c r="AG12" s="1">
        <v>119256</v>
      </c>
      <c r="AH12" s="1">
        <v>356347</v>
      </c>
      <c r="AI12" s="1">
        <v>13947199</v>
      </c>
      <c r="AJ12" s="1">
        <v>491716</v>
      </c>
      <c r="AK12" s="1">
        <v>4266022</v>
      </c>
      <c r="AL12" s="1">
        <v>9189461</v>
      </c>
      <c r="AM12" s="1">
        <v>103015521</v>
      </c>
      <c r="AN12" s="1">
        <v>56299</v>
      </c>
      <c r="AO12" s="7">
        <v>1829.7930869109575</v>
      </c>
      <c r="AQ12" s="67" t="s">
        <v>6</v>
      </c>
      <c r="AR12" s="8">
        <v>-12.324439047142153</v>
      </c>
      <c r="AS12" s="8">
        <v>-13.936620595279409</v>
      </c>
      <c r="AT12" s="8">
        <v>-1.9963391416234231</v>
      </c>
      <c r="AU12" s="8">
        <v>-1.4297170504400751</v>
      </c>
      <c r="AV12" s="8">
        <v>-5.1488454929206995</v>
      </c>
      <c r="AW12" s="8">
        <v>-8.6660162373076783</v>
      </c>
      <c r="AX12" s="8">
        <v>-7.1071492897202893</v>
      </c>
      <c r="AY12" s="8">
        <v>-1.1643140953834819</v>
      </c>
      <c r="AZ12" s="8">
        <v>-33.23361236905906</v>
      </c>
      <c r="BA12" s="8">
        <v>-9.1856769602914046</v>
      </c>
      <c r="BB12" s="8">
        <v>1.884484873445488</v>
      </c>
      <c r="BC12" s="9">
        <v>-6.4743624764327015</v>
      </c>
      <c r="BD12" s="1"/>
      <c r="BE12" s="67" t="s">
        <v>6</v>
      </c>
      <c r="BF12" s="8">
        <v>1.7227496853383963</v>
      </c>
      <c r="BG12" s="8">
        <v>-0.65456650740223898</v>
      </c>
      <c r="BH12" s="8">
        <v>-16.056347453657231</v>
      </c>
      <c r="BI12" s="8">
        <v>-48.060280832282167</v>
      </c>
      <c r="BJ12" s="8">
        <v>-15.995069609713914</v>
      </c>
      <c r="BK12" s="8">
        <v>34.09767727068995</v>
      </c>
      <c r="BL12" s="8">
        <v>-1.80299414189629</v>
      </c>
      <c r="BM12" s="8">
        <v>-5.6930422422276488</v>
      </c>
      <c r="BN12" s="8">
        <v>-26.104280510018214</v>
      </c>
      <c r="BO12" s="8">
        <v>4.8278922736193675</v>
      </c>
      <c r="BP12" s="36">
        <v>33.245530379535523</v>
      </c>
      <c r="BQ12" s="36">
        <v>74.737542292708326</v>
      </c>
      <c r="BR12" s="9">
        <v>-56.486650650374372</v>
      </c>
      <c r="BS12" s="1"/>
      <c r="BT12" s="67" t="s">
        <v>6</v>
      </c>
      <c r="BU12" s="8">
        <v>77.861339336801279</v>
      </c>
      <c r="BV12" s="8">
        <v>196.71576433121018</v>
      </c>
      <c r="BW12" s="8">
        <v>56.836656998622416</v>
      </c>
      <c r="BX12" s="8">
        <v>-7.8256109497937292</v>
      </c>
      <c r="BY12" s="8">
        <v>-37.11460448841575</v>
      </c>
      <c r="BZ12" s="8">
        <v>-15.634459803270701</v>
      </c>
      <c r="CA12" s="8">
        <v>-1.1120329717630855</v>
      </c>
      <c r="CB12" s="8">
        <v>-8.8212012404112947</v>
      </c>
      <c r="CC12" s="8">
        <v>-0.83315719016416545</v>
      </c>
      <c r="CD12" s="37">
        <v>-8.0551561629981041</v>
      </c>
      <c r="CE12" s="67" t="s">
        <v>6</v>
      </c>
      <c r="CF12" s="8">
        <f t="shared" si="32"/>
        <v>71.411721540485146</v>
      </c>
      <c r="CG12" s="8">
        <f t="shared" si="0"/>
        <v>60.633859241463242</v>
      </c>
      <c r="CH12" s="8">
        <f t="shared" si="1"/>
        <v>10.777862299021912</v>
      </c>
      <c r="CI12" s="8">
        <f t="shared" si="2"/>
        <v>9.1886377005266997</v>
      </c>
      <c r="CJ12" s="8">
        <f t="shared" si="3"/>
        <v>1.5892245984952111</v>
      </c>
      <c r="CK12" s="8">
        <f t="shared" si="4"/>
        <v>6.7619140614742905</v>
      </c>
      <c r="CL12" s="8">
        <f t="shared" si="5"/>
        <v>8.6813180316779643</v>
      </c>
      <c r="CM12" s="8">
        <f t="shared" si="6"/>
        <v>1.9194039702036745</v>
      </c>
      <c r="CN12" s="8">
        <f t="shared" si="7"/>
        <v>-0.56547207095132779</v>
      </c>
      <c r="CO12" s="8">
        <f t="shared" si="8"/>
        <v>1.0914986296094158</v>
      </c>
      <c r="CP12" s="8">
        <f t="shared" si="9"/>
        <v>1.6569707005607437</v>
      </c>
      <c r="CQ12" s="9">
        <f t="shared" si="10"/>
        <v>7.1955836635529904</v>
      </c>
      <c r="CS12" s="67" t="s">
        <v>6</v>
      </c>
      <c r="CT12" s="34">
        <f t="shared" si="11"/>
        <v>1.9119089831133311</v>
      </c>
      <c r="CU12" s="34">
        <f t="shared" si="12"/>
        <v>2.1554392759902656</v>
      </c>
      <c r="CV12" s="34">
        <f t="shared" si="13"/>
        <v>0.24353029287693451</v>
      </c>
      <c r="CW12" s="34">
        <f t="shared" si="14"/>
        <v>0.21224665747212987</v>
      </c>
      <c r="CX12" s="34">
        <f t="shared" si="15"/>
        <v>3.6512468834672012</v>
      </c>
      <c r="CY12" s="34">
        <f t="shared" si="16"/>
        <v>1.4201811395003283</v>
      </c>
      <c r="CZ12" s="34">
        <f t="shared" si="17"/>
        <v>0.13180246887262745</v>
      </c>
      <c r="DA12" s="34">
        <f t="shared" si="18"/>
        <v>0.15070544563862373</v>
      </c>
      <c r="DB12" s="34">
        <f t="shared" si="19"/>
        <v>1.8902976765996261E-2</v>
      </c>
      <c r="DC12" s="34">
        <f t="shared" si="20"/>
        <v>21.826364398040564</v>
      </c>
      <c r="DD12" s="34">
        <f t="shared" si="21"/>
        <v>7.8257537521942933</v>
      </c>
      <c r="DE12" s="8">
        <f t="shared" si="22"/>
        <v>7.0176881404113853</v>
      </c>
      <c r="DF12" s="9">
        <f t="shared" si="23"/>
        <v>0.80806561178290803</v>
      </c>
      <c r="DH12" s="67" t="s">
        <v>6</v>
      </c>
      <c r="DI12" s="8">
        <f t="shared" si="24"/>
        <v>0.46168091505356756</v>
      </c>
      <c r="DJ12" s="8">
        <f t="shared" si="25"/>
        <v>0.11576507971065836</v>
      </c>
      <c r="DK12" s="8">
        <f t="shared" si="26"/>
        <v>0.34591583534290915</v>
      </c>
      <c r="DL12" s="8">
        <f t="shared" si="27"/>
        <v>13.538929730792704</v>
      </c>
      <c r="DM12" s="8">
        <f t="shared" si="28"/>
        <v>0.47732224739221579</v>
      </c>
      <c r="DN12" s="8">
        <f t="shared" si="29"/>
        <v>4.1411449057273613</v>
      </c>
      <c r="DO12" s="8">
        <f t="shared" si="30"/>
        <v>8.9204625776731259</v>
      </c>
      <c r="DP12" s="210">
        <f t="shared" si="31"/>
        <v>100</v>
      </c>
      <c r="DQ12" s="21"/>
    </row>
    <row r="13" spans="2:121" ht="12">
      <c r="B13" s="67" t="s">
        <v>7</v>
      </c>
      <c r="C13" s="1">
        <v>70933709</v>
      </c>
      <c r="D13" s="1">
        <v>60222451</v>
      </c>
      <c r="E13" s="1">
        <v>10711258</v>
      </c>
      <c r="F13" s="1">
        <v>9126844</v>
      </c>
      <c r="G13" s="1">
        <v>1584414</v>
      </c>
      <c r="H13" s="1">
        <v>5796998</v>
      </c>
      <c r="I13" s="1">
        <v>7461324</v>
      </c>
      <c r="J13" s="1">
        <v>1664326</v>
      </c>
      <c r="K13" s="1">
        <v>-200787</v>
      </c>
      <c r="L13" s="1">
        <v>1231049</v>
      </c>
      <c r="M13" s="1">
        <v>1431836</v>
      </c>
      <c r="N13" s="7">
        <v>5884437</v>
      </c>
      <c r="O13" s="1"/>
      <c r="P13" s="67" t="s">
        <v>7</v>
      </c>
      <c r="Q13" s="1">
        <v>1388302</v>
      </c>
      <c r="R13" s="1">
        <v>1604535</v>
      </c>
      <c r="S13" s="1">
        <v>216233</v>
      </c>
      <c r="T13" s="1">
        <v>466190</v>
      </c>
      <c r="U13" s="1">
        <v>3147625</v>
      </c>
      <c r="V13" s="1">
        <v>882320</v>
      </c>
      <c r="W13" s="1">
        <v>113348</v>
      </c>
      <c r="X13" s="1">
        <v>129605</v>
      </c>
      <c r="Y13" s="1">
        <v>16257</v>
      </c>
      <c r="Z13" s="1">
        <v>22000521</v>
      </c>
      <c r="AA13" s="1">
        <v>8303349</v>
      </c>
      <c r="AB13" s="1">
        <v>7552872</v>
      </c>
      <c r="AC13" s="7">
        <v>750477</v>
      </c>
      <c r="AD13" s="1">
        <v>0</v>
      </c>
      <c r="AE13" s="67" t="s">
        <v>7</v>
      </c>
      <c r="AF13" s="1">
        <v>368604</v>
      </c>
      <c r="AG13" s="1">
        <v>97888</v>
      </c>
      <c r="AH13" s="1">
        <v>270716</v>
      </c>
      <c r="AI13" s="1">
        <v>13328568</v>
      </c>
      <c r="AJ13" s="1">
        <v>718553</v>
      </c>
      <c r="AK13" s="1">
        <v>3867493</v>
      </c>
      <c r="AL13" s="1">
        <v>8742522</v>
      </c>
      <c r="AM13" s="1">
        <v>98731228</v>
      </c>
      <c r="AN13" s="1">
        <v>50842</v>
      </c>
      <c r="AO13" s="7">
        <v>1941.9225836906494</v>
      </c>
      <c r="AQ13" s="67" t="s">
        <v>7</v>
      </c>
      <c r="AR13" s="8">
        <v>-12.49928438321691</v>
      </c>
      <c r="AS13" s="8">
        <v>-14.110315062546452</v>
      </c>
      <c r="AT13" s="8">
        <v>-2.183749304933241</v>
      </c>
      <c r="AU13" s="8">
        <v>-1.6390255426057838</v>
      </c>
      <c r="AV13" s="8">
        <v>-5.2077257055063875</v>
      </c>
      <c r="AW13" s="8">
        <v>-6.8440930826613124</v>
      </c>
      <c r="AX13" s="8">
        <v>-6.4640547857899229</v>
      </c>
      <c r="AY13" s="8">
        <v>-5.1157885135058097</v>
      </c>
      <c r="AZ13" s="8">
        <v>-3185.6651939126168</v>
      </c>
      <c r="BA13" s="8">
        <v>-16.157467851993513</v>
      </c>
      <c r="BB13" s="8">
        <v>-2.8867375023568944</v>
      </c>
      <c r="BC13" s="9">
        <v>-3.7012374388460714</v>
      </c>
      <c r="BD13" s="1"/>
      <c r="BE13" s="67" t="s">
        <v>7</v>
      </c>
      <c r="BF13" s="8">
        <v>8.4079907732696562</v>
      </c>
      <c r="BG13" s="8">
        <v>4.3448657528046342</v>
      </c>
      <c r="BH13" s="8">
        <v>-15.894062918131748</v>
      </c>
      <c r="BI13" s="8">
        <v>4.4526648099893125</v>
      </c>
      <c r="BJ13" s="8">
        <v>-15.98539017931569</v>
      </c>
      <c r="BK13" s="8">
        <v>38.481338481338483</v>
      </c>
      <c r="BL13" s="8">
        <v>-4.2709345044550489</v>
      </c>
      <c r="BM13" s="8">
        <v>-8.0626511835767634</v>
      </c>
      <c r="BN13" s="8">
        <v>-27.957989896304174</v>
      </c>
      <c r="BO13" s="8">
        <v>3.965259224618995</v>
      </c>
      <c r="BP13" s="36">
        <v>25.935532150431349</v>
      </c>
      <c r="BQ13" s="36">
        <v>53.415622212147362</v>
      </c>
      <c r="BR13" s="9">
        <v>-55.066342791145196</v>
      </c>
      <c r="BS13" s="1"/>
      <c r="BT13" s="67" t="s">
        <v>7</v>
      </c>
      <c r="BU13" s="8">
        <v>32.76137787958681</v>
      </c>
      <c r="BV13" s="8">
        <v>-9.3386187031702956</v>
      </c>
      <c r="BW13" s="8">
        <v>59.55160809321459</v>
      </c>
      <c r="BX13" s="8">
        <v>-6.7308708990675505</v>
      </c>
      <c r="BY13" s="8">
        <v>-28.316882847400542</v>
      </c>
      <c r="BZ13" s="8">
        <v>-14.096143193048249</v>
      </c>
      <c r="CA13" s="8">
        <v>-0.49393808433699427</v>
      </c>
      <c r="CB13" s="8">
        <v>-8.9621511877446896</v>
      </c>
      <c r="CC13" s="8">
        <v>-0.66235517086418783</v>
      </c>
      <c r="CD13" s="37">
        <v>-8.3551366968246867</v>
      </c>
      <c r="CE13" s="67" t="s">
        <v>7</v>
      </c>
      <c r="CF13" s="8">
        <f t="shared" si="32"/>
        <v>71.84526156202574</v>
      </c>
      <c r="CG13" s="8">
        <f t="shared" si="0"/>
        <v>60.996355681912519</v>
      </c>
      <c r="CH13" s="8">
        <f t="shared" si="1"/>
        <v>10.848905880113231</v>
      </c>
      <c r="CI13" s="8">
        <f t="shared" si="2"/>
        <v>9.2441309450744402</v>
      </c>
      <c r="CJ13" s="8">
        <f t="shared" si="3"/>
        <v>1.6047749350387903</v>
      </c>
      <c r="CK13" s="8">
        <f t="shared" si="4"/>
        <v>5.8714938702069013</v>
      </c>
      <c r="CL13" s="8">
        <f t="shared" si="5"/>
        <v>7.5572077357328116</v>
      </c>
      <c r="CM13" s="8">
        <f t="shared" si="6"/>
        <v>1.6857138655259105</v>
      </c>
      <c r="CN13" s="8">
        <f t="shared" si="7"/>
        <v>-0.20336726694010127</v>
      </c>
      <c r="CO13" s="8">
        <f t="shared" si="8"/>
        <v>1.2468689237816428</v>
      </c>
      <c r="CP13" s="8">
        <f t="shared" si="9"/>
        <v>1.450236190721744</v>
      </c>
      <c r="CQ13" s="9">
        <f t="shared" si="10"/>
        <v>5.9600565284167235</v>
      </c>
      <c r="CS13" s="67" t="s">
        <v>7</v>
      </c>
      <c r="CT13" s="34">
        <f t="shared" si="11"/>
        <v>1.4061427454340991</v>
      </c>
      <c r="CU13" s="34">
        <f t="shared" si="12"/>
        <v>1.6251545053202416</v>
      </c>
      <c r="CV13" s="34">
        <f t="shared" si="13"/>
        <v>0.21901175988614263</v>
      </c>
      <c r="CW13" s="34">
        <f t="shared" si="14"/>
        <v>0.4721808990363211</v>
      </c>
      <c r="CX13" s="34">
        <f t="shared" si="15"/>
        <v>3.1880743952663084</v>
      </c>
      <c r="CY13" s="34">
        <f t="shared" si="16"/>
        <v>0.89365848867999487</v>
      </c>
      <c r="CZ13" s="34">
        <f t="shared" si="17"/>
        <v>0.11480460873027935</v>
      </c>
      <c r="DA13" s="34">
        <f t="shared" si="18"/>
        <v>0.13127052364830305</v>
      </c>
      <c r="DB13" s="34">
        <f t="shared" si="19"/>
        <v>1.6465914918023707E-2</v>
      </c>
      <c r="DC13" s="34">
        <f t="shared" si="20"/>
        <v>22.283244567767351</v>
      </c>
      <c r="DD13" s="34">
        <f t="shared" si="21"/>
        <v>8.4100534027592566</v>
      </c>
      <c r="DE13" s="8">
        <f t="shared" si="22"/>
        <v>7.6499321977439596</v>
      </c>
      <c r="DF13" s="9">
        <f t="shared" si="23"/>
        <v>0.76012120501529667</v>
      </c>
      <c r="DH13" s="67" t="s">
        <v>7</v>
      </c>
      <c r="DI13" s="8">
        <f t="shared" si="24"/>
        <v>0.37334084409443385</v>
      </c>
      <c r="DJ13" s="8">
        <f t="shared" si="25"/>
        <v>9.9145935873500943E-2</v>
      </c>
      <c r="DK13" s="8">
        <f t="shared" si="26"/>
        <v>0.2741949082209329</v>
      </c>
      <c r="DL13" s="8">
        <f t="shared" si="27"/>
        <v>13.499850320913662</v>
      </c>
      <c r="DM13" s="8">
        <f t="shared" si="28"/>
        <v>0.72778695713173958</v>
      </c>
      <c r="DN13" s="8">
        <f t="shared" si="29"/>
        <v>3.9171932511565641</v>
      </c>
      <c r="DO13" s="8">
        <f t="shared" si="30"/>
        <v>8.8548701126253579</v>
      </c>
      <c r="DP13" s="210">
        <f t="shared" si="31"/>
        <v>100</v>
      </c>
      <c r="DQ13" s="21"/>
    </row>
    <row r="14" spans="2:121" ht="12">
      <c r="B14" s="67" t="s">
        <v>8</v>
      </c>
      <c r="C14" s="1">
        <v>56806055</v>
      </c>
      <c r="D14" s="1">
        <v>48231322</v>
      </c>
      <c r="E14" s="1">
        <v>8574733</v>
      </c>
      <c r="F14" s="1">
        <v>7308243</v>
      </c>
      <c r="G14" s="1">
        <v>1266490</v>
      </c>
      <c r="H14" s="1">
        <v>4167339</v>
      </c>
      <c r="I14" s="1">
        <v>4946885</v>
      </c>
      <c r="J14" s="1">
        <v>779546</v>
      </c>
      <c r="K14" s="1">
        <v>-122155</v>
      </c>
      <c r="L14" s="1">
        <v>486317</v>
      </c>
      <c r="M14" s="1">
        <v>608472</v>
      </c>
      <c r="N14" s="7">
        <v>4240794</v>
      </c>
      <c r="O14" s="1"/>
      <c r="P14" s="67" t="s">
        <v>8</v>
      </c>
      <c r="Q14" s="1">
        <v>1093821</v>
      </c>
      <c r="R14" s="1">
        <v>1257910</v>
      </c>
      <c r="S14" s="1">
        <v>164089</v>
      </c>
      <c r="T14" s="1">
        <v>88185</v>
      </c>
      <c r="U14" s="1">
        <v>2316511</v>
      </c>
      <c r="V14" s="1">
        <v>742277</v>
      </c>
      <c r="W14" s="1">
        <v>48700</v>
      </c>
      <c r="X14" s="1">
        <v>55685</v>
      </c>
      <c r="Y14" s="1">
        <v>6985</v>
      </c>
      <c r="Z14" s="1">
        <v>16680231</v>
      </c>
      <c r="AA14" s="1">
        <v>6284461</v>
      </c>
      <c r="AB14" s="1">
        <v>5898395</v>
      </c>
      <c r="AC14" s="7">
        <v>386066</v>
      </c>
      <c r="AD14" s="1">
        <v>0</v>
      </c>
      <c r="AE14" s="67" t="s">
        <v>8</v>
      </c>
      <c r="AF14" s="1">
        <v>204373</v>
      </c>
      <c r="AG14" s="1">
        <v>36230</v>
      </c>
      <c r="AH14" s="1">
        <v>168143</v>
      </c>
      <c r="AI14" s="1">
        <v>10191397</v>
      </c>
      <c r="AJ14" s="1">
        <v>182408</v>
      </c>
      <c r="AK14" s="1">
        <v>3241174</v>
      </c>
      <c r="AL14" s="1">
        <v>6767815</v>
      </c>
      <c r="AM14" s="1">
        <v>77653625</v>
      </c>
      <c r="AN14" s="1">
        <v>37835</v>
      </c>
      <c r="AO14" s="7">
        <v>2052.4283071230343</v>
      </c>
      <c r="AQ14" s="67" t="s">
        <v>8</v>
      </c>
      <c r="AR14" s="8">
        <v>-11.121900687120323</v>
      </c>
      <c r="AS14" s="8">
        <v>-12.75895752651599</v>
      </c>
      <c r="AT14" s="8">
        <v>-0.63398073710907388</v>
      </c>
      <c r="AU14" s="8">
        <v>-9.1333826571540599E-2</v>
      </c>
      <c r="AV14" s="8">
        <v>-3.6536586033816194</v>
      </c>
      <c r="AW14" s="8">
        <v>-8.6220083104011582</v>
      </c>
      <c r="AX14" s="8">
        <v>-7.9556144845171302</v>
      </c>
      <c r="AY14" s="8">
        <v>-4.2216177298115509</v>
      </c>
      <c r="AZ14" s="8">
        <v>-469.27486252213623</v>
      </c>
      <c r="BA14" s="8">
        <v>-17.347707044149363</v>
      </c>
      <c r="BB14" s="8">
        <v>-0.22546638747095582</v>
      </c>
      <c r="BC14" s="9">
        <v>-6.3807664390202552</v>
      </c>
      <c r="BD14" s="1"/>
      <c r="BE14" s="67" t="s">
        <v>8</v>
      </c>
      <c r="BF14" s="8">
        <v>18.987354164966959</v>
      </c>
      <c r="BG14" s="8">
        <v>12.980177655628305</v>
      </c>
      <c r="BH14" s="8">
        <v>-15.468150323261984</v>
      </c>
      <c r="BI14" s="8">
        <v>-60.837648438124504</v>
      </c>
      <c r="BJ14" s="8">
        <v>-15.126593223642654</v>
      </c>
      <c r="BK14" s="8">
        <v>13.150774305761981</v>
      </c>
      <c r="BL14" s="8">
        <v>-6.6620668506593068</v>
      </c>
      <c r="BM14" s="8">
        <v>-10.358982614294913</v>
      </c>
      <c r="BN14" s="8">
        <v>-29.756637168141591</v>
      </c>
      <c r="BO14" s="8">
        <v>7.3675935489963109</v>
      </c>
      <c r="BP14" s="36">
        <v>49.28492682035742</v>
      </c>
      <c r="BQ14" s="36">
        <v>77.450948537857585</v>
      </c>
      <c r="BR14" s="9">
        <v>-56.413709947829581</v>
      </c>
      <c r="BS14" s="1"/>
      <c r="BT14" s="67" t="s">
        <v>8</v>
      </c>
      <c r="BU14" s="8">
        <v>86.451300952450467</v>
      </c>
      <c r="BV14" s="8">
        <v>1943.4292160180487</v>
      </c>
      <c r="BW14" s="8">
        <v>55.920399855339909</v>
      </c>
      <c r="BX14" s="8">
        <v>-9.1376859479964345</v>
      </c>
      <c r="BY14" s="8">
        <v>-46.137355531013959</v>
      </c>
      <c r="BZ14" s="8">
        <v>-20.553054400710252</v>
      </c>
      <c r="CA14" s="8">
        <v>-0.4437786914147917</v>
      </c>
      <c r="CB14" s="8">
        <v>-7.5670364514902735</v>
      </c>
      <c r="CC14" s="8">
        <v>-0.16886989102614844</v>
      </c>
      <c r="CD14" s="37">
        <v>-7.4106809693413407</v>
      </c>
      <c r="CE14" s="67" t="s">
        <v>8</v>
      </c>
      <c r="CF14" s="8">
        <f t="shared" si="32"/>
        <v>73.153127107717125</v>
      </c>
      <c r="CG14" s="8">
        <f t="shared" si="0"/>
        <v>62.110844149258973</v>
      </c>
      <c r="CH14" s="8">
        <f t="shared" si="1"/>
        <v>11.042282958458154</v>
      </c>
      <c r="CI14" s="8">
        <f t="shared" si="2"/>
        <v>9.4113352725001569</v>
      </c>
      <c r="CJ14" s="8">
        <f t="shared" si="3"/>
        <v>1.6309476859579963</v>
      </c>
      <c r="CK14" s="8">
        <f t="shared" si="4"/>
        <v>5.366573678949309</v>
      </c>
      <c r="CL14" s="8">
        <f t="shared" si="5"/>
        <v>6.370449544370917</v>
      </c>
      <c r="CM14" s="8">
        <f t="shared" si="6"/>
        <v>1.003875865421608</v>
      </c>
      <c r="CN14" s="8">
        <f t="shared" si="7"/>
        <v>-0.15730753071733611</v>
      </c>
      <c r="CO14" s="8">
        <f t="shared" si="8"/>
        <v>0.62626438881636237</v>
      </c>
      <c r="CP14" s="8">
        <f t="shared" si="9"/>
        <v>0.78357191953369854</v>
      </c>
      <c r="CQ14" s="9">
        <f t="shared" si="10"/>
        <v>5.4611668161016302</v>
      </c>
      <c r="CS14" s="67" t="s">
        <v>8</v>
      </c>
      <c r="CT14" s="34">
        <f t="shared" si="11"/>
        <v>1.408589747098091</v>
      </c>
      <c r="CU14" s="34">
        <f t="shared" si="12"/>
        <v>1.6198986203155359</v>
      </c>
      <c r="CV14" s="34">
        <f t="shared" si="13"/>
        <v>0.21130887321744476</v>
      </c>
      <c r="CW14" s="34">
        <f t="shared" si="14"/>
        <v>0.11356198760843425</v>
      </c>
      <c r="CX14" s="34">
        <f t="shared" si="15"/>
        <v>2.9831331119442268</v>
      </c>
      <c r="CY14" s="34">
        <f t="shared" si="16"/>
        <v>0.95588196945087889</v>
      </c>
      <c r="CZ14" s="34">
        <f t="shared" si="17"/>
        <v>6.2714393565013862E-2</v>
      </c>
      <c r="DA14" s="34">
        <f t="shared" si="18"/>
        <v>7.1709466235478386E-2</v>
      </c>
      <c r="DB14" s="34">
        <f t="shared" si="19"/>
        <v>8.9950726704645136E-3</v>
      </c>
      <c r="DC14" s="34">
        <f t="shared" si="20"/>
        <v>21.48029921333357</v>
      </c>
      <c r="DD14" s="34">
        <f t="shared" si="21"/>
        <v>8.0929396406156187</v>
      </c>
      <c r="DE14" s="8">
        <f t="shared" si="22"/>
        <v>7.595775470881108</v>
      </c>
      <c r="DF14" s="9">
        <f t="shared" si="23"/>
        <v>0.49716416973451016</v>
      </c>
      <c r="DH14" s="67" t="s">
        <v>8</v>
      </c>
      <c r="DI14" s="8">
        <f t="shared" si="24"/>
        <v>0.26318539540169567</v>
      </c>
      <c r="DJ14" s="8">
        <f t="shared" si="25"/>
        <v>4.6655903056682803E-2</v>
      </c>
      <c r="DK14" s="8">
        <f t="shared" si="26"/>
        <v>0.21652949234501287</v>
      </c>
      <c r="DL14" s="8">
        <f t="shared" si="27"/>
        <v>13.124174177316256</v>
      </c>
      <c r="DM14" s="8">
        <f t="shared" si="28"/>
        <v>0.23489952980301951</v>
      </c>
      <c r="DN14" s="8">
        <f t="shared" si="29"/>
        <v>4.1738862802605805</v>
      </c>
      <c r="DO14" s="8">
        <f t="shared" si="30"/>
        <v>8.7153883672526558</v>
      </c>
      <c r="DP14" s="210">
        <f t="shared" si="31"/>
        <v>100</v>
      </c>
      <c r="DQ14" s="21"/>
    </row>
    <row r="15" spans="2:121" s="49" customFormat="1" ht="12">
      <c r="B15" s="67" t="s">
        <v>82</v>
      </c>
      <c r="C15" s="1">
        <v>37649304</v>
      </c>
      <c r="D15" s="1">
        <v>31969907</v>
      </c>
      <c r="E15" s="1">
        <v>5679397</v>
      </c>
      <c r="F15" s="1">
        <v>4841895</v>
      </c>
      <c r="G15" s="1">
        <v>837502</v>
      </c>
      <c r="H15" s="1">
        <v>2893659</v>
      </c>
      <c r="I15" s="1">
        <v>3679652</v>
      </c>
      <c r="J15" s="1">
        <v>785993</v>
      </c>
      <c r="K15" s="1">
        <v>-454183</v>
      </c>
      <c r="L15" s="1">
        <v>178896</v>
      </c>
      <c r="M15" s="1">
        <v>633079</v>
      </c>
      <c r="N15" s="7">
        <v>3294279</v>
      </c>
      <c r="O15" s="1"/>
      <c r="P15" s="67" t="s">
        <v>82</v>
      </c>
      <c r="Q15" s="1">
        <v>1110762</v>
      </c>
      <c r="R15" s="1">
        <v>1255994</v>
      </c>
      <c r="S15" s="1">
        <v>145232</v>
      </c>
      <c r="T15" s="1">
        <v>56940</v>
      </c>
      <c r="U15" s="1">
        <v>2008788</v>
      </c>
      <c r="V15" s="1">
        <v>117789</v>
      </c>
      <c r="W15" s="1">
        <v>53563</v>
      </c>
      <c r="X15" s="1">
        <v>61245</v>
      </c>
      <c r="Y15" s="1">
        <v>7682</v>
      </c>
      <c r="Z15" s="1">
        <v>15033725</v>
      </c>
      <c r="AA15" s="1">
        <v>5480129</v>
      </c>
      <c r="AB15" s="1">
        <v>5085092</v>
      </c>
      <c r="AC15" s="7">
        <v>395037</v>
      </c>
      <c r="AD15" s="1">
        <v>0</v>
      </c>
      <c r="AE15" s="67" t="s">
        <v>82</v>
      </c>
      <c r="AF15" s="1">
        <v>409371</v>
      </c>
      <c r="AG15" s="1">
        <v>180104</v>
      </c>
      <c r="AH15" s="1">
        <v>229267</v>
      </c>
      <c r="AI15" s="1">
        <v>9144225</v>
      </c>
      <c r="AJ15" s="1">
        <v>337494</v>
      </c>
      <c r="AK15" s="1">
        <v>2713564</v>
      </c>
      <c r="AL15" s="1">
        <v>6093167</v>
      </c>
      <c r="AM15" s="1">
        <v>55576688</v>
      </c>
      <c r="AN15" s="1">
        <v>30908</v>
      </c>
      <c r="AO15" s="7">
        <v>1798.132781156982</v>
      </c>
      <c r="AQ15" s="67" t="s">
        <v>82</v>
      </c>
      <c r="AR15" s="8">
        <v>-12.922967735408783</v>
      </c>
      <c r="AS15" s="8">
        <v>-14.522187799871716</v>
      </c>
      <c r="AT15" s="8">
        <v>-2.6728729579911743</v>
      </c>
      <c r="AU15" s="8">
        <v>-2.1108884084405615</v>
      </c>
      <c r="AV15" s="8">
        <v>-5.7994765275351687</v>
      </c>
      <c r="AW15" s="8">
        <v>-8.5595965277624178</v>
      </c>
      <c r="AX15" s="8">
        <v>-7.3973838293494509</v>
      </c>
      <c r="AY15" s="8">
        <v>-2.8515667487368122</v>
      </c>
      <c r="AZ15" s="8">
        <v>-7.6949524697022511</v>
      </c>
      <c r="BA15" s="8">
        <v>-11.428415825407592</v>
      </c>
      <c r="BB15" s="8">
        <v>1.5021404178223854</v>
      </c>
      <c r="BC15" s="9">
        <v>-6.6504901000942764</v>
      </c>
      <c r="BD15" s="1"/>
      <c r="BE15" s="67" t="s">
        <v>82</v>
      </c>
      <c r="BF15" s="8">
        <v>18.139525979247235</v>
      </c>
      <c r="BG15" s="8">
        <v>12.68077455842562</v>
      </c>
      <c r="BH15" s="8">
        <v>-16.741956935494969</v>
      </c>
      <c r="BI15" s="8">
        <v>-33.578302712160976</v>
      </c>
      <c r="BJ15" s="8">
        <v>-16.820200455901567</v>
      </c>
      <c r="BK15" s="8">
        <v>33.788802944082867</v>
      </c>
      <c r="BL15" s="8">
        <v>-6.502234324814971</v>
      </c>
      <c r="BM15" s="8">
        <v>-10.205846992933173</v>
      </c>
      <c r="BN15" s="8">
        <v>-29.639128045429565</v>
      </c>
      <c r="BO15" s="8">
        <v>12.685160193272752</v>
      </c>
      <c r="BP15" s="36">
        <v>61.727999386156348</v>
      </c>
      <c r="BQ15" s="36">
        <v>108.88335893152241</v>
      </c>
      <c r="BR15" s="9">
        <v>-58.59446077218815</v>
      </c>
      <c r="BS15" s="1"/>
      <c r="BT15" s="67" t="s">
        <v>82</v>
      </c>
      <c r="BU15" s="8">
        <v>29.626545242679097</v>
      </c>
      <c r="BV15" s="8">
        <v>6.9342437286626089</v>
      </c>
      <c r="BW15" s="8">
        <v>55.558646519612168</v>
      </c>
      <c r="BX15" s="8">
        <v>-5.1139559160158807</v>
      </c>
      <c r="BY15" s="8">
        <v>-4.9245721529685191</v>
      </c>
      <c r="BZ15" s="8">
        <v>-12.738524349509742</v>
      </c>
      <c r="CA15" s="8">
        <v>-1.2835380513745724</v>
      </c>
      <c r="CB15" s="8">
        <v>-6.9731978129799437</v>
      </c>
      <c r="CC15" s="8">
        <v>-1.6670908628149657</v>
      </c>
      <c r="CD15" s="46">
        <v>-5.3960642441305096</v>
      </c>
      <c r="CE15" s="67" t="s">
        <v>82</v>
      </c>
      <c r="CF15" s="8">
        <f t="shared" si="32"/>
        <v>67.742978854731319</v>
      </c>
      <c r="CG15" s="8">
        <f t="shared" si="0"/>
        <v>57.523951409267141</v>
      </c>
      <c r="CH15" s="8">
        <f t="shared" si="1"/>
        <v>10.219027445464185</v>
      </c>
      <c r="CI15" s="8">
        <f t="shared" si="2"/>
        <v>8.7120970576728141</v>
      </c>
      <c r="CJ15" s="8">
        <f t="shared" si="3"/>
        <v>1.5069303877913705</v>
      </c>
      <c r="CK15" s="8">
        <f t="shared" si="4"/>
        <v>5.206605690501025</v>
      </c>
      <c r="CL15" s="8">
        <f t="shared" si="5"/>
        <v>6.6208551326412248</v>
      </c>
      <c r="CM15" s="8">
        <f t="shared" si="6"/>
        <v>1.414249442140201</v>
      </c>
      <c r="CN15" s="8">
        <f t="shared" si="7"/>
        <v>-0.81721854314168552</v>
      </c>
      <c r="CO15" s="8">
        <f t="shared" si="8"/>
        <v>0.32189035805804045</v>
      </c>
      <c r="CP15" s="8">
        <f t="shared" si="9"/>
        <v>1.1391089011997262</v>
      </c>
      <c r="CQ15" s="9">
        <f t="shared" si="10"/>
        <v>5.9274474938125135</v>
      </c>
      <c r="CS15" s="67" t="s">
        <v>82</v>
      </c>
      <c r="CT15" s="34">
        <f t="shared" si="11"/>
        <v>1.9986113602163555</v>
      </c>
      <c r="CU15" s="34">
        <f t="shared" si="12"/>
        <v>2.2599295589546466</v>
      </c>
      <c r="CV15" s="34">
        <f t="shared" si="13"/>
        <v>0.26131819873829115</v>
      </c>
      <c r="CW15" s="34">
        <f t="shared" si="14"/>
        <v>0.10245302850720431</v>
      </c>
      <c r="CX15" s="34">
        <f t="shared" si="15"/>
        <v>3.6144435235147516</v>
      </c>
      <c r="CY15" s="34">
        <f t="shared" si="16"/>
        <v>0.21193958157420248</v>
      </c>
      <c r="CZ15" s="34">
        <f t="shared" si="17"/>
        <v>9.6376739830196442E-2</v>
      </c>
      <c r="DA15" s="34">
        <f t="shared" si="18"/>
        <v>0.11019908203238019</v>
      </c>
      <c r="DB15" s="34">
        <f t="shared" si="19"/>
        <v>1.3822342202183764E-2</v>
      </c>
      <c r="DC15" s="34">
        <f t="shared" si="20"/>
        <v>27.050415454767652</v>
      </c>
      <c r="DD15" s="34">
        <f t="shared" si="21"/>
        <v>9.8604814306314896</v>
      </c>
      <c r="DE15" s="8">
        <f t="shared" si="22"/>
        <v>9.1496852061425464</v>
      </c>
      <c r="DF15" s="9">
        <f t="shared" si="23"/>
        <v>0.71079622448894397</v>
      </c>
      <c r="DH15" s="67" t="s">
        <v>82</v>
      </c>
      <c r="DI15" s="8">
        <f t="shared" si="24"/>
        <v>0.7365876138570906</v>
      </c>
      <c r="DJ15" s="8">
        <f t="shared" si="25"/>
        <v>0.32406393126556948</v>
      </c>
      <c r="DK15" s="8">
        <f t="shared" si="26"/>
        <v>0.41252368259152111</v>
      </c>
      <c r="DL15" s="8">
        <f t="shared" si="27"/>
        <v>16.453346410279071</v>
      </c>
      <c r="DM15" s="8">
        <f t="shared" si="28"/>
        <v>0.6072582086935443</v>
      </c>
      <c r="DN15" s="8">
        <f t="shared" si="29"/>
        <v>4.8825579530755769</v>
      </c>
      <c r="DO15" s="8">
        <f t="shared" si="30"/>
        <v>10.963530248509951</v>
      </c>
      <c r="DP15" s="211">
        <f t="shared" si="31"/>
        <v>100</v>
      </c>
      <c r="DQ15" s="51"/>
    </row>
    <row r="16" spans="2:121" ht="12">
      <c r="B16" s="67" t="s">
        <v>83</v>
      </c>
      <c r="C16" s="1">
        <v>84929019</v>
      </c>
      <c r="D16" s="1">
        <v>72106094</v>
      </c>
      <c r="E16" s="1">
        <v>12822925</v>
      </c>
      <c r="F16" s="1">
        <v>10927383</v>
      </c>
      <c r="G16" s="1">
        <v>1895542</v>
      </c>
      <c r="H16" s="1">
        <v>6097791</v>
      </c>
      <c r="I16" s="1">
        <v>7976799</v>
      </c>
      <c r="J16" s="1">
        <v>1879008</v>
      </c>
      <c r="K16" s="1">
        <v>-718308</v>
      </c>
      <c r="L16" s="1">
        <v>870270</v>
      </c>
      <c r="M16" s="1">
        <v>1588578</v>
      </c>
      <c r="N16" s="7">
        <v>6686852</v>
      </c>
      <c r="O16" s="1"/>
      <c r="P16" s="67" t="s">
        <v>83</v>
      </c>
      <c r="Q16" s="1">
        <v>1822561</v>
      </c>
      <c r="R16" s="1">
        <v>2094454</v>
      </c>
      <c r="S16" s="1">
        <v>271893</v>
      </c>
      <c r="T16" s="1">
        <v>154959</v>
      </c>
      <c r="U16" s="1">
        <v>3962091</v>
      </c>
      <c r="V16" s="1">
        <v>747241</v>
      </c>
      <c r="W16" s="1">
        <v>129247</v>
      </c>
      <c r="X16" s="1">
        <v>147784</v>
      </c>
      <c r="Y16" s="1">
        <v>18537</v>
      </c>
      <c r="Z16" s="1">
        <v>29218771</v>
      </c>
      <c r="AA16" s="1">
        <v>10746880</v>
      </c>
      <c r="AB16" s="1">
        <v>10041958</v>
      </c>
      <c r="AC16" s="7">
        <v>704922</v>
      </c>
      <c r="AD16" s="1">
        <v>0</v>
      </c>
      <c r="AE16" s="67" t="s">
        <v>83</v>
      </c>
      <c r="AF16" s="24">
        <v>1691420</v>
      </c>
      <c r="AG16" s="1">
        <v>1341675</v>
      </c>
      <c r="AH16" s="1">
        <v>349745</v>
      </c>
      <c r="AI16" s="1">
        <v>16780471</v>
      </c>
      <c r="AJ16" s="1">
        <v>818011</v>
      </c>
      <c r="AK16" s="1">
        <v>4493132</v>
      </c>
      <c r="AL16" s="1">
        <v>11469328</v>
      </c>
      <c r="AM16" s="1">
        <v>120245581</v>
      </c>
      <c r="AN16" s="1">
        <v>62344</v>
      </c>
      <c r="AO16" s="7">
        <v>1928.7434396253047</v>
      </c>
      <c r="AQ16" s="67" t="s">
        <v>83</v>
      </c>
      <c r="AR16" s="8">
        <v>-12.178231173452293</v>
      </c>
      <c r="AS16" s="8">
        <v>-13.791333741233641</v>
      </c>
      <c r="AT16" s="8">
        <v>-1.8510556756453485</v>
      </c>
      <c r="AU16" s="8">
        <v>-1.2724448917712152</v>
      </c>
      <c r="AV16" s="8">
        <v>-5.0586990199550126</v>
      </c>
      <c r="AW16" s="8">
        <v>-10.108563329935876</v>
      </c>
      <c r="AX16" s="8">
        <v>-7.8051703220173669</v>
      </c>
      <c r="AY16" s="8">
        <v>0.55672547167539421</v>
      </c>
      <c r="AZ16" s="8">
        <v>-40.458857139505007</v>
      </c>
      <c r="BA16" s="8">
        <v>-13.714023962212519</v>
      </c>
      <c r="BB16" s="8">
        <v>4.5124668665365339</v>
      </c>
      <c r="BC16" s="9">
        <v>-6.5964585767007842</v>
      </c>
      <c r="BD16" s="1"/>
      <c r="BE16" s="67" t="s">
        <v>83</v>
      </c>
      <c r="BF16" s="8">
        <v>17.601348321276774</v>
      </c>
      <c r="BG16" s="8">
        <v>11.852634322236653</v>
      </c>
      <c r="BH16" s="8">
        <v>-15.752959877050069</v>
      </c>
      <c r="BI16" s="8">
        <v>-59.543054968121936</v>
      </c>
      <c r="BJ16" s="8">
        <v>-16.305587012412555</v>
      </c>
      <c r="BK16" s="8">
        <v>51.785391457665128</v>
      </c>
      <c r="BL16" s="8">
        <v>-4.8310850612629599</v>
      </c>
      <c r="BM16" s="8">
        <v>-8.6009734617263796</v>
      </c>
      <c r="BN16" s="8">
        <v>-28.38156318819302</v>
      </c>
      <c r="BO16" s="8">
        <v>10.787245114160404</v>
      </c>
      <c r="BP16" s="36">
        <v>50.897934878256002</v>
      </c>
      <c r="BQ16" s="36">
        <v>83.454229969480181</v>
      </c>
      <c r="BR16" s="9">
        <v>-57.229006674833492</v>
      </c>
      <c r="BS16" s="1"/>
      <c r="BT16" s="67" t="s">
        <v>83</v>
      </c>
      <c r="BU16" s="8">
        <v>24.478310753477132</v>
      </c>
      <c r="BV16" s="8">
        <v>17.83115325097792</v>
      </c>
      <c r="BW16" s="8">
        <v>58.855858106420186</v>
      </c>
      <c r="BX16" s="8">
        <v>-6.2177192342394303</v>
      </c>
      <c r="BY16" s="8">
        <v>-31.855415463947583</v>
      </c>
      <c r="BZ16" s="8">
        <v>-12.561606935394792</v>
      </c>
      <c r="CA16" s="8">
        <v>-0.73263950586019</v>
      </c>
      <c r="CB16" s="8">
        <v>-7.406095145200549</v>
      </c>
      <c r="CC16" s="8">
        <v>-0.39780806160433274</v>
      </c>
      <c r="CD16" s="37">
        <v>-7.0362779645761959</v>
      </c>
      <c r="CE16" s="67" t="s">
        <v>83</v>
      </c>
      <c r="CF16" s="8">
        <f t="shared" si="32"/>
        <v>70.62963835652306</v>
      </c>
      <c r="CG16" s="8">
        <f t="shared" si="0"/>
        <v>59.965691379544339</v>
      </c>
      <c r="CH16" s="8">
        <f t="shared" si="1"/>
        <v>10.663946976978721</v>
      </c>
      <c r="CI16" s="8">
        <f t="shared" si="2"/>
        <v>9.0875547434878285</v>
      </c>
      <c r="CJ16" s="8">
        <f t="shared" si="3"/>
        <v>1.5763922334908924</v>
      </c>
      <c r="CK16" s="8">
        <f t="shared" si="4"/>
        <v>5.0711144220759348</v>
      </c>
      <c r="CL16" s="8">
        <f t="shared" si="5"/>
        <v>6.6337564621189697</v>
      </c>
      <c r="CM16" s="8">
        <f t="shared" si="6"/>
        <v>1.562642040043035</v>
      </c>
      <c r="CN16" s="8">
        <f t="shared" si="7"/>
        <v>-0.59736748246906468</v>
      </c>
      <c r="CO16" s="8">
        <f t="shared" si="8"/>
        <v>0.72374385217532444</v>
      </c>
      <c r="CP16" s="8">
        <f t="shared" si="9"/>
        <v>1.321111334644389</v>
      </c>
      <c r="CQ16" s="9">
        <f t="shared" si="10"/>
        <v>5.5609960419252324</v>
      </c>
      <c r="CS16" s="67" t="s">
        <v>83</v>
      </c>
      <c r="CT16" s="34">
        <f t="shared" si="11"/>
        <v>1.5156989428160359</v>
      </c>
      <c r="CU16" s="34">
        <f t="shared" si="12"/>
        <v>1.7418136970871305</v>
      </c>
      <c r="CV16" s="34">
        <f t="shared" si="13"/>
        <v>0.22611475427109459</v>
      </c>
      <c r="CW16" s="34">
        <f t="shared" si="14"/>
        <v>0.12886876899035482</v>
      </c>
      <c r="CX16" s="34">
        <f t="shared" si="15"/>
        <v>3.2949992565631163</v>
      </c>
      <c r="CY16" s="34">
        <f t="shared" si="16"/>
        <v>0.62142907355572596</v>
      </c>
      <c r="CZ16" s="34">
        <f t="shared" si="17"/>
        <v>0.10748586261976646</v>
      </c>
      <c r="DA16" s="34">
        <f t="shared" si="18"/>
        <v>0.12290181374731766</v>
      </c>
      <c r="DB16" s="34">
        <f t="shared" si="19"/>
        <v>1.5415951127551206E-2</v>
      </c>
      <c r="DC16" s="34">
        <f t="shared" si="20"/>
        <v>24.299247221401011</v>
      </c>
      <c r="DD16" s="34">
        <f t="shared" si="21"/>
        <v>8.9374427822008684</v>
      </c>
      <c r="DE16" s="8">
        <f t="shared" si="22"/>
        <v>8.3512075175552614</v>
      </c>
      <c r="DF16" s="9">
        <f t="shared" si="23"/>
        <v>0.58623526464560882</v>
      </c>
      <c r="DH16" s="67" t="s">
        <v>83</v>
      </c>
      <c r="DI16" s="8">
        <f t="shared" si="24"/>
        <v>1.406637970338386</v>
      </c>
      <c r="DJ16" s="8">
        <f t="shared" si="25"/>
        <v>1.1157790488783117</v>
      </c>
      <c r="DK16" s="8">
        <f t="shared" si="26"/>
        <v>0.29085892146007425</v>
      </c>
      <c r="DL16" s="8">
        <f t="shared" si="27"/>
        <v>13.955166468861755</v>
      </c>
      <c r="DM16" s="8">
        <f t="shared" si="28"/>
        <v>0.68028362722119495</v>
      </c>
      <c r="DN16" s="8">
        <f t="shared" si="29"/>
        <v>3.7366296230046072</v>
      </c>
      <c r="DO16" s="8">
        <f t="shared" si="30"/>
        <v>9.5382532186359512</v>
      </c>
      <c r="DP16" s="210">
        <f t="shared" si="31"/>
        <v>100</v>
      </c>
      <c r="DQ16" s="21"/>
    </row>
    <row r="17" spans="2:126" ht="12">
      <c r="B17" s="67" t="s">
        <v>87</v>
      </c>
      <c r="C17" s="1">
        <v>39299023</v>
      </c>
      <c r="D17" s="1">
        <v>33373823</v>
      </c>
      <c r="E17" s="1">
        <v>5925200</v>
      </c>
      <c r="F17" s="1">
        <v>5050509</v>
      </c>
      <c r="G17" s="1">
        <v>874691</v>
      </c>
      <c r="H17" s="1">
        <v>2979844</v>
      </c>
      <c r="I17" s="1">
        <v>3986522</v>
      </c>
      <c r="J17" s="1">
        <v>1006678</v>
      </c>
      <c r="K17" s="1">
        <v>-141049</v>
      </c>
      <c r="L17" s="1">
        <v>722872</v>
      </c>
      <c r="M17" s="1">
        <v>863921</v>
      </c>
      <c r="N17" s="7">
        <v>3035451</v>
      </c>
      <c r="O17" s="1"/>
      <c r="P17" s="67" t="s">
        <v>87</v>
      </c>
      <c r="Q17" s="1">
        <v>773211</v>
      </c>
      <c r="R17" s="1">
        <v>903714</v>
      </c>
      <c r="S17" s="1">
        <v>130503</v>
      </c>
      <c r="T17" s="1">
        <v>74729</v>
      </c>
      <c r="U17" s="1">
        <v>1957578</v>
      </c>
      <c r="V17" s="1">
        <v>229933</v>
      </c>
      <c r="W17" s="1">
        <v>85442</v>
      </c>
      <c r="X17" s="1">
        <v>97696</v>
      </c>
      <c r="Y17" s="1">
        <v>12254</v>
      </c>
      <c r="Z17" s="1">
        <v>10028398</v>
      </c>
      <c r="AA17" s="1">
        <v>2975717</v>
      </c>
      <c r="AB17" s="1">
        <v>2601854</v>
      </c>
      <c r="AC17" s="7">
        <v>373863</v>
      </c>
      <c r="AD17" s="1">
        <v>0</v>
      </c>
      <c r="AE17" s="67" t="s">
        <v>87</v>
      </c>
      <c r="AF17" s="1">
        <v>176861</v>
      </c>
      <c r="AG17" s="1">
        <v>20119</v>
      </c>
      <c r="AH17" s="1">
        <v>156742</v>
      </c>
      <c r="AI17" s="1">
        <v>6875820</v>
      </c>
      <c r="AJ17" s="1">
        <v>530525</v>
      </c>
      <c r="AK17" s="1">
        <v>1925175</v>
      </c>
      <c r="AL17" s="1">
        <v>4420120</v>
      </c>
      <c r="AM17" s="1">
        <v>52307265</v>
      </c>
      <c r="AN17" s="1">
        <v>28908</v>
      </c>
      <c r="AO17" s="7">
        <v>1809.4390826068909</v>
      </c>
      <c r="AQ17" s="67" t="s">
        <v>87</v>
      </c>
      <c r="AR17" s="8">
        <v>-12.411387596132286</v>
      </c>
      <c r="AS17" s="8">
        <v>-14.014389152780629</v>
      </c>
      <c r="AT17" s="8">
        <v>-2.1350520425748529</v>
      </c>
      <c r="AU17" s="8">
        <v>-1.5583784770998161</v>
      </c>
      <c r="AV17" s="8">
        <v>-5.3369841072288571</v>
      </c>
      <c r="AW17" s="8">
        <v>-42.655552551336065</v>
      </c>
      <c r="AX17" s="8">
        <v>-35.41488558380393</v>
      </c>
      <c r="AY17" s="8">
        <v>3.1311916435990059</v>
      </c>
      <c r="AZ17" s="8">
        <v>-620.26483715097186</v>
      </c>
      <c r="BA17" s="8">
        <v>-12.989595420251618</v>
      </c>
      <c r="BB17" s="8">
        <v>7.4960462972064645</v>
      </c>
      <c r="BC17" s="9">
        <v>-40.222445804977674</v>
      </c>
      <c r="BD17" s="1"/>
      <c r="BE17" s="67" t="s">
        <v>87</v>
      </c>
      <c r="BF17" s="8">
        <v>-3.8913423450444212E-2</v>
      </c>
      <c r="BG17" s="8">
        <v>-2.673030820626924</v>
      </c>
      <c r="BH17" s="8">
        <v>-15.816464759840541</v>
      </c>
      <c r="BI17" s="8">
        <v>-41.183276402159713</v>
      </c>
      <c r="BJ17" s="8">
        <v>-17.565354488540251</v>
      </c>
      <c r="BK17" s="8">
        <v>-87.24466643959255</v>
      </c>
      <c r="BL17" s="8">
        <v>-6.4909765466822797</v>
      </c>
      <c r="BM17" s="8">
        <v>-10.195977497518109</v>
      </c>
      <c r="BN17" s="8">
        <v>-29.635371805914438</v>
      </c>
      <c r="BO17" s="8">
        <v>-2.6673786768102876</v>
      </c>
      <c r="BP17" s="36">
        <v>3.2766021542993671</v>
      </c>
      <c r="BQ17" s="36">
        <v>28.995080856987894</v>
      </c>
      <c r="BR17" s="9">
        <v>-56.743338462784486</v>
      </c>
      <c r="BS17" s="1"/>
      <c r="BT17" s="67" t="s">
        <v>87</v>
      </c>
      <c r="BU17" s="8">
        <v>-21.185288835611249</v>
      </c>
      <c r="BV17" s="8">
        <v>-83.911364163421325</v>
      </c>
      <c r="BW17" s="8">
        <v>57.767488676396574</v>
      </c>
      <c r="BX17" s="8">
        <v>-4.4695287192871431</v>
      </c>
      <c r="BY17" s="8">
        <v>-5.8439656901285471</v>
      </c>
      <c r="BZ17" s="8">
        <v>-12.976882884764294</v>
      </c>
      <c r="CA17" s="8">
        <v>-3.8106610309590769E-2</v>
      </c>
      <c r="CB17" s="8">
        <v>-13.351729038958974</v>
      </c>
      <c r="CC17" s="8">
        <v>-0.82678651068647302</v>
      </c>
      <c r="CD17" s="37">
        <v>-12.629360376249299</v>
      </c>
      <c r="CE17" s="67" t="s">
        <v>87</v>
      </c>
      <c r="CF17" s="8">
        <f t="shared" si="32"/>
        <v>75.131098901844709</v>
      </c>
      <c r="CG17" s="8">
        <f t="shared" si="0"/>
        <v>63.803418129393684</v>
      </c>
      <c r="CH17" s="8">
        <f t="shared" si="1"/>
        <v>11.327680772451016</v>
      </c>
      <c r="CI17" s="8">
        <f t="shared" si="2"/>
        <v>9.6554637295603207</v>
      </c>
      <c r="CJ17" s="8">
        <f t="shared" si="3"/>
        <v>1.6722170428906959</v>
      </c>
      <c r="CK17" s="8">
        <f t="shared" si="4"/>
        <v>5.6968071261229198</v>
      </c>
      <c r="CL17" s="8">
        <f t="shared" si="5"/>
        <v>7.6213543185635872</v>
      </c>
      <c r="CM17" s="8">
        <f t="shared" si="6"/>
        <v>1.9245471924406676</v>
      </c>
      <c r="CN17" s="8">
        <f t="shared" si="7"/>
        <v>-0.26965470284099158</v>
      </c>
      <c r="CO17" s="8">
        <f t="shared" si="8"/>
        <v>1.3819724659662478</v>
      </c>
      <c r="CP17" s="8">
        <f t="shared" si="9"/>
        <v>1.6516271688072393</v>
      </c>
      <c r="CQ17" s="9">
        <f t="shared" si="10"/>
        <v>5.8031154945684884</v>
      </c>
      <c r="CS17" s="67" t="s">
        <v>87</v>
      </c>
      <c r="CT17" s="34">
        <f t="shared" si="11"/>
        <v>1.4782095756679305</v>
      </c>
      <c r="CU17" s="34">
        <f t="shared" si="12"/>
        <v>1.7277026432179161</v>
      </c>
      <c r="CV17" s="34">
        <f t="shared" si="13"/>
        <v>0.24949306754998563</v>
      </c>
      <c r="CW17" s="34">
        <f t="shared" si="14"/>
        <v>0.14286543179040234</v>
      </c>
      <c r="CX17" s="34">
        <f t="shared" si="15"/>
        <v>3.7424591020004581</v>
      </c>
      <c r="CY17" s="34">
        <f t="shared" si="16"/>
        <v>0.43958138510969752</v>
      </c>
      <c r="CZ17" s="34">
        <f t="shared" si="17"/>
        <v>0.1633463343954229</v>
      </c>
      <c r="DA17" s="34">
        <f t="shared" si="18"/>
        <v>0.18677329047886562</v>
      </c>
      <c r="DB17" s="34">
        <f t="shared" si="19"/>
        <v>2.342695608344271E-2</v>
      </c>
      <c r="DC17" s="34">
        <f t="shared" si="20"/>
        <v>19.172093972032375</v>
      </c>
      <c r="DD17" s="34">
        <f t="shared" si="21"/>
        <v>5.6889172087280802</v>
      </c>
      <c r="DE17" s="8">
        <f t="shared" si="22"/>
        <v>4.9741732816655579</v>
      </c>
      <c r="DF17" s="9">
        <f t="shared" si="23"/>
        <v>0.71474392706252177</v>
      </c>
      <c r="DH17" s="67" t="s">
        <v>87</v>
      </c>
      <c r="DI17" s="8">
        <f t="shared" si="24"/>
        <v>0.33811937978405104</v>
      </c>
      <c r="DJ17" s="8">
        <f t="shared" si="25"/>
        <v>3.8463108327304055E-2</v>
      </c>
      <c r="DK17" s="8">
        <f t="shared" si="26"/>
        <v>0.299656271456747</v>
      </c>
      <c r="DL17" s="8">
        <f t="shared" si="27"/>
        <v>13.145057383520243</v>
      </c>
      <c r="DM17" s="8">
        <f t="shared" si="28"/>
        <v>1.0142472560933935</v>
      </c>
      <c r="DN17" s="8">
        <f t="shared" si="29"/>
        <v>3.6805116841800078</v>
      </c>
      <c r="DO17" s="8">
        <f t="shared" si="30"/>
        <v>8.450298443246842</v>
      </c>
      <c r="DP17" s="210">
        <f t="shared" si="31"/>
        <v>100</v>
      </c>
      <c r="DQ17" s="21"/>
    </row>
    <row r="18" spans="2:126" ht="12">
      <c r="B18" s="67" t="s">
        <v>92</v>
      </c>
      <c r="C18" s="1">
        <v>108138724</v>
      </c>
      <c r="D18" s="1">
        <v>91844121</v>
      </c>
      <c r="E18" s="1">
        <v>16294603</v>
      </c>
      <c r="F18" s="1">
        <v>13878904</v>
      </c>
      <c r="G18" s="1">
        <v>2415699</v>
      </c>
      <c r="H18" s="1">
        <v>9833847</v>
      </c>
      <c r="I18" s="1">
        <v>12630007</v>
      </c>
      <c r="J18" s="1">
        <v>2796160</v>
      </c>
      <c r="K18" s="1">
        <v>-591483</v>
      </c>
      <c r="L18" s="1">
        <v>1723820</v>
      </c>
      <c r="M18" s="1">
        <v>2315303</v>
      </c>
      <c r="N18" s="7">
        <v>10221226</v>
      </c>
      <c r="O18" s="1"/>
      <c r="P18" s="67" t="s">
        <v>92</v>
      </c>
      <c r="Q18" s="1">
        <v>3433646</v>
      </c>
      <c r="R18" s="1">
        <v>3885230</v>
      </c>
      <c r="S18" s="1">
        <v>451584</v>
      </c>
      <c r="T18" s="1">
        <v>406766</v>
      </c>
      <c r="U18" s="1">
        <v>5599879</v>
      </c>
      <c r="V18" s="1">
        <v>780935</v>
      </c>
      <c r="W18" s="1">
        <v>204104</v>
      </c>
      <c r="X18" s="1">
        <v>233377</v>
      </c>
      <c r="Y18" s="1">
        <v>29273</v>
      </c>
      <c r="Z18" s="1">
        <v>39841983</v>
      </c>
      <c r="AA18" s="1">
        <v>13181780</v>
      </c>
      <c r="AB18" s="1">
        <v>11675396</v>
      </c>
      <c r="AC18" s="7">
        <v>1506384</v>
      </c>
      <c r="AD18" s="1">
        <v>0</v>
      </c>
      <c r="AE18" s="67" t="s">
        <v>92</v>
      </c>
      <c r="AF18" s="1">
        <v>1032061</v>
      </c>
      <c r="AG18" s="1">
        <v>341113</v>
      </c>
      <c r="AH18" s="1">
        <v>690948</v>
      </c>
      <c r="AI18" s="1">
        <v>25628142</v>
      </c>
      <c r="AJ18" s="1">
        <v>1036911</v>
      </c>
      <c r="AK18" s="1">
        <v>7918740</v>
      </c>
      <c r="AL18" s="1">
        <v>16672491</v>
      </c>
      <c r="AM18" s="1">
        <v>157814554</v>
      </c>
      <c r="AN18" s="1">
        <v>91934</v>
      </c>
      <c r="AO18" s="7">
        <v>1716.6070659386082</v>
      </c>
      <c r="AQ18" s="67" t="s">
        <v>92</v>
      </c>
      <c r="AR18" s="8">
        <v>-12.17648644593668</v>
      </c>
      <c r="AS18" s="8">
        <v>-13.786955554767266</v>
      </c>
      <c r="AT18" s="8">
        <v>-1.8413670857862294</v>
      </c>
      <c r="AU18" s="8">
        <v>-1.2873487614140182</v>
      </c>
      <c r="AV18" s="8">
        <v>-4.9076296336243805</v>
      </c>
      <c r="AW18" s="8">
        <v>-12.398519356941323</v>
      </c>
      <c r="AX18" s="8">
        <v>-10.395887492769775</v>
      </c>
      <c r="AY18" s="8">
        <v>-2.5619581277354966</v>
      </c>
      <c r="AZ18" s="8">
        <v>-111.88867554128991</v>
      </c>
      <c r="BA18" s="8">
        <v>-14.122880870418619</v>
      </c>
      <c r="BB18" s="8">
        <v>1.2615582704777433</v>
      </c>
      <c r="BC18" s="9">
        <v>-9.4432776254799951</v>
      </c>
      <c r="BD18" s="1"/>
      <c r="BE18" s="67" t="s">
        <v>92</v>
      </c>
      <c r="BF18" s="8">
        <v>17.47362558109937</v>
      </c>
      <c r="BG18" s="8">
        <v>12.139597885723671</v>
      </c>
      <c r="BH18" s="8">
        <v>-16.640238938657522</v>
      </c>
      <c r="BI18" s="8">
        <v>-57.317045018121838</v>
      </c>
      <c r="BJ18" s="8">
        <v>-14.566524060875107</v>
      </c>
      <c r="BK18" s="8">
        <v>-8.82572706151565</v>
      </c>
      <c r="BL18" s="8">
        <v>-6.2508899330770324</v>
      </c>
      <c r="BM18" s="8">
        <v>-9.9646613118523497</v>
      </c>
      <c r="BN18" s="8">
        <v>-29.450750729038631</v>
      </c>
      <c r="BO18" s="8">
        <v>3.6541094038085835</v>
      </c>
      <c r="BP18" s="36">
        <v>32.45147434355443</v>
      </c>
      <c r="BQ18" s="36">
        <v>79.780679629530397</v>
      </c>
      <c r="BR18" s="9">
        <v>-56.436626243451983</v>
      </c>
      <c r="BS18" s="1"/>
      <c r="BT18" s="67" t="s">
        <v>92</v>
      </c>
      <c r="BU18" s="8">
        <v>27.518684954796559</v>
      </c>
      <c r="BV18" s="8">
        <v>-7.1965502700202686</v>
      </c>
      <c r="BW18" s="8">
        <v>56.402339647242037</v>
      </c>
      <c r="BX18" s="8">
        <v>-7.3991927572608374</v>
      </c>
      <c r="BY18" s="8">
        <v>-47.829663570558509</v>
      </c>
      <c r="BZ18" s="8">
        <v>-12.3530476274279</v>
      </c>
      <c r="CA18" s="8">
        <v>0.11359123272878242</v>
      </c>
      <c r="CB18" s="8">
        <v>-8.6694682376091077</v>
      </c>
      <c r="CC18" s="8">
        <v>-1.5969858497634493</v>
      </c>
      <c r="CD18" s="46">
        <v>-7.1872619440780143</v>
      </c>
      <c r="CE18" s="67" t="s">
        <v>92</v>
      </c>
      <c r="CF18" s="8">
        <f t="shared" si="32"/>
        <v>68.522656028290015</v>
      </c>
      <c r="CG18" s="8">
        <f t="shared" si="0"/>
        <v>58.19749742473055</v>
      </c>
      <c r="CH18" s="8">
        <f t="shared" si="1"/>
        <v>10.325158603559466</v>
      </c>
      <c r="CI18" s="8">
        <f t="shared" si="2"/>
        <v>8.7944385661667184</v>
      </c>
      <c r="CJ18" s="8">
        <f t="shared" si="3"/>
        <v>1.530720037392749</v>
      </c>
      <c r="CK18" s="8">
        <f t="shared" si="4"/>
        <v>6.2312674913366992</v>
      </c>
      <c r="CL18" s="8">
        <f t="shared" si="5"/>
        <v>8.0030685889718391</v>
      </c>
      <c r="CM18" s="8">
        <f t="shared" si="6"/>
        <v>1.7718010976351395</v>
      </c>
      <c r="CN18" s="8">
        <f t="shared" si="7"/>
        <v>-0.37479623077095919</v>
      </c>
      <c r="CO18" s="8">
        <f t="shared" si="8"/>
        <v>1.092307367291359</v>
      </c>
      <c r="CP18" s="8">
        <f t="shared" si="9"/>
        <v>1.4671035980623182</v>
      </c>
      <c r="CQ18" s="9">
        <f t="shared" si="10"/>
        <v>6.4767321776925595</v>
      </c>
      <c r="CS18" s="67" t="s">
        <v>92</v>
      </c>
      <c r="CT18" s="34">
        <f t="shared" si="11"/>
        <v>2.1757473648469707</v>
      </c>
      <c r="CU18" s="34">
        <f t="shared" si="12"/>
        <v>2.4618958781203411</v>
      </c>
      <c r="CV18" s="34">
        <f t="shared" si="13"/>
        <v>0.28614851327337021</v>
      </c>
      <c r="CW18" s="34">
        <f t="shared" si="14"/>
        <v>0.25774935814855199</v>
      </c>
      <c r="CX18" s="34">
        <f t="shared" si="15"/>
        <v>3.548391994315049</v>
      </c>
      <c r="CY18" s="34">
        <f t="shared" si="16"/>
        <v>0.49484346038198734</v>
      </c>
      <c r="CZ18" s="34">
        <f t="shared" si="17"/>
        <v>0.12933154441509875</v>
      </c>
      <c r="DA18" s="34">
        <f t="shared" si="18"/>
        <v>0.14788053071454996</v>
      </c>
      <c r="DB18" s="34">
        <f t="shared" si="19"/>
        <v>1.8548986299451189E-2</v>
      </c>
      <c r="DC18" s="34">
        <f t="shared" si="20"/>
        <v>25.246076480373286</v>
      </c>
      <c r="DD18" s="34">
        <f t="shared" si="21"/>
        <v>8.3527023749659985</v>
      </c>
      <c r="DE18" s="8">
        <f t="shared" si="22"/>
        <v>7.3981744421366864</v>
      </c>
      <c r="DF18" s="9">
        <f t="shared" si="23"/>
        <v>0.95452793282931303</v>
      </c>
      <c r="DH18" s="67" t="s">
        <v>92</v>
      </c>
      <c r="DI18" s="8">
        <f t="shared" si="24"/>
        <v>0.6539707358042528</v>
      </c>
      <c r="DJ18" s="8">
        <f t="shared" si="25"/>
        <v>0.21614799861868253</v>
      </c>
      <c r="DK18" s="8">
        <f t="shared" si="26"/>
        <v>0.43782273718557035</v>
      </c>
      <c r="DL18" s="8">
        <f t="shared" si="27"/>
        <v>16.239403369603032</v>
      </c>
      <c r="DM18" s="8">
        <f t="shared" si="28"/>
        <v>0.65704396313156266</v>
      </c>
      <c r="DN18" s="8">
        <f t="shared" si="29"/>
        <v>5.0177501372908866</v>
      </c>
      <c r="DO18" s="8">
        <f t="shared" si="30"/>
        <v>10.564609269180584</v>
      </c>
      <c r="DP18" s="211">
        <f t="shared" si="31"/>
        <v>100</v>
      </c>
      <c r="DQ18" s="6"/>
    </row>
    <row r="19" spans="2:126" ht="12">
      <c r="B19" s="68" t="s">
        <v>86</v>
      </c>
      <c r="C19" s="10">
        <v>95954738</v>
      </c>
      <c r="D19" s="10">
        <v>81466721</v>
      </c>
      <c r="E19" s="10">
        <v>14488017</v>
      </c>
      <c r="F19" s="10">
        <v>12337104</v>
      </c>
      <c r="G19" s="10">
        <v>2150913</v>
      </c>
      <c r="H19" s="10">
        <v>7064812</v>
      </c>
      <c r="I19" s="10">
        <v>11791105</v>
      </c>
      <c r="J19" s="10">
        <v>4726293</v>
      </c>
      <c r="K19" s="10">
        <v>874383</v>
      </c>
      <c r="L19" s="10">
        <v>5340839</v>
      </c>
      <c r="M19" s="10">
        <v>4466456</v>
      </c>
      <c r="N19" s="11">
        <v>6039586</v>
      </c>
      <c r="O19" s="1"/>
      <c r="P19" s="68" t="s">
        <v>86</v>
      </c>
      <c r="Q19" s="10">
        <v>1565611</v>
      </c>
      <c r="R19" s="10">
        <v>1803814</v>
      </c>
      <c r="S19" s="10">
        <v>238203</v>
      </c>
      <c r="T19" s="10">
        <v>372994</v>
      </c>
      <c r="U19" s="10">
        <v>3542285</v>
      </c>
      <c r="V19" s="10">
        <v>558696</v>
      </c>
      <c r="W19" s="10">
        <v>150843</v>
      </c>
      <c r="X19" s="10">
        <v>172477</v>
      </c>
      <c r="Y19" s="10">
        <v>21634</v>
      </c>
      <c r="Z19" s="10">
        <v>28962548</v>
      </c>
      <c r="AA19" s="10">
        <v>8879124</v>
      </c>
      <c r="AB19" s="10">
        <v>8586982</v>
      </c>
      <c r="AC19" s="11">
        <v>292142</v>
      </c>
      <c r="AD19" s="1">
        <v>0</v>
      </c>
      <c r="AE19" s="68" t="s">
        <v>86</v>
      </c>
      <c r="AF19" s="25">
        <v>4505818</v>
      </c>
      <c r="AG19" s="10">
        <v>4323398</v>
      </c>
      <c r="AH19" s="10">
        <v>182420</v>
      </c>
      <c r="AI19" s="10">
        <v>15577606</v>
      </c>
      <c r="AJ19" s="10">
        <v>155912</v>
      </c>
      <c r="AK19" s="10">
        <v>4188834</v>
      </c>
      <c r="AL19" s="10">
        <v>11232860</v>
      </c>
      <c r="AM19" s="10">
        <v>131982098</v>
      </c>
      <c r="AN19" s="10">
        <v>53621</v>
      </c>
      <c r="AO19" s="11">
        <v>2461.3882247626861</v>
      </c>
      <c r="AQ19" s="68" t="s">
        <v>86</v>
      </c>
      <c r="AR19" s="12">
        <v>-11.796090572917278</v>
      </c>
      <c r="AS19" s="12">
        <v>-13.420411440383978</v>
      </c>
      <c r="AT19" s="12">
        <v>-1.3937240255325163</v>
      </c>
      <c r="AU19" s="12">
        <v>-0.85795677501214063</v>
      </c>
      <c r="AV19" s="12">
        <v>-4.3582561817257739</v>
      </c>
      <c r="AW19" s="12">
        <v>-21.268589019790696</v>
      </c>
      <c r="AX19" s="12">
        <v>-14.386348872049645</v>
      </c>
      <c r="AY19" s="12">
        <v>-1.5181435216353893</v>
      </c>
      <c r="AZ19" s="12">
        <v>-60.525645736966752</v>
      </c>
      <c r="BA19" s="12">
        <v>-20.337516000843632</v>
      </c>
      <c r="BB19" s="12">
        <v>-0.50814520318234513</v>
      </c>
      <c r="BC19" s="13">
        <v>-8.4652279667596879</v>
      </c>
      <c r="BD19" s="49"/>
      <c r="BE19" s="68" t="s">
        <v>86</v>
      </c>
      <c r="BF19" s="12">
        <v>8.3768575223989483</v>
      </c>
      <c r="BG19" s="12">
        <v>4.6315851753542843</v>
      </c>
      <c r="BH19" s="12">
        <v>-14.735044815440565</v>
      </c>
      <c r="BI19" s="12">
        <v>-26.271782788829501</v>
      </c>
      <c r="BJ19" s="12">
        <v>-14.855590643617834</v>
      </c>
      <c r="BK19" s="12">
        <v>14.650403033835142</v>
      </c>
      <c r="BL19" s="12">
        <v>-5.7873073968359057</v>
      </c>
      <c r="BM19" s="12">
        <v>-9.5197876447876446</v>
      </c>
      <c r="BN19" s="12">
        <v>-29.103719482221855</v>
      </c>
      <c r="BO19" s="12">
        <v>8.7471051352691589</v>
      </c>
      <c r="BP19" s="43">
        <v>53.495213000805933</v>
      </c>
      <c r="BQ19" s="43">
        <v>66.70304102161397</v>
      </c>
      <c r="BR19" s="9">
        <v>-53.888891519522197</v>
      </c>
      <c r="BS19" s="1"/>
      <c r="BT19" s="68" t="s">
        <v>86</v>
      </c>
      <c r="BU19" s="12">
        <v>-5.369142457746225</v>
      </c>
      <c r="BV19" s="12">
        <v>-6.9166831372153874</v>
      </c>
      <c r="BW19" s="12">
        <v>56.162788706833091</v>
      </c>
      <c r="BX19" s="12">
        <v>-3.1655496358110788</v>
      </c>
      <c r="BY19" s="12">
        <v>-23.135476237428517</v>
      </c>
      <c r="BZ19" s="12">
        <v>-11.900581050155564</v>
      </c>
      <c r="CA19" s="12">
        <v>0.93019026472019539</v>
      </c>
      <c r="CB19" s="12">
        <v>-8.5956311802452419</v>
      </c>
      <c r="CC19" s="12">
        <v>1.2538474611477235</v>
      </c>
      <c r="CD19" s="59">
        <v>-9.7275104979811573</v>
      </c>
      <c r="CE19" s="68" t="s">
        <v>86</v>
      </c>
      <c r="CF19" s="12">
        <f t="shared" si="32"/>
        <v>72.702843381077329</v>
      </c>
      <c r="CG19" s="12">
        <f t="shared" si="0"/>
        <v>61.725584177332905</v>
      </c>
      <c r="CH19" s="12">
        <f t="shared" si="1"/>
        <v>10.977259203744435</v>
      </c>
      <c r="CI19" s="12">
        <f t="shared" si="2"/>
        <v>9.3475586363235408</v>
      </c>
      <c r="CJ19" s="12">
        <f t="shared" si="3"/>
        <v>1.6297005674208938</v>
      </c>
      <c r="CK19" s="12">
        <f t="shared" si="4"/>
        <v>5.3528562638851218</v>
      </c>
      <c r="CL19" s="12">
        <f t="shared" si="5"/>
        <v>8.9338669248915874</v>
      </c>
      <c r="CM19" s="12">
        <f t="shared" si="6"/>
        <v>3.5810106610064647</v>
      </c>
      <c r="CN19" s="12">
        <f t="shared" si="7"/>
        <v>0.66250121285388264</v>
      </c>
      <c r="CO19" s="12">
        <f t="shared" si="8"/>
        <v>4.0466389615961402</v>
      </c>
      <c r="CP19" s="12">
        <f t="shared" si="9"/>
        <v>3.3841377487422575</v>
      </c>
      <c r="CQ19" s="9">
        <f t="shared" si="10"/>
        <v>4.5760645508150652</v>
      </c>
      <c r="CS19" s="68" t="s">
        <v>86</v>
      </c>
      <c r="CT19" s="38">
        <f t="shared" si="11"/>
        <v>1.1862298173196186</v>
      </c>
      <c r="CU19" s="38">
        <f t="shared" si="12"/>
        <v>1.366711112593467</v>
      </c>
      <c r="CV19" s="38">
        <f t="shared" si="13"/>
        <v>0.18048129527384843</v>
      </c>
      <c r="CW19" s="38">
        <f t="shared" si="14"/>
        <v>0.28260953996957983</v>
      </c>
      <c r="CX19" s="38">
        <f t="shared" si="15"/>
        <v>2.6839132379908071</v>
      </c>
      <c r="CY19" s="38">
        <f t="shared" si="16"/>
        <v>0.42331195553506051</v>
      </c>
      <c r="CZ19" s="38">
        <f t="shared" si="17"/>
        <v>0.11429050021617326</v>
      </c>
      <c r="DA19" s="38">
        <f t="shared" si="18"/>
        <v>0.13068211720653206</v>
      </c>
      <c r="DB19" s="38">
        <f t="shared" si="19"/>
        <v>1.6391616990358796E-2</v>
      </c>
      <c r="DC19" s="38">
        <f t="shared" si="20"/>
        <v>21.944300355037544</v>
      </c>
      <c r="DD19" s="38">
        <f t="shared" si="21"/>
        <v>6.7275214855275296</v>
      </c>
      <c r="DE19" s="12">
        <f t="shared" si="22"/>
        <v>6.5061717688409528</v>
      </c>
      <c r="DF19" s="9">
        <f t="shared" si="23"/>
        <v>0.22134971668657669</v>
      </c>
      <c r="DH19" s="68" t="s">
        <v>86</v>
      </c>
      <c r="DI19" s="12">
        <f t="shared" si="24"/>
        <v>3.4139614904439544</v>
      </c>
      <c r="DJ19" s="12">
        <f t="shared" si="25"/>
        <v>3.275745775764225</v>
      </c>
      <c r="DK19" s="12">
        <f t="shared" si="26"/>
        <v>0.13821571467972876</v>
      </c>
      <c r="DL19" s="12">
        <f t="shared" si="27"/>
        <v>11.802817379066061</v>
      </c>
      <c r="DM19" s="12">
        <f t="shared" si="28"/>
        <v>0.11813117260796992</v>
      </c>
      <c r="DN19" s="12">
        <f t="shared" si="29"/>
        <v>3.1737895240913661</v>
      </c>
      <c r="DO19" s="12">
        <f t="shared" si="30"/>
        <v>8.5108966823667256</v>
      </c>
      <c r="DP19" s="210">
        <f t="shared" si="31"/>
        <v>100</v>
      </c>
      <c r="DQ19" s="21"/>
    </row>
    <row r="20" spans="2:126" ht="12">
      <c r="B20" s="198" t="s">
        <v>121</v>
      </c>
      <c r="C20" s="24">
        <v>21694338</v>
      </c>
      <c r="D20" s="1">
        <v>18418440</v>
      </c>
      <c r="E20" s="1">
        <v>3275898</v>
      </c>
      <c r="F20" s="1">
        <v>2793683</v>
      </c>
      <c r="G20" s="1">
        <v>482215</v>
      </c>
      <c r="H20" s="1">
        <v>2783008</v>
      </c>
      <c r="I20" s="1">
        <v>3112798</v>
      </c>
      <c r="J20" s="1">
        <v>329790</v>
      </c>
      <c r="K20" s="1">
        <v>-199024</v>
      </c>
      <c r="L20" s="1">
        <v>47745</v>
      </c>
      <c r="M20" s="1">
        <v>246769</v>
      </c>
      <c r="N20" s="7">
        <v>2982032</v>
      </c>
      <c r="O20" s="1"/>
      <c r="P20" s="204" t="s">
        <v>121</v>
      </c>
      <c r="Q20" s="1">
        <v>547584</v>
      </c>
      <c r="R20" s="1">
        <v>630605</v>
      </c>
      <c r="S20" s="1">
        <v>83021</v>
      </c>
      <c r="T20" s="1">
        <v>28520</v>
      </c>
      <c r="U20" s="1">
        <v>1337405</v>
      </c>
      <c r="V20" s="1">
        <v>1068523</v>
      </c>
      <c r="W20" s="1">
        <v>0</v>
      </c>
      <c r="X20" s="1">
        <v>0</v>
      </c>
      <c r="Y20" s="1">
        <v>0</v>
      </c>
      <c r="Z20" s="1">
        <v>8422119</v>
      </c>
      <c r="AA20" s="1">
        <v>1790932</v>
      </c>
      <c r="AB20" s="1">
        <v>1677703</v>
      </c>
      <c r="AC20" s="7">
        <v>113229</v>
      </c>
      <c r="AD20" s="1">
        <v>0</v>
      </c>
      <c r="AE20" s="204" t="s">
        <v>121</v>
      </c>
      <c r="AF20" s="24">
        <v>569339</v>
      </c>
      <c r="AG20" s="1">
        <v>501726</v>
      </c>
      <c r="AH20" s="1">
        <v>67613</v>
      </c>
      <c r="AI20" s="1">
        <v>6061848</v>
      </c>
      <c r="AJ20" s="1">
        <v>82557</v>
      </c>
      <c r="AK20" s="1">
        <v>1648045</v>
      </c>
      <c r="AL20" s="1">
        <v>4331246</v>
      </c>
      <c r="AM20" s="1">
        <v>32899465</v>
      </c>
      <c r="AN20" s="1">
        <v>19952</v>
      </c>
      <c r="AO20" s="7">
        <v>1648.9306836407377</v>
      </c>
      <c r="AP20" s="49"/>
      <c r="AQ20" s="204" t="s">
        <v>121</v>
      </c>
      <c r="AR20" s="8">
        <v>-31.77041779479287</v>
      </c>
      <c r="AS20" s="8">
        <v>-33.023157986297605</v>
      </c>
      <c r="AT20" s="8">
        <v>-23.752029036578286</v>
      </c>
      <c r="AU20" s="8">
        <v>-23.299226810209113</v>
      </c>
      <c r="AV20" s="8">
        <v>-26.273583463290827</v>
      </c>
      <c r="AW20" s="8">
        <v>-6.4966027420640771</v>
      </c>
      <c r="AX20" s="8">
        <v>-5.447437605079986</v>
      </c>
      <c r="AY20" s="8">
        <v>4.441924981948544</v>
      </c>
      <c r="AZ20" s="8">
        <v>-23.404308089138009</v>
      </c>
      <c r="BA20" s="8">
        <v>-16.952218608129968</v>
      </c>
      <c r="BB20" s="8">
        <v>12.798888325128333</v>
      </c>
      <c r="BC20" s="9">
        <v>-4.9596688475989508</v>
      </c>
      <c r="BD20" s="49"/>
      <c r="BE20" s="204" t="s">
        <v>121</v>
      </c>
      <c r="BF20" s="8">
        <v>20.909096931036082</v>
      </c>
      <c r="BG20" s="8">
        <v>14.679641524394235</v>
      </c>
      <c r="BH20" s="8">
        <v>-14.406928192174853</v>
      </c>
      <c r="BI20" s="8">
        <v>-96.452114114539995</v>
      </c>
      <c r="BJ20" s="8">
        <v>-11.588862644616189</v>
      </c>
      <c r="BK20" s="8">
        <v>190.20967435291561</v>
      </c>
      <c r="BL20" s="8">
        <v>0</v>
      </c>
      <c r="BM20" s="8">
        <v>0</v>
      </c>
      <c r="BN20" s="8">
        <v>0</v>
      </c>
      <c r="BO20" s="8">
        <v>-3.1516772565472597</v>
      </c>
      <c r="BP20" s="36">
        <v>0.90997091473769742</v>
      </c>
      <c r="BQ20" s="36">
        <v>11.698456650596906</v>
      </c>
      <c r="BR20" s="42">
        <v>-58.492094622583757</v>
      </c>
      <c r="BS20" s="1"/>
      <c r="BT20" s="204" t="s">
        <v>121</v>
      </c>
      <c r="BU20" s="8">
        <v>12.345296541272672</v>
      </c>
      <c r="BV20" s="8">
        <v>8.2442132151633292</v>
      </c>
      <c r="BW20" s="8">
        <v>56.283660402653538</v>
      </c>
      <c r="BX20" s="8">
        <v>-5.4997500248260351</v>
      </c>
      <c r="BY20" s="8">
        <v>-63.619898734846579</v>
      </c>
      <c r="BZ20" s="8">
        <v>-13.001993297957926</v>
      </c>
      <c r="CA20" s="8">
        <v>0.8824324072521289</v>
      </c>
      <c r="CB20" s="8">
        <v>-24.314507184878558</v>
      </c>
      <c r="CC20" s="8">
        <v>0.52398226521563884</v>
      </c>
      <c r="CD20" s="37">
        <v>-24.709018574853129</v>
      </c>
      <c r="CE20" s="204" t="s">
        <v>121</v>
      </c>
      <c r="CF20" s="8">
        <f t="shared" ref="CF20:CQ20" si="33">C20/$AM20*100</f>
        <v>65.941309379954959</v>
      </c>
      <c r="CG20" s="8">
        <f t="shared" si="33"/>
        <v>55.98401068224058</v>
      </c>
      <c r="CH20" s="8">
        <f t="shared" si="33"/>
        <v>9.9572986977143856</v>
      </c>
      <c r="CI20" s="8">
        <f t="shared" si="33"/>
        <v>8.4915757748644243</v>
      </c>
      <c r="CJ20" s="8">
        <f t="shared" si="33"/>
        <v>1.4657229228499613</v>
      </c>
      <c r="CK20" s="8">
        <f t="shared" si="33"/>
        <v>8.4591284387147336</v>
      </c>
      <c r="CL20" s="8">
        <f t="shared" si="33"/>
        <v>9.4615459552305783</v>
      </c>
      <c r="CM20" s="8">
        <f t="shared" si="33"/>
        <v>1.0024175165158462</v>
      </c>
      <c r="CN20" s="8">
        <f t="shared" si="33"/>
        <v>-0.60494600748066873</v>
      </c>
      <c r="CO20" s="8">
        <f t="shared" si="33"/>
        <v>0.14512394046529328</v>
      </c>
      <c r="CP20" s="8">
        <f t="shared" si="33"/>
        <v>0.75006994794596205</v>
      </c>
      <c r="CQ20" s="42">
        <f t="shared" si="33"/>
        <v>9.0640744461954004</v>
      </c>
      <c r="CS20" s="204" t="s">
        <v>121</v>
      </c>
      <c r="CT20" s="199">
        <f t="shared" ref="CT20:DF20" si="34">Q20/$AM20*100</f>
        <v>1.6644161234840749</v>
      </c>
      <c r="CU20" s="34">
        <f t="shared" si="34"/>
        <v>1.916763692053959</v>
      </c>
      <c r="CV20" s="34">
        <f t="shared" si="34"/>
        <v>0.25234756856988405</v>
      </c>
      <c r="CW20" s="34">
        <f t="shared" si="34"/>
        <v>8.6688339764795563E-2</v>
      </c>
      <c r="CX20" s="34">
        <f t="shared" si="34"/>
        <v>4.0651268949206312</v>
      </c>
      <c r="CY20" s="34">
        <f t="shared" si="34"/>
        <v>3.2478430880258995</v>
      </c>
      <c r="CZ20" s="34">
        <f t="shared" si="34"/>
        <v>0</v>
      </c>
      <c r="DA20" s="34">
        <f t="shared" si="34"/>
        <v>0</v>
      </c>
      <c r="DB20" s="34">
        <f t="shared" si="34"/>
        <v>0</v>
      </c>
      <c r="DC20" s="34">
        <f t="shared" si="34"/>
        <v>25.599562181330306</v>
      </c>
      <c r="DD20" s="34">
        <f t="shared" si="34"/>
        <v>5.4436508314040974</v>
      </c>
      <c r="DE20" s="8">
        <f t="shared" si="34"/>
        <v>5.0994841405475739</v>
      </c>
      <c r="DF20" s="42">
        <f t="shared" si="34"/>
        <v>0.34416669085652302</v>
      </c>
      <c r="DG20" s="49"/>
      <c r="DH20" s="204" t="s">
        <v>121</v>
      </c>
      <c r="DI20" s="8">
        <f t="shared" ref="DI20:DP20" si="35">AF20/$AM20*100</f>
        <v>1.7305418188411272</v>
      </c>
      <c r="DJ20" s="8">
        <f t="shared" si="35"/>
        <v>1.5250278385985911</v>
      </c>
      <c r="DK20" s="8">
        <f t="shared" si="35"/>
        <v>0.20551398024253584</v>
      </c>
      <c r="DL20" s="8">
        <f t="shared" si="35"/>
        <v>18.425369531085082</v>
      </c>
      <c r="DM20" s="8">
        <f t="shared" si="35"/>
        <v>0.25093721128899821</v>
      </c>
      <c r="DN20" s="8">
        <f t="shared" si="35"/>
        <v>5.0093367779688824</v>
      </c>
      <c r="DO20" s="8">
        <f t="shared" si="35"/>
        <v>13.165095541827199</v>
      </c>
      <c r="DP20" s="212">
        <f t="shared" si="35"/>
        <v>100</v>
      </c>
      <c r="DQ20" s="50"/>
      <c r="DR20" s="49"/>
      <c r="DS20" s="49"/>
      <c r="DT20" s="49"/>
      <c r="DU20" s="49"/>
      <c r="DV20" s="49"/>
    </row>
    <row r="21" spans="2:126" ht="12">
      <c r="B21" s="68" t="s">
        <v>84</v>
      </c>
      <c r="C21" s="10">
        <v>13414238</v>
      </c>
      <c r="D21" s="10">
        <v>11387590</v>
      </c>
      <c r="E21" s="10">
        <v>2026648</v>
      </c>
      <c r="F21" s="10">
        <v>1727591</v>
      </c>
      <c r="G21" s="10">
        <v>299057</v>
      </c>
      <c r="H21" s="10">
        <v>1921227</v>
      </c>
      <c r="I21" s="10">
        <v>2108482</v>
      </c>
      <c r="J21" s="10">
        <v>187255</v>
      </c>
      <c r="K21" s="10">
        <v>17380</v>
      </c>
      <c r="L21" s="10">
        <v>150807</v>
      </c>
      <c r="M21" s="10">
        <v>133427</v>
      </c>
      <c r="N21" s="11">
        <v>1875583</v>
      </c>
      <c r="O21" s="1"/>
      <c r="P21" s="68" t="s">
        <v>84</v>
      </c>
      <c r="Q21" s="10">
        <v>332101</v>
      </c>
      <c r="R21" s="10">
        <v>381875</v>
      </c>
      <c r="S21" s="10">
        <v>49774</v>
      </c>
      <c r="T21" s="10">
        <v>105558</v>
      </c>
      <c r="U21" s="10">
        <v>712941</v>
      </c>
      <c r="V21" s="10">
        <v>724983</v>
      </c>
      <c r="W21" s="10">
        <v>28264</v>
      </c>
      <c r="X21" s="10">
        <v>32318</v>
      </c>
      <c r="Y21" s="10">
        <v>4054</v>
      </c>
      <c r="Z21" s="10">
        <v>2102946</v>
      </c>
      <c r="AA21" s="10">
        <v>-716975</v>
      </c>
      <c r="AB21" s="10">
        <v>-797364</v>
      </c>
      <c r="AC21" s="11">
        <v>80389</v>
      </c>
      <c r="AD21" s="1">
        <v>0</v>
      </c>
      <c r="AE21" s="68" t="s">
        <v>84</v>
      </c>
      <c r="AF21" s="10">
        <v>107555</v>
      </c>
      <c r="AG21" s="10">
        <v>21364</v>
      </c>
      <c r="AH21" s="10">
        <v>86191</v>
      </c>
      <c r="AI21" s="10">
        <v>2712366</v>
      </c>
      <c r="AJ21" s="10">
        <v>-1098</v>
      </c>
      <c r="AK21" s="10">
        <v>856259</v>
      </c>
      <c r="AL21" s="10">
        <v>1857205</v>
      </c>
      <c r="AM21" s="10">
        <v>17438411</v>
      </c>
      <c r="AN21" s="10">
        <v>11724</v>
      </c>
      <c r="AO21" s="11">
        <v>1487.4113783691573</v>
      </c>
      <c r="AQ21" s="68" t="s">
        <v>84</v>
      </c>
      <c r="AR21" s="12">
        <v>-12.076625558925215</v>
      </c>
      <c r="AS21" s="12">
        <v>-13.696491584536567</v>
      </c>
      <c r="AT21" s="12">
        <v>-1.710638628074804</v>
      </c>
      <c r="AU21" s="12">
        <v>-1.1500323283877576</v>
      </c>
      <c r="AV21" s="12">
        <v>-4.8286287114533941</v>
      </c>
      <c r="AW21" s="12">
        <v>-6.5533344260907676</v>
      </c>
      <c r="AX21" s="12">
        <v>-5.9769473216690541</v>
      </c>
      <c r="AY21" s="12">
        <v>0.37522446463509418</v>
      </c>
      <c r="AZ21" s="12">
        <v>-67.039010791025817</v>
      </c>
      <c r="BA21" s="12">
        <v>-13.250537844709564</v>
      </c>
      <c r="BB21" s="12">
        <v>10.167364362207195</v>
      </c>
      <c r="BC21" s="13">
        <v>-4.9200613594587548</v>
      </c>
      <c r="BD21" s="49"/>
      <c r="BE21" s="68" t="s">
        <v>84</v>
      </c>
      <c r="BF21" s="12">
        <v>18.536801264959827</v>
      </c>
      <c r="BG21" s="12">
        <v>12.38956024227584</v>
      </c>
      <c r="BH21" s="12">
        <v>-16.50198788814145</v>
      </c>
      <c r="BI21" s="12">
        <v>-43.842867706909118</v>
      </c>
      <c r="BJ21" s="12">
        <v>-17.374373737479097</v>
      </c>
      <c r="BK21" s="12">
        <v>12.988178821622547</v>
      </c>
      <c r="BL21" s="12">
        <v>-7.6158723932797283</v>
      </c>
      <c r="BM21" s="12">
        <v>-11.27522306108442</v>
      </c>
      <c r="BN21" s="12">
        <v>-30.475047161721829</v>
      </c>
      <c r="BO21" s="12">
        <v>-40.796322577393973</v>
      </c>
      <c r="BP21" s="43">
        <v>-262.58452649290456</v>
      </c>
      <c r="BQ21" s="43">
        <v>-468.74369907231841</v>
      </c>
      <c r="BR21" s="13">
        <v>-64.231494829764884</v>
      </c>
      <c r="BS21" s="1"/>
      <c r="BT21" s="68" t="s">
        <v>84</v>
      </c>
      <c r="BU21" s="12">
        <v>-5.6435765168263323</v>
      </c>
      <c r="BV21" s="12">
        <v>-63.500931098696469</v>
      </c>
      <c r="BW21" s="12">
        <v>55.425119466233888</v>
      </c>
      <c r="BX21" s="12">
        <v>-9.4996828578759516</v>
      </c>
      <c r="BY21" s="12">
        <v>-101.98531804867466</v>
      </c>
      <c r="BZ21" s="12">
        <v>-20.762760878638051</v>
      </c>
      <c r="CA21" s="12">
        <v>-0.21175125433469488</v>
      </c>
      <c r="CB21" s="12">
        <v>-16.421667337415148</v>
      </c>
      <c r="CC21" s="12">
        <v>-1.4624306606152295</v>
      </c>
      <c r="CD21" s="59">
        <v>-15.181251960130101</v>
      </c>
      <c r="CE21" s="68" t="s">
        <v>84</v>
      </c>
      <c r="CF21" s="12">
        <f t="shared" si="32"/>
        <v>76.923510978150475</v>
      </c>
      <c r="CG21" s="12">
        <f t="shared" si="0"/>
        <v>65.301764019668994</v>
      </c>
      <c r="CH21" s="12">
        <f t="shared" si="1"/>
        <v>11.621746958481481</v>
      </c>
      <c r="CI21" s="12">
        <f t="shared" si="2"/>
        <v>9.9068143307323115</v>
      </c>
      <c r="CJ21" s="12">
        <f t="shared" si="3"/>
        <v>1.7149326277491681</v>
      </c>
      <c r="CK21" s="12">
        <f t="shared" si="4"/>
        <v>11.017213667002114</v>
      </c>
      <c r="CL21" s="12">
        <f t="shared" si="5"/>
        <v>12.091021366568318</v>
      </c>
      <c r="CM21" s="12">
        <f t="shared" si="6"/>
        <v>1.0738076995662047</v>
      </c>
      <c r="CN21" s="12">
        <f t="shared" si="7"/>
        <v>9.9665044022646337E-2</v>
      </c>
      <c r="CO21" s="12">
        <f t="shared" si="8"/>
        <v>0.86479783049040415</v>
      </c>
      <c r="CP21" s="12">
        <f t="shared" si="9"/>
        <v>0.76513278646775795</v>
      </c>
      <c r="CQ21" s="13">
        <f t="shared" si="10"/>
        <v>10.755469635392812</v>
      </c>
      <c r="CS21" s="68" t="s">
        <v>84</v>
      </c>
      <c r="CT21" s="38">
        <f t="shared" si="11"/>
        <v>1.9044223696757692</v>
      </c>
      <c r="CU21" s="38">
        <f t="shared" si="12"/>
        <v>2.1898497517921789</v>
      </c>
      <c r="CV21" s="38">
        <f t="shared" si="13"/>
        <v>0.28542738211640956</v>
      </c>
      <c r="CW21" s="38">
        <f t="shared" si="14"/>
        <v>0.60531891351798051</v>
      </c>
      <c r="CX21" s="38">
        <f t="shared" si="15"/>
        <v>4.0883369476725839</v>
      </c>
      <c r="CY21" s="38">
        <f t="shared" si="16"/>
        <v>4.1573914045264786</v>
      </c>
      <c r="CZ21" s="38">
        <f t="shared" si="17"/>
        <v>0.16207898758665568</v>
      </c>
      <c r="DA21" s="38">
        <f t="shared" si="18"/>
        <v>0.18532651856869298</v>
      </c>
      <c r="DB21" s="38">
        <f t="shared" si="19"/>
        <v>2.3247530982037298E-2</v>
      </c>
      <c r="DC21" s="38">
        <f t="shared" si="20"/>
        <v>12.059275354847411</v>
      </c>
      <c r="DD21" s="38">
        <f t="shared" si="21"/>
        <v>-4.111469789305918</v>
      </c>
      <c r="DE21" s="12">
        <f t="shared" si="22"/>
        <v>-4.5724578919489858</v>
      </c>
      <c r="DF21" s="13">
        <f t="shared" si="23"/>
        <v>0.46098810264306767</v>
      </c>
      <c r="DH21" s="68" t="s">
        <v>84</v>
      </c>
      <c r="DI21" s="12">
        <f t="shared" si="24"/>
        <v>0.61677064498594514</v>
      </c>
      <c r="DJ21" s="12">
        <f t="shared" si="25"/>
        <v>0.12251116228422418</v>
      </c>
      <c r="DK21" s="12">
        <f t="shared" si="26"/>
        <v>0.49425948270172099</v>
      </c>
      <c r="DL21" s="12">
        <f t="shared" si="27"/>
        <v>15.553974499167383</v>
      </c>
      <c r="DM21" s="12">
        <f t="shared" si="28"/>
        <v>-6.2964452437782323E-3</v>
      </c>
      <c r="DN21" s="12">
        <f t="shared" si="29"/>
        <v>4.9101893515412618</v>
      </c>
      <c r="DO21" s="12">
        <f t="shared" si="30"/>
        <v>10.650081592869901</v>
      </c>
      <c r="DP21" s="213">
        <f t="shared" si="31"/>
        <v>100</v>
      </c>
      <c r="DQ21" s="21"/>
    </row>
    <row r="22" spans="2:126" ht="12">
      <c r="B22" s="67" t="s">
        <v>9</v>
      </c>
      <c r="C22" s="1">
        <v>6940279</v>
      </c>
      <c r="D22" s="1">
        <v>5892125</v>
      </c>
      <c r="E22" s="1">
        <v>1048154</v>
      </c>
      <c r="F22" s="1">
        <v>893511</v>
      </c>
      <c r="G22" s="1">
        <v>154643</v>
      </c>
      <c r="H22" s="1">
        <v>659352</v>
      </c>
      <c r="I22" s="1">
        <v>727857</v>
      </c>
      <c r="J22" s="1">
        <v>68505</v>
      </c>
      <c r="K22" s="1">
        <v>-3060</v>
      </c>
      <c r="L22" s="1">
        <v>39828</v>
      </c>
      <c r="M22" s="1">
        <v>42888</v>
      </c>
      <c r="N22" s="7">
        <v>647150</v>
      </c>
      <c r="O22" s="1"/>
      <c r="P22" s="67" t="s">
        <v>9</v>
      </c>
      <c r="Q22" s="1">
        <v>161713</v>
      </c>
      <c r="R22" s="1">
        <v>185141</v>
      </c>
      <c r="S22" s="1">
        <v>23428</v>
      </c>
      <c r="T22" s="1">
        <v>1841</v>
      </c>
      <c r="U22" s="1">
        <v>353222</v>
      </c>
      <c r="V22" s="1">
        <v>130374</v>
      </c>
      <c r="W22" s="1">
        <v>15262</v>
      </c>
      <c r="X22" s="1">
        <v>17451</v>
      </c>
      <c r="Y22" s="1">
        <v>2189</v>
      </c>
      <c r="Z22" s="1">
        <v>1891279</v>
      </c>
      <c r="AA22" s="1">
        <v>253544</v>
      </c>
      <c r="AB22" s="1">
        <v>202231</v>
      </c>
      <c r="AC22" s="7">
        <v>51313</v>
      </c>
      <c r="AD22" s="1">
        <v>0</v>
      </c>
      <c r="AE22" s="67" t="s">
        <v>9</v>
      </c>
      <c r="AF22" s="24">
        <v>108363</v>
      </c>
      <c r="AG22" s="1">
        <v>66558</v>
      </c>
      <c r="AH22" s="1">
        <v>41805</v>
      </c>
      <c r="AI22" s="1">
        <v>1529372</v>
      </c>
      <c r="AJ22" s="1">
        <v>96704</v>
      </c>
      <c r="AK22" s="1">
        <v>307278</v>
      </c>
      <c r="AL22" s="1">
        <v>1125390</v>
      </c>
      <c r="AM22" s="1">
        <v>9490910</v>
      </c>
      <c r="AN22" s="1">
        <v>5582</v>
      </c>
      <c r="AO22" s="7">
        <v>1700.2705123611609</v>
      </c>
      <c r="AQ22" s="67" t="s">
        <v>9</v>
      </c>
      <c r="AR22" s="8">
        <v>-12.470630284499373</v>
      </c>
      <c r="AS22" s="8">
        <v>-14.084392649909494</v>
      </c>
      <c r="AT22" s="8">
        <v>-2.1375325849074924</v>
      </c>
      <c r="AU22" s="8">
        <v>-1.5907193536236417</v>
      </c>
      <c r="AV22" s="8">
        <v>-5.1816743718346476</v>
      </c>
      <c r="AW22" s="8">
        <v>-7.4870249314941644</v>
      </c>
      <c r="AX22" s="8">
        <v>-5.4507688830346916</v>
      </c>
      <c r="AY22" s="8">
        <v>19.963225636984504</v>
      </c>
      <c r="AZ22" s="8">
        <v>-119.69872537659327</v>
      </c>
      <c r="BA22" s="8">
        <v>-4.7518832954681338</v>
      </c>
      <c r="BB22" s="8">
        <v>63.190137361592022</v>
      </c>
      <c r="BC22" s="9">
        <v>-4.9700732456578312</v>
      </c>
      <c r="BD22" s="49"/>
      <c r="BE22" s="67" t="s">
        <v>9</v>
      </c>
      <c r="BF22" s="8">
        <v>12.901266459080945</v>
      </c>
      <c r="BG22" s="8">
        <v>8.2860551896779633</v>
      </c>
      <c r="BH22" s="8">
        <v>-15.544340302811824</v>
      </c>
      <c r="BI22" s="8">
        <v>-66.133186166298756</v>
      </c>
      <c r="BJ22" s="8">
        <v>-16.539191293396563</v>
      </c>
      <c r="BK22" s="8">
        <v>19.491874948445105</v>
      </c>
      <c r="BL22" s="8">
        <v>-5.6911573873818204</v>
      </c>
      <c r="BM22" s="8">
        <v>-9.4254424663933154</v>
      </c>
      <c r="BN22" s="8">
        <v>-29.020752269779511</v>
      </c>
      <c r="BO22" s="8">
        <v>-4.0666980479362413</v>
      </c>
      <c r="BP22" s="36">
        <v>-22.455071506343206</v>
      </c>
      <c r="BQ22" s="36">
        <v>3.5791295974759656</v>
      </c>
      <c r="BR22" s="9">
        <v>-61.044176706827315</v>
      </c>
      <c r="BS22" s="1"/>
      <c r="BT22" s="67" t="s">
        <v>9</v>
      </c>
      <c r="BU22" s="8">
        <v>56.977300053599109</v>
      </c>
      <c r="BV22" s="8">
        <v>58.023694769581425</v>
      </c>
      <c r="BW22" s="8">
        <v>55.339625445897745</v>
      </c>
      <c r="BX22" s="8">
        <v>-2.925182978653178</v>
      </c>
      <c r="BY22" s="8">
        <v>-32.184182106340906</v>
      </c>
      <c r="BZ22" s="8">
        <v>-6.5814195290126039</v>
      </c>
      <c r="CA22" s="8">
        <v>1.943686799832961</v>
      </c>
      <c r="CB22" s="8">
        <v>-10.574903015108189</v>
      </c>
      <c r="CC22" s="8">
        <v>-0.25017869907076484</v>
      </c>
      <c r="CD22" s="37">
        <v>-10.350619360900289</v>
      </c>
      <c r="CE22" s="67" t="s">
        <v>9</v>
      </c>
      <c r="CF22" s="8">
        <f t="shared" si="32"/>
        <v>73.125538014795211</v>
      </c>
      <c r="CG22" s="8">
        <f t="shared" si="0"/>
        <v>62.081770873393594</v>
      </c>
      <c r="CH22" s="8">
        <f t="shared" si="1"/>
        <v>11.043767141401615</v>
      </c>
      <c r="CI22" s="8">
        <f t="shared" si="2"/>
        <v>9.4143870292732732</v>
      </c>
      <c r="CJ22" s="8">
        <f t="shared" si="3"/>
        <v>1.6293801121283418</v>
      </c>
      <c r="CK22" s="8">
        <f t="shared" si="4"/>
        <v>6.9471947368587417</v>
      </c>
      <c r="CL22" s="8">
        <f t="shared" si="5"/>
        <v>7.6689906447326965</v>
      </c>
      <c r="CM22" s="8">
        <f t="shared" si="6"/>
        <v>0.7217959078739552</v>
      </c>
      <c r="CN22" s="8">
        <f t="shared" si="7"/>
        <v>-3.2241376222090397E-2</v>
      </c>
      <c r="CO22" s="8">
        <f t="shared" si="8"/>
        <v>0.41964363796516879</v>
      </c>
      <c r="CP22" s="8">
        <f t="shared" si="9"/>
        <v>0.45188501418725913</v>
      </c>
      <c r="CQ22" s="9">
        <f t="shared" si="10"/>
        <v>6.8186296150737915</v>
      </c>
      <c r="CS22" s="67" t="s">
        <v>9</v>
      </c>
      <c r="CT22" s="34">
        <f t="shared" si="11"/>
        <v>1.7038724421578122</v>
      </c>
      <c r="CU22" s="34">
        <f t="shared" si="12"/>
        <v>1.9507191618085093</v>
      </c>
      <c r="CV22" s="34">
        <f t="shared" si="13"/>
        <v>0.24684671965069738</v>
      </c>
      <c r="CW22" s="34">
        <f t="shared" si="14"/>
        <v>1.9397507720545239E-2</v>
      </c>
      <c r="CX22" s="34">
        <f t="shared" si="15"/>
        <v>3.7216873829801358</v>
      </c>
      <c r="CY22" s="34">
        <f t="shared" si="16"/>
        <v>1.3736722822152987</v>
      </c>
      <c r="CZ22" s="34">
        <f t="shared" si="17"/>
        <v>0.16080649800704042</v>
      </c>
      <c r="DA22" s="34">
        <f t="shared" si="18"/>
        <v>0.18387067204303909</v>
      </c>
      <c r="DB22" s="34">
        <f t="shared" si="19"/>
        <v>2.3064174035998655E-2</v>
      </c>
      <c r="DC22" s="34">
        <f t="shared" si="20"/>
        <v>19.927267248346048</v>
      </c>
      <c r="DD22" s="34">
        <f t="shared" si="21"/>
        <v>2.6714403571417282</v>
      </c>
      <c r="DE22" s="8">
        <f t="shared" si="22"/>
        <v>2.1307861943691386</v>
      </c>
      <c r="DF22" s="9">
        <f t="shared" si="23"/>
        <v>0.54065416277258982</v>
      </c>
      <c r="DH22" s="67" t="s">
        <v>9</v>
      </c>
      <c r="DI22" s="8">
        <f t="shared" si="24"/>
        <v>1.1417556377628699</v>
      </c>
      <c r="DJ22" s="8">
        <f t="shared" si="25"/>
        <v>0.70128154202284076</v>
      </c>
      <c r="DK22" s="8">
        <f t="shared" si="26"/>
        <v>0.44047409574002916</v>
      </c>
      <c r="DL22" s="8">
        <f t="shared" si="27"/>
        <v>16.114071253441452</v>
      </c>
      <c r="DM22" s="8">
        <f t="shared" si="28"/>
        <v>1.0189117797977221</v>
      </c>
      <c r="DN22" s="8">
        <f t="shared" si="29"/>
        <v>3.237603138160619</v>
      </c>
      <c r="DO22" s="8">
        <f t="shared" si="30"/>
        <v>11.857556335483109</v>
      </c>
      <c r="DP22" s="210">
        <f t="shared" si="31"/>
        <v>100</v>
      </c>
      <c r="DQ22" s="21"/>
    </row>
    <row r="23" spans="2:126" ht="12">
      <c r="B23" s="67" t="s">
        <v>10</v>
      </c>
      <c r="C23" s="1">
        <v>13362041</v>
      </c>
      <c r="D23" s="1">
        <v>11344341</v>
      </c>
      <c r="E23" s="1">
        <v>2017700</v>
      </c>
      <c r="F23" s="1">
        <v>1720028</v>
      </c>
      <c r="G23" s="1">
        <v>297672</v>
      </c>
      <c r="H23" s="1">
        <v>1090753</v>
      </c>
      <c r="I23" s="1">
        <v>1245025</v>
      </c>
      <c r="J23" s="1">
        <v>154272</v>
      </c>
      <c r="K23" s="1">
        <v>-15914</v>
      </c>
      <c r="L23" s="1">
        <v>87585</v>
      </c>
      <c r="M23" s="1">
        <v>103499</v>
      </c>
      <c r="N23" s="7">
        <v>1085262</v>
      </c>
      <c r="O23" s="1"/>
      <c r="P23" s="67" t="s">
        <v>10</v>
      </c>
      <c r="Q23" s="1">
        <v>352174</v>
      </c>
      <c r="R23" s="1">
        <v>399877</v>
      </c>
      <c r="S23" s="1">
        <v>47703</v>
      </c>
      <c r="T23" s="1">
        <v>28450</v>
      </c>
      <c r="U23" s="1">
        <v>683854</v>
      </c>
      <c r="V23" s="1">
        <v>20784</v>
      </c>
      <c r="W23" s="1">
        <v>21405</v>
      </c>
      <c r="X23" s="1">
        <v>24475</v>
      </c>
      <c r="Y23" s="1">
        <v>3070</v>
      </c>
      <c r="Z23" s="1">
        <v>5130578</v>
      </c>
      <c r="AA23" s="1">
        <v>1151155</v>
      </c>
      <c r="AB23" s="1">
        <v>1041116</v>
      </c>
      <c r="AC23" s="7">
        <v>110039</v>
      </c>
      <c r="AD23" s="1">
        <v>0</v>
      </c>
      <c r="AE23" s="67" t="s">
        <v>10</v>
      </c>
      <c r="AF23" s="24">
        <v>1125331</v>
      </c>
      <c r="AG23" s="1">
        <v>1072523</v>
      </c>
      <c r="AH23" s="1">
        <v>52808</v>
      </c>
      <c r="AI23" s="1">
        <v>2854092</v>
      </c>
      <c r="AJ23" s="1">
        <v>92841</v>
      </c>
      <c r="AK23" s="1">
        <v>761448</v>
      </c>
      <c r="AL23" s="1">
        <v>1999803</v>
      </c>
      <c r="AM23" s="1">
        <v>19583372</v>
      </c>
      <c r="AN23" s="1">
        <v>10812</v>
      </c>
      <c r="AO23" s="7">
        <v>1811.2626711061782</v>
      </c>
      <c r="AQ23" s="67" t="s">
        <v>10</v>
      </c>
      <c r="AR23" s="8">
        <v>-13.120477639547449</v>
      </c>
      <c r="AS23" s="8">
        <v>-14.725239585633048</v>
      </c>
      <c r="AT23" s="8">
        <v>-2.8403441061114227</v>
      </c>
      <c r="AU23" s="8">
        <v>-2.3460413887075258</v>
      </c>
      <c r="AV23" s="8">
        <v>-5.601344601772718</v>
      </c>
      <c r="AW23" s="8">
        <v>-13.39257214817591</v>
      </c>
      <c r="AX23" s="8">
        <v>-11.594769923795511</v>
      </c>
      <c r="AY23" s="8">
        <v>3.611965559391245</v>
      </c>
      <c r="AZ23" s="8">
        <v>-308.21666884731127</v>
      </c>
      <c r="BA23" s="8">
        <v>-8.0192394534818998</v>
      </c>
      <c r="BB23" s="8">
        <v>18.179223092557493</v>
      </c>
      <c r="BC23" s="9">
        <v>-11.611667375231505</v>
      </c>
      <c r="BD23" s="49"/>
      <c r="BE23" s="67" t="s">
        <v>10</v>
      </c>
      <c r="BF23" s="8">
        <v>13.807901863329953</v>
      </c>
      <c r="BG23" s="8">
        <v>9.1966389859065707</v>
      </c>
      <c r="BH23" s="8">
        <v>-15.94629358800416</v>
      </c>
      <c r="BI23" s="8">
        <v>-22.828622579070146</v>
      </c>
      <c r="BJ23" s="8">
        <v>-14.863796565689011</v>
      </c>
      <c r="BK23" s="8">
        <v>-73.447460875119774</v>
      </c>
      <c r="BL23" s="8">
        <v>-10.607642514094801</v>
      </c>
      <c r="BM23" s="8">
        <v>-14.14690613161218</v>
      </c>
      <c r="BN23" s="8">
        <v>-32.719701950471183</v>
      </c>
      <c r="BO23" s="8">
        <v>3.990937389914786</v>
      </c>
      <c r="BP23" s="36">
        <v>35.59989869660221</v>
      </c>
      <c r="BQ23" s="36">
        <v>73.755641005100273</v>
      </c>
      <c r="BR23" s="9">
        <v>-55.940516754687664</v>
      </c>
      <c r="BS23" s="1"/>
      <c r="BT23" s="67" t="s">
        <v>10</v>
      </c>
      <c r="BU23" s="8">
        <v>10.116375898163016</v>
      </c>
      <c r="BV23" s="8">
        <v>8.5438634309650521</v>
      </c>
      <c r="BW23" s="8">
        <v>56.024345565207113</v>
      </c>
      <c r="BX23" s="8">
        <v>-6.8141658798039435</v>
      </c>
      <c r="BY23" s="8">
        <v>2.3199171222006703</v>
      </c>
      <c r="BZ23" s="8">
        <v>-18.781565622896736</v>
      </c>
      <c r="CA23" s="8">
        <v>-1.7068323921654593</v>
      </c>
      <c r="CB23" s="8">
        <v>-9.2230469234183037</v>
      </c>
      <c r="CC23" s="8">
        <v>-1.1790512750205648</v>
      </c>
      <c r="CD23" s="37">
        <v>-8.1399700692859547</v>
      </c>
      <c r="CE23" s="67" t="s">
        <v>10</v>
      </c>
      <c r="CF23" s="8">
        <f t="shared" si="32"/>
        <v>68.231564002358738</v>
      </c>
      <c r="CG23" s="8">
        <f t="shared" si="0"/>
        <v>57.928435409387106</v>
      </c>
      <c r="CH23" s="8">
        <f t="shared" si="1"/>
        <v>10.303128592971628</v>
      </c>
      <c r="CI23" s="8">
        <f t="shared" si="2"/>
        <v>8.7831043601684122</v>
      </c>
      <c r="CJ23" s="8">
        <f t="shared" si="3"/>
        <v>1.520024232803217</v>
      </c>
      <c r="CK23" s="8">
        <f t="shared" si="4"/>
        <v>5.5697915558158213</v>
      </c>
      <c r="CL23" s="8">
        <f t="shared" si="5"/>
        <v>6.3575619152820062</v>
      </c>
      <c r="CM23" s="8">
        <f t="shared" si="6"/>
        <v>0.7877703594661839</v>
      </c>
      <c r="CN23" s="8">
        <f t="shared" si="7"/>
        <v>-8.126281827256307E-2</v>
      </c>
      <c r="CO23" s="8">
        <f t="shared" si="8"/>
        <v>0.44724167012708538</v>
      </c>
      <c r="CP23" s="8">
        <f t="shared" si="9"/>
        <v>0.52850448839964848</v>
      </c>
      <c r="CQ23" s="9">
        <f t="shared" si="10"/>
        <v>5.5417524622419467</v>
      </c>
      <c r="CS23" s="67" t="s">
        <v>10</v>
      </c>
      <c r="CT23" s="34">
        <f t="shared" si="11"/>
        <v>1.7983317684002531</v>
      </c>
      <c r="CU23" s="34">
        <f t="shared" si="12"/>
        <v>2.0419210746749847</v>
      </c>
      <c r="CV23" s="34">
        <f t="shared" si="13"/>
        <v>0.24358930627473144</v>
      </c>
      <c r="CW23" s="34">
        <f t="shared" si="14"/>
        <v>0.1452763089012454</v>
      </c>
      <c r="CX23" s="34">
        <f t="shared" si="15"/>
        <v>3.4920135306626459</v>
      </c>
      <c r="CY23" s="34">
        <f t="shared" si="16"/>
        <v>0.10613085427780262</v>
      </c>
      <c r="CZ23" s="34">
        <f t="shared" si="17"/>
        <v>0.10930191184643789</v>
      </c>
      <c r="DA23" s="34">
        <f t="shared" si="18"/>
        <v>0.12497847663824188</v>
      </c>
      <c r="DB23" s="34">
        <f t="shared" si="19"/>
        <v>1.5676564791803987E-2</v>
      </c>
      <c r="DC23" s="34">
        <f t="shared" si="20"/>
        <v>26.19864444182544</v>
      </c>
      <c r="DD23" s="34">
        <f t="shared" si="21"/>
        <v>5.8782266915013413</v>
      </c>
      <c r="DE23" s="8">
        <f t="shared" si="22"/>
        <v>5.3163265243595434</v>
      </c>
      <c r="DF23" s="9">
        <f t="shared" si="23"/>
        <v>0.56190016714179758</v>
      </c>
      <c r="DH23" s="67" t="s">
        <v>10</v>
      </c>
      <c r="DI23" s="8">
        <f t="shared" si="24"/>
        <v>5.7463597178259187</v>
      </c>
      <c r="DJ23" s="8">
        <f t="shared" si="25"/>
        <v>5.4767023779153048</v>
      </c>
      <c r="DK23" s="8">
        <f t="shared" si="26"/>
        <v>0.26965733991061397</v>
      </c>
      <c r="DL23" s="8">
        <f t="shared" si="27"/>
        <v>14.574058032498183</v>
      </c>
      <c r="DM23" s="8">
        <f t="shared" si="28"/>
        <v>0.47408076607031724</v>
      </c>
      <c r="DN23" s="8">
        <f t="shared" si="29"/>
        <v>3.8882374291822677</v>
      </c>
      <c r="DO23" s="8">
        <f t="shared" si="30"/>
        <v>10.211739837245599</v>
      </c>
      <c r="DP23" s="210">
        <f t="shared" si="31"/>
        <v>100</v>
      </c>
      <c r="DQ23" s="21"/>
    </row>
    <row r="24" spans="2:126" s="49" customFormat="1" ht="12">
      <c r="B24" s="67" t="s">
        <v>11</v>
      </c>
      <c r="C24" s="1">
        <v>26005256</v>
      </c>
      <c r="D24" s="1">
        <v>22093823</v>
      </c>
      <c r="E24" s="1">
        <v>3911433</v>
      </c>
      <c r="F24" s="1">
        <v>3335393</v>
      </c>
      <c r="G24" s="1">
        <v>576040</v>
      </c>
      <c r="H24" s="1">
        <v>1833804</v>
      </c>
      <c r="I24" s="1">
        <v>2338396</v>
      </c>
      <c r="J24" s="1">
        <v>504592</v>
      </c>
      <c r="K24" s="1">
        <v>-381014</v>
      </c>
      <c r="L24" s="1">
        <v>39807</v>
      </c>
      <c r="M24" s="1">
        <v>420821</v>
      </c>
      <c r="N24" s="7">
        <v>2176449</v>
      </c>
      <c r="O24" s="1"/>
      <c r="P24" s="67" t="s">
        <v>11</v>
      </c>
      <c r="Q24" s="1">
        <v>551331</v>
      </c>
      <c r="R24" s="1">
        <v>629599</v>
      </c>
      <c r="S24" s="1">
        <v>78268</v>
      </c>
      <c r="T24" s="1">
        <v>62813</v>
      </c>
      <c r="U24" s="1">
        <v>1074768</v>
      </c>
      <c r="V24" s="1">
        <v>487537</v>
      </c>
      <c r="W24" s="1">
        <v>38369</v>
      </c>
      <c r="X24" s="1">
        <v>43872</v>
      </c>
      <c r="Y24" s="1">
        <v>5503</v>
      </c>
      <c r="Z24" s="1">
        <v>8517758</v>
      </c>
      <c r="AA24" s="1">
        <v>3543167</v>
      </c>
      <c r="AB24" s="1">
        <v>3359205</v>
      </c>
      <c r="AC24" s="7">
        <v>183962</v>
      </c>
      <c r="AD24" s="1">
        <v>0</v>
      </c>
      <c r="AE24" s="67" t="s">
        <v>11</v>
      </c>
      <c r="AF24" s="24">
        <v>149559</v>
      </c>
      <c r="AG24" s="1">
        <v>44578</v>
      </c>
      <c r="AH24" s="1">
        <v>104981</v>
      </c>
      <c r="AI24" s="1">
        <v>4825032</v>
      </c>
      <c r="AJ24" s="1">
        <v>8215</v>
      </c>
      <c r="AK24" s="1">
        <v>1361255</v>
      </c>
      <c r="AL24" s="1">
        <v>3455562</v>
      </c>
      <c r="AM24" s="1">
        <v>36356818</v>
      </c>
      <c r="AN24" s="1">
        <v>16900</v>
      </c>
      <c r="AO24" s="7">
        <v>2151.29100591716</v>
      </c>
      <c r="AQ24" s="67" t="s">
        <v>11</v>
      </c>
      <c r="AR24" s="8">
        <v>-12.855227064939658</v>
      </c>
      <c r="AS24" s="8">
        <v>-14.443596429062259</v>
      </c>
      <c r="AT24" s="8">
        <v>-2.6461341029850551</v>
      </c>
      <c r="AU24" s="8">
        <v>-2.1145175093119652</v>
      </c>
      <c r="AV24" s="8">
        <v>-5.6142512583892623</v>
      </c>
      <c r="AW24" s="8">
        <v>-4.2258464305691126</v>
      </c>
      <c r="AX24" s="8">
        <v>-5.0721378291263077</v>
      </c>
      <c r="AY24" s="8">
        <v>-8.0257298727906043</v>
      </c>
      <c r="AZ24" s="8">
        <v>4.138016056921308</v>
      </c>
      <c r="BA24" s="8">
        <v>-20.925289525436522</v>
      </c>
      <c r="BB24" s="8">
        <v>-6.0252075694168408</v>
      </c>
      <c r="BC24" s="9">
        <v>-4.1771634719102408</v>
      </c>
      <c r="BE24" s="67" t="s">
        <v>11</v>
      </c>
      <c r="BF24" s="8">
        <v>13.058519309916313</v>
      </c>
      <c r="BG24" s="8">
        <v>8.4233131158664065</v>
      </c>
      <c r="BH24" s="8">
        <v>-15.872521094211855</v>
      </c>
      <c r="BI24" s="8">
        <v>-17.770039404610731</v>
      </c>
      <c r="BJ24" s="8">
        <v>-16.757311060268325</v>
      </c>
      <c r="BK24" s="8">
        <v>17.150773016277316</v>
      </c>
      <c r="BL24" s="8">
        <v>-6.078037794967198</v>
      </c>
      <c r="BM24" s="8">
        <v>-9.7989226530696172</v>
      </c>
      <c r="BN24" s="8">
        <v>-29.321859748266121</v>
      </c>
      <c r="BO24" s="8">
        <v>7.8791779671986308</v>
      </c>
      <c r="BP24" s="36">
        <v>30.643848764104021</v>
      </c>
      <c r="BQ24" s="36">
        <v>48.057932560399678</v>
      </c>
      <c r="BR24" s="9">
        <v>-58.495699807777349</v>
      </c>
      <c r="BS24" s="1"/>
      <c r="BT24" s="67" t="s">
        <v>11</v>
      </c>
      <c r="BU24" s="8">
        <v>69.169079721292192</v>
      </c>
      <c r="BV24" s="8">
        <v>111.49065376221652</v>
      </c>
      <c r="BW24" s="8">
        <v>55.920095054210606</v>
      </c>
      <c r="BX24" s="8">
        <v>-5.3016030713086959</v>
      </c>
      <c r="BY24" s="8">
        <v>-75.623868727930926</v>
      </c>
      <c r="BZ24" s="8">
        <v>-13.714317951032381</v>
      </c>
      <c r="CA24" s="8">
        <v>-0.81174749027079873</v>
      </c>
      <c r="CB24" s="8">
        <v>-8.3098009866083267</v>
      </c>
      <c r="CC24" s="8">
        <v>-0.93786635404454854</v>
      </c>
      <c r="CD24" s="37">
        <v>-7.4417280965406967</v>
      </c>
      <c r="CE24" s="67" t="s">
        <v>11</v>
      </c>
      <c r="CF24" s="8">
        <f t="shared" si="32"/>
        <v>71.527865832482917</v>
      </c>
      <c r="CG24" s="8">
        <f t="shared" si="0"/>
        <v>60.769407817812883</v>
      </c>
      <c r="CH24" s="8">
        <f t="shared" si="1"/>
        <v>10.75845801467004</v>
      </c>
      <c r="CI24" s="8">
        <f t="shared" si="2"/>
        <v>9.1740509304197086</v>
      </c>
      <c r="CJ24" s="8">
        <f t="shared" si="3"/>
        <v>1.5844070842503322</v>
      </c>
      <c r="CK24" s="8">
        <f t="shared" si="4"/>
        <v>5.0439067577366092</v>
      </c>
      <c r="CL24" s="8">
        <f t="shared" si="5"/>
        <v>6.4317949937202981</v>
      </c>
      <c r="CM24" s="8">
        <f t="shared" si="6"/>
        <v>1.3878882359836882</v>
      </c>
      <c r="CN24" s="8">
        <f t="shared" si="7"/>
        <v>-1.0479850024278803</v>
      </c>
      <c r="CO24" s="8">
        <f t="shared" si="8"/>
        <v>0.10948977988117661</v>
      </c>
      <c r="CP24" s="8">
        <f t="shared" si="9"/>
        <v>1.1574747823090568</v>
      </c>
      <c r="CQ24" s="9">
        <f t="shared" si="10"/>
        <v>5.986357221910894</v>
      </c>
      <c r="CS24" s="67" t="s">
        <v>11</v>
      </c>
      <c r="CT24" s="34">
        <f t="shared" si="11"/>
        <v>1.5164445909430249</v>
      </c>
      <c r="CU24" s="34">
        <f t="shared" si="12"/>
        <v>1.7317219565254585</v>
      </c>
      <c r="CV24" s="34">
        <f t="shared" si="13"/>
        <v>0.21527736558243352</v>
      </c>
      <c r="CW24" s="34">
        <f t="shared" si="14"/>
        <v>0.17276814489100781</v>
      </c>
      <c r="CX24" s="34">
        <f t="shared" si="15"/>
        <v>2.9561662959613244</v>
      </c>
      <c r="CY24" s="34">
        <f t="shared" si="16"/>
        <v>1.3409781901155378</v>
      </c>
      <c r="CZ24" s="34">
        <f t="shared" si="17"/>
        <v>0.10553453825359524</v>
      </c>
      <c r="DA24" s="34">
        <f t="shared" si="18"/>
        <v>0.12067062634579297</v>
      </c>
      <c r="DB24" s="34">
        <f t="shared" si="19"/>
        <v>1.5136088092197728E-2</v>
      </c>
      <c r="DC24" s="34">
        <f t="shared" si="20"/>
        <v>23.428227409780472</v>
      </c>
      <c r="DD24" s="34">
        <f t="shared" si="21"/>
        <v>9.7455365868377157</v>
      </c>
      <c r="DE24" s="8">
        <f t="shared" si="22"/>
        <v>9.2395462111123159</v>
      </c>
      <c r="DF24" s="9">
        <f t="shared" si="23"/>
        <v>0.5059903757254004</v>
      </c>
      <c r="DH24" s="67" t="s">
        <v>11</v>
      </c>
      <c r="DI24" s="8">
        <f t="shared" si="24"/>
        <v>0.41136438287861166</v>
      </c>
      <c r="DJ24" s="8">
        <f t="shared" si="25"/>
        <v>0.12261249045502277</v>
      </c>
      <c r="DK24" s="8">
        <f t="shared" si="26"/>
        <v>0.2887518924235889</v>
      </c>
      <c r="DL24" s="8">
        <f t="shared" si="27"/>
        <v>13.271326440064144</v>
      </c>
      <c r="DM24" s="8">
        <f t="shared" si="28"/>
        <v>2.2595486766746199E-2</v>
      </c>
      <c r="DN24" s="8">
        <f t="shared" si="29"/>
        <v>3.7441532974640408</v>
      </c>
      <c r="DO24" s="8">
        <f t="shared" si="30"/>
        <v>9.5045776558333568</v>
      </c>
      <c r="DP24" s="210">
        <f t="shared" si="31"/>
        <v>100</v>
      </c>
      <c r="DQ24" s="50"/>
    </row>
    <row r="25" spans="2:126" ht="12">
      <c r="B25" s="68" t="s">
        <v>85</v>
      </c>
      <c r="C25" s="10">
        <v>13624600</v>
      </c>
      <c r="D25" s="10">
        <v>11567055</v>
      </c>
      <c r="E25" s="10">
        <v>2057545</v>
      </c>
      <c r="F25" s="10">
        <v>1753863</v>
      </c>
      <c r="G25" s="10">
        <v>303682</v>
      </c>
      <c r="H25" s="10">
        <v>1734230</v>
      </c>
      <c r="I25" s="10">
        <v>1910467</v>
      </c>
      <c r="J25" s="10">
        <v>176237</v>
      </c>
      <c r="K25" s="10">
        <v>-59240</v>
      </c>
      <c r="L25" s="10">
        <v>65684</v>
      </c>
      <c r="M25" s="10">
        <v>124924</v>
      </c>
      <c r="N25" s="11">
        <v>1766396</v>
      </c>
      <c r="O25" s="1"/>
      <c r="P25" s="68" t="s">
        <v>85</v>
      </c>
      <c r="Q25" s="10">
        <v>339440</v>
      </c>
      <c r="R25" s="10">
        <v>386870</v>
      </c>
      <c r="S25" s="10">
        <v>47430</v>
      </c>
      <c r="T25" s="10">
        <v>22088</v>
      </c>
      <c r="U25" s="10">
        <v>725423</v>
      </c>
      <c r="V25" s="10">
        <v>679445</v>
      </c>
      <c r="W25" s="10">
        <v>27074</v>
      </c>
      <c r="X25" s="10">
        <v>30957</v>
      </c>
      <c r="Y25" s="10">
        <v>3883</v>
      </c>
      <c r="Z25" s="10">
        <v>5269368</v>
      </c>
      <c r="AA25" s="10">
        <v>1382801</v>
      </c>
      <c r="AB25" s="10">
        <v>1290203</v>
      </c>
      <c r="AC25" s="11">
        <v>92598</v>
      </c>
      <c r="AD25" s="1">
        <v>0</v>
      </c>
      <c r="AE25" s="68" t="s">
        <v>85</v>
      </c>
      <c r="AF25" s="25">
        <v>816075</v>
      </c>
      <c r="AG25" s="10">
        <v>722002</v>
      </c>
      <c r="AH25" s="10">
        <v>94073</v>
      </c>
      <c r="AI25" s="10">
        <v>3070492</v>
      </c>
      <c r="AJ25" s="10">
        <v>95621</v>
      </c>
      <c r="AK25" s="10">
        <v>894565</v>
      </c>
      <c r="AL25" s="10">
        <v>2080306</v>
      </c>
      <c r="AM25" s="10">
        <v>20628198</v>
      </c>
      <c r="AN25" s="10">
        <v>11501</v>
      </c>
      <c r="AO25" s="11">
        <v>1793.6003825754283</v>
      </c>
      <c r="AQ25" s="68" t="s">
        <v>85</v>
      </c>
      <c r="AR25" s="12">
        <v>-12.602067745040207</v>
      </c>
      <c r="AS25" s="12">
        <v>-14.206936010263968</v>
      </c>
      <c r="AT25" s="12">
        <v>-2.330951985379631</v>
      </c>
      <c r="AU25" s="12">
        <v>-1.758899524103998</v>
      </c>
      <c r="AV25" s="12">
        <v>-5.5086406999682627</v>
      </c>
      <c r="AW25" s="12">
        <v>16.627269273059245</v>
      </c>
      <c r="AX25" s="12">
        <v>13.97600884380811</v>
      </c>
      <c r="AY25" s="12">
        <v>-6.8593565026213428</v>
      </c>
      <c r="AZ25" s="12">
        <v>-5.6819195433056819</v>
      </c>
      <c r="BA25" s="12">
        <v>-7.4782020762610397</v>
      </c>
      <c r="BB25" s="12">
        <v>-1.6718090800327434</v>
      </c>
      <c r="BC25" s="13">
        <v>16.647537941573081</v>
      </c>
      <c r="BD25" s="49"/>
      <c r="BE25" s="68" t="s">
        <v>85</v>
      </c>
      <c r="BF25" s="12">
        <v>12.090401450333028</v>
      </c>
      <c r="BG25" s="12">
        <v>7.6079639962394099</v>
      </c>
      <c r="BH25" s="12">
        <v>-16.335926337513893</v>
      </c>
      <c r="BI25" s="12">
        <v>142.77863266652011</v>
      </c>
      <c r="BJ25" s="12">
        <v>-16.952812055312666</v>
      </c>
      <c r="BK25" s="12">
        <v>106.59987228996259</v>
      </c>
      <c r="BL25" s="12">
        <v>-5.7902428839863598</v>
      </c>
      <c r="BM25" s="12">
        <v>-9.52213941253836</v>
      </c>
      <c r="BN25" s="12">
        <v>-29.103523826912543</v>
      </c>
      <c r="BO25" s="12">
        <v>-7.0067111440852354</v>
      </c>
      <c r="BP25" s="43">
        <v>-16.744876333598246</v>
      </c>
      <c r="BQ25" s="43">
        <v>-8.5043524510238466</v>
      </c>
      <c r="BR25" s="13">
        <v>-63.078211288103823</v>
      </c>
      <c r="BS25" s="1"/>
      <c r="BT25" s="68" t="s">
        <v>85</v>
      </c>
      <c r="BU25" s="12">
        <v>19.537450160686927</v>
      </c>
      <c r="BV25" s="12">
        <v>16.040553007242067</v>
      </c>
      <c r="BW25" s="12">
        <v>55.502843163184345</v>
      </c>
      <c r="BX25" s="12">
        <v>-7.5927340403312646</v>
      </c>
      <c r="BY25" s="12">
        <v>-59.345677175230115</v>
      </c>
      <c r="BZ25" s="12">
        <v>-12.587638083419241</v>
      </c>
      <c r="CA25" s="12">
        <v>0.78064443617647972</v>
      </c>
      <c r="CB25" s="12">
        <v>-9.2968475768556527</v>
      </c>
      <c r="CC25" s="12">
        <v>-1.1262035763411278</v>
      </c>
      <c r="CD25" s="59">
        <v>-8.263710200329097</v>
      </c>
      <c r="CE25" s="68" t="s">
        <v>85</v>
      </c>
      <c r="CF25" s="12">
        <f t="shared" si="32"/>
        <v>66.048425558063769</v>
      </c>
      <c r="CG25" s="12">
        <f t="shared" si="0"/>
        <v>56.073996381070224</v>
      </c>
      <c r="CH25" s="12">
        <f t="shared" si="1"/>
        <v>9.9744291769935511</v>
      </c>
      <c r="CI25" s="12">
        <f t="shared" si="2"/>
        <v>8.5022598677790473</v>
      </c>
      <c r="CJ25" s="12">
        <f t="shared" si="3"/>
        <v>1.4721693092145034</v>
      </c>
      <c r="CK25" s="12">
        <f t="shared" si="4"/>
        <v>8.4070843221497107</v>
      </c>
      <c r="CL25" s="12">
        <f t="shared" si="5"/>
        <v>9.2614342755484511</v>
      </c>
      <c r="CM25" s="12">
        <f t="shared" si="6"/>
        <v>0.85434995339874098</v>
      </c>
      <c r="CN25" s="12">
        <f t="shared" si="7"/>
        <v>-0.28717971390423924</v>
      </c>
      <c r="CO25" s="12">
        <f t="shared" si="8"/>
        <v>0.31841850655108123</v>
      </c>
      <c r="CP25" s="12">
        <f t="shared" si="9"/>
        <v>0.60559822045532041</v>
      </c>
      <c r="CQ25" s="13">
        <f t="shared" si="10"/>
        <v>8.5630165077919074</v>
      </c>
      <c r="CS25" s="68" t="s">
        <v>85</v>
      </c>
      <c r="CT25" s="206">
        <f t="shared" si="11"/>
        <v>1.6455145524587267</v>
      </c>
      <c r="CU25" s="38">
        <f t="shared" si="12"/>
        <v>1.875442537443164</v>
      </c>
      <c r="CV25" s="38">
        <f t="shared" si="13"/>
        <v>0.22992798498443734</v>
      </c>
      <c r="CW25" s="38">
        <f t="shared" si="14"/>
        <v>0.10707673059954145</v>
      </c>
      <c r="CX25" s="38">
        <f t="shared" si="15"/>
        <v>3.5166571505664241</v>
      </c>
      <c r="CY25" s="38">
        <f t="shared" si="16"/>
        <v>3.2937680741672151</v>
      </c>
      <c r="CZ25" s="38">
        <f t="shared" si="17"/>
        <v>0.13124752826204208</v>
      </c>
      <c r="DA25" s="38">
        <f t="shared" si="18"/>
        <v>0.1500712762210252</v>
      </c>
      <c r="DB25" s="38">
        <f t="shared" si="19"/>
        <v>1.8823747958983134E-2</v>
      </c>
      <c r="DC25" s="38">
        <f t="shared" si="20"/>
        <v>25.544490119786516</v>
      </c>
      <c r="DD25" s="38">
        <f t="shared" si="21"/>
        <v>6.703450296530991</v>
      </c>
      <c r="DE25" s="12">
        <f t="shared" si="22"/>
        <v>6.2545598990275355</v>
      </c>
      <c r="DF25" s="13">
        <f t="shared" si="23"/>
        <v>0.44889039750345616</v>
      </c>
      <c r="DH25" s="68" t="s">
        <v>85</v>
      </c>
      <c r="DI25" s="207">
        <f t="shared" si="24"/>
        <v>3.9561138592910536</v>
      </c>
      <c r="DJ25" s="12">
        <f t="shared" si="25"/>
        <v>3.5000730553391044</v>
      </c>
      <c r="DK25" s="12">
        <f t="shared" si="26"/>
        <v>0.45604080395194962</v>
      </c>
      <c r="DL25" s="12">
        <f t="shared" si="27"/>
        <v>14.884925963964472</v>
      </c>
      <c r="DM25" s="12">
        <f t="shared" si="28"/>
        <v>0.46354509492297868</v>
      </c>
      <c r="DN25" s="12">
        <f t="shared" si="29"/>
        <v>4.3366124370146153</v>
      </c>
      <c r="DO25" s="12">
        <f t="shared" si="30"/>
        <v>10.084768432026879</v>
      </c>
      <c r="DP25" s="213">
        <f t="shared" si="31"/>
        <v>100</v>
      </c>
      <c r="DQ25" s="21"/>
    </row>
    <row r="26" spans="2:126" ht="12">
      <c r="B26" s="201" t="s">
        <v>120</v>
      </c>
      <c r="C26" s="202">
        <v>33654471</v>
      </c>
      <c r="D26" s="55">
        <v>28574980</v>
      </c>
      <c r="E26" s="55">
        <v>5079491</v>
      </c>
      <c r="F26" s="55">
        <v>4330474</v>
      </c>
      <c r="G26" s="55">
        <v>749017</v>
      </c>
      <c r="H26" s="55">
        <v>3044993</v>
      </c>
      <c r="I26" s="55">
        <v>3472860</v>
      </c>
      <c r="J26" s="55">
        <v>427867</v>
      </c>
      <c r="K26" s="55">
        <v>-194761</v>
      </c>
      <c r="L26" s="55">
        <v>103253</v>
      </c>
      <c r="M26" s="55">
        <v>298014</v>
      </c>
      <c r="N26" s="56">
        <v>3230667</v>
      </c>
      <c r="O26" s="1"/>
      <c r="P26" s="201" t="s">
        <v>120</v>
      </c>
      <c r="Q26" s="55">
        <v>1011232</v>
      </c>
      <c r="R26" s="55">
        <v>1139782</v>
      </c>
      <c r="S26" s="55">
        <v>128550</v>
      </c>
      <c r="T26" s="55">
        <v>51710</v>
      </c>
      <c r="U26" s="55">
        <v>2135332</v>
      </c>
      <c r="V26" s="55">
        <v>32393</v>
      </c>
      <c r="W26" s="55">
        <v>9087</v>
      </c>
      <c r="X26" s="55">
        <v>10390</v>
      </c>
      <c r="Y26" s="55">
        <v>1303</v>
      </c>
      <c r="Z26" s="55">
        <v>14306861</v>
      </c>
      <c r="AA26" s="55">
        <v>5253333</v>
      </c>
      <c r="AB26" s="55">
        <v>4943925</v>
      </c>
      <c r="AC26" s="56">
        <v>309408</v>
      </c>
      <c r="AD26" s="1"/>
      <c r="AE26" s="201" t="s">
        <v>120</v>
      </c>
      <c r="AF26" s="202">
        <v>634869</v>
      </c>
      <c r="AG26" s="55">
        <v>483571</v>
      </c>
      <c r="AH26" s="55">
        <v>151298</v>
      </c>
      <c r="AI26" s="55">
        <v>8418659</v>
      </c>
      <c r="AJ26" s="55">
        <v>469291</v>
      </c>
      <c r="AK26" s="55">
        <v>2241145</v>
      </c>
      <c r="AL26" s="55">
        <v>5708223</v>
      </c>
      <c r="AM26" s="55">
        <v>51006325</v>
      </c>
      <c r="AN26" s="55">
        <v>30230</v>
      </c>
      <c r="AO26" s="56">
        <v>1687.2750578895136</v>
      </c>
      <c r="AQ26" s="201" t="s">
        <v>120</v>
      </c>
      <c r="AR26" s="57">
        <v>-32.874893529091878</v>
      </c>
      <c r="AS26" s="57">
        <v>-34.10685369218524</v>
      </c>
      <c r="AT26" s="57">
        <v>-24.985017652439666</v>
      </c>
      <c r="AU26" s="57">
        <v>-24.56199793709229</v>
      </c>
      <c r="AV26" s="57">
        <v>-27.340640493723207</v>
      </c>
      <c r="AW26" s="57">
        <v>-13.904035435992945</v>
      </c>
      <c r="AX26" s="57">
        <v>-11.909177313200232</v>
      </c>
      <c r="AY26" s="57">
        <v>5.4846901040382621</v>
      </c>
      <c r="AZ26" s="57">
        <v>-47.726393555776362</v>
      </c>
      <c r="BA26" s="57">
        <v>-13.864673446063753</v>
      </c>
      <c r="BB26" s="57">
        <v>18.394832189168572</v>
      </c>
      <c r="BC26" s="58">
        <v>-11.75196550350816</v>
      </c>
      <c r="BD26" s="49"/>
      <c r="BE26" s="201" t="s">
        <v>120</v>
      </c>
      <c r="BF26" s="12">
        <v>2.918929481594867</v>
      </c>
      <c r="BG26" s="12">
        <v>0.42176397252851339</v>
      </c>
      <c r="BH26" s="12">
        <v>-15.673399237747878</v>
      </c>
      <c r="BI26" s="12">
        <v>-65.058449895263195</v>
      </c>
      <c r="BJ26" s="12">
        <v>-14.943040614258749</v>
      </c>
      <c r="BK26" s="12">
        <v>62.950852658584431</v>
      </c>
      <c r="BL26" s="12">
        <v>18.197190426638919</v>
      </c>
      <c r="BM26" s="12">
        <v>13.514694635638588</v>
      </c>
      <c r="BN26" s="12">
        <v>-11.058020477815699</v>
      </c>
      <c r="BO26" s="12">
        <v>7.3534648860640539</v>
      </c>
      <c r="BP26" s="43">
        <v>46.503343316198205</v>
      </c>
      <c r="BQ26" s="43">
        <v>72.236389669840406</v>
      </c>
      <c r="BR26" s="13">
        <v>-56.749200775530809</v>
      </c>
      <c r="BS26" s="1"/>
      <c r="BT26" s="201" t="s">
        <v>120</v>
      </c>
      <c r="BU26" s="57">
        <v>-0.7935032119847425</v>
      </c>
      <c r="BV26" s="57">
        <v>-10.949323148487466</v>
      </c>
      <c r="BW26" s="57">
        <v>56.10928826430591</v>
      </c>
      <c r="BX26" s="57">
        <v>-7.4986078630356987</v>
      </c>
      <c r="BY26" s="57">
        <v>-34.933927484530393</v>
      </c>
      <c r="BZ26" s="57">
        <v>-18.217281274574738</v>
      </c>
      <c r="CA26" s="57">
        <v>1.2186368361155548</v>
      </c>
      <c r="CB26" s="57">
        <v>-23.871783922019031</v>
      </c>
      <c r="CC26" s="57">
        <v>-0.59517937588372627</v>
      </c>
      <c r="CD26" s="203">
        <v>-23.415971579640118</v>
      </c>
      <c r="CE26" s="201" t="s">
        <v>120</v>
      </c>
      <c r="CF26" s="12">
        <f t="shared" ref="CF26:CQ26" si="36">C26/$AM26*100</f>
        <v>65.98097588877458</v>
      </c>
      <c r="CG26" s="12">
        <f t="shared" si="36"/>
        <v>56.02242466988163</v>
      </c>
      <c r="CH26" s="12">
        <f t="shared" si="36"/>
        <v>9.9585512188929517</v>
      </c>
      <c r="CI26" s="12">
        <f t="shared" si="36"/>
        <v>8.4900725547272824</v>
      </c>
      <c r="CJ26" s="12">
        <f t="shared" si="36"/>
        <v>1.4684786641656697</v>
      </c>
      <c r="CK26" s="12">
        <f t="shared" si="36"/>
        <v>5.9698341333158194</v>
      </c>
      <c r="CL26" s="12">
        <f t="shared" si="36"/>
        <v>6.8086850013209146</v>
      </c>
      <c r="CM26" s="12">
        <f t="shared" si="36"/>
        <v>0.83885086800509545</v>
      </c>
      <c r="CN26" s="12">
        <f t="shared" si="36"/>
        <v>-0.38183695845564253</v>
      </c>
      <c r="CO26" s="12">
        <f t="shared" si="36"/>
        <v>0.2024317572379504</v>
      </c>
      <c r="CP26" s="12">
        <f t="shared" si="36"/>
        <v>0.58426871569359284</v>
      </c>
      <c r="CQ26" s="13">
        <f t="shared" si="36"/>
        <v>6.3338556541762223</v>
      </c>
      <c r="CS26" s="201" t="s">
        <v>120</v>
      </c>
      <c r="CT26" s="64">
        <f t="shared" ref="CT26:DF26" si="37">Q26/$AM26*100</f>
        <v>1.982561966579635</v>
      </c>
      <c r="CU26" s="64">
        <f t="shared" si="37"/>
        <v>2.2345895337490007</v>
      </c>
      <c r="CV26" s="64">
        <f t="shared" si="37"/>
        <v>0.25202756716936575</v>
      </c>
      <c r="CW26" s="64">
        <f t="shared" si="37"/>
        <v>0.10137958380651811</v>
      </c>
      <c r="CX26" s="64">
        <f t="shared" si="37"/>
        <v>4.1864062937292585</v>
      </c>
      <c r="CY26" s="64">
        <f t="shared" si="37"/>
        <v>6.350781006081109E-2</v>
      </c>
      <c r="CZ26" s="64">
        <f t="shared" si="37"/>
        <v>1.7815437595239413E-2</v>
      </c>
      <c r="DA26" s="64">
        <f t="shared" si="37"/>
        <v>2.0370022737376196E-2</v>
      </c>
      <c r="DB26" s="64">
        <f t="shared" si="37"/>
        <v>2.554585142136784E-3</v>
      </c>
      <c r="DC26" s="64">
        <f t="shared" si="37"/>
        <v>28.049189977909599</v>
      </c>
      <c r="DD26" s="64">
        <f t="shared" si="37"/>
        <v>10.299375616651464</v>
      </c>
      <c r="DE26" s="57">
        <f t="shared" si="37"/>
        <v>9.6927684948876429</v>
      </c>
      <c r="DF26" s="58">
        <f t="shared" si="37"/>
        <v>0.60660712176382048</v>
      </c>
      <c r="DH26" s="201" t="s">
        <v>120</v>
      </c>
      <c r="DI26" s="12">
        <f t="shared" ref="DI26:DP26" si="38">AF26/$AM26*100</f>
        <v>1.2446868109004128</v>
      </c>
      <c r="DJ26" s="12">
        <f t="shared" si="38"/>
        <v>0.94806085323731903</v>
      </c>
      <c r="DK26" s="12">
        <f t="shared" si="38"/>
        <v>0.29662595766309374</v>
      </c>
      <c r="DL26" s="12">
        <f t="shared" si="38"/>
        <v>16.505127550357727</v>
      </c>
      <c r="DM26" s="12">
        <f t="shared" si="38"/>
        <v>0.92006432535572791</v>
      </c>
      <c r="DN26" s="12">
        <f t="shared" si="38"/>
        <v>4.3938570363577458</v>
      </c>
      <c r="DO26" s="12">
        <f t="shared" si="38"/>
        <v>11.191206188644252</v>
      </c>
      <c r="DP26" s="213">
        <f t="shared" si="38"/>
        <v>100</v>
      </c>
      <c r="DQ26" s="21"/>
    </row>
    <row r="27" spans="2:126" ht="12">
      <c r="B27" s="67" t="s">
        <v>12</v>
      </c>
      <c r="C27" s="1">
        <v>54490505</v>
      </c>
      <c r="D27" s="1">
        <v>46271578</v>
      </c>
      <c r="E27" s="1">
        <v>8218927</v>
      </c>
      <c r="F27" s="1">
        <v>7004530</v>
      </c>
      <c r="G27" s="1">
        <v>1214397</v>
      </c>
      <c r="H27" s="1">
        <v>3322439</v>
      </c>
      <c r="I27" s="1">
        <v>4141497</v>
      </c>
      <c r="J27" s="1">
        <v>819058</v>
      </c>
      <c r="K27" s="1">
        <v>-322032</v>
      </c>
      <c r="L27" s="1">
        <v>349918</v>
      </c>
      <c r="M27" s="1">
        <v>671950</v>
      </c>
      <c r="N27" s="7">
        <v>3595975</v>
      </c>
      <c r="O27" s="1"/>
      <c r="P27" s="67" t="s">
        <v>12</v>
      </c>
      <c r="Q27" s="1">
        <v>909399</v>
      </c>
      <c r="R27" s="1">
        <v>1049552</v>
      </c>
      <c r="S27" s="1">
        <v>140153</v>
      </c>
      <c r="T27" s="1">
        <v>119853</v>
      </c>
      <c r="U27" s="1">
        <v>2002958</v>
      </c>
      <c r="V27" s="1">
        <v>563765</v>
      </c>
      <c r="W27" s="1">
        <v>48496</v>
      </c>
      <c r="X27" s="1">
        <v>55451</v>
      </c>
      <c r="Y27" s="1">
        <v>6955</v>
      </c>
      <c r="Z27" s="1">
        <v>9327502</v>
      </c>
      <c r="AA27" s="1">
        <v>1362811</v>
      </c>
      <c r="AB27" s="1">
        <v>1025704</v>
      </c>
      <c r="AC27" s="7">
        <v>337107</v>
      </c>
      <c r="AD27" s="1">
        <v>0</v>
      </c>
      <c r="AE27" s="67" t="s">
        <v>12</v>
      </c>
      <c r="AF27" s="24">
        <v>470099</v>
      </c>
      <c r="AG27" s="1">
        <v>362081</v>
      </c>
      <c r="AH27" s="1">
        <v>108018</v>
      </c>
      <c r="AI27" s="1">
        <v>7494592</v>
      </c>
      <c r="AJ27" s="1">
        <v>164245</v>
      </c>
      <c r="AK27" s="1">
        <v>1893826</v>
      </c>
      <c r="AL27" s="1">
        <v>5436521</v>
      </c>
      <c r="AM27" s="1">
        <v>67140446</v>
      </c>
      <c r="AN27" s="1">
        <v>30357</v>
      </c>
      <c r="AO27" s="7">
        <v>2211.6956879797081</v>
      </c>
      <c r="AQ27" s="67" t="s">
        <v>12</v>
      </c>
      <c r="AR27" s="8">
        <v>-9.9729709939532931</v>
      </c>
      <c r="AS27" s="8">
        <v>-11.626441070626248</v>
      </c>
      <c r="AT27" s="8">
        <v>0.62653706594702363</v>
      </c>
      <c r="AU27" s="8">
        <v>1.180796286350611</v>
      </c>
      <c r="AV27" s="8">
        <v>-2.4554867719385332</v>
      </c>
      <c r="AW27" s="8">
        <v>-8.9792863461491574</v>
      </c>
      <c r="AX27" s="8">
        <v>-8.1500861724251354</v>
      </c>
      <c r="AY27" s="8">
        <v>-4.6256209375604058</v>
      </c>
      <c r="AZ27" s="8">
        <v>-3.2246483658789891</v>
      </c>
      <c r="BA27" s="8">
        <v>-6.8058337239527855</v>
      </c>
      <c r="BB27" s="8">
        <v>-2.2538563141143131</v>
      </c>
      <c r="BC27" s="9">
        <v>-8.0862431038642892</v>
      </c>
      <c r="BD27" s="49"/>
      <c r="BE27" s="67" t="s">
        <v>12</v>
      </c>
      <c r="BF27" s="8">
        <v>10.43324513074344</v>
      </c>
      <c r="BG27" s="8">
        <v>6.5185730973498028</v>
      </c>
      <c r="BH27" s="8">
        <v>-13.400271873455264</v>
      </c>
      <c r="BI27" s="8">
        <v>-57.862632456035492</v>
      </c>
      <c r="BJ27" s="8">
        <v>-12.523087095727432</v>
      </c>
      <c r="BK27" s="8">
        <v>9.5284815045073046</v>
      </c>
      <c r="BL27" s="8">
        <v>-2.6907719164476194</v>
      </c>
      <c r="BM27" s="8">
        <v>-6.5458835425971182</v>
      </c>
      <c r="BN27" s="8">
        <v>-26.774057696357129</v>
      </c>
      <c r="BO27" s="8">
        <v>-28.61250131639208</v>
      </c>
      <c r="BP27" s="36">
        <v>-73.569638920506492</v>
      </c>
      <c r="BQ27" s="36">
        <v>-76.78397912942863</v>
      </c>
      <c r="BR27" s="9">
        <v>-54.33057958723613</v>
      </c>
      <c r="BS27" s="1"/>
      <c r="BT27" s="67" t="s">
        <v>12</v>
      </c>
      <c r="BU27" s="8">
        <v>43.119531397465792</v>
      </c>
      <c r="BV27" s="8">
        <v>39.395957651588063</v>
      </c>
      <c r="BW27" s="8">
        <v>57.19483089818965</v>
      </c>
      <c r="BX27" s="8">
        <v>-1.143930533441617</v>
      </c>
      <c r="BY27" s="8">
        <v>-25.055326139034019</v>
      </c>
      <c r="BZ27" s="8">
        <v>-11.927236098083196</v>
      </c>
      <c r="CA27" s="8">
        <v>4.3104723549055857</v>
      </c>
      <c r="CB27" s="8">
        <v>-13.078975589323285</v>
      </c>
      <c r="CC27" s="8">
        <v>1.4063335114911812</v>
      </c>
      <c r="CD27" s="37">
        <v>-14.284422480547542</v>
      </c>
      <c r="CE27" s="67" t="s">
        <v>12</v>
      </c>
      <c r="CF27" s="8">
        <f t="shared" si="32"/>
        <v>81.158985747577546</v>
      </c>
      <c r="CG27" s="8">
        <f t="shared" si="0"/>
        <v>68.917591044897136</v>
      </c>
      <c r="CH27" s="8">
        <f t="shared" si="1"/>
        <v>12.241394702680408</v>
      </c>
      <c r="CI27" s="8">
        <f t="shared" si="2"/>
        <v>10.432653366645791</v>
      </c>
      <c r="CJ27" s="8">
        <f t="shared" si="3"/>
        <v>1.8087413360346163</v>
      </c>
      <c r="CK27" s="8">
        <f t="shared" si="4"/>
        <v>4.948491107729609</v>
      </c>
      <c r="CL27" s="8">
        <f t="shared" si="5"/>
        <v>6.168408532764289</v>
      </c>
      <c r="CM27" s="8">
        <f t="shared" si="6"/>
        <v>1.2199174250346803</v>
      </c>
      <c r="CN27" s="8">
        <f t="shared" si="7"/>
        <v>-0.4796393518148509</v>
      </c>
      <c r="CO27" s="8">
        <f t="shared" si="8"/>
        <v>0.52117318374679844</v>
      </c>
      <c r="CP27" s="8">
        <f t="shared" si="9"/>
        <v>1.0008125355616495</v>
      </c>
      <c r="CQ27" s="9">
        <f t="shared" si="10"/>
        <v>5.3558997805882917</v>
      </c>
      <c r="CS27" s="67" t="s">
        <v>12</v>
      </c>
      <c r="CT27" s="34">
        <f t="shared" si="11"/>
        <v>1.3544726825317783</v>
      </c>
      <c r="CU27" s="34">
        <f t="shared" si="12"/>
        <v>1.563218689372424</v>
      </c>
      <c r="CV27" s="34">
        <f t="shared" si="13"/>
        <v>0.20874600684064565</v>
      </c>
      <c r="CW27" s="34">
        <f t="shared" si="14"/>
        <v>0.17851087852469733</v>
      </c>
      <c r="CX27" s="34">
        <f t="shared" si="15"/>
        <v>2.9832360660815391</v>
      </c>
      <c r="CY27" s="34">
        <f t="shared" si="16"/>
        <v>0.83968015345027636</v>
      </c>
      <c r="CZ27" s="34">
        <f t="shared" si="17"/>
        <v>7.2230678956168984E-2</v>
      </c>
      <c r="DA27" s="34">
        <f t="shared" si="18"/>
        <v>8.2589561588554239E-2</v>
      </c>
      <c r="DB27" s="34">
        <f t="shared" si="19"/>
        <v>1.0358882632385253E-2</v>
      </c>
      <c r="DC27" s="34">
        <f t="shared" si="20"/>
        <v>13.892523144692841</v>
      </c>
      <c r="DD27" s="34">
        <f t="shared" si="21"/>
        <v>2.0297914017431458</v>
      </c>
      <c r="DE27" s="8">
        <f t="shared" si="22"/>
        <v>1.5276991159695306</v>
      </c>
      <c r="DF27" s="9">
        <f t="shared" si="23"/>
        <v>0.50209228577361553</v>
      </c>
      <c r="DH27" s="67" t="s">
        <v>12</v>
      </c>
      <c r="DI27" s="8">
        <f t="shared" si="24"/>
        <v>0.7001725904531525</v>
      </c>
      <c r="DJ27" s="8">
        <f t="shared" si="25"/>
        <v>0.53928894067817179</v>
      </c>
      <c r="DK27" s="8">
        <f t="shared" si="26"/>
        <v>0.16088364977498065</v>
      </c>
      <c r="DL27" s="8">
        <f t="shared" si="27"/>
        <v>11.162559152496545</v>
      </c>
      <c r="DM27" s="8">
        <f t="shared" si="28"/>
        <v>0.24462899754940562</v>
      </c>
      <c r="DN27" s="8">
        <f t="shared" si="29"/>
        <v>2.8206932077871514</v>
      </c>
      <c r="DO27" s="8">
        <f t="shared" si="30"/>
        <v>8.0972369471599865</v>
      </c>
      <c r="DP27" s="210">
        <f t="shared" si="31"/>
        <v>100</v>
      </c>
      <c r="DQ27" s="21"/>
    </row>
    <row r="28" spans="2:126" ht="12">
      <c r="B28" s="68" t="s">
        <v>13</v>
      </c>
      <c r="C28" s="10">
        <v>66569728</v>
      </c>
      <c r="D28" s="10">
        <v>56528073</v>
      </c>
      <c r="E28" s="10">
        <v>10041655</v>
      </c>
      <c r="F28" s="10">
        <v>8556772</v>
      </c>
      <c r="G28" s="10">
        <v>1484883</v>
      </c>
      <c r="H28" s="10">
        <v>3466136</v>
      </c>
      <c r="I28" s="10">
        <v>4271945</v>
      </c>
      <c r="J28" s="10">
        <v>805809</v>
      </c>
      <c r="K28" s="10">
        <v>-518284</v>
      </c>
      <c r="L28" s="10">
        <v>114648</v>
      </c>
      <c r="M28" s="10">
        <v>632932</v>
      </c>
      <c r="N28" s="11">
        <v>3952205</v>
      </c>
      <c r="O28" s="1"/>
      <c r="P28" s="68" t="s">
        <v>13</v>
      </c>
      <c r="Q28" s="10">
        <v>1023897</v>
      </c>
      <c r="R28" s="10">
        <v>1192154</v>
      </c>
      <c r="S28" s="10">
        <v>168257</v>
      </c>
      <c r="T28" s="10">
        <v>167942</v>
      </c>
      <c r="U28" s="10">
        <v>2395838</v>
      </c>
      <c r="V28" s="10">
        <v>364528</v>
      </c>
      <c r="W28" s="10">
        <v>32215</v>
      </c>
      <c r="X28" s="10">
        <v>36835</v>
      </c>
      <c r="Y28" s="10">
        <v>4620</v>
      </c>
      <c r="Z28" s="10">
        <v>16819010</v>
      </c>
      <c r="AA28" s="10">
        <v>7223744</v>
      </c>
      <c r="AB28" s="10">
        <v>7037599</v>
      </c>
      <c r="AC28" s="11">
        <v>186145</v>
      </c>
      <c r="AD28" s="1">
        <v>0</v>
      </c>
      <c r="AE28" s="68" t="s">
        <v>13</v>
      </c>
      <c r="AF28" s="25">
        <v>137252</v>
      </c>
      <c r="AG28" s="10">
        <v>91472</v>
      </c>
      <c r="AH28" s="10">
        <v>45780</v>
      </c>
      <c r="AI28" s="10">
        <v>9458014</v>
      </c>
      <c r="AJ28" s="10">
        <v>140460</v>
      </c>
      <c r="AK28" s="10">
        <v>2910228</v>
      </c>
      <c r="AL28" s="10">
        <v>6407326</v>
      </c>
      <c r="AM28" s="10">
        <v>86854874</v>
      </c>
      <c r="AN28" s="10">
        <v>35508</v>
      </c>
      <c r="AO28" s="11">
        <v>2446.0649431114116</v>
      </c>
      <c r="AQ28" s="68" t="s">
        <v>13</v>
      </c>
      <c r="AR28" s="12">
        <v>-9.3331985878693544</v>
      </c>
      <c r="AS28" s="12">
        <v>-10.996264439569183</v>
      </c>
      <c r="AT28" s="12">
        <v>1.3248052896554132</v>
      </c>
      <c r="AU28" s="12">
        <v>1.8752595465507453</v>
      </c>
      <c r="AV28" s="12">
        <v>-1.7348312286827194</v>
      </c>
      <c r="AW28" s="12">
        <v>-9.9136103861945024</v>
      </c>
      <c r="AX28" s="12">
        <v>-7.9932139814209382</v>
      </c>
      <c r="AY28" s="12">
        <v>1.2950231739004181</v>
      </c>
      <c r="AZ28" s="12">
        <v>-8.7039231519447959</v>
      </c>
      <c r="BA28" s="12">
        <v>-4.6728971962616823</v>
      </c>
      <c r="BB28" s="12">
        <v>6.009349253751342</v>
      </c>
      <c r="BC28" s="13">
        <v>-7.8761352593494927</v>
      </c>
      <c r="BE28" s="68" t="s">
        <v>13</v>
      </c>
      <c r="BF28" s="12">
        <v>10.896936705488109</v>
      </c>
      <c r="BG28" s="12">
        <v>6.8993160044906254</v>
      </c>
      <c r="BH28" s="12">
        <v>-12.331900481959099</v>
      </c>
      <c r="BI28" s="12">
        <v>-40.106276747503564</v>
      </c>
      <c r="BJ28" s="12">
        <v>-13.882404870645933</v>
      </c>
      <c r="BK28" s="12">
        <v>19.769481991601996</v>
      </c>
      <c r="BL28" s="12">
        <v>-5.9553349875930524</v>
      </c>
      <c r="BM28" s="12">
        <v>-9.6827187132208703</v>
      </c>
      <c r="BN28" s="12">
        <v>-29.238780824015929</v>
      </c>
      <c r="BO28" s="12">
        <v>11.608638592411454</v>
      </c>
      <c r="BP28" s="43">
        <v>35.962716587681648</v>
      </c>
      <c r="BQ28" s="43">
        <v>42.668445224703447</v>
      </c>
      <c r="BR28" s="13">
        <v>-51.039984429165855</v>
      </c>
      <c r="BS28" s="1"/>
      <c r="BT28" s="68" t="s">
        <v>13</v>
      </c>
      <c r="BU28" s="12">
        <v>18.761951734461661</v>
      </c>
      <c r="BV28" s="12">
        <v>5.2575860442102114</v>
      </c>
      <c r="BW28" s="12">
        <v>59.701388404381497</v>
      </c>
      <c r="BX28" s="12">
        <v>-1.898293221605287</v>
      </c>
      <c r="BY28" s="12">
        <v>-36.491142399826373</v>
      </c>
      <c r="BZ28" s="12">
        <v>-9.2060079075059527</v>
      </c>
      <c r="CA28" s="12">
        <v>3.1019442424991399</v>
      </c>
      <c r="CB28" s="12">
        <v>-5.9397180526639799</v>
      </c>
      <c r="CC28" s="12">
        <v>3.0621426290889038</v>
      </c>
      <c r="CD28" s="59">
        <v>-8.7344008693373922</v>
      </c>
      <c r="CE28" s="68" t="s">
        <v>13</v>
      </c>
      <c r="CF28" s="12">
        <f t="shared" si="32"/>
        <v>76.644781040152111</v>
      </c>
      <c r="CG28" s="12">
        <f t="shared" si="0"/>
        <v>65.083363082191568</v>
      </c>
      <c r="CH28" s="12">
        <f t="shared" si="1"/>
        <v>11.56141795796054</v>
      </c>
      <c r="CI28" s="12">
        <f t="shared" si="2"/>
        <v>9.8518040565000415</v>
      </c>
      <c r="CJ28" s="12">
        <f t="shared" si="3"/>
        <v>1.7096139014604983</v>
      </c>
      <c r="CK28" s="12">
        <f t="shared" si="4"/>
        <v>3.9907213497310465</v>
      </c>
      <c r="CL28" s="12">
        <f t="shared" si="5"/>
        <v>4.9184862095361517</v>
      </c>
      <c r="CM28" s="12">
        <f t="shared" si="6"/>
        <v>0.92776485980510437</v>
      </c>
      <c r="CN28" s="12">
        <f t="shared" si="7"/>
        <v>-0.59672414008683039</v>
      </c>
      <c r="CO28" s="12">
        <f t="shared" si="8"/>
        <v>0.13199950068432545</v>
      </c>
      <c r="CP28" s="12">
        <f t="shared" si="9"/>
        <v>0.72872364077115581</v>
      </c>
      <c r="CQ28" s="13">
        <f t="shared" si="10"/>
        <v>4.5503548827898825</v>
      </c>
      <c r="CS28" s="68" t="s">
        <v>13</v>
      </c>
      <c r="CT28" s="38">
        <f t="shared" si="11"/>
        <v>1.1788595767233512</v>
      </c>
      <c r="CU28" s="38">
        <f t="shared" si="12"/>
        <v>1.3725815778628612</v>
      </c>
      <c r="CV28" s="38">
        <f t="shared" si="13"/>
        <v>0.19372200113951002</v>
      </c>
      <c r="CW28" s="38">
        <f t="shared" si="14"/>
        <v>0.19335932719216195</v>
      </c>
      <c r="CX28" s="38">
        <f t="shared" si="15"/>
        <v>2.7584381735445267</v>
      </c>
      <c r="CY28" s="38">
        <f t="shared" si="16"/>
        <v>0.41969780532984252</v>
      </c>
      <c r="CZ28" s="38">
        <f t="shared" si="17"/>
        <v>3.7090607027994764E-2</v>
      </c>
      <c r="DA28" s="38">
        <f t="shared" si="18"/>
        <v>4.2409824922433254E-2</v>
      </c>
      <c r="DB28" s="38">
        <f t="shared" si="19"/>
        <v>5.3192178944384862E-3</v>
      </c>
      <c r="DC28" s="38">
        <f t="shared" si="20"/>
        <v>19.36449761011685</v>
      </c>
      <c r="DD28" s="38">
        <f t="shared" si="21"/>
        <v>8.3170277813079334</v>
      </c>
      <c r="DE28" s="12">
        <f t="shared" si="22"/>
        <v>8.1027105053425093</v>
      </c>
      <c r="DF28" s="9">
        <f t="shared" si="23"/>
        <v>0.21431727596542249</v>
      </c>
      <c r="DH28" s="68" t="s">
        <v>13</v>
      </c>
      <c r="DI28" s="12">
        <f t="shared" si="24"/>
        <v>0.15802452260767771</v>
      </c>
      <c r="DJ28" s="12">
        <f t="shared" si="25"/>
        <v>0.10531590892642363</v>
      </c>
      <c r="DK28" s="12">
        <f t="shared" si="26"/>
        <v>5.2708613681254082E-2</v>
      </c>
      <c r="DL28" s="12">
        <f t="shared" si="27"/>
        <v>10.889445306201239</v>
      </c>
      <c r="DM28" s="12">
        <f t="shared" si="28"/>
        <v>0.16171804014130514</v>
      </c>
      <c r="DN28" s="12">
        <f t="shared" si="29"/>
        <v>3.3506789728346162</v>
      </c>
      <c r="DO28" s="12">
        <f t="shared" si="30"/>
        <v>7.3770482932253172</v>
      </c>
      <c r="DP28" s="210">
        <f t="shared" si="31"/>
        <v>100</v>
      </c>
      <c r="DQ28" s="21"/>
    </row>
    <row r="29" spans="2:126" ht="12">
      <c r="B29" s="67" t="s">
        <v>14</v>
      </c>
      <c r="C29" s="1">
        <v>5508830</v>
      </c>
      <c r="D29" s="1">
        <v>4678205</v>
      </c>
      <c r="E29" s="1">
        <v>830625</v>
      </c>
      <c r="F29" s="1">
        <v>707180</v>
      </c>
      <c r="G29" s="1">
        <v>123445</v>
      </c>
      <c r="H29" s="1">
        <v>697083</v>
      </c>
      <c r="I29" s="1">
        <v>796730</v>
      </c>
      <c r="J29" s="1">
        <v>99647</v>
      </c>
      <c r="K29" s="1">
        <v>-9823</v>
      </c>
      <c r="L29" s="1">
        <v>66710</v>
      </c>
      <c r="M29" s="1">
        <v>76533</v>
      </c>
      <c r="N29" s="7">
        <v>699381</v>
      </c>
      <c r="O29" s="1"/>
      <c r="P29" s="67" t="s">
        <v>14</v>
      </c>
      <c r="Q29" s="1">
        <v>115918</v>
      </c>
      <c r="R29" s="1">
        <v>137953</v>
      </c>
      <c r="S29" s="1">
        <v>22035</v>
      </c>
      <c r="T29" s="1">
        <v>23994</v>
      </c>
      <c r="U29" s="1">
        <v>365974</v>
      </c>
      <c r="V29" s="1">
        <v>193495</v>
      </c>
      <c r="W29" s="1">
        <v>7525</v>
      </c>
      <c r="X29" s="1">
        <v>8604</v>
      </c>
      <c r="Y29" s="1">
        <v>1079</v>
      </c>
      <c r="Z29" s="1">
        <v>1999573</v>
      </c>
      <c r="AA29" s="1">
        <v>615225</v>
      </c>
      <c r="AB29" s="1">
        <v>596919</v>
      </c>
      <c r="AC29" s="7">
        <v>18306</v>
      </c>
      <c r="AD29" s="1">
        <v>0</v>
      </c>
      <c r="AE29" s="67" t="s">
        <v>14</v>
      </c>
      <c r="AF29" s="1">
        <v>67049</v>
      </c>
      <c r="AG29" s="1">
        <v>38085</v>
      </c>
      <c r="AH29" s="1">
        <v>28964</v>
      </c>
      <c r="AI29" s="1">
        <v>1317299</v>
      </c>
      <c r="AJ29" s="1">
        <v>117713</v>
      </c>
      <c r="AK29" s="1">
        <v>347740</v>
      </c>
      <c r="AL29" s="1">
        <v>851846</v>
      </c>
      <c r="AM29" s="1">
        <v>8205486</v>
      </c>
      <c r="AN29" s="1">
        <v>4529</v>
      </c>
      <c r="AO29" s="7">
        <v>1811.7655111503643</v>
      </c>
      <c r="AQ29" s="67" t="s">
        <v>14</v>
      </c>
      <c r="AR29" s="8">
        <v>-13.969280666353393</v>
      </c>
      <c r="AS29" s="8">
        <v>-15.562557407454536</v>
      </c>
      <c r="AT29" s="8">
        <v>-3.7391788061050653</v>
      </c>
      <c r="AU29" s="8">
        <v>-3.3442311056682996</v>
      </c>
      <c r="AV29" s="8">
        <v>-5.9409335426159311</v>
      </c>
      <c r="AW29" s="8">
        <v>-10.452322502822922</v>
      </c>
      <c r="AX29" s="8">
        <v>-8.5954027524746106</v>
      </c>
      <c r="AY29" s="8">
        <v>6.9139405383946873</v>
      </c>
      <c r="AZ29" s="8">
        <v>-229.53975998945006</v>
      </c>
      <c r="BA29" s="8">
        <v>-8.706481278738778</v>
      </c>
      <c r="BB29" s="8">
        <v>16.863900807769244</v>
      </c>
      <c r="BC29" s="9">
        <v>-8.3196237253341749</v>
      </c>
      <c r="BE29" s="67" t="s">
        <v>14</v>
      </c>
      <c r="BF29" s="8">
        <v>0.28289399693747785</v>
      </c>
      <c r="BG29" s="8">
        <v>-2.6971934799015354</v>
      </c>
      <c r="BH29" s="8">
        <v>-15.851981975101198</v>
      </c>
      <c r="BI29" s="8">
        <v>-28.269058295964129</v>
      </c>
      <c r="BJ29" s="8">
        <v>-17.24969079484379</v>
      </c>
      <c r="BK29" s="8">
        <v>12.796791475023756</v>
      </c>
      <c r="BL29" s="8">
        <v>-6.1603691233320861</v>
      </c>
      <c r="BM29" s="8">
        <v>-9.8774484131140685</v>
      </c>
      <c r="BN29" s="8">
        <v>-29.3848167539267</v>
      </c>
      <c r="BO29" s="8">
        <v>7.7019573624621609</v>
      </c>
      <c r="BP29" s="36">
        <v>74.23978521117786</v>
      </c>
      <c r="BQ29" s="36">
        <v>102.7626336224027</v>
      </c>
      <c r="BR29" s="9">
        <v>-68.813247470101189</v>
      </c>
      <c r="BS29" s="1"/>
      <c r="BT29" s="67" t="s">
        <v>14</v>
      </c>
      <c r="BU29" s="8">
        <v>19.959565598554381</v>
      </c>
      <c r="BV29" s="8">
        <v>2.0279682811830262</v>
      </c>
      <c r="BW29" s="8">
        <v>56.014004847831941</v>
      </c>
      <c r="BX29" s="8">
        <v>-9.0009229094305319</v>
      </c>
      <c r="BY29" s="8">
        <v>-16.494282228086604</v>
      </c>
      <c r="BZ29" s="8">
        <v>-21.063802257719626</v>
      </c>
      <c r="CA29" s="8">
        <v>-1.6456548269886007</v>
      </c>
      <c r="CB29" s="8">
        <v>-9.2148596017108417</v>
      </c>
      <c r="CC29" s="8">
        <v>-1.1351233355162629</v>
      </c>
      <c r="CD29" s="37">
        <v>-8.1725042692509096</v>
      </c>
      <c r="CE29" s="67" t="s">
        <v>14</v>
      </c>
      <c r="CF29" s="8">
        <f t="shared" si="32"/>
        <v>67.135938078500175</v>
      </c>
      <c r="CG29" s="8">
        <f t="shared" si="0"/>
        <v>57.013137308381246</v>
      </c>
      <c r="CH29" s="8">
        <f t="shared" si="1"/>
        <v>10.122800770118918</v>
      </c>
      <c r="CI29" s="8">
        <f t="shared" si="2"/>
        <v>8.6183804347481665</v>
      </c>
      <c r="CJ29" s="8">
        <f t="shared" si="3"/>
        <v>1.5044203353707506</v>
      </c>
      <c r="CK29" s="8">
        <f t="shared" si="4"/>
        <v>8.4953286130766656</v>
      </c>
      <c r="CL29" s="8">
        <f t="shared" si="5"/>
        <v>9.7097234703709212</v>
      </c>
      <c r="CM29" s="8">
        <f t="shared" si="6"/>
        <v>1.214394857294254</v>
      </c>
      <c r="CN29" s="8">
        <f t="shared" si="7"/>
        <v>-0.11971259228277277</v>
      </c>
      <c r="CO29" s="8">
        <f t="shared" si="8"/>
        <v>0.81299267343823389</v>
      </c>
      <c r="CP29" s="8">
        <f t="shared" si="9"/>
        <v>0.93270526572100665</v>
      </c>
      <c r="CQ29" s="9">
        <f t="shared" si="10"/>
        <v>8.5233342668551266</v>
      </c>
      <c r="CS29" s="67" t="s">
        <v>14</v>
      </c>
      <c r="CT29" s="34">
        <f t="shared" si="11"/>
        <v>1.4126890229292939</v>
      </c>
      <c r="CU29" s="34">
        <f t="shared" si="12"/>
        <v>1.6812288754133515</v>
      </c>
      <c r="CV29" s="34">
        <f t="shared" si="13"/>
        <v>0.26853985248405765</v>
      </c>
      <c r="CW29" s="34">
        <f t="shared" si="14"/>
        <v>0.29241412391660898</v>
      </c>
      <c r="CX29" s="34">
        <f t="shared" si="15"/>
        <v>4.4601136361697522</v>
      </c>
      <c r="CY29" s="34">
        <f t="shared" si="16"/>
        <v>2.3581174838394703</v>
      </c>
      <c r="CZ29" s="34">
        <f t="shared" si="17"/>
        <v>9.1706938504312843E-2</v>
      </c>
      <c r="DA29" s="34">
        <f t="shared" si="18"/>
        <v>0.10485667759350269</v>
      </c>
      <c r="DB29" s="34">
        <f t="shared" si="19"/>
        <v>1.3149739089189842E-2</v>
      </c>
      <c r="DC29" s="34">
        <f t="shared" si="20"/>
        <v>24.368733308423167</v>
      </c>
      <c r="DD29" s="34">
        <f t="shared" si="21"/>
        <v>7.4977277397097506</v>
      </c>
      <c r="DE29" s="8">
        <f t="shared" si="22"/>
        <v>7.2746330930306868</v>
      </c>
      <c r="DF29" s="42">
        <f t="shared" si="23"/>
        <v>0.22309464667906323</v>
      </c>
      <c r="DH29" s="67" t="s">
        <v>14</v>
      </c>
      <c r="DI29" s="8">
        <f t="shared" si="24"/>
        <v>0.81712405578414238</v>
      </c>
      <c r="DJ29" s="8">
        <f t="shared" si="25"/>
        <v>0.464140698064685</v>
      </c>
      <c r="DK29" s="8">
        <f t="shared" si="26"/>
        <v>0.35298335771945744</v>
      </c>
      <c r="DL29" s="8">
        <f t="shared" si="27"/>
        <v>16.053881512929276</v>
      </c>
      <c r="DM29" s="8">
        <f t="shared" si="28"/>
        <v>1.434564631516037</v>
      </c>
      <c r="DN29" s="8">
        <f t="shared" si="29"/>
        <v>4.2378964512278738</v>
      </c>
      <c r="DO29" s="8">
        <f t="shared" si="30"/>
        <v>10.381420430185367</v>
      </c>
      <c r="DP29" s="212">
        <f t="shared" si="31"/>
        <v>100</v>
      </c>
      <c r="DQ29" s="21"/>
    </row>
    <row r="30" spans="2:126" ht="12">
      <c r="B30" s="67" t="s">
        <v>15</v>
      </c>
      <c r="C30" s="1">
        <v>8889746</v>
      </c>
      <c r="D30" s="1">
        <v>7553950</v>
      </c>
      <c r="E30" s="1">
        <v>1335796</v>
      </c>
      <c r="F30" s="1">
        <v>1138838</v>
      </c>
      <c r="G30" s="1">
        <v>196958</v>
      </c>
      <c r="H30" s="1">
        <v>1041607</v>
      </c>
      <c r="I30" s="1">
        <v>1244761</v>
      </c>
      <c r="J30" s="1">
        <v>203154</v>
      </c>
      <c r="K30" s="1">
        <v>-48644</v>
      </c>
      <c r="L30" s="1">
        <v>114411</v>
      </c>
      <c r="M30" s="1">
        <v>163055</v>
      </c>
      <c r="N30" s="7">
        <v>1074441</v>
      </c>
      <c r="O30" s="1"/>
      <c r="P30" s="67" t="s">
        <v>15</v>
      </c>
      <c r="Q30" s="1">
        <v>218280</v>
      </c>
      <c r="R30" s="1">
        <v>256112</v>
      </c>
      <c r="S30" s="1">
        <v>37832</v>
      </c>
      <c r="T30" s="1">
        <v>29635</v>
      </c>
      <c r="U30" s="1">
        <v>532975</v>
      </c>
      <c r="V30" s="1">
        <v>293551</v>
      </c>
      <c r="W30" s="1">
        <v>15810</v>
      </c>
      <c r="X30" s="1">
        <v>18077</v>
      </c>
      <c r="Y30" s="1">
        <v>2267</v>
      </c>
      <c r="Z30" s="1">
        <v>2799470</v>
      </c>
      <c r="AA30" s="1">
        <v>757159</v>
      </c>
      <c r="AB30" s="1">
        <v>593978</v>
      </c>
      <c r="AC30" s="7">
        <v>163181</v>
      </c>
      <c r="AD30" s="1">
        <v>0</v>
      </c>
      <c r="AE30" s="67" t="s">
        <v>15</v>
      </c>
      <c r="AF30" s="1">
        <v>32482</v>
      </c>
      <c r="AG30" s="1">
        <v>-35050</v>
      </c>
      <c r="AH30" s="1">
        <v>67532</v>
      </c>
      <c r="AI30" s="1">
        <v>2009829</v>
      </c>
      <c r="AJ30" s="1">
        <v>141999</v>
      </c>
      <c r="AK30" s="1">
        <v>835818</v>
      </c>
      <c r="AL30" s="1">
        <v>1032012</v>
      </c>
      <c r="AM30" s="1">
        <v>12730823</v>
      </c>
      <c r="AN30" s="1">
        <v>8165</v>
      </c>
      <c r="AO30" s="7">
        <v>1559.1944886711574</v>
      </c>
      <c r="AQ30" s="67" t="s">
        <v>15</v>
      </c>
      <c r="AR30" s="8">
        <v>-12.801951487269456</v>
      </c>
      <c r="AS30" s="8">
        <v>-14.387602100316995</v>
      </c>
      <c r="AT30" s="8">
        <v>-2.6005114254069199</v>
      </c>
      <c r="AU30" s="8">
        <v>-2.013778529963183</v>
      </c>
      <c r="AV30" s="8">
        <v>-5.8599164507833938</v>
      </c>
      <c r="AW30" s="8">
        <v>-12.884712691263859</v>
      </c>
      <c r="AX30" s="8">
        <v>-10.641900986573612</v>
      </c>
      <c r="AY30" s="8">
        <v>2.9472275993473125</v>
      </c>
      <c r="AZ30" s="8">
        <v>-63.894878706199464</v>
      </c>
      <c r="BA30" s="8">
        <v>-3.8474144668834933</v>
      </c>
      <c r="BB30" s="8">
        <v>9.6765297405646109</v>
      </c>
      <c r="BC30" s="9">
        <v>-11.05201156014812</v>
      </c>
      <c r="BE30" s="67" t="s">
        <v>15</v>
      </c>
      <c r="BF30" s="8">
        <v>0.71656969366991652</v>
      </c>
      <c r="BG30" s="8">
        <v>-2.2767944016880404</v>
      </c>
      <c r="BH30" s="8">
        <v>-16.581407655671192</v>
      </c>
      <c r="BI30" s="8">
        <v>-41.708137453529773</v>
      </c>
      <c r="BJ30" s="8">
        <v>-18.660940616649192</v>
      </c>
      <c r="BK30" s="8">
        <v>2.954834003212615</v>
      </c>
      <c r="BL30" s="8">
        <v>-9.1483737501436604</v>
      </c>
      <c r="BM30" s="8">
        <v>-12.751580674742991</v>
      </c>
      <c r="BN30" s="8">
        <v>-31.655110039192042</v>
      </c>
      <c r="BO30" s="8">
        <v>-1.3853403395875084</v>
      </c>
      <c r="BP30" s="36">
        <v>30.694051993917189</v>
      </c>
      <c r="BQ30" s="36">
        <v>184.67263830378667</v>
      </c>
      <c r="BR30" s="9">
        <v>-55.978407484542089</v>
      </c>
      <c r="BS30" s="1"/>
      <c r="BT30" s="67" t="s">
        <v>15</v>
      </c>
      <c r="BU30" s="8">
        <v>123.7668779278038</v>
      </c>
      <c r="BV30" s="8">
        <v>-24.826382705936819</v>
      </c>
      <c r="BW30" s="8">
        <v>58.544430097429277</v>
      </c>
      <c r="BX30" s="8">
        <v>-10.473089751904723</v>
      </c>
      <c r="BY30" s="8">
        <v>-42.661417322834644</v>
      </c>
      <c r="BZ30" s="8">
        <v>-12.634852277894209</v>
      </c>
      <c r="CA30" s="8">
        <v>-0.82519779473168819</v>
      </c>
      <c r="CB30" s="8">
        <v>-10.53125887030844</v>
      </c>
      <c r="CC30" s="8">
        <v>-1.7921578061101755</v>
      </c>
      <c r="CD30" s="37">
        <v>-8.898577617604948</v>
      </c>
      <c r="CE30" s="67" t="s">
        <v>15</v>
      </c>
      <c r="CF30" s="8">
        <f t="shared" si="32"/>
        <v>69.828525618493003</v>
      </c>
      <c r="CG30" s="8">
        <f t="shared" si="0"/>
        <v>59.335912532913227</v>
      </c>
      <c r="CH30" s="8">
        <f t="shared" si="1"/>
        <v>10.492613085579777</v>
      </c>
      <c r="CI30" s="8">
        <f t="shared" si="2"/>
        <v>8.9455175050348288</v>
      </c>
      <c r="CJ30" s="8">
        <f t="shared" si="3"/>
        <v>1.5470955805449498</v>
      </c>
      <c r="CK30" s="8">
        <f t="shared" si="4"/>
        <v>8.1817726945068667</v>
      </c>
      <c r="CL30" s="8">
        <f t="shared" si="5"/>
        <v>9.7775375558987818</v>
      </c>
      <c r="CM30" s="8">
        <f t="shared" si="6"/>
        <v>1.5957648613919146</v>
      </c>
      <c r="CN30" s="8">
        <f t="shared" si="7"/>
        <v>-0.38209627138795349</v>
      </c>
      <c r="CO30" s="8">
        <f t="shared" si="8"/>
        <v>0.89869288104940281</v>
      </c>
      <c r="CP30" s="8">
        <f t="shared" si="9"/>
        <v>1.2807891524373562</v>
      </c>
      <c r="CQ30" s="9">
        <f t="shared" si="10"/>
        <v>8.4396821792275318</v>
      </c>
      <c r="CS30" s="67" t="s">
        <v>15</v>
      </c>
      <c r="CT30" s="34">
        <f t="shared" si="11"/>
        <v>1.7145788610838435</v>
      </c>
      <c r="CU30" s="34">
        <f t="shared" si="12"/>
        <v>2.0117473944928776</v>
      </c>
      <c r="CV30" s="34">
        <f t="shared" si="13"/>
        <v>0.29716853340903415</v>
      </c>
      <c r="CW30" s="34">
        <f t="shared" si="14"/>
        <v>0.23278149417362884</v>
      </c>
      <c r="CX30" s="34">
        <f t="shared" si="15"/>
        <v>4.1864928920934652</v>
      </c>
      <c r="CY30" s="34">
        <f t="shared" si="16"/>
        <v>2.3058289318765959</v>
      </c>
      <c r="CZ30" s="34">
        <f t="shared" si="17"/>
        <v>0.12418678666728773</v>
      </c>
      <c r="DA30" s="34">
        <f t="shared" si="18"/>
        <v>0.14199396221281216</v>
      </c>
      <c r="DB30" s="34">
        <f t="shared" si="19"/>
        <v>1.7807175545524433E-2</v>
      </c>
      <c r="DC30" s="34">
        <f t="shared" si="20"/>
        <v>21.989701687000128</v>
      </c>
      <c r="DD30" s="34">
        <f t="shared" si="21"/>
        <v>5.9474473881225123</v>
      </c>
      <c r="DE30" s="8">
        <f t="shared" si="22"/>
        <v>4.6656685117686418</v>
      </c>
      <c r="DF30" s="9">
        <f t="shared" si="23"/>
        <v>1.2817788763538696</v>
      </c>
      <c r="DH30" s="67" t="s">
        <v>15</v>
      </c>
      <c r="DI30" s="8">
        <f t="shared" si="24"/>
        <v>0.2551445417158027</v>
      </c>
      <c r="DJ30" s="8">
        <f t="shared" si="25"/>
        <v>-0.27531605772855378</v>
      </c>
      <c r="DK30" s="8">
        <f t="shared" si="26"/>
        <v>0.53046059944435642</v>
      </c>
      <c r="DL30" s="8">
        <f t="shared" si="27"/>
        <v>15.78710975716181</v>
      </c>
      <c r="DM30" s="8">
        <f t="shared" si="28"/>
        <v>1.1153952890555465</v>
      </c>
      <c r="DN30" s="8">
        <f t="shared" si="29"/>
        <v>6.5653100353370712</v>
      </c>
      <c r="DO30" s="8">
        <f t="shared" si="30"/>
        <v>8.1064044327691924</v>
      </c>
      <c r="DP30" s="210">
        <f t="shared" si="31"/>
        <v>100</v>
      </c>
      <c r="DQ30" s="21"/>
    </row>
    <row r="31" spans="2:126" ht="12">
      <c r="B31" s="67" t="s">
        <v>16</v>
      </c>
      <c r="C31" s="1">
        <v>1449078</v>
      </c>
      <c r="D31" s="1">
        <v>1231106</v>
      </c>
      <c r="E31" s="1">
        <v>217972</v>
      </c>
      <c r="F31" s="1">
        <v>185829</v>
      </c>
      <c r="G31" s="1">
        <v>32143</v>
      </c>
      <c r="H31" s="1">
        <v>141247</v>
      </c>
      <c r="I31" s="1">
        <v>193107</v>
      </c>
      <c r="J31" s="1">
        <v>51860</v>
      </c>
      <c r="K31" s="1">
        <v>-363</v>
      </c>
      <c r="L31" s="1">
        <v>43931</v>
      </c>
      <c r="M31" s="1">
        <v>44294</v>
      </c>
      <c r="N31" s="7">
        <v>140706</v>
      </c>
      <c r="O31" s="1"/>
      <c r="P31" s="67" t="s">
        <v>16</v>
      </c>
      <c r="Q31" s="1">
        <v>40318</v>
      </c>
      <c r="R31" s="1">
        <v>47754</v>
      </c>
      <c r="S31" s="1">
        <v>7436</v>
      </c>
      <c r="T31" s="1">
        <v>262</v>
      </c>
      <c r="U31" s="1">
        <v>82545</v>
      </c>
      <c r="V31" s="1">
        <v>17581</v>
      </c>
      <c r="W31" s="1">
        <v>904</v>
      </c>
      <c r="X31" s="1">
        <v>1034</v>
      </c>
      <c r="Y31" s="1">
        <v>130</v>
      </c>
      <c r="Z31" s="1">
        <v>170870</v>
      </c>
      <c r="AA31" s="1">
        <v>-303162</v>
      </c>
      <c r="AB31" s="1">
        <v>-309252</v>
      </c>
      <c r="AC31" s="7">
        <v>6090</v>
      </c>
      <c r="AD31" s="1">
        <v>0</v>
      </c>
      <c r="AE31" s="67" t="s">
        <v>16</v>
      </c>
      <c r="AF31" s="1">
        <v>25937</v>
      </c>
      <c r="AG31" s="1">
        <v>8674</v>
      </c>
      <c r="AH31" s="1">
        <v>17263</v>
      </c>
      <c r="AI31" s="1">
        <v>448095</v>
      </c>
      <c r="AJ31" s="1">
        <v>89940</v>
      </c>
      <c r="AK31" s="1">
        <v>133463</v>
      </c>
      <c r="AL31" s="1">
        <v>224692</v>
      </c>
      <c r="AM31" s="1">
        <v>1761195</v>
      </c>
      <c r="AN31" s="1">
        <v>1646</v>
      </c>
      <c r="AO31" s="7">
        <v>1069.9848116646415</v>
      </c>
      <c r="AQ31" s="67" t="s">
        <v>16</v>
      </c>
      <c r="AR31" s="8">
        <v>-12.194119928256338</v>
      </c>
      <c r="AS31" s="8">
        <v>-13.802883958984626</v>
      </c>
      <c r="AT31" s="8">
        <v>-1.8475740177867837</v>
      </c>
      <c r="AU31" s="8">
        <v>-1.2682237429336507</v>
      </c>
      <c r="AV31" s="8">
        <v>-5.068076434625949</v>
      </c>
      <c r="AW31" s="8">
        <v>-10.886860185611628</v>
      </c>
      <c r="AX31" s="8">
        <v>-8.4049955650841675</v>
      </c>
      <c r="AY31" s="8">
        <v>-0.88678235608898404</v>
      </c>
      <c r="AZ31" s="8">
        <v>-111.95652173913044</v>
      </c>
      <c r="BA31" s="8">
        <v>-5.1657887919868752</v>
      </c>
      <c r="BB31" s="8">
        <v>2.3239696913694328</v>
      </c>
      <c r="BC31" s="9">
        <v>-8.9311025533154265</v>
      </c>
      <c r="BE31" s="67" t="s">
        <v>16</v>
      </c>
      <c r="BF31" s="8">
        <v>3.4989089975612888</v>
      </c>
      <c r="BG31" s="8">
        <v>-0.11295180722891565</v>
      </c>
      <c r="BH31" s="8">
        <v>-16.005873715124817</v>
      </c>
      <c r="BI31" s="8">
        <v>4266.6666666666661</v>
      </c>
      <c r="BJ31" s="8">
        <v>-17.339274984978971</v>
      </c>
      <c r="BK31" s="8">
        <v>12.095128793675084</v>
      </c>
      <c r="BL31" s="8">
        <v>-6.0291060291060292</v>
      </c>
      <c r="BM31" s="8">
        <v>-9.6943231441048034</v>
      </c>
      <c r="BN31" s="8">
        <v>-28.961748633879779</v>
      </c>
      <c r="BO31" s="8">
        <v>-72.780999107939337</v>
      </c>
      <c r="BP31" s="36">
        <v>-450.69523170534211</v>
      </c>
      <c r="BQ31" s="36">
        <v>-616.42703271379185</v>
      </c>
      <c r="BR31" s="9">
        <v>-77.073372736513193</v>
      </c>
      <c r="BS31" s="1"/>
      <c r="BT31" s="67" t="s">
        <v>16</v>
      </c>
      <c r="BU31" s="8">
        <v>0.89077330014003431</v>
      </c>
      <c r="BV31" s="8">
        <v>-40.544245664541776</v>
      </c>
      <c r="BW31" s="8">
        <v>55.256767694936592</v>
      </c>
      <c r="BX31" s="8">
        <v>-13.093524900796345</v>
      </c>
      <c r="BY31" s="8">
        <v>-13.623049219687875</v>
      </c>
      <c r="BZ31" s="8">
        <v>-25.876126051073566</v>
      </c>
      <c r="CA31" s="8">
        <v>-2.9102049458360519</v>
      </c>
      <c r="CB31" s="8">
        <v>-27.71865354063457</v>
      </c>
      <c r="CC31" s="8">
        <v>-1.2004801920768309</v>
      </c>
      <c r="CD31" s="37">
        <v>-26.840386876486754</v>
      </c>
      <c r="CE31" s="67" t="s">
        <v>16</v>
      </c>
      <c r="CF31" s="8">
        <f t="shared" si="32"/>
        <v>82.278112304429669</v>
      </c>
      <c r="CG31" s="8">
        <f t="shared" si="0"/>
        <v>69.901742850734877</v>
      </c>
      <c r="CH31" s="8">
        <f t="shared" si="1"/>
        <v>12.376369453694792</v>
      </c>
      <c r="CI31" s="8">
        <f t="shared" si="2"/>
        <v>10.551301814960864</v>
      </c>
      <c r="CJ31" s="8">
        <f t="shared" si="3"/>
        <v>1.825067638733928</v>
      </c>
      <c r="CK31" s="8">
        <f t="shared" si="4"/>
        <v>8.0199523618906472</v>
      </c>
      <c r="CL31" s="8">
        <f t="shared" si="5"/>
        <v>10.964543960208834</v>
      </c>
      <c r="CM31" s="8">
        <f t="shared" si="6"/>
        <v>2.9445915983181874</v>
      </c>
      <c r="CN31" s="8">
        <f t="shared" si="7"/>
        <v>-2.0611005595632514E-2</v>
      </c>
      <c r="CO31" s="8">
        <f t="shared" si="8"/>
        <v>2.4943859141094542</v>
      </c>
      <c r="CP31" s="8">
        <f t="shared" si="9"/>
        <v>2.5149969197050868</v>
      </c>
      <c r="CQ31" s="9">
        <f t="shared" si="10"/>
        <v>7.9892345822012896</v>
      </c>
      <c r="CS31" s="67" t="s">
        <v>16</v>
      </c>
      <c r="CT31" s="34">
        <f t="shared" si="11"/>
        <v>2.2892411118587095</v>
      </c>
      <c r="CU31" s="34">
        <f t="shared" si="12"/>
        <v>2.7114544386056059</v>
      </c>
      <c r="CV31" s="34">
        <f t="shared" si="13"/>
        <v>0.42221332674689632</v>
      </c>
      <c r="CW31" s="34">
        <f t="shared" si="14"/>
        <v>1.487626299188903E-2</v>
      </c>
      <c r="CX31" s="34">
        <f t="shared" si="15"/>
        <v>4.6868745368911444</v>
      </c>
      <c r="CY31" s="34">
        <f t="shared" si="16"/>
        <v>0.99824267045954596</v>
      </c>
      <c r="CZ31" s="34">
        <f t="shared" si="17"/>
        <v>5.1328785284991151E-2</v>
      </c>
      <c r="DA31" s="34">
        <f t="shared" si="18"/>
        <v>5.8710137151195635E-2</v>
      </c>
      <c r="DB31" s="34">
        <f t="shared" si="19"/>
        <v>7.3813518662044809E-3</v>
      </c>
      <c r="DC31" s="34">
        <f t="shared" si="20"/>
        <v>9.701935333679689</v>
      </c>
      <c r="DD31" s="34">
        <f t="shared" si="21"/>
        <v>-17.213426111248328</v>
      </c>
      <c r="DE31" s="8">
        <f t="shared" si="22"/>
        <v>-17.559214056365139</v>
      </c>
      <c r="DF31" s="9">
        <f t="shared" si="23"/>
        <v>0.34578794511680988</v>
      </c>
      <c r="DH31" s="67" t="s">
        <v>16</v>
      </c>
      <c r="DI31" s="8">
        <f t="shared" si="24"/>
        <v>1.4726932565672739</v>
      </c>
      <c r="DJ31" s="8">
        <f t="shared" si="25"/>
        <v>0.49250650836505894</v>
      </c>
      <c r="DK31" s="8">
        <f t="shared" si="26"/>
        <v>0.98018674820221507</v>
      </c>
      <c r="DL31" s="8">
        <f t="shared" si="27"/>
        <v>25.442668188360745</v>
      </c>
      <c r="DM31" s="8">
        <f t="shared" si="28"/>
        <v>5.1067598988186997</v>
      </c>
      <c r="DN31" s="8">
        <f t="shared" si="29"/>
        <v>7.5779797239942202</v>
      </c>
      <c r="DO31" s="8">
        <f t="shared" si="30"/>
        <v>12.757928565547823</v>
      </c>
      <c r="DP31" s="210">
        <f t="shared" si="31"/>
        <v>100</v>
      </c>
      <c r="DQ31" s="21"/>
    </row>
    <row r="32" spans="2:126" ht="12">
      <c r="B32" s="67" t="s">
        <v>17</v>
      </c>
      <c r="C32" s="1">
        <v>7778946</v>
      </c>
      <c r="D32" s="1">
        <v>6605568</v>
      </c>
      <c r="E32" s="1">
        <v>1173378</v>
      </c>
      <c r="F32" s="1">
        <v>999631</v>
      </c>
      <c r="G32" s="1">
        <v>173747</v>
      </c>
      <c r="H32" s="1">
        <v>965873</v>
      </c>
      <c r="I32" s="1">
        <v>1127907</v>
      </c>
      <c r="J32" s="1">
        <v>162034</v>
      </c>
      <c r="K32" s="1">
        <v>-36046</v>
      </c>
      <c r="L32" s="1">
        <v>90418</v>
      </c>
      <c r="M32" s="1">
        <v>126464</v>
      </c>
      <c r="N32" s="7">
        <v>983004</v>
      </c>
      <c r="O32" s="1"/>
      <c r="P32" s="67" t="s">
        <v>17</v>
      </c>
      <c r="Q32" s="1">
        <v>191838</v>
      </c>
      <c r="R32" s="1">
        <v>224695</v>
      </c>
      <c r="S32" s="1">
        <v>32857</v>
      </c>
      <c r="T32" s="1">
        <v>12734</v>
      </c>
      <c r="U32" s="1">
        <v>408090</v>
      </c>
      <c r="V32" s="1">
        <v>370342</v>
      </c>
      <c r="W32" s="1">
        <v>18915</v>
      </c>
      <c r="X32" s="1">
        <v>21628</v>
      </c>
      <c r="Y32" s="1">
        <v>2713</v>
      </c>
      <c r="Z32" s="1">
        <v>2657205</v>
      </c>
      <c r="AA32" s="1">
        <v>882260</v>
      </c>
      <c r="AB32" s="1">
        <v>801282</v>
      </c>
      <c r="AC32" s="7">
        <v>80978</v>
      </c>
      <c r="AD32" s="1">
        <v>0</v>
      </c>
      <c r="AE32" s="67" t="s">
        <v>17</v>
      </c>
      <c r="AF32" s="1">
        <v>76841</v>
      </c>
      <c r="AG32" s="1">
        <v>26978</v>
      </c>
      <c r="AH32" s="1">
        <v>49863</v>
      </c>
      <c r="AI32" s="1">
        <v>1698104</v>
      </c>
      <c r="AJ32" s="1">
        <v>107841</v>
      </c>
      <c r="AK32" s="1">
        <v>476051</v>
      </c>
      <c r="AL32" s="1">
        <v>1114212</v>
      </c>
      <c r="AM32" s="1">
        <v>11402024</v>
      </c>
      <c r="AN32" s="1">
        <v>6858</v>
      </c>
      <c r="AO32" s="7">
        <v>1662.5873432487606</v>
      </c>
      <c r="AP32" s="49"/>
      <c r="AQ32" s="67" t="s">
        <v>17</v>
      </c>
      <c r="AR32" s="8">
        <v>-13.735080689698306</v>
      </c>
      <c r="AS32" s="8">
        <v>-15.321188406269002</v>
      </c>
      <c r="AT32" s="8">
        <v>-3.5665591419942055</v>
      </c>
      <c r="AU32" s="8">
        <v>-3.0513251471981673</v>
      </c>
      <c r="AV32" s="8">
        <v>-6.42765588479228</v>
      </c>
      <c r="AW32" s="8">
        <v>-4.3838730019195031</v>
      </c>
      <c r="AX32" s="8">
        <v>-3.4511360834908378</v>
      </c>
      <c r="AY32" s="8">
        <v>2.5096952558092451</v>
      </c>
      <c r="AZ32" s="8">
        <v>-161.77196804647784</v>
      </c>
      <c r="BA32" s="8">
        <v>-10.727367870225013</v>
      </c>
      <c r="BB32" s="8">
        <v>9.9180377738955094</v>
      </c>
      <c r="BC32" s="9">
        <v>-2.075727132085659</v>
      </c>
      <c r="BD32" s="49"/>
      <c r="BE32" s="67" t="s">
        <v>17</v>
      </c>
      <c r="BF32" s="8">
        <v>-1.5104220145805525</v>
      </c>
      <c r="BG32" s="8">
        <v>-3.9625415658685452</v>
      </c>
      <c r="BH32" s="8">
        <v>-16.151176440565507</v>
      </c>
      <c r="BI32" s="8">
        <v>-42.848166599344736</v>
      </c>
      <c r="BJ32" s="8">
        <v>-13.350984884355446</v>
      </c>
      <c r="BK32" s="8">
        <v>17.266972968009348</v>
      </c>
      <c r="BL32" s="8">
        <v>-5.8299312954296525</v>
      </c>
      <c r="BM32" s="8">
        <v>-9.5592539934766236</v>
      </c>
      <c r="BN32" s="8">
        <v>-29.127481713688606</v>
      </c>
      <c r="BO32" s="8">
        <v>8.2306368863262751</v>
      </c>
      <c r="BP32" s="36">
        <v>48.453892737494094</v>
      </c>
      <c r="BQ32" s="36">
        <v>100.65207755816488</v>
      </c>
      <c r="BR32" s="9">
        <v>-58.464300369306521</v>
      </c>
      <c r="BS32" s="1"/>
      <c r="BT32" s="67" t="s">
        <v>17</v>
      </c>
      <c r="BU32" s="53">
        <v>16.784959800598813</v>
      </c>
      <c r="BV32" s="8">
        <v>-20.053341235738628</v>
      </c>
      <c r="BW32" s="8">
        <v>55.569075252714342</v>
      </c>
      <c r="BX32" s="8">
        <v>-5.400003119714591</v>
      </c>
      <c r="BY32" s="8">
        <v>-2.7811333681914068</v>
      </c>
      <c r="BZ32" s="8">
        <v>-15.225536461579555</v>
      </c>
      <c r="CA32" s="8">
        <v>-0.74365735461801596</v>
      </c>
      <c r="CB32" s="8">
        <v>-8.6580996230251923</v>
      </c>
      <c r="CC32" s="8">
        <v>-1.0675129832660126</v>
      </c>
      <c r="CD32" s="37">
        <v>-7.6724914824745767</v>
      </c>
      <c r="CE32" s="67" t="s">
        <v>17</v>
      </c>
      <c r="CF32" s="8">
        <f t="shared" si="32"/>
        <v>68.224255623387563</v>
      </c>
      <c r="CG32" s="8">
        <f t="shared" si="0"/>
        <v>57.933293246883188</v>
      </c>
      <c r="CH32" s="8">
        <f t="shared" si="1"/>
        <v>10.290962376504382</v>
      </c>
      <c r="CI32" s="8">
        <f t="shared" si="2"/>
        <v>8.7671364312160716</v>
      </c>
      <c r="CJ32" s="8">
        <f t="shared" si="3"/>
        <v>1.5238259452883101</v>
      </c>
      <c r="CK32" s="8">
        <f t="shared" si="4"/>
        <v>8.4710661896519426</v>
      </c>
      <c r="CL32" s="8">
        <f t="shared" si="5"/>
        <v>9.8921647595198898</v>
      </c>
      <c r="CM32" s="8">
        <f t="shared" si="6"/>
        <v>1.4210985698679461</v>
      </c>
      <c r="CN32" s="8">
        <f t="shared" si="7"/>
        <v>-0.3161368542988508</v>
      </c>
      <c r="CO32" s="8">
        <f t="shared" si="8"/>
        <v>0.79299955867484573</v>
      </c>
      <c r="CP32" s="8">
        <f t="shared" si="9"/>
        <v>1.1091364129736965</v>
      </c>
      <c r="CQ32" s="9">
        <f t="shared" si="10"/>
        <v>8.6213114443540899</v>
      </c>
      <c r="CS32" s="67" t="s">
        <v>17</v>
      </c>
      <c r="CT32" s="34">
        <f t="shared" si="11"/>
        <v>1.68249075778125</v>
      </c>
      <c r="CU32" s="34">
        <f t="shared" si="12"/>
        <v>1.970658893543813</v>
      </c>
      <c r="CV32" s="34">
        <f t="shared" si="13"/>
        <v>0.28816813576256284</v>
      </c>
      <c r="CW32" s="34">
        <f t="shared" si="14"/>
        <v>0.11168192594577944</v>
      </c>
      <c r="CX32" s="34">
        <f t="shared" si="15"/>
        <v>3.5791013946295851</v>
      </c>
      <c r="CY32" s="34">
        <f t="shared" si="16"/>
        <v>3.2480373659974755</v>
      </c>
      <c r="CZ32" s="34">
        <f t="shared" si="17"/>
        <v>0.16589159959670319</v>
      </c>
      <c r="DA32" s="34">
        <f t="shared" si="18"/>
        <v>0.18968562072838999</v>
      </c>
      <c r="DB32" s="34">
        <f t="shared" si="19"/>
        <v>2.3794021131686795E-2</v>
      </c>
      <c r="DC32" s="34">
        <f t="shared" si="20"/>
        <v>23.304678186960491</v>
      </c>
      <c r="DD32" s="34">
        <f t="shared" si="21"/>
        <v>7.7377490171920362</v>
      </c>
      <c r="DE32" s="8">
        <f t="shared" si="22"/>
        <v>7.0275417767933126</v>
      </c>
      <c r="DF32" s="9">
        <f t="shared" si="23"/>
        <v>0.71020724039872218</v>
      </c>
      <c r="DH32" s="67" t="s">
        <v>17</v>
      </c>
      <c r="DI32" s="8">
        <f t="shared" si="24"/>
        <v>0.6739242085440269</v>
      </c>
      <c r="DJ32" s="8">
        <f t="shared" si="25"/>
        <v>0.23660711466665921</v>
      </c>
      <c r="DK32" s="8">
        <f t="shared" si="26"/>
        <v>0.43731709387736778</v>
      </c>
      <c r="DL32" s="8">
        <f t="shared" si="27"/>
        <v>14.893004961224429</v>
      </c>
      <c r="DM32" s="8">
        <f t="shared" si="28"/>
        <v>0.9458057622050261</v>
      </c>
      <c r="DN32" s="8">
        <f t="shared" si="29"/>
        <v>4.1751446936087833</v>
      </c>
      <c r="DO32" s="8">
        <f t="shared" si="30"/>
        <v>9.7720545054106189</v>
      </c>
      <c r="DP32" s="210">
        <f t="shared" si="31"/>
        <v>100</v>
      </c>
      <c r="DQ32" s="21"/>
    </row>
    <row r="33" spans="2:121" s="49" customFormat="1" ht="12">
      <c r="B33" s="67" t="s">
        <v>18</v>
      </c>
      <c r="C33" s="1">
        <v>9614878</v>
      </c>
      <c r="D33" s="1">
        <v>8162236</v>
      </c>
      <c r="E33" s="1">
        <v>1452642</v>
      </c>
      <c r="F33" s="1">
        <v>1237886</v>
      </c>
      <c r="G33" s="1">
        <v>214756</v>
      </c>
      <c r="H33" s="1">
        <v>773141</v>
      </c>
      <c r="I33" s="1">
        <v>866693</v>
      </c>
      <c r="J33" s="1">
        <v>93552</v>
      </c>
      <c r="K33" s="1">
        <v>-19771</v>
      </c>
      <c r="L33" s="1">
        <v>44595</v>
      </c>
      <c r="M33" s="1">
        <v>64366</v>
      </c>
      <c r="N33" s="7">
        <v>782463</v>
      </c>
      <c r="O33" s="1"/>
      <c r="P33" s="67" t="s">
        <v>18</v>
      </c>
      <c r="Q33" s="1">
        <v>161727</v>
      </c>
      <c r="R33" s="1">
        <v>189414</v>
      </c>
      <c r="S33" s="1">
        <v>27687</v>
      </c>
      <c r="T33" s="1">
        <v>30842</v>
      </c>
      <c r="U33" s="1">
        <v>486301</v>
      </c>
      <c r="V33" s="1">
        <v>103593</v>
      </c>
      <c r="W33" s="1">
        <v>10449</v>
      </c>
      <c r="X33" s="1">
        <v>11948</v>
      </c>
      <c r="Y33" s="1">
        <v>1499</v>
      </c>
      <c r="Z33" s="1">
        <v>3408017</v>
      </c>
      <c r="AA33" s="1">
        <v>1064665</v>
      </c>
      <c r="AB33" s="1">
        <v>1054010</v>
      </c>
      <c r="AC33" s="7">
        <v>10655</v>
      </c>
      <c r="AD33" s="1">
        <v>0</v>
      </c>
      <c r="AE33" s="67" t="s">
        <v>18</v>
      </c>
      <c r="AF33" s="1">
        <v>64230</v>
      </c>
      <c r="AG33" s="1">
        <v>36719</v>
      </c>
      <c r="AH33" s="1">
        <v>27511</v>
      </c>
      <c r="AI33" s="1">
        <v>2279122</v>
      </c>
      <c r="AJ33" s="1">
        <v>75592</v>
      </c>
      <c r="AK33" s="1">
        <v>666195</v>
      </c>
      <c r="AL33" s="1">
        <v>1537335</v>
      </c>
      <c r="AM33" s="1">
        <v>13796036</v>
      </c>
      <c r="AN33" s="1">
        <v>6610</v>
      </c>
      <c r="AO33" s="7">
        <v>2087.1461422087746</v>
      </c>
      <c r="AP33" s="20"/>
      <c r="AQ33" s="67" t="s">
        <v>18</v>
      </c>
      <c r="AR33" s="8">
        <v>-10.15658369041444</v>
      </c>
      <c r="AS33" s="8">
        <v>-11.814686114412652</v>
      </c>
      <c r="AT33" s="8">
        <v>0.45655721833420926</v>
      </c>
      <c r="AU33" s="8">
        <v>1.0019533194191281</v>
      </c>
      <c r="AV33" s="8">
        <v>-2.5758276853842874</v>
      </c>
      <c r="AW33" s="8">
        <v>-6.6894931979028875</v>
      </c>
      <c r="AX33" s="8">
        <v>-5.8364080433544974</v>
      </c>
      <c r="AY33" s="8">
        <v>1.8596751012586559</v>
      </c>
      <c r="AZ33" s="8">
        <v>-102.21949473253554</v>
      </c>
      <c r="BA33" s="8">
        <v>-6.4525602567598748</v>
      </c>
      <c r="BB33" s="8">
        <v>12.042194680406629</v>
      </c>
      <c r="BC33" s="9">
        <v>-5.419106848222218</v>
      </c>
      <c r="BD33" s="20"/>
      <c r="BE33" s="67" t="s">
        <v>18</v>
      </c>
      <c r="BF33" s="8">
        <v>2.2255793079908477</v>
      </c>
      <c r="BG33" s="8">
        <v>-0.56799092894338987</v>
      </c>
      <c r="BH33" s="8">
        <v>-14.255187364509137</v>
      </c>
      <c r="BI33" s="8">
        <v>-0.91560381662222512</v>
      </c>
      <c r="BJ33" s="8">
        <v>-11.902152351173276</v>
      </c>
      <c r="BK33" s="8">
        <v>20.511627365898487</v>
      </c>
      <c r="BL33" s="8">
        <v>-5.4389140271493215</v>
      </c>
      <c r="BM33" s="8">
        <v>-9.1821222256004873</v>
      </c>
      <c r="BN33" s="8">
        <v>-28.822412155745493</v>
      </c>
      <c r="BO33" s="8">
        <v>1.7882444721612929</v>
      </c>
      <c r="BP33" s="36">
        <v>20.326010915251402</v>
      </c>
      <c r="BQ33" s="36">
        <v>25.373798314249896</v>
      </c>
      <c r="BR33" s="9">
        <v>-75.851596672937021</v>
      </c>
      <c r="BS33" s="1"/>
      <c r="BT33" s="67" t="s">
        <v>18</v>
      </c>
      <c r="BU33" s="8">
        <v>26.833988270373808</v>
      </c>
      <c r="BV33" s="8">
        <v>10.963706143664441</v>
      </c>
      <c r="BW33" s="8">
        <v>56.757834757834758</v>
      </c>
      <c r="BX33" s="8">
        <v>-5.5359047965628347</v>
      </c>
      <c r="BY33" s="8">
        <v>-35.265303326139829</v>
      </c>
      <c r="BZ33" s="8">
        <v>-14.854553820198872</v>
      </c>
      <c r="CA33" s="8">
        <v>1.5752292377769583</v>
      </c>
      <c r="CB33" s="8">
        <v>-7.2755377900597562</v>
      </c>
      <c r="CC33" s="8">
        <v>1.3337421431856507</v>
      </c>
      <c r="CD33" s="37">
        <v>-8.4959656587836321</v>
      </c>
      <c r="CE33" s="67" t="s">
        <v>18</v>
      </c>
      <c r="CF33" s="8">
        <f t="shared" si="32"/>
        <v>69.693048061051741</v>
      </c>
      <c r="CG33" s="8">
        <f t="shared" si="0"/>
        <v>59.163632220153673</v>
      </c>
      <c r="CH33" s="8">
        <f t="shared" si="1"/>
        <v>10.529415840898066</v>
      </c>
      <c r="CI33" s="8">
        <f t="shared" si="2"/>
        <v>8.9727658002632058</v>
      </c>
      <c r="CJ33" s="8">
        <f t="shared" si="3"/>
        <v>1.5566500406348607</v>
      </c>
      <c r="CK33" s="8">
        <f t="shared" si="4"/>
        <v>5.6040807663882575</v>
      </c>
      <c r="CL33" s="8">
        <f t="shared" si="5"/>
        <v>6.2821885938830553</v>
      </c>
      <c r="CM33" s="8">
        <f t="shared" si="6"/>
        <v>0.67810782749479626</v>
      </c>
      <c r="CN33" s="8">
        <f t="shared" si="7"/>
        <v>-0.14330928101376367</v>
      </c>
      <c r="CO33" s="8">
        <f t="shared" si="8"/>
        <v>0.32324502487526124</v>
      </c>
      <c r="CP33" s="8">
        <f t="shared" si="9"/>
        <v>0.46655430588902497</v>
      </c>
      <c r="CQ33" s="9">
        <f t="shared" si="10"/>
        <v>5.6716509003020867</v>
      </c>
      <c r="CS33" s="67" t="s">
        <v>18</v>
      </c>
      <c r="CT33" s="34">
        <f t="shared" si="11"/>
        <v>1.172271513353546</v>
      </c>
      <c r="CU33" s="34">
        <f t="shared" si="12"/>
        <v>1.3729595950604943</v>
      </c>
      <c r="CV33" s="34">
        <f t="shared" si="13"/>
        <v>0.20068808170694827</v>
      </c>
      <c r="CW33" s="34">
        <f t="shared" si="14"/>
        <v>0.22355696955270341</v>
      </c>
      <c r="CX33" s="34">
        <f t="shared" si="15"/>
        <v>3.5249328140344081</v>
      </c>
      <c r="CY33" s="34">
        <f t="shared" si="16"/>
        <v>0.75088960336142929</v>
      </c>
      <c r="CZ33" s="34">
        <f t="shared" si="17"/>
        <v>7.5739147099935081E-2</v>
      </c>
      <c r="DA33" s="34">
        <f t="shared" si="18"/>
        <v>8.6604586998758198E-2</v>
      </c>
      <c r="DB33" s="34">
        <f t="shared" si="19"/>
        <v>1.0865439898823111E-2</v>
      </c>
      <c r="DC33" s="34">
        <f t="shared" si="20"/>
        <v>24.702871172560002</v>
      </c>
      <c r="DD33" s="34">
        <f t="shared" si="21"/>
        <v>7.7171805002538409</v>
      </c>
      <c r="DE33" s="8">
        <f t="shared" si="22"/>
        <v>7.6399481706194443</v>
      </c>
      <c r="DF33" s="9">
        <f t="shared" si="23"/>
        <v>7.723232963439644E-2</v>
      </c>
      <c r="DH33" s="67" t="s">
        <v>18</v>
      </c>
      <c r="DI33" s="8">
        <f t="shared" si="24"/>
        <v>0.46556851547792422</v>
      </c>
      <c r="DJ33" s="8">
        <f t="shared" si="25"/>
        <v>0.26615616253828273</v>
      </c>
      <c r="DK33" s="8">
        <f t="shared" si="26"/>
        <v>0.19941235293964152</v>
      </c>
      <c r="DL33" s="8">
        <f t="shared" si="27"/>
        <v>16.520122156828236</v>
      </c>
      <c r="DM33" s="8">
        <f t="shared" si="28"/>
        <v>0.54792550555826325</v>
      </c>
      <c r="DN33" s="8">
        <f t="shared" si="29"/>
        <v>4.8288870803178536</v>
      </c>
      <c r="DO33" s="8">
        <f t="shared" si="30"/>
        <v>11.14330957095212</v>
      </c>
      <c r="DP33" s="210">
        <f t="shared" si="31"/>
        <v>100</v>
      </c>
      <c r="DQ33" s="50"/>
    </row>
    <row r="34" spans="2:121" ht="12">
      <c r="B34" s="68" t="s">
        <v>89</v>
      </c>
      <c r="C34" s="25">
        <v>14435849</v>
      </c>
      <c r="D34" s="10">
        <v>12255578</v>
      </c>
      <c r="E34" s="10">
        <v>2180271</v>
      </c>
      <c r="F34" s="10">
        <v>1858256</v>
      </c>
      <c r="G34" s="10">
        <v>322015</v>
      </c>
      <c r="H34" s="10">
        <v>1497705</v>
      </c>
      <c r="I34" s="10">
        <v>1755829</v>
      </c>
      <c r="J34" s="10">
        <v>258124</v>
      </c>
      <c r="K34" s="10">
        <v>-16082</v>
      </c>
      <c r="L34" s="10">
        <v>175107</v>
      </c>
      <c r="M34" s="10">
        <v>191189</v>
      </c>
      <c r="N34" s="11">
        <v>1460602</v>
      </c>
      <c r="O34" s="1"/>
      <c r="P34" s="68" t="s">
        <v>89</v>
      </c>
      <c r="Q34" s="10">
        <v>304315</v>
      </c>
      <c r="R34" s="10">
        <v>363622</v>
      </c>
      <c r="S34" s="10">
        <v>59307</v>
      </c>
      <c r="T34" s="10">
        <v>93896</v>
      </c>
      <c r="U34" s="10">
        <v>729077</v>
      </c>
      <c r="V34" s="10">
        <v>333314</v>
      </c>
      <c r="W34" s="10">
        <v>53185</v>
      </c>
      <c r="X34" s="10">
        <v>60813</v>
      </c>
      <c r="Y34" s="10">
        <v>7628</v>
      </c>
      <c r="Z34" s="10">
        <v>2413558</v>
      </c>
      <c r="AA34" s="10">
        <v>-804798</v>
      </c>
      <c r="AB34" s="10">
        <v>-892916</v>
      </c>
      <c r="AC34" s="11">
        <v>88118</v>
      </c>
      <c r="AD34" s="1">
        <v>0</v>
      </c>
      <c r="AE34" s="68" t="s">
        <v>89</v>
      </c>
      <c r="AF34" s="10">
        <v>103622</v>
      </c>
      <c r="AG34" s="10">
        <v>29058</v>
      </c>
      <c r="AH34" s="10">
        <v>74564</v>
      </c>
      <c r="AI34" s="10">
        <v>3114734</v>
      </c>
      <c r="AJ34" s="10">
        <v>119117</v>
      </c>
      <c r="AK34" s="10">
        <v>728874</v>
      </c>
      <c r="AL34" s="10">
        <v>2266743</v>
      </c>
      <c r="AM34" s="10">
        <v>18347112</v>
      </c>
      <c r="AN34" s="10">
        <v>12081</v>
      </c>
      <c r="AO34" s="11">
        <v>1518.6749441271418</v>
      </c>
      <c r="AQ34" s="68" t="s">
        <v>89</v>
      </c>
      <c r="AR34" s="12">
        <v>-11.640954686747811</v>
      </c>
      <c r="AS34" s="12">
        <v>-13.272379889680311</v>
      </c>
      <c r="AT34" s="12">
        <v>-1.1932827034508262</v>
      </c>
      <c r="AU34" s="12">
        <v>-0.67253284357063525</v>
      </c>
      <c r="AV34" s="12">
        <v>-4.0948404236308837</v>
      </c>
      <c r="AW34" s="12">
        <v>-9.2171253377751761</v>
      </c>
      <c r="AX34" s="12">
        <v>-7.6681303078905163</v>
      </c>
      <c r="AY34" s="12">
        <v>2.4773308348287304</v>
      </c>
      <c r="AZ34" s="12">
        <v>-158.09341473106238</v>
      </c>
      <c r="BA34" s="12">
        <v>-11.788441775646321</v>
      </c>
      <c r="BB34" s="12">
        <v>11.920971754719742</v>
      </c>
      <c r="BC34" s="13">
        <v>-6.7121076737265861</v>
      </c>
      <c r="BE34" s="68" t="s">
        <v>89</v>
      </c>
      <c r="BF34" s="12">
        <v>1.49415511864859</v>
      </c>
      <c r="BG34" s="12">
        <v>-1.7628131526123403</v>
      </c>
      <c r="BH34" s="12">
        <v>-15.651666856297645</v>
      </c>
      <c r="BI34" s="12">
        <v>-25.157423201390106</v>
      </c>
      <c r="BJ34" s="12">
        <v>-15.988500051853475</v>
      </c>
      <c r="BK34" s="12">
        <v>22.285651392302892</v>
      </c>
      <c r="BL34" s="12">
        <v>-5.6836318496187266</v>
      </c>
      <c r="BM34" s="12">
        <v>-9.4195451092542104</v>
      </c>
      <c r="BN34" s="12">
        <v>-29.022052665860237</v>
      </c>
      <c r="BO34" s="12">
        <v>-40.674201161120671</v>
      </c>
      <c r="BP34" s="43">
        <v>-207.91880323542662</v>
      </c>
      <c r="BQ34" s="43">
        <v>-272.5468219798567</v>
      </c>
      <c r="BR34" s="9">
        <v>-61.39442370713072</v>
      </c>
      <c r="BS34" s="1"/>
      <c r="BT34" s="68" t="s">
        <v>89</v>
      </c>
      <c r="BU34" s="12">
        <v>33.274170107136882</v>
      </c>
      <c r="BV34" s="12">
        <v>-6.7996664314580793</v>
      </c>
      <c r="BW34" s="12">
        <v>60.101346273591993</v>
      </c>
      <c r="BX34" s="12">
        <v>-4.00891760888753</v>
      </c>
      <c r="BY34" s="12">
        <v>-32.597538548592446</v>
      </c>
      <c r="BZ34" s="12">
        <v>-15.507857736540648</v>
      </c>
      <c r="CA34" s="12">
        <v>2.7797199467860807</v>
      </c>
      <c r="CB34" s="12">
        <v>-16.814993540018879</v>
      </c>
      <c r="CC34" s="12">
        <v>-0.46959960454770144</v>
      </c>
      <c r="CD34" s="59">
        <v>-16.422513996254377</v>
      </c>
      <c r="CE34" s="68" t="s">
        <v>89</v>
      </c>
      <c r="CF34" s="12">
        <f t="shared" si="32"/>
        <v>78.681860120546489</v>
      </c>
      <c r="CG34" s="12">
        <f t="shared" si="0"/>
        <v>66.798404021297742</v>
      </c>
      <c r="CH34" s="12">
        <f t="shared" si="1"/>
        <v>11.883456099248754</v>
      </c>
      <c r="CI34" s="12">
        <f t="shared" si="2"/>
        <v>10.12832973385675</v>
      </c>
      <c r="CJ34" s="12">
        <f t="shared" si="3"/>
        <v>1.7551263653920026</v>
      </c>
      <c r="CK34" s="12">
        <f t="shared" si="4"/>
        <v>8.1631648621319801</v>
      </c>
      <c r="CL34" s="12">
        <f t="shared" si="5"/>
        <v>9.5700565843823266</v>
      </c>
      <c r="CM34" s="12">
        <f t="shared" si="6"/>
        <v>1.4068917222503465</v>
      </c>
      <c r="CN34" s="12">
        <f t="shared" si="7"/>
        <v>-8.7654122349065083E-2</v>
      </c>
      <c r="CO34" s="12">
        <f t="shared" si="8"/>
        <v>0.95441178971382523</v>
      </c>
      <c r="CP34" s="12">
        <f t="shared" si="9"/>
        <v>1.0420659120628903</v>
      </c>
      <c r="CQ34" s="9">
        <f t="shared" si="10"/>
        <v>7.9609368493526382</v>
      </c>
      <c r="CS34" s="68" t="s">
        <v>89</v>
      </c>
      <c r="CT34" s="38">
        <f t="shared" si="11"/>
        <v>1.6586534164068985</v>
      </c>
      <c r="CU34" s="38">
        <f t="shared" si="12"/>
        <v>1.9819032008961412</v>
      </c>
      <c r="CV34" s="38">
        <f t="shared" si="13"/>
        <v>0.3232497844892428</v>
      </c>
      <c r="CW34" s="38">
        <f t="shared" si="14"/>
        <v>0.51177536824324177</v>
      </c>
      <c r="CX34" s="38">
        <f t="shared" si="15"/>
        <v>3.9737970749837905</v>
      </c>
      <c r="CY34" s="38">
        <f t="shared" si="16"/>
        <v>1.8167109897187088</v>
      </c>
      <c r="CZ34" s="38">
        <f t="shared" si="17"/>
        <v>0.28988213512840599</v>
      </c>
      <c r="DA34" s="38">
        <f t="shared" si="18"/>
        <v>0.3314581608266195</v>
      </c>
      <c r="DB34" s="38">
        <f t="shared" si="19"/>
        <v>4.1576025698213427E-2</v>
      </c>
      <c r="DC34" s="38">
        <f t="shared" si="20"/>
        <v>13.154975017321528</v>
      </c>
      <c r="DD34" s="38">
        <f t="shared" si="21"/>
        <v>-4.3865105309217061</v>
      </c>
      <c r="DE34" s="12">
        <f t="shared" si="22"/>
        <v>-4.8667932042928612</v>
      </c>
      <c r="DF34" s="13">
        <f t="shared" si="23"/>
        <v>0.4802826733711551</v>
      </c>
      <c r="DH34" s="68" t="s">
        <v>89</v>
      </c>
      <c r="DI34" s="12">
        <f t="shared" si="24"/>
        <v>0.56478643614319246</v>
      </c>
      <c r="DJ34" s="12">
        <f t="shared" si="25"/>
        <v>0.1583791498084276</v>
      </c>
      <c r="DK34" s="12">
        <f t="shared" si="26"/>
        <v>0.40640728633476486</v>
      </c>
      <c r="DL34" s="12">
        <f t="shared" si="27"/>
        <v>16.976699112100039</v>
      </c>
      <c r="DM34" s="12">
        <f t="shared" si="28"/>
        <v>0.64924114487337303</v>
      </c>
      <c r="DN34" s="12">
        <f t="shared" si="29"/>
        <v>3.9726906338174639</v>
      </c>
      <c r="DO34" s="12">
        <f t="shared" si="30"/>
        <v>12.354767333409205</v>
      </c>
      <c r="DP34" s="213">
        <f t="shared" si="31"/>
        <v>100</v>
      </c>
      <c r="DQ34" s="21"/>
    </row>
    <row r="35" spans="2:121" ht="12">
      <c r="B35" s="67" t="s">
        <v>19</v>
      </c>
      <c r="C35" s="1">
        <v>24091309</v>
      </c>
      <c r="D35" s="1">
        <v>20453986</v>
      </c>
      <c r="E35" s="1">
        <v>3637323</v>
      </c>
      <c r="F35" s="1">
        <v>3099897</v>
      </c>
      <c r="G35" s="1">
        <v>537426</v>
      </c>
      <c r="H35" s="1">
        <v>1787609</v>
      </c>
      <c r="I35" s="1">
        <v>2388283</v>
      </c>
      <c r="J35" s="1">
        <v>600674</v>
      </c>
      <c r="K35" s="1">
        <v>-174489</v>
      </c>
      <c r="L35" s="1">
        <v>339331</v>
      </c>
      <c r="M35" s="1">
        <v>513820</v>
      </c>
      <c r="N35" s="7">
        <v>1913402</v>
      </c>
      <c r="O35" s="1"/>
      <c r="P35" s="67" t="s">
        <v>19</v>
      </c>
      <c r="Q35" s="1">
        <v>608542</v>
      </c>
      <c r="R35" s="1">
        <v>688412</v>
      </c>
      <c r="S35" s="1">
        <v>79870</v>
      </c>
      <c r="T35" s="1">
        <v>69031</v>
      </c>
      <c r="U35" s="1">
        <v>1186060</v>
      </c>
      <c r="V35" s="1">
        <v>49769</v>
      </c>
      <c r="W35" s="1">
        <v>48696</v>
      </c>
      <c r="X35" s="1">
        <v>55680</v>
      </c>
      <c r="Y35" s="1">
        <v>6984</v>
      </c>
      <c r="Z35" s="1">
        <v>6326896</v>
      </c>
      <c r="AA35" s="1">
        <v>1346126</v>
      </c>
      <c r="AB35" s="1">
        <v>1130722</v>
      </c>
      <c r="AC35" s="7">
        <v>215404</v>
      </c>
      <c r="AD35" s="1">
        <v>0</v>
      </c>
      <c r="AE35" s="67" t="s">
        <v>19</v>
      </c>
      <c r="AF35" s="1">
        <v>414974</v>
      </c>
      <c r="AG35" s="1">
        <v>326030</v>
      </c>
      <c r="AH35" s="1">
        <v>88944</v>
      </c>
      <c r="AI35" s="1">
        <v>4565796</v>
      </c>
      <c r="AJ35" s="1">
        <v>104753</v>
      </c>
      <c r="AK35" s="1">
        <v>1459326</v>
      </c>
      <c r="AL35" s="1">
        <v>3001717</v>
      </c>
      <c r="AM35" s="1">
        <v>32205814</v>
      </c>
      <c r="AN35" s="1">
        <v>17974</v>
      </c>
      <c r="AO35" s="7">
        <v>1791.8000445087348</v>
      </c>
      <c r="AQ35" s="67" t="s">
        <v>19</v>
      </c>
      <c r="AR35" s="8">
        <v>-11.802491808492867</v>
      </c>
      <c r="AS35" s="8">
        <v>-13.422490366901549</v>
      </c>
      <c r="AT35" s="8">
        <v>-1.4308733256660209</v>
      </c>
      <c r="AU35" s="8">
        <v>-0.84717707331443404</v>
      </c>
      <c r="AV35" s="8">
        <v>-4.6679237451240905</v>
      </c>
      <c r="AW35" s="8">
        <v>-14.914212577268653</v>
      </c>
      <c r="AX35" s="8">
        <v>-12.127732299497076</v>
      </c>
      <c r="AY35" s="8">
        <v>-2.6387704755946149</v>
      </c>
      <c r="AZ35" s="8">
        <v>-57.885736002026853</v>
      </c>
      <c r="BA35" s="8">
        <v>-15.624774659409352</v>
      </c>
      <c r="BB35" s="8">
        <v>0.22138350059003092</v>
      </c>
      <c r="BC35" s="9">
        <v>-11.437320701724502</v>
      </c>
      <c r="BE35" s="67" t="s">
        <v>19</v>
      </c>
      <c r="BF35" s="8">
        <v>0.28344390941659997</v>
      </c>
      <c r="BG35" s="8">
        <v>-1.8487864620982379</v>
      </c>
      <c r="BH35" s="8">
        <v>-15.532430174392164</v>
      </c>
      <c r="BI35" s="8">
        <v>-36.789429345835472</v>
      </c>
      <c r="BJ35" s="8">
        <v>-14.344417683444249</v>
      </c>
      <c r="BK35" s="8">
        <v>-16.761719991303039</v>
      </c>
      <c r="BL35" s="8">
        <v>-4.4408249769422472</v>
      </c>
      <c r="BM35" s="8">
        <v>-8.2263354815315388</v>
      </c>
      <c r="BN35" s="8">
        <v>-28.088962108731469</v>
      </c>
      <c r="BO35" s="8">
        <v>-5.4882262416320531</v>
      </c>
      <c r="BP35" s="36">
        <v>-8.6030682323546088</v>
      </c>
      <c r="BQ35" s="36">
        <v>14.160607229324379</v>
      </c>
      <c r="BR35" s="42">
        <v>-55.344559870140905</v>
      </c>
      <c r="BS35" s="1"/>
      <c r="BT35" s="67" t="s">
        <v>19</v>
      </c>
      <c r="BU35" s="8">
        <v>19.051430571453981</v>
      </c>
      <c r="BV35" s="8">
        <v>10.663068750742495</v>
      </c>
      <c r="BW35" s="8">
        <v>64.857651245551608</v>
      </c>
      <c r="BX35" s="8">
        <v>-6.3021302339555234</v>
      </c>
      <c r="BY35" s="8">
        <v>-16.200951961921522</v>
      </c>
      <c r="BZ35" s="8">
        <v>-15.178347236559439</v>
      </c>
      <c r="CA35" s="8">
        <v>-0.84910499788103611</v>
      </c>
      <c r="CB35" s="8">
        <v>-10.812971899748394</v>
      </c>
      <c r="CC35" s="8">
        <v>-0.26080683646856445</v>
      </c>
      <c r="CD35" s="46">
        <v>-10.579757794890719</v>
      </c>
      <c r="CE35" s="67" t="s">
        <v>19</v>
      </c>
      <c r="CF35" s="8">
        <f t="shared" si="32"/>
        <v>74.804223237456441</v>
      </c>
      <c r="CG35" s="8">
        <f t="shared" si="0"/>
        <v>63.510228308466289</v>
      </c>
      <c r="CH35" s="8">
        <f t="shared" si="1"/>
        <v>11.29399492899015</v>
      </c>
      <c r="CI35" s="8">
        <f t="shared" si="2"/>
        <v>9.6252713873339761</v>
      </c>
      <c r="CJ35" s="8">
        <f t="shared" si="3"/>
        <v>1.6687235416561741</v>
      </c>
      <c r="CK35" s="8">
        <f t="shared" si="4"/>
        <v>5.5505785383968247</v>
      </c>
      <c r="CL35" s="8">
        <f t="shared" si="5"/>
        <v>7.4156889808778006</v>
      </c>
      <c r="CM35" s="8">
        <f t="shared" si="6"/>
        <v>1.8651104424809755</v>
      </c>
      <c r="CN35" s="8">
        <f t="shared" si="7"/>
        <v>-0.54179347865574834</v>
      </c>
      <c r="CO35" s="8">
        <f t="shared" si="8"/>
        <v>1.0536327384862871</v>
      </c>
      <c r="CP35" s="8">
        <f t="shared" si="9"/>
        <v>1.5954262171420355</v>
      </c>
      <c r="CQ35" s="42">
        <f t="shared" si="10"/>
        <v>5.9411695043634047</v>
      </c>
      <c r="CS35" s="67" t="s">
        <v>19</v>
      </c>
      <c r="CT35" s="34">
        <f t="shared" si="11"/>
        <v>1.8895408139660748</v>
      </c>
      <c r="CU35" s="34">
        <f t="shared" si="12"/>
        <v>2.1375395138281554</v>
      </c>
      <c r="CV35" s="34">
        <f t="shared" si="13"/>
        <v>0.24799869986208081</v>
      </c>
      <c r="CW35" s="34">
        <f t="shared" si="14"/>
        <v>0.21434328596693755</v>
      </c>
      <c r="CX35" s="34">
        <f t="shared" si="15"/>
        <v>3.6827511951723997</v>
      </c>
      <c r="CY35" s="34">
        <f t="shared" si="16"/>
        <v>0.15453420925799297</v>
      </c>
      <c r="CZ35" s="34">
        <f t="shared" si="17"/>
        <v>0.15120251268916848</v>
      </c>
      <c r="DA35" s="34">
        <f t="shared" si="18"/>
        <v>0.17288803816602805</v>
      </c>
      <c r="DB35" s="34">
        <f t="shared" si="19"/>
        <v>2.1685525476859549E-2</v>
      </c>
      <c r="DC35" s="34">
        <f t="shared" si="20"/>
        <v>19.645198224146736</v>
      </c>
      <c r="DD35" s="34">
        <f t="shared" si="21"/>
        <v>4.1797608344878352</v>
      </c>
      <c r="DE35" s="8">
        <f t="shared" si="22"/>
        <v>3.5109250770683831</v>
      </c>
      <c r="DF35" s="9">
        <f t="shared" si="23"/>
        <v>0.66883575741945223</v>
      </c>
      <c r="DH35" s="67" t="s">
        <v>19</v>
      </c>
      <c r="DI35" s="8">
        <f t="shared" si="24"/>
        <v>1.2885064789854404</v>
      </c>
      <c r="DJ35" s="8">
        <f t="shared" si="25"/>
        <v>1.0123327421564319</v>
      </c>
      <c r="DK35" s="8">
        <f t="shared" si="26"/>
        <v>0.27617373682900859</v>
      </c>
      <c r="DL35" s="8">
        <f t="shared" si="27"/>
        <v>14.176930910673457</v>
      </c>
      <c r="DM35" s="8">
        <f t="shared" si="28"/>
        <v>0.32526114694694569</v>
      </c>
      <c r="DN35" s="8">
        <f t="shared" si="29"/>
        <v>4.5312501649546881</v>
      </c>
      <c r="DO35" s="8">
        <f t="shared" si="30"/>
        <v>9.3204195987718244</v>
      </c>
      <c r="DP35" s="210">
        <f t="shared" si="31"/>
        <v>100</v>
      </c>
      <c r="DQ35" s="21"/>
    </row>
    <row r="36" spans="2:121" ht="12">
      <c r="B36" s="67" t="s">
        <v>20</v>
      </c>
      <c r="C36" s="1">
        <v>13723976</v>
      </c>
      <c r="D36" s="1">
        <v>11650051</v>
      </c>
      <c r="E36" s="1">
        <v>2073925</v>
      </c>
      <c r="F36" s="1">
        <v>1767321</v>
      </c>
      <c r="G36" s="1">
        <v>306604</v>
      </c>
      <c r="H36" s="1">
        <v>1470748</v>
      </c>
      <c r="I36" s="1">
        <v>1608568</v>
      </c>
      <c r="J36" s="1">
        <v>137820</v>
      </c>
      <c r="K36" s="1">
        <v>-80427</v>
      </c>
      <c r="L36" s="1">
        <v>18550</v>
      </c>
      <c r="M36" s="1">
        <v>98977</v>
      </c>
      <c r="N36" s="7">
        <v>1538761</v>
      </c>
      <c r="O36" s="1"/>
      <c r="P36" s="67" t="s">
        <v>20</v>
      </c>
      <c r="Q36" s="1">
        <v>270636</v>
      </c>
      <c r="R36" s="1">
        <v>307699</v>
      </c>
      <c r="S36" s="1">
        <v>37063</v>
      </c>
      <c r="T36" s="1">
        <v>37953</v>
      </c>
      <c r="U36" s="1">
        <v>673364</v>
      </c>
      <c r="V36" s="1">
        <v>556808</v>
      </c>
      <c r="W36" s="1">
        <v>12414</v>
      </c>
      <c r="X36" s="1">
        <v>14194</v>
      </c>
      <c r="Y36" s="1">
        <v>1780</v>
      </c>
      <c r="Z36" s="1">
        <v>6584356</v>
      </c>
      <c r="AA36" s="1">
        <v>3690200</v>
      </c>
      <c r="AB36" s="1">
        <v>3609992</v>
      </c>
      <c r="AC36" s="7">
        <v>80208</v>
      </c>
      <c r="AD36" s="1">
        <v>0</v>
      </c>
      <c r="AE36" s="67" t="s">
        <v>20</v>
      </c>
      <c r="AF36" s="1">
        <v>197183</v>
      </c>
      <c r="AG36" s="1">
        <v>164648</v>
      </c>
      <c r="AH36" s="1">
        <v>32535</v>
      </c>
      <c r="AI36" s="1">
        <v>2696973</v>
      </c>
      <c r="AJ36" s="1">
        <v>4794</v>
      </c>
      <c r="AK36" s="1">
        <v>776071</v>
      </c>
      <c r="AL36" s="1">
        <v>1916108</v>
      </c>
      <c r="AM36" s="1">
        <v>21779080</v>
      </c>
      <c r="AN36" s="1">
        <v>8600</v>
      </c>
      <c r="AO36" s="7">
        <v>2532.4511627906977</v>
      </c>
      <c r="AQ36" s="67" t="s">
        <v>20</v>
      </c>
      <c r="AR36" s="8">
        <v>-10.410355755850951</v>
      </c>
      <c r="AS36" s="8">
        <v>-12.064249125948882</v>
      </c>
      <c r="AT36" s="8">
        <v>0.17311157920361911</v>
      </c>
      <c r="AU36" s="8">
        <v>0.71944045040254812</v>
      </c>
      <c r="AV36" s="8">
        <v>-2.8639860095550684</v>
      </c>
      <c r="AW36" s="8">
        <v>0.33742620081020491</v>
      </c>
      <c r="AX36" s="8">
        <v>2.7734214195191655E-2</v>
      </c>
      <c r="AY36" s="8">
        <v>-3.1618887015177064</v>
      </c>
      <c r="AZ36" s="8">
        <v>-10.837479156043713</v>
      </c>
      <c r="BA36" s="8">
        <v>-21.627445181460985</v>
      </c>
      <c r="BB36" s="8">
        <v>2.8524815030343338</v>
      </c>
      <c r="BC36" s="9">
        <v>0.89349526008862168</v>
      </c>
      <c r="BE36" s="67" t="s">
        <v>20</v>
      </c>
      <c r="BF36" s="8">
        <v>0.55547092416242783</v>
      </c>
      <c r="BG36" s="8">
        <v>-1.601499166951811</v>
      </c>
      <c r="BH36" s="8">
        <v>-14.926777762475323</v>
      </c>
      <c r="BI36" s="8">
        <v>-20.238320408549271</v>
      </c>
      <c r="BJ36" s="8">
        <v>-12.205908620943674</v>
      </c>
      <c r="BK36" s="8">
        <v>26.137612164130587</v>
      </c>
      <c r="BL36" s="8">
        <v>-6.1748922983901444</v>
      </c>
      <c r="BM36" s="8">
        <v>-9.8965276455278364</v>
      </c>
      <c r="BN36" s="8">
        <v>-29.42109436954798</v>
      </c>
      <c r="BO36" s="8">
        <v>15.795771502133244</v>
      </c>
      <c r="BP36" s="36">
        <v>40.280264016717155</v>
      </c>
      <c r="BQ36" s="36">
        <v>46.923233457872414</v>
      </c>
      <c r="BR36" s="9">
        <v>-53.778863718874433</v>
      </c>
      <c r="BS36" s="1"/>
      <c r="BT36" s="67" t="s">
        <v>20</v>
      </c>
      <c r="BU36" s="8">
        <v>12.065722096241609</v>
      </c>
      <c r="BV36" s="8">
        <v>5.9967939845364482</v>
      </c>
      <c r="BW36" s="8">
        <v>57.783705140640151</v>
      </c>
      <c r="BX36" s="8">
        <v>-6.3432669962453589</v>
      </c>
      <c r="BY36" s="8">
        <v>-86.678152614905798</v>
      </c>
      <c r="BZ36" s="8">
        <v>-17.59109810434391</v>
      </c>
      <c r="CA36" s="8">
        <v>0.74608894810396664</v>
      </c>
      <c r="CB36" s="8">
        <v>-3.0778316108673121</v>
      </c>
      <c r="CC36" s="8">
        <v>0.42036431574030825</v>
      </c>
      <c r="CD36" s="46">
        <v>-3.483552315752056</v>
      </c>
      <c r="CE36" s="67" t="s">
        <v>20</v>
      </c>
      <c r="CF36" s="8">
        <f t="shared" si="32"/>
        <v>63.014489133608954</v>
      </c>
      <c r="CG36" s="8">
        <f t="shared" si="0"/>
        <v>53.491933543565665</v>
      </c>
      <c r="CH36" s="8">
        <f t="shared" si="1"/>
        <v>9.5225555900432894</v>
      </c>
      <c r="CI36" s="8">
        <f t="shared" si="2"/>
        <v>8.1147642600146561</v>
      </c>
      <c r="CJ36" s="8">
        <f t="shared" si="3"/>
        <v>1.4077913300286329</v>
      </c>
      <c r="CK36" s="8">
        <f t="shared" si="4"/>
        <v>6.7530308901937088</v>
      </c>
      <c r="CL36" s="8">
        <f t="shared" si="5"/>
        <v>7.3858399895679705</v>
      </c>
      <c r="CM36" s="8">
        <f t="shared" si="6"/>
        <v>0.63280909937426189</v>
      </c>
      <c r="CN36" s="8">
        <f t="shared" si="7"/>
        <v>-0.36928557129134931</v>
      </c>
      <c r="CO36" s="8">
        <f t="shared" si="8"/>
        <v>8.5173478402209832E-2</v>
      </c>
      <c r="CP36" s="8">
        <f t="shared" si="9"/>
        <v>0.4544590496935591</v>
      </c>
      <c r="CQ36" s="9">
        <f t="shared" si="10"/>
        <v>7.0653168086071583</v>
      </c>
      <c r="CS36" s="67" t="s">
        <v>20</v>
      </c>
      <c r="CT36" s="34">
        <f t="shared" si="11"/>
        <v>1.2426420216097283</v>
      </c>
      <c r="CU36" s="34">
        <f t="shared" si="12"/>
        <v>1.4128190906135614</v>
      </c>
      <c r="CV36" s="34">
        <f t="shared" si="13"/>
        <v>0.17017706900383303</v>
      </c>
      <c r="CW36" s="34">
        <f t="shared" si="14"/>
        <v>0.17426355934226789</v>
      </c>
      <c r="CX36" s="34">
        <f t="shared" si="15"/>
        <v>3.0917926744380386</v>
      </c>
      <c r="CY36" s="34">
        <f t="shared" si="16"/>
        <v>2.5566185532171239</v>
      </c>
      <c r="CZ36" s="34">
        <f t="shared" si="17"/>
        <v>5.6999652877899334E-2</v>
      </c>
      <c r="DA36" s="34">
        <f t="shared" si="18"/>
        <v>6.5172633554769072E-2</v>
      </c>
      <c r="DB36" s="34">
        <f t="shared" si="19"/>
        <v>8.1729806768697302E-3</v>
      </c>
      <c r="DC36" s="34">
        <f t="shared" si="20"/>
        <v>30.23247997619734</v>
      </c>
      <c r="DD36" s="34">
        <f t="shared" si="21"/>
        <v>16.943782749317236</v>
      </c>
      <c r="DE36" s="8">
        <f t="shared" si="22"/>
        <v>16.575502730142873</v>
      </c>
      <c r="DF36" s="9">
        <f t="shared" si="23"/>
        <v>0.36828001917436365</v>
      </c>
      <c r="DH36" s="67" t="s">
        <v>20</v>
      </c>
      <c r="DI36" s="8">
        <f t="shared" si="24"/>
        <v>0.90537800494786735</v>
      </c>
      <c r="DJ36" s="8">
        <f t="shared" si="25"/>
        <v>0.75599152948609394</v>
      </c>
      <c r="DK36" s="8">
        <f t="shared" si="26"/>
        <v>0.14938647546177342</v>
      </c>
      <c r="DL36" s="8">
        <f t="shared" si="27"/>
        <v>12.38331922193224</v>
      </c>
      <c r="DM36" s="8">
        <f t="shared" si="28"/>
        <v>2.2011949081412071E-2</v>
      </c>
      <c r="DN36" s="8">
        <f t="shared" si="29"/>
        <v>3.5633782510556005</v>
      </c>
      <c r="DO36" s="8">
        <f t="shared" si="30"/>
        <v>8.7979290217952268</v>
      </c>
      <c r="DP36" s="211">
        <f t="shared" si="31"/>
        <v>100</v>
      </c>
      <c r="DQ36" s="6"/>
    </row>
    <row r="37" spans="2:121" ht="12">
      <c r="B37" s="67" t="s">
        <v>21</v>
      </c>
      <c r="C37" s="1">
        <v>49843455</v>
      </c>
      <c r="D37" s="1">
        <v>42301943</v>
      </c>
      <c r="E37" s="1">
        <v>7541512</v>
      </c>
      <c r="F37" s="1">
        <v>6416778</v>
      </c>
      <c r="G37" s="1">
        <v>1124734</v>
      </c>
      <c r="H37" s="1">
        <v>5584133</v>
      </c>
      <c r="I37" s="1">
        <v>8285052</v>
      </c>
      <c r="J37" s="1">
        <v>2700919</v>
      </c>
      <c r="K37" s="1">
        <v>607926</v>
      </c>
      <c r="L37" s="1">
        <v>3161263</v>
      </c>
      <c r="M37" s="1">
        <v>2553337</v>
      </c>
      <c r="N37" s="7">
        <v>4924769</v>
      </c>
      <c r="O37" s="1"/>
      <c r="P37" s="67" t="s">
        <v>21</v>
      </c>
      <c r="Q37" s="1">
        <v>1087356</v>
      </c>
      <c r="R37" s="1">
        <v>1227561</v>
      </c>
      <c r="S37" s="1">
        <v>140205</v>
      </c>
      <c r="T37" s="1">
        <v>144211</v>
      </c>
      <c r="U37" s="1">
        <v>2137393</v>
      </c>
      <c r="V37" s="1">
        <v>1555809</v>
      </c>
      <c r="W37" s="1">
        <v>51438</v>
      </c>
      <c r="X37" s="1">
        <v>58815</v>
      </c>
      <c r="Y37" s="1">
        <v>7377</v>
      </c>
      <c r="Z37" s="1">
        <v>22535327</v>
      </c>
      <c r="AA37" s="1">
        <v>13101480</v>
      </c>
      <c r="AB37" s="1">
        <v>12892411</v>
      </c>
      <c r="AC37" s="7">
        <v>209069</v>
      </c>
      <c r="AD37" s="1">
        <v>0</v>
      </c>
      <c r="AE37" s="67" t="s">
        <v>21</v>
      </c>
      <c r="AF37" s="1">
        <v>572656</v>
      </c>
      <c r="AG37" s="1">
        <v>468533</v>
      </c>
      <c r="AH37" s="1">
        <v>104123</v>
      </c>
      <c r="AI37" s="1">
        <v>8861191</v>
      </c>
      <c r="AJ37" s="1">
        <v>147386</v>
      </c>
      <c r="AK37" s="1">
        <v>2813528</v>
      </c>
      <c r="AL37" s="1">
        <v>5900277</v>
      </c>
      <c r="AM37" s="1">
        <v>77962915</v>
      </c>
      <c r="AN37" s="1">
        <v>32710</v>
      </c>
      <c r="AO37" s="7">
        <v>2383.4581167838583</v>
      </c>
      <c r="AQ37" s="67" t="s">
        <v>21</v>
      </c>
      <c r="AR37" s="8">
        <v>-11.927725168666417</v>
      </c>
      <c r="AS37" s="8">
        <v>-13.562962494812227</v>
      </c>
      <c r="AT37" s="8">
        <v>-1.4723146986114564</v>
      </c>
      <c r="AU37" s="8">
        <v>-0.99943578371678288</v>
      </c>
      <c r="AV37" s="8">
        <v>-4.0860479137405994</v>
      </c>
      <c r="AW37" s="8">
        <v>-15.06174608447626</v>
      </c>
      <c r="AX37" s="8">
        <v>-9.5259857537901382</v>
      </c>
      <c r="AY37" s="8">
        <v>4.5636167320741192</v>
      </c>
      <c r="AZ37" s="8">
        <v>-54.654992884144328</v>
      </c>
      <c r="BA37" s="8">
        <v>-15.635378740549799</v>
      </c>
      <c r="BB37" s="8">
        <v>6.1027851941117195</v>
      </c>
      <c r="BC37" s="9">
        <v>-4.8878541403727995</v>
      </c>
      <c r="BE37" s="67" t="s">
        <v>21</v>
      </c>
      <c r="BF37" s="8">
        <v>0.25410289507652589</v>
      </c>
      <c r="BG37" s="8">
        <v>-1.8363487335319166</v>
      </c>
      <c r="BH37" s="8">
        <v>-15.500979358143741</v>
      </c>
      <c r="BI37" s="8">
        <v>-20.20682672037448</v>
      </c>
      <c r="BJ37" s="8">
        <v>-15.535423549310023</v>
      </c>
      <c r="BK37" s="8">
        <v>12.57630223935676</v>
      </c>
      <c r="BL37" s="8">
        <v>-7.8518836996829151</v>
      </c>
      <c r="BM37" s="8">
        <v>-11.503159795365633</v>
      </c>
      <c r="BN37" s="8">
        <v>-30.660776388758343</v>
      </c>
      <c r="BO37" s="8">
        <v>39.465365561670588</v>
      </c>
      <c r="BP37" s="36">
        <v>106.52530476775229</v>
      </c>
      <c r="BQ37" s="36">
        <v>120.18541644322053</v>
      </c>
      <c r="BR37" s="9">
        <v>-57.20298129220717</v>
      </c>
      <c r="BS37" s="1"/>
      <c r="BT37" s="67" t="s">
        <v>21</v>
      </c>
      <c r="BU37" s="8">
        <v>14.867301724846902</v>
      </c>
      <c r="BV37" s="8">
        <v>8.4353772984482234</v>
      </c>
      <c r="BW37" s="8">
        <v>56.689038704628899</v>
      </c>
      <c r="BX37" s="8">
        <v>-4.8826940470365923</v>
      </c>
      <c r="BY37" s="8">
        <v>-40.105495863066693</v>
      </c>
      <c r="BZ37" s="8">
        <v>-11.966658114256035</v>
      </c>
      <c r="CA37" s="8">
        <v>0.4471732257861325</v>
      </c>
      <c r="CB37" s="8">
        <v>-1.7189787007046482</v>
      </c>
      <c r="CC37" s="8">
        <v>-7.6370856881014207E-2</v>
      </c>
      <c r="CD37" s="46">
        <v>-1.6438632762936913</v>
      </c>
      <c r="CE37" s="67" t="s">
        <v>21</v>
      </c>
      <c r="CF37" s="8">
        <f t="shared" si="32"/>
        <v>63.932261896569678</v>
      </c>
      <c r="CG37" s="8">
        <f t="shared" si="0"/>
        <v>54.259057655809819</v>
      </c>
      <c r="CH37" s="8">
        <f t="shared" si="1"/>
        <v>9.6732042407598549</v>
      </c>
      <c r="CI37" s="8">
        <f t="shared" si="2"/>
        <v>8.2305516667764405</v>
      </c>
      <c r="CJ37" s="8">
        <f t="shared" si="3"/>
        <v>1.4426525739834126</v>
      </c>
      <c r="CK37" s="8">
        <f t="shared" si="4"/>
        <v>7.1625502971508954</v>
      </c>
      <c r="CL37" s="8">
        <f t="shared" si="5"/>
        <v>10.626914091141924</v>
      </c>
      <c r="CM37" s="8">
        <f t="shared" si="6"/>
        <v>3.4643637939910281</v>
      </c>
      <c r="CN37" s="8">
        <f t="shared" si="7"/>
        <v>0.77976304503237204</v>
      </c>
      <c r="CO37" s="8">
        <f t="shared" si="8"/>
        <v>4.0548291453699497</v>
      </c>
      <c r="CP37" s="8">
        <f t="shared" si="9"/>
        <v>3.2750661003375772</v>
      </c>
      <c r="CQ37" s="9">
        <f t="shared" si="10"/>
        <v>6.3168097293437526</v>
      </c>
      <c r="CS37" s="67" t="s">
        <v>21</v>
      </c>
      <c r="CT37" s="34">
        <f t="shared" si="11"/>
        <v>1.3947092665788599</v>
      </c>
      <c r="CU37" s="34">
        <f t="shared" si="12"/>
        <v>1.5745447691379935</v>
      </c>
      <c r="CV37" s="34">
        <f t="shared" si="13"/>
        <v>0.17983550255913341</v>
      </c>
      <c r="CW37" s="34">
        <f t="shared" si="14"/>
        <v>0.18497384301241174</v>
      </c>
      <c r="CX37" s="34">
        <f t="shared" si="15"/>
        <v>2.7415509027593439</v>
      </c>
      <c r="CY37" s="34">
        <f t="shared" si="16"/>
        <v>1.9955757169931372</v>
      </c>
      <c r="CZ37" s="34">
        <f t="shared" si="17"/>
        <v>6.5977522774770536E-2</v>
      </c>
      <c r="DA37" s="34">
        <f t="shared" si="18"/>
        <v>7.5439713869087641E-2</v>
      </c>
      <c r="DB37" s="34">
        <f t="shared" si="19"/>
        <v>9.4621910943170871E-3</v>
      </c>
      <c r="DC37" s="34">
        <f t="shared" si="20"/>
        <v>28.905187806279436</v>
      </c>
      <c r="DD37" s="34">
        <f t="shared" si="21"/>
        <v>16.804759031906389</v>
      </c>
      <c r="DE37" s="8">
        <f t="shared" si="22"/>
        <v>16.536594353866835</v>
      </c>
      <c r="DF37" s="9">
        <f t="shared" si="23"/>
        <v>0.26816467803955252</v>
      </c>
      <c r="DH37" s="67" t="s">
        <v>21</v>
      </c>
      <c r="DI37" s="8">
        <f t="shared" si="24"/>
        <v>0.73452358727223066</v>
      </c>
      <c r="DJ37" s="8">
        <f t="shared" si="25"/>
        <v>0.60096906330400801</v>
      </c>
      <c r="DK37" s="8">
        <f t="shared" si="26"/>
        <v>0.13355452396822259</v>
      </c>
      <c r="DL37" s="8">
        <f t="shared" si="27"/>
        <v>11.365905187100815</v>
      </c>
      <c r="DM37" s="8">
        <f t="shared" si="28"/>
        <v>0.18904629207360962</v>
      </c>
      <c r="DN37" s="8">
        <f t="shared" si="29"/>
        <v>3.6088029802374626</v>
      </c>
      <c r="DO37" s="8">
        <f t="shared" si="30"/>
        <v>7.5680559147897437</v>
      </c>
      <c r="DP37" s="211">
        <f t="shared" si="31"/>
        <v>100</v>
      </c>
      <c r="DQ37" s="6"/>
    </row>
    <row r="38" spans="2:121" ht="12">
      <c r="B38" s="67" t="s">
        <v>22</v>
      </c>
      <c r="C38" s="1">
        <v>13355821</v>
      </c>
      <c r="D38" s="1">
        <v>11337642</v>
      </c>
      <c r="E38" s="1">
        <v>2018179</v>
      </c>
      <c r="F38" s="1">
        <v>1719904</v>
      </c>
      <c r="G38" s="1">
        <v>298275</v>
      </c>
      <c r="H38" s="1">
        <v>1280748</v>
      </c>
      <c r="I38" s="1">
        <v>1480315</v>
      </c>
      <c r="J38" s="1">
        <v>199567</v>
      </c>
      <c r="K38" s="1">
        <v>-92864</v>
      </c>
      <c r="L38" s="1">
        <v>55644</v>
      </c>
      <c r="M38" s="1">
        <v>148508</v>
      </c>
      <c r="N38" s="7">
        <v>1350483</v>
      </c>
      <c r="O38" s="1"/>
      <c r="P38" s="67" t="s">
        <v>22</v>
      </c>
      <c r="Q38" s="1">
        <v>368472</v>
      </c>
      <c r="R38" s="1">
        <v>416214</v>
      </c>
      <c r="S38" s="1">
        <v>47742</v>
      </c>
      <c r="T38" s="1">
        <v>73247</v>
      </c>
      <c r="U38" s="1">
        <v>656406</v>
      </c>
      <c r="V38" s="1">
        <v>252358</v>
      </c>
      <c r="W38" s="1">
        <v>23129</v>
      </c>
      <c r="X38" s="1">
        <v>26446</v>
      </c>
      <c r="Y38" s="1">
        <v>3317</v>
      </c>
      <c r="Z38" s="1">
        <v>4552004</v>
      </c>
      <c r="AA38" s="1">
        <v>1164410</v>
      </c>
      <c r="AB38" s="1">
        <v>965811</v>
      </c>
      <c r="AC38" s="7">
        <v>198599</v>
      </c>
      <c r="AD38" s="1">
        <v>0</v>
      </c>
      <c r="AE38" s="67" t="s">
        <v>22</v>
      </c>
      <c r="AF38" s="1">
        <v>227227</v>
      </c>
      <c r="AG38" s="1">
        <v>172800</v>
      </c>
      <c r="AH38" s="1">
        <v>54427</v>
      </c>
      <c r="AI38" s="1">
        <v>3160367</v>
      </c>
      <c r="AJ38" s="1">
        <v>106293</v>
      </c>
      <c r="AK38" s="1">
        <v>939933</v>
      </c>
      <c r="AL38" s="1">
        <v>2114141</v>
      </c>
      <c r="AM38" s="1">
        <v>19188573</v>
      </c>
      <c r="AN38" s="1">
        <v>11345</v>
      </c>
      <c r="AO38" s="7">
        <v>1691.3682679594535</v>
      </c>
      <c r="AQ38" s="67" t="s">
        <v>22</v>
      </c>
      <c r="AR38" s="8">
        <v>-12.835924088966241</v>
      </c>
      <c r="AS38" s="8">
        <v>-14.447721779854467</v>
      </c>
      <c r="AT38" s="8">
        <v>-2.5186878961940256</v>
      </c>
      <c r="AU38" s="8">
        <v>-2.0058024919264228</v>
      </c>
      <c r="AV38" s="8">
        <v>-5.3744099284300288</v>
      </c>
      <c r="AW38" s="8">
        <v>-30.499778326098859</v>
      </c>
      <c r="AX38" s="8">
        <v>-27.953216545040586</v>
      </c>
      <c r="AY38" s="8">
        <v>-5.8028613100098649</v>
      </c>
      <c r="AZ38" s="8">
        <v>1.9677392112152687</v>
      </c>
      <c r="BA38" s="8">
        <v>-4.311273981461522E-2</v>
      </c>
      <c r="BB38" s="8">
        <v>-1.2553525359717015</v>
      </c>
      <c r="BC38" s="9">
        <v>-29.394484073955567</v>
      </c>
      <c r="BE38" s="67" t="s">
        <v>22</v>
      </c>
      <c r="BF38" s="8">
        <v>-0.26768725251109049</v>
      </c>
      <c r="BG38" s="8">
        <v>-2.3425731702166597</v>
      </c>
      <c r="BH38" s="8">
        <v>-15.853851983714332</v>
      </c>
      <c r="BI38" s="8">
        <v>-59.133995770962464</v>
      </c>
      <c r="BJ38" s="8">
        <v>-15.523833669441759</v>
      </c>
      <c r="BK38" s="8">
        <v>-57.007906478337681</v>
      </c>
      <c r="BL38" s="8">
        <v>-6.7717360635253341</v>
      </c>
      <c r="BM38" s="8">
        <v>-10.464840708264212</v>
      </c>
      <c r="BN38" s="8">
        <v>-29.843485617597292</v>
      </c>
      <c r="BO38" s="8">
        <v>-7.9398940258059296</v>
      </c>
      <c r="BP38" s="36">
        <v>-19.465811995368838</v>
      </c>
      <c r="BQ38" s="36">
        <v>-4.574691338507991</v>
      </c>
      <c r="BR38" s="9">
        <v>-54.213064789070096</v>
      </c>
      <c r="BS38" s="1"/>
      <c r="BT38" s="67" t="s">
        <v>22</v>
      </c>
      <c r="BU38" s="8">
        <v>14.009111617312072</v>
      </c>
      <c r="BV38" s="8">
        <v>5.1030959187397364</v>
      </c>
      <c r="BW38" s="8">
        <v>55.969165520403486</v>
      </c>
      <c r="BX38" s="8">
        <v>-4.2149324914924851</v>
      </c>
      <c r="BY38" s="8">
        <v>-12.553475055943137</v>
      </c>
      <c r="BZ38" s="8">
        <v>-9.6835720963841059</v>
      </c>
      <c r="CA38" s="8">
        <v>-1.0776853347857192</v>
      </c>
      <c r="CB38" s="8">
        <v>-13.2132185509754</v>
      </c>
      <c r="CC38" s="8">
        <v>-0.75234012772285885</v>
      </c>
      <c r="CD38" s="46">
        <v>-12.555337263657979</v>
      </c>
      <c r="CE38" s="67" t="s">
        <v>22</v>
      </c>
      <c r="CF38" s="8">
        <f t="shared" si="32"/>
        <v>69.602992364257616</v>
      </c>
      <c r="CG38" s="8">
        <f t="shared" si="0"/>
        <v>59.085383785443554</v>
      </c>
      <c r="CH38" s="8">
        <f t="shared" si="1"/>
        <v>10.517608578814068</v>
      </c>
      <c r="CI38" s="8">
        <f t="shared" si="2"/>
        <v>8.9631678186804198</v>
      </c>
      <c r="CJ38" s="8">
        <f t="shared" si="3"/>
        <v>1.5544407601336483</v>
      </c>
      <c r="CK38" s="8">
        <f t="shared" si="4"/>
        <v>6.6745348911563154</v>
      </c>
      <c r="CL38" s="8">
        <f t="shared" si="5"/>
        <v>7.7145653301055788</v>
      </c>
      <c r="CM38" s="8">
        <f t="shared" si="6"/>
        <v>1.0400304389492643</v>
      </c>
      <c r="CN38" s="8">
        <f t="shared" si="7"/>
        <v>-0.4839546953283082</v>
      </c>
      <c r="CO38" s="8">
        <f t="shared" si="8"/>
        <v>0.28998508643659954</v>
      </c>
      <c r="CP38" s="8">
        <f t="shared" si="9"/>
        <v>0.77393978176490774</v>
      </c>
      <c r="CQ38" s="9">
        <f t="shared" si="10"/>
        <v>7.0379543074933189</v>
      </c>
      <c r="CS38" s="67" t="s">
        <v>22</v>
      </c>
      <c r="CT38" s="34">
        <f t="shared" si="11"/>
        <v>1.920267859418207</v>
      </c>
      <c r="CU38" s="34">
        <f t="shared" si="12"/>
        <v>2.1690721868687159</v>
      </c>
      <c r="CV38" s="34">
        <f t="shared" si="13"/>
        <v>0.24880432745050923</v>
      </c>
      <c r="CW38" s="34">
        <f t="shared" si="14"/>
        <v>0.3817219758863778</v>
      </c>
      <c r="CX38" s="34">
        <f t="shared" si="15"/>
        <v>3.4208171707192605</v>
      </c>
      <c r="CY38" s="34">
        <f t="shared" si="16"/>
        <v>1.3151473014694735</v>
      </c>
      <c r="CZ38" s="34">
        <f t="shared" si="17"/>
        <v>0.12053527899130384</v>
      </c>
      <c r="DA38" s="34">
        <f t="shared" si="18"/>
        <v>0.13782160872515117</v>
      </c>
      <c r="DB38" s="34">
        <f t="shared" si="19"/>
        <v>1.7286329733847326E-2</v>
      </c>
      <c r="DC38" s="34">
        <f t="shared" si="20"/>
        <v>23.722472744586064</v>
      </c>
      <c r="DD38" s="34">
        <f t="shared" si="21"/>
        <v>6.0682469717784642</v>
      </c>
      <c r="DE38" s="8">
        <f t="shared" si="22"/>
        <v>5.033261201862171</v>
      </c>
      <c r="DF38" s="9">
        <f t="shared" si="23"/>
        <v>1.0349857699162934</v>
      </c>
      <c r="DH38" s="67" t="s">
        <v>22</v>
      </c>
      <c r="DI38" s="8">
        <f t="shared" si="24"/>
        <v>1.1841787297054345</v>
      </c>
      <c r="DJ38" s="8">
        <f t="shared" si="25"/>
        <v>0.90053595960470845</v>
      </c>
      <c r="DK38" s="8">
        <f t="shared" si="26"/>
        <v>0.28364277010072608</v>
      </c>
      <c r="DL38" s="8">
        <f t="shared" si="27"/>
        <v>16.470047043102163</v>
      </c>
      <c r="DM38" s="8">
        <f t="shared" si="28"/>
        <v>0.55393905529087539</v>
      </c>
      <c r="DN38" s="8">
        <f t="shared" si="29"/>
        <v>4.8983996881894241</v>
      </c>
      <c r="DO38" s="8">
        <f t="shared" si="30"/>
        <v>11.017708299621862</v>
      </c>
      <c r="DP38" s="211">
        <f t="shared" si="31"/>
        <v>100</v>
      </c>
      <c r="DQ38" s="6"/>
    </row>
    <row r="39" spans="2:121" ht="12">
      <c r="B39" s="68" t="s">
        <v>88</v>
      </c>
      <c r="C39" s="10">
        <v>17867015</v>
      </c>
      <c r="D39" s="10">
        <v>15174315</v>
      </c>
      <c r="E39" s="10">
        <v>2692700</v>
      </c>
      <c r="F39" s="10">
        <v>2295155</v>
      </c>
      <c r="G39" s="10">
        <v>397545</v>
      </c>
      <c r="H39" s="10">
        <v>1905147</v>
      </c>
      <c r="I39" s="10">
        <v>2296649</v>
      </c>
      <c r="J39" s="10">
        <v>391502</v>
      </c>
      <c r="K39" s="10">
        <v>-121876</v>
      </c>
      <c r="L39" s="10">
        <v>185480</v>
      </c>
      <c r="M39" s="10">
        <v>307356</v>
      </c>
      <c r="N39" s="11">
        <v>1985132</v>
      </c>
      <c r="O39" s="1"/>
      <c r="P39" s="68" t="s">
        <v>88</v>
      </c>
      <c r="Q39" s="10">
        <v>603299</v>
      </c>
      <c r="R39" s="10">
        <v>681437</v>
      </c>
      <c r="S39" s="10">
        <v>78138</v>
      </c>
      <c r="T39" s="10">
        <v>87520</v>
      </c>
      <c r="U39" s="10">
        <v>1018444</v>
      </c>
      <c r="V39" s="10">
        <v>275869</v>
      </c>
      <c r="W39" s="10">
        <v>41891</v>
      </c>
      <c r="X39" s="10">
        <v>47899</v>
      </c>
      <c r="Y39" s="10">
        <v>6008</v>
      </c>
      <c r="Z39" s="10">
        <v>3555552</v>
      </c>
      <c r="AA39" s="10">
        <v>-1654</v>
      </c>
      <c r="AB39" s="10">
        <v>-176722</v>
      </c>
      <c r="AC39" s="11">
        <v>175068</v>
      </c>
      <c r="AD39" s="1">
        <v>0</v>
      </c>
      <c r="AE39" s="68" t="s">
        <v>88</v>
      </c>
      <c r="AF39" s="10">
        <v>67942</v>
      </c>
      <c r="AG39" s="10">
        <v>-46766</v>
      </c>
      <c r="AH39" s="10">
        <v>114708</v>
      </c>
      <c r="AI39" s="10">
        <v>3489264</v>
      </c>
      <c r="AJ39" s="10">
        <v>259247</v>
      </c>
      <c r="AK39" s="10">
        <v>1043175</v>
      </c>
      <c r="AL39" s="10">
        <v>2186842</v>
      </c>
      <c r="AM39" s="10">
        <v>23327714</v>
      </c>
      <c r="AN39" s="10">
        <v>17668</v>
      </c>
      <c r="AO39" s="11">
        <v>1320.3369934344578</v>
      </c>
      <c r="AQ39" s="68" t="s">
        <v>88</v>
      </c>
      <c r="AR39" s="12">
        <v>-13.652893234576721</v>
      </c>
      <c r="AS39" s="12">
        <v>-15.231424746714866</v>
      </c>
      <c r="AT39" s="12">
        <v>-3.5292937471562515</v>
      </c>
      <c r="AU39" s="12">
        <v>-2.959390719147081</v>
      </c>
      <c r="AV39" s="12">
        <v>-6.6929383351210276</v>
      </c>
      <c r="AW39" s="12">
        <v>-10.763022675216517</v>
      </c>
      <c r="AX39" s="12">
        <v>-8.3161607782301239</v>
      </c>
      <c r="AY39" s="12">
        <v>5.8010571944351357</v>
      </c>
      <c r="AZ39" s="12">
        <v>-156.7323896191439</v>
      </c>
      <c r="BA39" s="12">
        <v>-15.719258067740851</v>
      </c>
      <c r="BB39" s="12">
        <v>14.879684241214594</v>
      </c>
      <c r="BC39" s="13">
        <v>-7.1254597802785948</v>
      </c>
      <c r="BE39" s="68" t="s">
        <v>88</v>
      </c>
      <c r="BF39" s="12">
        <v>-0.7909766176787385</v>
      </c>
      <c r="BG39" s="12">
        <v>-2.9332121607511938</v>
      </c>
      <c r="BH39" s="12">
        <v>-16.80366269165247</v>
      </c>
      <c r="BI39" s="12">
        <v>-21.45177792536483</v>
      </c>
      <c r="BJ39" s="12">
        <v>-16.068579490763327</v>
      </c>
      <c r="BK39" s="12">
        <v>34.913120662757549</v>
      </c>
      <c r="BL39" s="12">
        <v>-6.8426436577121512</v>
      </c>
      <c r="BM39" s="12">
        <v>-10.532705741716164</v>
      </c>
      <c r="BN39" s="12">
        <v>-29.894982497082843</v>
      </c>
      <c r="BO39" s="12">
        <v>-22.744858604843177</v>
      </c>
      <c r="BP39" s="43">
        <v>-100.22037290186078</v>
      </c>
      <c r="BQ39" s="43">
        <v>-154.105803939098</v>
      </c>
      <c r="BR39" s="13">
        <v>-58.702877645232746</v>
      </c>
      <c r="BS39" s="1"/>
      <c r="BT39" s="68" t="s">
        <v>88</v>
      </c>
      <c r="BU39" s="8">
        <v>6.8673713350950045</v>
      </c>
      <c r="BV39" s="8">
        <v>-371.66918809884015</v>
      </c>
      <c r="BW39" s="8">
        <v>56.084418500224523</v>
      </c>
      <c r="BX39" s="8">
        <v>-7.8919220279244016</v>
      </c>
      <c r="BY39" s="8">
        <v>-37.572211185359102</v>
      </c>
      <c r="BZ39" s="8">
        <v>-10.09716151183795</v>
      </c>
      <c r="CA39" s="8">
        <v>-1.1649101493841907</v>
      </c>
      <c r="CB39" s="8">
        <v>-14.953497097253043</v>
      </c>
      <c r="CC39" s="8">
        <v>-1.9805825242718444</v>
      </c>
      <c r="CD39" s="37">
        <v>-13.235045572672977</v>
      </c>
      <c r="CE39" s="68" t="s">
        <v>88</v>
      </c>
      <c r="CF39" s="8">
        <f t="shared" si="32"/>
        <v>76.591366818025975</v>
      </c>
      <c r="CG39" s="8">
        <f t="shared" si="0"/>
        <v>65.048444095293689</v>
      </c>
      <c r="CH39" s="8">
        <f t="shared" si="1"/>
        <v>11.542922722732284</v>
      </c>
      <c r="CI39" s="8">
        <f t="shared" si="2"/>
        <v>9.8387480230596118</v>
      </c>
      <c r="CJ39" s="8">
        <f t="shared" si="3"/>
        <v>1.7041746996726725</v>
      </c>
      <c r="CK39" s="8">
        <f t="shared" si="4"/>
        <v>8.1668825329391481</v>
      </c>
      <c r="CL39" s="8">
        <f t="shared" si="5"/>
        <v>9.8451524225648512</v>
      </c>
      <c r="CM39" s="8">
        <f t="shared" si="6"/>
        <v>1.6782698896257042</v>
      </c>
      <c r="CN39" s="8">
        <f t="shared" si="7"/>
        <v>-0.52245153554265966</v>
      </c>
      <c r="CO39" s="8">
        <f t="shared" si="8"/>
        <v>0.79510576990098558</v>
      </c>
      <c r="CP39" s="8">
        <f t="shared" si="9"/>
        <v>1.3175573054436454</v>
      </c>
      <c r="CQ39" s="13">
        <f t="shared" si="10"/>
        <v>8.5097579642823113</v>
      </c>
      <c r="CS39" s="68" t="s">
        <v>88</v>
      </c>
      <c r="CT39" s="38">
        <f t="shared" si="11"/>
        <v>2.5861899712933725</v>
      </c>
      <c r="CU39" s="38">
        <f t="shared" si="12"/>
        <v>2.9211477815614511</v>
      </c>
      <c r="CV39" s="38">
        <f t="shared" si="13"/>
        <v>0.33495781026807853</v>
      </c>
      <c r="CW39" s="38">
        <f t="shared" si="14"/>
        <v>0.37517606740206089</v>
      </c>
      <c r="CX39" s="38">
        <f t="shared" si="15"/>
        <v>4.3658114121255087</v>
      </c>
      <c r="CY39" s="38">
        <f t="shared" si="16"/>
        <v>1.1825805134613705</v>
      </c>
      <c r="CZ39" s="38">
        <f t="shared" si="17"/>
        <v>0.17957610419949421</v>
      </c>
      <c r="DA39" s="38">
        <f t="shared" si="18"/>
        <v>0.20533087811347484</v>
      </c>
      <c r="DB39" s="38">
        <f t="shared" si="19"/>
        <v>2.5754773913980601E-2</v>
      </c>
      <c r="DC39" s="38">
        <f t="shared" si="20"/>
        <v>15.241750649034877</v>
      </c>
      <c r="DD39" s="38">
        <f t="shared" si="21"/>
        <v>-7.0902789703268824E-3</v>
      </c>
      <c r="DE39" s="12">
        <f t="shared" si="22"/>
        <v>-0.75756244268083872</v>
      </c>
      <c r="DF39" s="9">
        <f t="shared" si="23"/>
        <v>0.75047216371051184</v>
      </c>
      <c r="DH39" s="68" t="s">
        <v>88</v>
      </c>
      <c r="DI39" s="12">
        <f t="shared" si="24"/>
        <v>0.291250141355471</v>
      </c>
      <c r="DJ39" s="12">
        <f t="shared" si="25"/>
        <v>-0.20047399415133432</v>
      </c>
      <c r="DK39" s="12">
        <f t="shared" si="26"/>
        <v>0.49172413550680533</v>
      </c>
      <c r="DL39" s="12">
        <f t="shared" si="27"/>
        <v>14.957590786649732</v>
      </c>
      <c r="DM39" s="12">
        <f t="shared" si="28"/>
        <v>1.111326210532245</v>
      </c>
      <c r="DN39" s="12">
        <f t="shared" si="29"/>
        <v>4.4718269436945253</v>
      </c>
      <c r="DO39" s="12">
        <f t="shared" si="30"/>
        <v>9.3744376324229641</v>
      </c>
      <c r="DP39" s="210">
        <f t="shared" si="31"/>
        <v>100</v>
      </c>
      <c r="DQ39" s="21"/>
    </row>
    <row r="40" spans="2:121" ht="12">
      <c r="B40" s="69" t="s">
        <v>90</v>
      </c>
      <c r="C40" s="55">
        <v>14635455</v>
      </c>
      <c r="D40" s="55">
        <v>12425114</v>
      </c>
      <c r="E40" s="55">
        <v>2210341</v>
      </c>
      <c r="F40" s="55">
        <v>1883973</v>
      </c>
      <c r="G40" s="55">
        <v>326368</v>
      </c>
      <c r="H40" s="55">
        <v>1535295</v>
      </c>
      <c r="I40" s="55">
        <v>1814488</v>
      </c>
      <c r="J40" s="55">
        <v>279193</v>
      </c>
      <c r="K40" s="55">
        <v>-152058</v>
      </c>
      <c r="L40" s="55">
        <v>69717</v>
      </c>
      <c r="M40" s="55">
        <v>221775</v>
      </c>
      <c r="N40" s="56">
        <v>1646676</v>
      </c>
      <c r="O40" s="1"/>
      <c r="P40" s="69" t="s">
        <v>90</v>
      </c>
      <c r="Q40" s="10">
        <v>371730</v>
      </c>
      <c r="R40" s="10">
        <v>423314</v>
      </c>
      <c r="S40" s="10">
        <v>51584</v>
      </c>
      <c r="T40" s="10">
        <v>20741</v>
      </c>
      <c r="U40" s="10">
        <v>739695</v>
      </c>
      <c r="V40" s="10">
        <v>514510</v>
      </c>
      <c r="W40" s="10">
        <v>40677</v>
      </c>
      <c r="X40" s="10">
        <v>46511</v>
      </c>
      <c r="Y40" s="10">
        <v>5834</v>
      </c>
      <c r="Z40" s="10">
        <v>5876637</v>
      </c>
      <c r="AA40" s="10">
        <v>1386259</v>
      </c>
      <c r="AB40" s="10">
        <v>1285551</v>
      </c>
      <c r="AC40" s="11">
        <v>100708</v>
      </c>
      <c r="AD40" s="1">
        <v>0</v>
      </c>
      <c r="AE40" s="69" t="s">
        <v>90</v>
      </c>
      <c r="AF40" s="10">
        <v>830583</v>
      </c>
      <c r="AG40" s="10">
        <v>744071</v>
      </c>
      <c r="AH40" s="10">
        <v>86512</v>
      </c>
      <c r="AI40" s="10">
        <v>3659795</v>
      </c>
      <c r="AJ40" s="10">
        <v>261479</v>
      </c>
      <c r="AK40" s="10">
        <v>1006904</v>
      </c>
      <c r="AL40" s="10">
        <v>2391412</v>
      </c>
      <c r="AM40" s="10">
        <v>22047387</v>
      </c>
      <c r="AN40" s="10">
        <v>12916</v>
      </c>
      <c r="AO40" s="11">
        <v>1706.9825797460514</v>
      </c>
      <c r="AQ40" s="69" t="s">
        <v>90</v>
      </c>
      <c r="AR40" s="12">
        <v>-11.830980756617878</v>
      </c>
      <c r="AS40" s="12">
        <v>-13.452734725697141</v>
      </c>
      <c r="AT40" s="12">
        <v>-1.4502413873665325</v>
      </c>
      <c r="AU40" s="12">
        <v>-0.87117803980994779</v>
      </c>
      <c r="AV40" s="12">
        <v>-4.6649802242228446</v>
      </c>
      <c r="AW40" s="12">
        <v>-1.4734430500784532</v>
      </c>
      <c r="AX40" s="12">
        <v>0.4562498927333859</v>
      </c>
      <c r="AY40" s="12">
        <v>12.581454240459369</v>
      </c>
      <c r="AZ40" s="12">
        <v>-53.524155686809024</v>
      </c>
      <c r="BA40" s="12">
        <v>-12.361881057434854</v>
      </c>
      <c r="BB40" s="12">
        <v>24.176913256735872</v>
      </c>
      <c r="BC40" s="13">
        <v>1.9252623838491876</v>
      </c>
      <c r="BE40" s="69" t="s">
        <v>90</v>
      </c>
      <c r="BF40" s="12">
        <v>15.156922333435563</v>
      </c>
      <c r="BG40" s="12">
        <v>10.167444813999365</v>
      </c>
      <c r="BH40" s="12">
        <v>-16.045765994498968</v>
      </c>
      <c r="BI40" s="12">
        <v>-26.458178207992056</v>
      </c>
      <c r="BJ40" s="12">
        <v>-14.696378406055826</v>
      </c>
      <c r="BK40" s="12">
        <v>29.457972896128666</v>
      </c>
      <c r="BL40" s="12">
        <v>-2.5186924846625764</v>
      </c>
      <c r="BM40" s="12">
        <v>-6.3807089229282825</v>
      </c>
      <c r="BN40" s="12">
        <v>-26.644033697975605</v>
      </c>
      <c r="BO40" s="12">
        <v>4.5704393119455755</v>
      </c>
      <c r="BP40" s="43">
        <v>55.752088103707464</v>
      </c>
      <c r="BQ40" s="43">
        <v>104.57071293764939</v>
      </c>
      <c r="BR40" s="9">
        <v>-61.507178130781107</v>
      </c>
      <c r="BS40" s="1"/>
      <c r="BT40" s="69" t="s">
        <v>90</v>
      </c>
      <c r="BU40" s="8">
        <v>15.22959682688986</v>
      </c>
      <c r="BV40" s="8">
        <v>11.870357033854093</v>
      </c>
      <c r="BW40" s="8">
        <v>55.351242637552076</v>
      </c>
      <c r="BX40" s="8">
        <v>-8.7091372555182307</v>
      </c>
      <c r="BY40" s="8">
        <v>-39.651543336672191</v>
      </c>
      <c r="BZ40" s="8">
        <v>-16.223630184001099</v>
      </c>
      <c r="CA40" s="8">
        <v>0.74354547760053458</v>
      </c>
      <c r="CB40" s="8">
        <v>-7.2757152181739269</v>
      </c>
      <c r="CC40" s="8">
        <v>-0.80638967821211882</v>
      </c>
      <c r="CD40" s="46">
        <v>-6.5219176103935226</v>
      </c>
      <c r="CE40" s="69" t="s">
        <v>90</v>
      </c>
      <c r="CF40" s="57">
        <f t="shared" si="32"/>
        <v>66.381812048747548</v>
      </c>
      <c r="CG40" s="57">
        <f t="shared" si="0"/>
        <v>56.356401781308598</v>
      </c>
      <c r="CH40" s="57">
        <f t="shared" si="1"/>
        <v>10.025410267438948</v>
      </c>
      <c r="CI40" s="57">
        <f t="shared" si="2"/>
        <v>8.545107862441931</v>
      </c>
      <c r="CJ40" s="57">
        <f t="shared" si="3"/>
        <v>1.4803024049970184</v>
      </c>
      <c r="CK40" s="57">
        <f t="shared" si="4"/>
        <v>6.9636143276298457</v>
      </c>
      <c r="CL40" s="57">
        <f t="shared" si="5"/>
        <v>8.2299457981120394</v>
      </c>
      <c r="CM40" s="57">
        <f t="shared" si="6"/>
        <v>1.2663314704821937</v>
      </c>
      <c r="CN40" s="57">
        <f t="shared" si="7"/>
        <v>-0.68968717245268119</v>
      </c>
      <c r="CO40" s="57">
        <f t="shared" si="8"/>
        <v>0.31621434322353031</v>
      </c>
      <c r="CP40" s="57">
        <f t="shared" si="9"/>
        <v>1.0059015156762114</v>
      </c>
      <c r="CQ40" s="9">
        <f t="shared" si="10"/>
        <v>7.4688034459593782</v>
      </c>
      <c r="CS40" s="69" t="s">
        <v>90</v>
      </c>
      <c r="CT40" s="38">
        <f t="shared" si="11"/>
        <v>1.6860501428128423</v>
      </c>
      <c r="CU40" s="38">
        <f t="shared" si="12"/>
        <v>1.9200189119917024</v>
      </c>
      <c r="CV40" s="38">
        <f t="shared" si="13"/>
        <v>0.23396876917886009</v>
      </c>
      <c r="CW40" s="38">
        <f t="shared" si="14"/>
        <v>9.4074640228340889E-2</v>
      </c>
      <c r="CX40" s="38">
        <f t="shared" si="15"/>
        <v>3.3550234320284753</v>
      </c>
      <c r="CY40" s="38">
        <f t="shared" si="16"/>
        <v>2.3336552308897196</v>
      </c>
      <c r="CZ40" s="38">
        <f t="shared" si="17"/>
        <v>0.18449805412314849</v>
      </c>
      <c r="DA40" s="38">
        <f t="shared" si="18"/>
        <v>0.21095923975027064</v>
      </c>
      <c r="DB40" s="38">
        <f t="shared" si="19"/>
        <v>2.6461185627122161E-2</v>
      </c>
      <c r="DC40" s="38">
        <f t="shared" si="20"/>
        <v>26.654573623622607</v>
      </c>
      <c r="DD40" s="38">
        <f t="shared" si="21"/>
        <v>6.2876339949037945</v>
      </c>
      <c r="DE40" s="12">
        <f t="shared" si="22"/>
        <v>5.8308542413665618</v>
      </c>
      <c r="DF40" s="58">
        <f t="shared" si="23"/>
        <v>0.45677975353723327</v>
      </c>
      <c r="DH40" s="69" t="s">
        <v>90</v>
      </c>
      <c r="DI40" s="12">
        <f t="shared" si="24"/>
        <v>3.7672627599814894</v>
      </c>
      <c r="DJ40" s="12">
        <f t="shared" si="25"/>
        <v>3.3748715890912608</v>
      </c>
      <c r="DK40" s="12">
        <f t="shared" si="26"/>
        <v>0.39239117089022835</v>
      </c>
      <c r="DL40" s="12">
        <f t="shared" si="27"/>
        <v>16.599676868737326</v>
      </c>
      <c r="DM40" s="12">
        <f t="shared" si="28"/>
        <v>1.1859863484049153</v>
      </c>
      <c r="DN40" s="12">
        <f t="shared" si="29"/>
        <v>4.5669992548323304</v>
      </c>
      <c r="DO40" s="12">
        <f t="shared" si="30"/>
        <v>10.846691265500079</v>
      </c>
      <c r="DP40" s="214">
        <f t="shared" si="31"/>
        <v>100</v>
      </c>
      <c r="DQ40" s="6"/>
    </row>
    <row r="41" spans="2:121" ht="12">
      <c r="B41" s="67" t="s">
        <v>91</v>
      </c>
      <c r="C41" s="1">
        <v>23019648</v>
      </c>
      <c r="D41" s="1">
        <v>19545985</v>
      </c>
      <c r="E41" s="1">
        <v>3473663</v>
      </c>
      <c r="F41" s="1">
        <v>2959728</v>
      </c>
      <c r="G41" s="1">
        <v>513935</v>
      </c>
      <c r="H41" s="1">
        <v>1948927</v>
      </c>
      <c r="I41" s="1">
        <v>2407554</v>
      </c>
      <c r="J41" s="1">
        <v>458627</v>
      </c>
      <c r="K41" s="1">
        <v>-166126</v>
      </c>
      <c r="L41" s="1">
        <v>194276</v>
      </c>
      <c r="M41" s="1">
        <v>360402</v>
      </c>
      <c r="N41" s="7">
        <v>2054988</v>
      </c>
      <c r="O41" s="1"/>
      <c r="P41" s="67" t="s">
        <v>91</v>
      </c>
      <c r="Q41" s="1">
        <v>646021</v>
      </c>
      <c r="R41" s="1">
        <v>735632</v>
      </c>
      <c r="S41" s="1">
        <v>89611</v>
      </c>
      <c r="T41" s="1">
        <v>98623</v>
      </c>
      <c r="U41" s="1">
        <v>1173442</v>
      </c>
      <c r="V41" s="1">
        <v>136902</v>
      </c>
      <c r="W41" s="1">
        <v>60065</v>
      </c>
      <c r="X41" s="1">
        <v>68679</v>
      </c>
      <c r="Y41" s="1">
        <v>8614</v>
      </c>
      <c r="Z41" s="1">
        <v>3159876</v>
      </c>
      <c r="AA41" s="1">
        <v>-1807137</v>
      </c>
      <c r="AB41" s="1">
        <v>-1979084</v>
      </c>
      <c r="AC41" s="7">
        <v>171947</v>
      </c>
      <c r="AD41" s="1">
        <v>0</v>
      </c>
      <c r="AE41" s="67" t="s">
        <v>91</v>
      </c>
      <c r="AF41" s="1">
        <v>160298</v>
      </c>
      <c r="AG41" s="1">
        <v>52587</v>
      </c>
      <c r="AH41" s="1">
        <v>107711</v>
      </c>
      <c r="AI41" s="1">
        <v>4806715</v>
      </c>
      <c r="AJ41" s="1">
        <v>163670</v>
      </c>
      <c r="AK41" s="1">
        <v>1407724</v>
      </c>
      <c r="AL41" s="1">
        <v>3235321</v>
      </c>
      <c r="AM41" s="1">
        <v>28128451</v>
      </c>
      <c r="AN41" s="1">
        <v>19907</v>
      </c>
      <c r="AO41" s="7">
        <v>1412.9929672979354</v>
      </c>
      <c r="AQ41" s="67" t="s">
        <v>91</v>
      </c>
      <c r="AR41" s="8">
        <v>-12.857748168139269</v>
      </c>
      <c r="AS41" s="8">
        <v>-14.461643155197576</v>
      </c>
      <c r="AT41" s="8">
        <v>-2.5790724369906743</v>
      </c>
      <c r="AU41" s="8">
        <v>-2.0498287865605311</v>
      </c>
      <c r="AV41" s="8">
        <v>-5.5190125671929344</v>
      </c>
      <c r="AW41" s="8">
        <v>-11.846325518617677</v>
      </c>
      <c r="AX41" s="8">
        <v>-9.7824710242410831</v>
      </c>
      <c r="AY41" s="8">
        <v>0.18480452443417267</v>
      </c>
      <c r="AZ41" s="8">
        <v>-39.502036360582778</v>
      </c>
      <c r="BA41" s="8">
        <v>-11.280990414605967</v>
      </c>
      <c r="BB41" s="8">
        <v>6.607624591793269</v>
      </c>
      <c r="BC41" s="9">
        <v>-9.3131323294613573</v>
      </c>
      <c r="BE41" s="67" t="s">
        <v>91</v>
      </c>
      <c r="BF41" s="8">
        <v>12.375125896058128</v>
      </c>
      <c r="BG41" s="8">
        <v>7.7975440344655782</v>
      </c>
      <c r="BH41" s="8">
        <v>-16.672710873062364</v>
      </c>
      <c r="BI41" s="8">
        <v>-36.699379336461256</v>
      </c>
      <c r="BJ41" s="8">
        <v>-18.209483289793209</v>
      </c>
      <c r="BK41" s="8">
        <v>36.012478391320762</v>
      </c>
      <c r="BL41" s="8">
        <v>-5.9839093413473581</v>
      </c>
      <c r="BM41" s="8">
        <v>-9.7089293226756403</v>
      </c>
      <c r="BN41" s="8">
        <v>-29.254270696452039</v>
      </c>
      <c r="BO41" s="8">
        <v>-41.422097415908674</v>
      </c>
      <c r="BP41" s="36">
        <v>-897.21239445566925</v>
      </c>
      <c r="BQ41" s="36">
        <v>-960.60804184373967</v>
      </c>
      <c r="BR41" s="42">
        <v>-58.39465158088565</v>
      </c>
      <c r="BS41" s="1"/>
      <c r="BT41" s="67" t="s">
        <v>91</v>
      </c>
      <c r="BU41" s="8">
        <v>23.227477841070701</v>
      </c>
      <c r="BV41" s="8">
        <v>-14.541317949134639</v>
      </c>
      <c r="BW41" s="8">
        <v>57.132228511408066</v>
      </c>
      <c r="BX41" s="8">
        <v>-4.5822680831491667</v>
      </c>
      <c r="BY41" s="8">
        <v>-25.61198425611984</v>
      </c>
      <c r="BZ41" s="8">
        <v>-9.8591657520615446</v>
      </c>
      <c r="CA41" s="8">
        <v>-0.63000774302613194</v>
      </c>
      <c r="CB41" s="8">
        <v>-17.321096573689271</v>
      </c>
      <c r="CC41" s="8">
        <v>-1.5138772077375946</v>
      </c>
      <c r="CD41" s="46">
        <v>-16.050199680714382</v>
      </c>
      <c r="CE41" s="67" t="s">
        <v>91</v>
      </c>
      <c r="CF41" s="8">
        <f t="shared" si="32"/>
        <v>81.837595678482259</v>
      </c>
      <c r="CG41" s="8">
        <f t="shared" si="0"/>
        <v>69.488309185600016</v>
      </c>
      <c r="CH41" s="8">
        <f t="shared" si="1"/>
        <v>12.349286492882241</v>
      </c>
      <c r="CI41" s="8">
        <f t="shared" si="2"/>
        <v>10.522186237699332</v>
      </c>
      <c r="CJ41" s="8">
        <f t="shared" si="3"/>
        <v>1.8271002551829107</v>
      </c>
      <c r="CK41" s="8">
        <f t="shared" si="4"/>
        <v>6.9286680592543117</v>
      </c>
      <c r="CL41" s="8">
        <f t="shared" si="5"/>
        <v>8.5591417742839813</v>
      </c>
      <c r="CM41" s="8">
        <f t="shared" si="6"/>
        <v>1.6304737150296689</v>
      </c>
      <c r="CN41" s="8">
        <f t="shared" si="7"/>
        <v>-0.59059775456529762</v>
      </c>
      <c r="CO41" s="8">
        <f t="shared" si="8"/>
        <v>0.690674363831837</v>
      </c>
      <c r="CP41" s="8">
        <f t="shared" si="9"/>
        <v>1.2812721183971345</v>
      </c>
      <c r="CQ41" s="42">
        <f t="shared" si="10"/>
        <v>7.3057275709920892</v>
      </c>
      <c r="CS41" s="67" t="s">
        <v>91</v>
      </c>
      <c r="CT41" s="34">
        <f t="shared" si="11"/>
        <v>2.2966817476013879</v>
      </c>
      <c r="CU41" s="34">
        <f t="shared" si="12"/>
        <v>2.6152595462864272</v>
      </c>
      <c r="CV41" s="34">
        <f t="shared" si="13"/>
        <v>0.31857779868503955</v>
      </c>
      <c r="CW41" s="34">
        <f t="shared" si="14"/>
        <v>0.35061653412767024</v>
      </c>
      <c r="CX41" s="34">
        <f t="shared" si="15"/>
        <v>4.1717263421295403</v>
      </c>
      <c r="CY41" s="34">
        <f t="shared" si="16"/>
        <v>0.48670294713349133</v>
      </c>
      <c r="CZ41" s="34">
        <f t="shared" si="17"/>
        <v>0.21353824282752007</v>
      </c>
      <c r="DA41" s="34">
        <f t="shared" si="18"/>
        <v>0.2441620407750146</v>
      </c>
      <c r="DB41" s="34">
        <f t="shared" si="19"/>
        <v>3.0623797947494515E-2</v>
      </c>
      <c r="DC41" s="34">
        <f t="shared" si="20"/>
        <v>11.233736262263429</v>
      </c>
      <c r="DD41" s="34">
        <f t="shared" si="21"/>
        <v>-6.4245876888137214</v>
      </c>
      <c r="DE41" s="8">
        <f t="shared" si="22"/>
        <v>-7.0358797930252184</v>
      </c>
      <c r="DF41" s="9">
        <f t="shared" si="23"/>
        <v>0.61129210421149749</v>
      </c>
      <c r="DH41" s="67" t="s">
        <v>91</v>
      </c>
      <c r="DI41" s="8">
        <f t="shared" si="24"/>
        <v>0.5698785190837562</v>
      </c>
      <c r="DJ41" s="8">
        <f t="shared" si="25"/>
        <v>0.18695306044403229</v>
      </c>
      <c r="DK41" s="8">
        <f t="shared" si="26"/>
        <v>0.38292545863972388</v>
      </c>
      <c r="DL41" s="8">
        <f t="shared" si="27"/>
        <v>17.088445431993392</v>
      </c>
      <c r="DM41" s="8">
        <f t="shared" si="28"/>
        <v>0.5818663814797338</v>
      </c>
      <c r="DN41" s="8">
        <f t="shared" si="29"/>
        <v>5.0046268100579026</v>
      </c>
      <c r="DO41" s="8">
        <f t="shared" si="30"/>
        <v>11.501952240455758</v>
      </c>
      <c r="DP41" s="211">
        <f t="shared" si="31"/>
        <v>100</v>
      </c>
      <c r="DQ41" s="6"/>
    </row>
    <row r="42" spans="2:121" ht="12">
      <c r="B42" s="68" t="s">
        <v>23</v>
      </c>
      <c r="C42" s="10">
        <v>5122559</v>
      </c>
      <c r="D42" s="10">
        <v>4348581</v>
      </c>
      <c r="E42" s="10">
        <v>773978</v>
      </c>
      <c r="F42" s="10">
        <v>659841</v>
      </c>
      <c r="G42" s="10">
        <v>114137</v>
      </c>
      <c r="H42" s="10">
        <v>503719</v>
      </c>
      <c r="I42" s="10">
        <v>594709</v>
      </c>
      <c r="J42" s="10">
        <v>90990</v>
      </c>
      <c r="K42" s="10">
        <v>-7073</v>
      </c>
      <c r="L42" s="10">
        <v>58685</v>
      </c>
      <c r="M42" s="10">
        <v>65758</v>
      </c>
      <c r="N42" s="7">
        <v>502299</v>
      </c>
      <c r="O42" s="1"/>
      <c r="P42" s="68" t="s">
        <v>23</v>
      </c>
      <c r="Q42" s="10">
        <v>170898</v>
      </c>
      <c r="R42" s="10">
        <v>194912</v>
      </c>
      <c r="S42" s="10">
        <v>24014</v>
      </c>
      <c r="T42" s="10">
        <v>16740</v>
      </c>
      <c r="U42" s="10">
        <v>284010</v>
      </c>
      <c r="V42" s="10">
        <v>30651</v>
      </c>
      <c r="W42" s="10">
        <v>8493</v>
      </c>
      <c r="X42" s="10">
        <v>9711</v>
      </c>
      <c r="Y42" s="10">
        <v>1218</v>
      </c>
      <c r="Z42" s="10">
        <v>2014712</v>
      </c>
      <c r="AA42" s="10">
        <v>373565</v>
      </c>
      <c r="AB42" s="10">
        <v>343096</v>
      </c>
      <c r="AC42" s="11">
        <v>30469</v>
      </c>
      <c r="AD42" s="1">
        <v>0</v>
      </c>
      <c r="AE42" s="68" t="s">
        <v>23</v>
      </c>
      <c r="AF42" s="10">
        <v>36838</v>
      </c>
      <c r="AG42" s="10">
        <v>11329</v>
      </c>
      <c r="AH42" s="10">
        <v>25509</v>
      </c>
      <c r="AI42" s="10">
        <v>1604309</v>
      </c>
      <c r="AJ42" s="10">
        <v>77923</v>
      </c>
      <c r="AK42" s="10">
        <v>419552</v>
      </c>
      <c r="AL42" s="10">
        <v>1106834</v>
      </c>
      <c r="AM42" s="10">
        <v>7640990</v>
      </c>
      <c r="AN42" s="1">
        <v>5203</v>
      </c>
      <c r="AO42" s="7">
        <v>1468.5738996732655</v>
      </c>
      <c r="AQ42" s="68" t="s">
        <v>23</v>
      </c>
      <c r="AR42" s="12">
        <v>-12.385030729452708</v>
      </c>
      <c r="AS42" s="12">
        <v>-14.00048412761509</v>
      </c>
      <c r="AT42" s="12">
        <v>-2.0470718962023811</v>
      </c>
      <c r="AU42" s="12">
        <v>-1.496862068347794</v>
      </c>
      <c r="AV42" s="12">
        <v>-5.1111942469967167</v>
      </c>
      <c r="AW42" s="12">
        <v>-8.1930552315408836</v>
      </c>
      <c r="AX42" s="12">
        <v>-6.1699391778358041</v>
      </c>
      <c r="AY42" s="12">
        <v>6.8672703569289313</v>
      </c>
      <c r="AZ42" s="12">
        <v>-247.87790089901733</v>
      </c>
      <c r="BA42" s="12">
        <v>-1.235295107625507</v>
      </c>
      <c r="BB42" s="12">
        <v>20.356541474485688</v>
      </c>
      <c r="BC42" s="13">
        <v>-6.0816154816996209</v>
      </c>
      <c r="BE42" s="68" t="s">
        <v>23</v>
      </c>
      <c r="BF42" s="12">
        <v>14.161083240369008</v>
      </c>
      <c r="BG42" s="12">
        <v>9.2072456703589776</v>
      </c>
      <c r="BH42" s="12">
        <v>-16.560111188325227</v>
      </c>
      <c r="BI42" s="12">
        <v>-24.129804205946336</v>
      </c>
      <c r="BJ42" s="12">
        <v>-16.505956090734838</v>
      </c>
      <c r="BK42" s="12">
        <v>33.812101632759976</v>
      </c>
      <c r="BL42" s="12">
        <v>-6.2996469549867609</v>
      </c>
      <c r="BM42" s="12">
        <v>-10.008340283569641</v>
      </c>
      <c r="BN42" s="12">
        <v>-29.47307469600463</v>
      </c>
      <c r="BO42" s="12">
        <v>-2.267855401721981</v>
      </c>
      <c r="BP42" s="36">
        <v>30.231447426676937</v>
      </c>
      <c r="BQ42" s="36">
        <v>64.722714331667362</v>
      </c>
      <c r="BR42" s="13">
        <v>-61.215631364562114</v>
      </c>
      <c r="BS42" s="1"/>
      <c r="BT42" s="68" t="s">
        <v>23</v>
      </c>
      <c r="BU42" s="12">
        <v>-28.782430499168697</v>
      </c>
      <c r="BV42" s="12">
        <v>-67.921055612187104</v>
      </c>
      <c r="BW42" s="12">
        <v>55.447897623400365</v>
      </c>
      <c r="BX42" s="12">
        <v>-6.8826796835549571</v>
      </c>
      <c r="BY42" s="12">
        <v>-29.525454693449337</v>
      </c>
      <c r="BZ42" s="12">
        <v>-18.394942864089472</v>
      </c>
      <c r="CA42" s="12">
        <v>0.78656269008446578</v>
      </c>
      <c r="CB42" s="12">
        <v>-9.6468572177249889</v>
      </c>
      <c r="CC42" s="12">
        <v>-1.3649289099526067</v>
      </c>
      <c r="CD42" s="46">
        <v>-8.3965350419948646</v>
      </c>
      <c r="CE42" s="68" t="s">
        <v>23</v>
      </c>
      <c r="CF42" s="12">
        <f t="shared" si="32"/>
        <v>67.040514383607359</v>
      </c>
      <c r="CG42" s="12">
        <f t="shared" si="0"/>
        <v>56.911224854370971</v>
      </c>
      <c r="CH42" s="12">
        <f t="shared" si="1"/>
        <v>10.129289529236395</v>
      </c>
      <c r="CI42" s="12">
        <f t="shared" si="2"/>
        <v>8.6355433000174067</v>
      </c>
      <c r="CJ42" s="12">
        <f t="shared" si="3"/>
        <v>1.4937462292189887</v>
      </c>
      <c r="CK42" s="12">
        <f t="shared" si="4"/>
        <v>6.5923263870257651</v>
      </c>
      <c r="CL42" s="12">
        <f t="shared" si="5"/>
        <v>7.7831406663272693</v>
      </c>
      <c r="CM42" s="12">
        <f t="shared" si="6"/>
        <v>1.1908142793015042</v>
      </c>
      <c r="CN42" s="12">
        <f t="shared" si="7"/>
        <v>-9.2566539152649063E-2</v>
      </c>
      <c r="CO42" s="12">
        <f t="shared" si="8"/>
        <v>0.76802875020121741</v>
      </c>
      <c r="CP42" s="12">
        <f t="shared" si="9"/>
        <v>0.86059528935386653</v>
      </c>
      <c r="CQ42" s="13">
        <f t="shared" si="10"/>
        <v>6.5737424077246533</v>
      </c>
      <c r="CS42" s="68" t="s">
        <v>23</v>
      </c>
      <c r="CT42" s="38">
        <f t="shared" si="11"/>
        <v>2.2365949961981366</v>
      </c>
      <c r="CU42" s="38">
        <f t="shared" si="12"/>
        <v>2.5508736433367929</v>
      </c>
      <c r="CV42" s="38">
        <f t="shared" si="13"/>
        <v>0.31427864713865611</v>
      </c>
      <c r="CW42" s="38">
        <f t="shared" si="14"/>
        <v>0.21908155880324409</v>
      </c>
      <c r="CX42" s="38">
        <f t="shared" si="15"/>
        <v>3.7169267333159706</v>
      </c>
      <c r="CY42" s="38">
        <f t="shared" si="16"/>
        <v>0.40113911940730196</v>
      </c>
      <c r="CZ42" s="38">
        <f t="shared" si="17"/>
        <v>0.11115051845376057</v>
      </c>
      <c r="DA42" s="38">
        <f t="shared" si="18"/>
        <v>0.12709086126274213</v>
      </c>
      <c r="DB42" s="38">
        <f t="shared" si="19"/>
        <v>1.5940342808981559E-2</v>
      </c>
      <c r="DC42" s="38">
        <f t="shared" si="20"/>
        <v>26.367159229366877</v>
      </c>
      <c r="DD42" s="34">
        <f t="shared" si="21"/>
        <v>4.8889607236758588</v>
      </c>
      <c r="DE42" s="8">
        <f t="shared" si="22"/>
        <v>4.4902034945733469</v>
      </c>
      <c r="DF42" s="9">
        <f t="shared" si="23"/>
        <v>0.39875722910251155</v>
      </c>
      <c r="DH42" s="68" t="s">
        <v>23</v>
      </c>
      <c r="DI42" s="8">
        <f t="shared" si="24"/>
        <v>0.48211030246080677</v>
      </c>
      <c r="DJ42" s="12">
        <f t="shared" si="25"/>
        <v>0.14826612781851567</v>
      </c>
      <c r="DK42" s="12">
        <f t="shared" si="26"/>
        <v>0.3338441746422911</v>
      </c>
      <c r="DL42" s="12">
        <f t="shared" si="27"/>
        <v>20.996088203230208</v>
      </c>
      <c r="DM42" s="12">
        <f t="shared" si="28"/>
        <v>1.0198024078031773</v>
      </c>
      <c r="DN42" s="12">
        <f t="shared" si="29"/>
        <v>5.4908068195351651</v>
      </c>
      <c r="DO42" s="12">
        <f t="shared" si="30"/>
        <v>14.485478975891866</v>
      </c>
      <c r="DP42" s="211">
        <f t="shared" si="31"/>
        <v>100</v>
      </c>
      <c r="DQ42" s="6"/>
    </row>
    <row r="43" spans="2:121" ht="12">
      <c r="B43" s="67" t="s">
        <v>24</v>
      </c>
      <c r="C43" s="1">
        <v>13927826</v>
      </c>
      <c r="D43" s="1">
        <v>11826902</v>
      </c>
      <c r="E43" s="1">
        <v>2100924</v>
      </c>
      <c r="F43" s="1">
        <v>1790792</v>
      </c>
      <c r="G43" s="1">
        <v>310132</v>
      </c>
      <c r="H43" s="1">
        <v>1750443</v>
      </c>
      <c r="I43" s="1">
        <v>2217275</v>
      </c>
      <c r="J43" s="1">
        <v>466832</v>
      </c>
      <c r="K43" s="1">
        <v>-13185</v>
      </c>
      <c r="L43" s="1">
        <v>404346</v>
      </c>
      <c r="M43" s="1">
        <v>417531</v>
      </c>
      <c r="N43" s="39">
        <v>1744676</v>
      </c>
      <c r="O43" s="1"/>
      <c r="P43" s="67" t="s">
        <v>24</v>
      </c>
      <c r="Q43" s="1">
        <v>288166</v>
      </c>
      <c r="R43" s="1">
        <v>334749</v>
      </c>
      <c r="S43" s="1">
        <v>46583</v>
      </c>
      <c r="T43" s="1">
        <v>28184</v>
      </c>
      <c r="U43" s="1">
        <v>693163</v>
      </c>
      <c r="V43" s="1">
        <v>735163</v>
      </c>
      <c r="W43" s="1">
        <v>18952</v>
      </c>
      <c r="X43" s="1">
        <v>21670</v>
      </c>
      <c r="Y43" s="1">
        <v>2718</v>
      </c>
      <c r="Z43" s="1">
        <v>5767404</v>
      </c>
      <c r="AA43" s="1">
        <v>2864004</v>
      </c>
      <c r="AB43" s="1">
        <v>2792632</v>
      </c>
      <c r="AC43" s="7">
        <v>71372</v>
      </c>
      <c r="AD43" s="1">
        <v>0</v>
      </c>
      <c r="AE43" s="67" t="s">
        <v>24</v>
      </c>
      <c r="AF43" s="1">
        <v>43823</v>
      </c>
      <c r="AG43" s="1">
        <v>-738</v>
      </c>
      <c r="AH43" s="1">
        <v>44561</v>
      </c>
      <c r="AI43" s="1">
        <v>2859577</v>
      </c>
      <c r="AJ43" s="1">
        <v>71776</v>
      </c>
      <c r="AK43" s="1">
        <v>863852</v>
      </c>
      <c r="AL43" s="1">
        <v>1923949</v>
      </c>
      <c r="AM43" s="1">
        <v>21445673</v>
      </c>
      <c r="AN43" s="18">
        <v>11297</v>
      </c>
      <c r="AO43" s="39">
        <v>1898.35115517394</v>
      </c>
      <c r="AQ43" s="67" t="s">
        <v>24</v>
      </c>
      <c r="AR43" s="8">
        <v>-13.010919676809793</v>
      </c>
      <c r="AS43" s="8">
        <v>-14.613210594431845</v>
      </c>
      <c r="AT43" s="8">
        <v>-2.7363959128364361</v>
      </c>
      <c r="AU43" s="8">
        <v>-2.2215378936913828</v>
      </c>
      <c r="AV43" s="8">
        <v>-5.6064184664832348</v>
      </c>
      <c r="AW43" s="8">
        <v>-8.247750148994152</v>
      </c>
      <c r="AX43" s="8">
        <v>-6.0883777921689033</v>
      </c>
      <c r="AY43" s="8">
        <v>3.0011252564922888</v>
      </c>
      <c r="AZ43" s="8">
        <v>-114.52124496134277</v>
      </c>
      <c r="BA43" s="8">
        <v>-16.643096574159209</v>
      </c>
      <c r="BB43" s="8">
        <v>5.8970782185249062</v>
      </c>
      <c r="BC43" s="9">
        <v>-2.9769637327828593</v>
      </c>
      <c r="BE43" s="67" t="s">
        <v>24</v>
      </c>
      <c r="BF43" s="8">
        <v>7.3124045730458427</v>
      </c>
      <c r="BG43" s="8">
        <v>3.3494905835134299</v>
      </c>
      <c r="BH43" s="8">
        <v>-15.869604478959726</v>
      </c>
      <c r="BI43" s="8">
        <v>-50.53095325856107</v>
      </c>
      <c r="BJ43" s="8">
        <v>-16.892012598749957</v>
      </c>
      <c r="BK43" s="8">
        <v>15.111312228530629</v>
      </c>
      <c r="BL43" s="8">
        <v>0.87826688667695751</v>
      </c>
      <c r="BM43" s="8">
        <v>-3.1161979702239906</v>
      </c>
      <c r="BN43" s="8">
        <v>-24.078212290502794</v>
      </c>
      <c r="BO43" s="8">
        <v>19.635604729413672</v>
      </c>
      <c r="BP43" s="40">
        <v>90.686089455886261</v>
      </c>
      <c r="BQ43" s="40">
        <v>109.84216557398605</v>
      </c>
      <c r="BR43" s="9">
        <v>-58.291745070768222</v>
      </c>
      <c r="BS43" s="1"/>
      <c r="BT43" s="67" t="s">
        <v>24</v>
      </c>
      <c r="BU43" s="8">
        <v>41.401006711409394</v>
      </c>
      <c r="BV43" s="8">
        <v>-124.00780741704619</v>
      </c>
      <c r="BW43" s="8">
        <v>59.613869188337276</v>
      </c>
      <c r="BX43" s="8">
        <v>-13.026457858735291</v>
      </c>
      <c r="BY43" s="8">
        <v>-66.638158628639417</v>
      </c>
      <c r="BZ43" s="8">
        <v>-22.0960475006944</v>
      </c>
      <c r="CA43" s="8">
        <v>-2.0321734056128293</v>
      </c>
      <c r="CB43" s="8">
        <v>-5.6902214712857617</v>
      </c>
      <c r="CC43" s="8">
        <v>-1.0163848243231404</v>
      </c>
      <c r="CD43" s="47">
        <v>-4.7218285962454098</v>
      </c>
      <c r="CE43" s="67" t="s">
        <v>24</v>
      </c>
      <c r="CF43" s="8">
        <f t="shared" si="32"/>
        <v>64.944690707538072</v>
      </c>
      <c r="CG43" s="8">
        <f t="shared" si="0"/>
        <v>55.148197027903954</v>
      </c>
      <c r="CH43" s="8">
        <f t="shared" si="1"/>
        <v>9.7964936796341142</v>
      </c>
      <c r="CI43" s="8">
        <f t="shared" si="2"/>
        <v>8.3503651295998029</v>
      </c>
      <c r="CJ43" s="8">
        <f t="shared" si="3"/>
        <v>1.4461285500343124</v>
      </c>
      <c r="CK43" s="8">
        <f t="shared" si="4"/>
        <v>8.1622199499171693</v>
      </c>
      <c r="CL43" s="8">
        <f t="shared" si="5"/>
        <v>10.339032027579641</v>
      </c>
      <c r="CM43" s="8">
        <f t="shared" si="6"/>
        <v>2.1768120776624729</v>
      </c>
      <c r="CN43" s="8">
        <f t="shared" si="7"/>
        <v>-6.1480933706300568E-2</v>
      </c>
      <c r="CO43" s="8">
        <f t="shared" si="8"/>
        <v>1.885443277998317</v>
      </c>
      <c r="CP43" s="8">
        <f t="shared" si="9"/>
        <v>1.9469242117046175</v>
      </c>
      <c r="CQ43" s="9">
        <f t="shared" si="10"/>
        <v>8.135328744404525</v>
      </c>
      <c r="CS43" s="67" t="s">
        <v>24</v>
      </c>
      <c r="CT43" s="34">
        <f t="shared" si="11"/>
        <v>1.3437022936981273</v>
      </c>
      <c r="CU43" s="34">
        <f t="shared" si="12"/>
        <v>1.5609162743458784</v>
      </c>
      <c r="CV43" s="34">
        <f t="shared" si="13"/>
        <v>0.21721398064775119</v>
      </c>
      <c r="CW43" s="34">
        <f t="shared" si="14"/>
        <v>0.13142045017659273</v>
      </c>
      <c r="CX43" s="34">
        <f t="shared" si="15"/>
        <v>3.2321811490830807</v>
      </c>
      <c r="CY43" s="34">
        <f t="shared" si="16"/>
        <v>3.4280248514467231</v>
      </c>
      <c r="CZ43" s="34">
        <f t="shared" si="17"/>
        <v>8.8372139218946405E-2</v>
      </c>
      <c r="DA43" s="34">
        <f t="shared" si="18"/>
        <v>0.10104602452905068</v>
      </c>
      <c r="DB43" s="34">
        <f t="shared" si="19"/>
        <v>1.2673885310104282E-2</v>
      </c>
      <c r="DC43" s="34">
        <f t="shared" si="20"/>
        <v>26.893089342544762</v>
      </c>
      <c r="DD43" s="41">
        <f t="shared" si="21"/>
        <v>13.354693974863835</v>
      </c>
      <c r="DE43" s="19">
        <f t="shared" si="22"/>
        <v>13.021890243313885</v>
      </c>
      <c r="DF43" s="42">
        <f t="shared" si="23"/>
        <v>0.33280373154994947</v>
      </c>
      <c r="DH43" s="67" t="s">
        <v>24</v>
      </c>
      <c r="DI43" s="19">
        <f t="shared" si="24"/>
        <v>0.20434425163528325</v>
      </c>
      <c r="DJ43" s="8">
        <f t="shared" si="25"/>
        <v>-3.4412536272468578E-3</v>
      </c>
      <c r="DK43" s="8">
        <f t="shared" si="26"/>
        <v>0.20778550526253012</v>
      </c>
      <c r="DL43" s="8">
        <f t="shared" si="27"/>
        <v>13.334051116045648</v>
      </c>
      <c r="DM43" s="8">
        <f t="shared" si="28"/>
        <v>0.33468756144887596</v>
      </c>
      <c r="DN43" s="8">
        <f t="shared" si="29"/>
        <v>4.028094618434217</v>
      </c>
      <c r="DO43" s="8">
        <f t="shared" si="30"/>
        <v>8.9712689361625539</v>
      </c>
      <c r="DP43" s="215">
        <f t="shared" si="31"/>
        <v>100</v>
      </c>
      <c r="DQ43" s="6"/>
    </row>
    <row r="44" spans="2:121" ht="12">
      <c r="B44" s="67" t="s">
        <v>25</v>
      </c>
      <c r="C44" s="1">
        <v>12248401</v>
      </c>
      <c r="D44" s="1">
        <v>10404150</v>
      </c>
      <c r="E44" s="1">
        <v>1844251</v>
      </c>
      <c r="F44" s="1">
        <v>1572220</v>
      </c>
      <c r="G44" s="1">
        <v>272031</v>
      </c>
      <c r="H44" s="1">
        <v>3624344</v>
      </c>
      <c r="I44" s="1">
        <v>3899283</v>
      </c>
      <c r="J44" s="1">
        <v>274939</v>
      </c>
      <c r="K44" s="1">
        <v>-94422</v>
      </c>
      <c r="L44" s="1">
        <v>130017</v>
      </c>
      <c r="M44" s="1">
        <v>224439</v>
      </c>
      <c r="N44" s="7">
        <v>3699172</v>
      </c>
      <c r="O44" s="1"/>
      <c r="P44" s="67" t="s">
        <v>25</v>
      </c>
      <c r="Q44" s="1">
        <v>300475</v>
      </c>
      <c r="R44" s="1">
        <v>348165</v>
      </c>
      <c r="S44" s="1">
        <v>47690</v>
      </c>
      <c r="T44" s="1">
        <v>1402491</v>
      </c>
      <c r="U44" s="1">
        <v>692320</v>
      </c>
      <c r="V44" s="1">
        <v>1303886</v>
      </c>
      <c r="W44" s="1">
        <v>19594</v>
      </c>
      <c r="X44" s="1">
        <v>22404</v>
      </c>
      <c r="Y44" s="1">
        <v>2810</v>
      </c>
      <c r="Z44" s="1">
        <v>2943043</v>
      </c>
      <c r="AA44" s="1">
        <v>244684</v>
      </c>
      <c r="AB44" s="1">
        <v>69783</v>
      </c>
      <c r="AC44" s="7">
        <v>174901</v>
      </c>
      <c r="AD44" s="1">
        <v>0</v>
      </c>
      <c r="AE44" s="67" t="s">
        <v>25</v>
      </c>
      <c r="AF44" s="1">
        <v>111399</v>
      </c>
      <c r="AG44" s="1">
        <v>59623</v>
      </c>
      <c r="AH44" s="1">
        <v>51776</v>
      </c>
      <c r="AI44" s="1">
        <v>2586960</v>
      </c>
      <c r="AJ44" s="1">
        <v>29400</v>
      </c>
      <c r="AK44" s="1">
        <v>785989</v>
      </c>
      <c r="AL44" s="1">
        <v>1771571</v>
      </c>
      <c r="AM44" s="1">
        <v>18815788</v>
      </c>
      <c r="AN44" s="1">
        <v>10881</v>
      </c>
      <c r="AO44" s="7">
        <v>1729.2333425236652</v>
      </c>
      <c r="AQ44" s="67" t="s">
        <v>25</v>
      </c>
      <c r="AR44" s="8">
        <v>-14.406001782124983</v>
      </c>
      <c r="AS44" s="8">
        <v>-15.96976990635255</v>
      </c>
      <c r="AT44" s="8">
        <v>-4.3659506151585266</v>
      </c>
      <c r="AU44" s="8">
        <v>-3.8022176237577718</v>
      </c>
      <c r="AV44" s="8">
        <v>-7.4988778716285145</v>
      </c>
      <c r="AW44" s="8">
        <v>-10.471781773448905</v>
      </c>
      <c r="AX44" s="8">
        <v>-9.8491082090544317</v>
      </c>
      <c r="AY44" s="8">
        <v>-0.7494179015576774</v>
      </c>
      <c r="AZ44" s="8">
        <v>-26.630456648561658</v>
      </c>
      <c r="BA44" s="8">
        <v>-7.9010561659264305</v>
      </c>
      <c r="BB44" s="8">
        <v>4.0340972299477142</v>
      </c>
      <c r="BC44" s="9">
        <v>-9.8135990575605785</v>
      </c>
      <c r="BE44" s="67" t="s">
        <v>25</v>
      </c>
      <c r="BF44" s="8">
        <v>5.9129362002114911</v>
      </c>
      <c r="BG44" s="8">
        <v>2.1161460624725033</v>
      </c>
      <c r="BH44" s="8">
        <v>-16.698689956331876</v>
      </c>
      <c r="BI44" s="8">
        <v>-23.409320148911807</v>
      </c>
      <c r="BJ44" s="8">
        <v>-15.469501280802131</v>
      </c>
      <c r="BK44" s="8">
        <v>11.650612633549319</v>
      </c>
      <c r="BL44" s="8">
        <v>-7.3087657883532806</v>
      </c>
      <c r="BM44" s="8">
        <v>-10.982199618563255</v>
      </c>
      <c r="BN44" s="8">
        <v>-30.255646562422438</v>
      </c>
      <c r="BO44" s="8">
        <v>-25.183428841913347</v>
      </c>
      <c r="BP44" s="36">
        <v>-73.20959524901815</v>
      </c>
      <c r="BQ44" s="36">
        <v>-86.94764130562865</v>
      </c>
      <c r="BR44" s="9">
        <v>-53.813957664356934</v>
      </c>
      <c r="BS44" s="1"/>
      <c r="BT44" s="67" t="s">
        <v>25</v>
      </c>
      <c r="BU44" s="8">
        <v>102.34864585036239</v>
      </c>
      <c r="BV44" s="8">
        <v>172.31331354190453</v>
      </c>
      <c r="BW44" s="8">
        <v>56.149345557633147</v>
      </c>
      <c r="BX44" s="8">
        <v>-12.758852567263054</v>
      </c>
      <c r="BY44" s="8">
        <v>-72.101762143799291</v>
      </c>
      <c r="BZ44" s="8">
        <v>-25.451258572988127</v>
      </c>
      <c r="CA44" s="8">
        <v>-1.8838759272612879</v>
      </c>
      <c r="CB44" s="8">
        <v>-15.593348971647956</v>
      </c>
      <c r="CC44" s="8">
        <v>-1.5383223237716044</v>
      </c>
      <c r="CD44" s="46">
        <v>-14.274616256380984</v>
      </c>
      <c r="CE44" s="67" t="s">
        <v>25</v>
      </c>
      <c r="CF44" s="8">
        <f t="shared" si="32"/>
        <v>65.096402021536377</v>
      </c>
      <c r="CG44" s="8">
        <f t="shared" si="0"/>
        <v>55.294787547563786</v>
      </c>
      <c r="CH44" s="8">
        <f t="shared" si="1"/>
        <v>9.8016144739726023</v>
      </c>
      <c r="CI44" s="8">
        <f t="shared" si="2"/>
        <v>8.3558551998991479</v>
      </c>
      <c r="CJ44" s="8">
        <f t="shared" si="3"/>
        <v>1.4457592740734537</v>
      </c>
      <c r="CK44" s="8">
        <f t="shared" si="4"/>
        <v>19.26224934081953</v>
      </c>
      <c r="CL44" s="8">
        <f t="shared" si="5"/>
        <v>20.723463720998559</v>
      </c>
      <c r="CM44" s="8">
        <f t="shared" si="6"/>
        <v>1.4612143801790285</v>
      </c>
      <c r="CN44" s="8">
        <f t="shared" si="7"/>
        <v>-0.50182325608685641</v>
      </c>
      <c r="CO44" s="8">
        <f t="shared" si="8"/>
        <v>0.69099949467968069</v>
      </c>
      <c r="CP44" s="8">
        <f t="shared" si="9"/>
        <v>1.1928227507665372</v>
      </c>
      <c r="CQ44" s="9">
        <f t="shared" si="10"/>
        <v>19.659936644694341</v>
      </c>
      <c r="CS44" s="67" t="s">
        <v>25</v>
      </c>
      <c r="CT44" s="34">
        <f t="shared" si="11"/>
        <v>1.5969301950043229</v>
      </c>
      <c r="CU44" s="34">
        <f t="shared" si="12"/>
        <v>1.8503875575128714</v>
      </c>
      <c r="CV44" s="34">
        <f t="shared" si="13"/>
        <v>0.25345736250854867</v>
      </c>
      <c r="CW44" s="34">
        <f t="shared" si="14"/>
        <v>7.453798905472361</v>
      </c>
      <c r="CX44" s="34">
        <f t="shared" si="15"/>
        <v>3.6794632252446724</v>
      </c>
      <c r="CY44" s="34">
        <f t="shared" si="16"/>
        <v>6.9297443189729817</v>
      </c>
      <c r="CZ44" s="34">
        <f t="shared" si="17"/>
        <v>0.10413595221204662</v>
      </c>
      <c r="DA44" s="34">
        <f t="shared" si="18"/>
        <v>0.11907021911598918</v>
      </c>
      <c r="DB44" s="34">
        <f t="shared" si="19"/>
        <v>1.4934266903942584E-2</v>
      </c>
      <c r="DC44" s="34">
        <f t="shared" si="20"/>
        <v>15.641348637644089</v>
      </c>
      <c r="DD44" s="34">
        <f t="shared" si="21"/>
        <v>1.3004185633894261</v>
      </c>
      <c r="DE44" s="8">
        <f t="shared" si="22"/>
        <v>0.37087471436221536</v>
      </c>
      <c r="DF44" s="9">
        <f t="shared" si="23"/>
        <v>0.92954384902721054</v>
      </c>
      <c r="DH44" s="67" t="s">
        <v>25</v>
      </c>
      <c r="DI44" s="8">
        <f t="shared" si="24"/>
        <v>0.59205067574103187</v>
      </c>
      <c r="DJ44" s="8">
        <f t="shared" si="25"/>
        <v>0.31687750733586073</v>
      </c>
      <c r="DK44" s="8">
        <f t="shared" si="26"/>
        <v>0.27517316840517125</v>
      </c>
      <c r="DL44" s="8">
        <f t="shared" si="27"/>
        <v>13.74887939851363</v>
      </c>
      <c r="DM44" s="8">
        <f t="shared" si="28"/>
        <v>0.15625176048964839</v>
      </c>
      <c r="DN44" s="8">
        <f t="shared" si="29"/>
        <v>4.1772845229761302</v>
      </c>
      <c r="DO44" s="8">
        <f t="shared" si="30"/>
        <v>9.4153431150478522</v>
      </c>
      <c r="DP44" s="211">
        <f t="shared" si="31"/>
        <v>100</v>
      </c>
      <c r="DQ44" s="6"/>
    </row>
    <row r="45" spans="2:121" ht="12">
      <c r="B45" s="67" t="s">
        <v>26</v>
      </c>
      <c r="C45" s="1">
        <v>4563852</v>
      </c>
      <c r="D45" s="1">
        <v>3874886</v>
      </c>
      <c r="E45" s="1">
        <v>688966</v>
      </c>
      <c r="F45" s="1">
        <v>587257</v>
      </c>
      <c r="G45" s="1">
        <v>101709</v>
      </c>
      <c r="H45" s="1">
        <v>529091</v>
      </c>
      <c r="I45" s="1">
        <v>613184</v>
      </c>
      <c r="J45" s="1">
        <v>84093</v>
      </c>
      <c r="K45" s="1">
        <v>-30365</v>
      </c>
      <c r="L45" s="1">
        <v>32829</v>
      </c>
      <c r="M45" s="1">
        <v>63194</v>
      </c>
      <c r="N45" s="7">
        <v>553208</v>
      </c>
      <c r="O45" s="1"/>
      <c r="P45" s="67" t="s">
        <v>26</v>
      </c>
      <c r="Q45" s="1">
        <v>130642</v>
      </c>
      <c r="R45" s="1">
        <v>150645</v>
      </c>
      <c r="S45" s="1">
        <v>20003</v>
      </c>
      <c r="T45" s="1">
        <v>18655</v>
      </c>
      <c r="U45" s="1">
        <v>233610</v>
      </c>
      <c r="V45" s="1">
        <v>170301</v>
      </c>
      <c r="W45" s="1">
        <v>6248</v>
      </c>
      <c r="X45" s="1">
        <v>7144</v>
      </c>
      <c r="Y45" s="1">
        <v>896</v>
      </c>
      <c r="Z45" s="1">
        <v>1545773</v>
      </c>
      <c r="AA45" s="1">
        <v>402629</v>
      </c>
      <c r="AB45" s="1">
        <v>373714</v>
      </c>
      <c r="AC45" s="7">
        <v>28915</v>
      </c>
      <c r="AD45" s="1">
        <v>0</v>
      </c>
      <c r="AE45" s="67" t="s">
        <v>26</v>
      </c>
      <c r="AF45" s="1">
        <v>77164</v>
      </c>
      <c r="AG45" s="1">
        <v>54671</v>
      </c>
      <c r="AH45" s="1">
        <v>22493</v>
      </c>
      <c r="AI45" s="1">
        <v>1065980</v>
      </c>
      <c r="AJ45" s="1">
        <v>134649</v>
      </c>
      <c r="AK45" s="1">
        <v>249611</v>
      </c>
      <c r="AL45" s="1">
        <v>681720</v>
      </c>
      <c r="AM45" s="1">
        <v>6638716</v>
      </c>
      <c r="AN45" s="1">
        <v>4511</v>
      </c>
      <c r="AO45" s="7">
        <v>1471.6727998226556</v>
      </c>
      <c r="AQ45" s="67" t="s">
        <v>26</v>
      </c>
      <c r="AR45" s="8">
        <v>-13.398899803983705</v>
      </c>
      <c r="AS45" s="8">
        <v>-14.989139131661455</v>
      </c>
      <c r="AT45" s="8">
        <v>-3.2164896897296251</v>
      </c>
      <c r="AU45" s="8">
        <v>-2.6440386866178387</v>
      </c>
      <c r="AV45" s="8">
        <v>-6.3944338606808575</v>
      </c>
      <c r="AW45" s="8">
        <v>-3.3683752972418151</v>
      </c>
      <c r="AX45" s="8">
        <v>-4.5864136346024873</v>
      </c>
      <c r="AY45" s="8">
        <v>-11.597371879106438</v>
      </c>
      <c r="AZ45" s="8">
        <v>12.148478185395209</v>
      </c>
      <c r="BA45" s="8">
        <v>-6.809923924151243</v>
      </c>
      <c r="BB45" s="8">
        <v>-9.4538055937643275</v>
      </c>
      <c r="BC45" s="9">
        <v>-3.8308894471051467</v>
      </c>
      <c r="BE45" s="67" t="s">
        <v>26</v>
      </c>
      <c r="BF45" s="8">
        <v>5.2486566178188472</v>
      </c>
      <c r="BG45" s="8">
        <v>1.6813585863358398</v>
      </c>
      <c r="BH45" s="8">
        <v>-16.747825363133142</v>
      </c>
      <c r="BI45" s="8">
        <v>10.332387035722734</v>
      </c>
      <c r="BJ45" s="8">
        <v>-18.681838909213692</v>
      </c>
      <c r="BK45" s="8">
        <v>15.905424995406007</v>
      </c>
      <c r="BL45" s="8">
        <v>-8.8282504012841088</v>
      </c>
      <c r="BM45" s="8">
        <v>-12.44025003064101</v>
      </c>
      <c r="BN45" s="8">
        <v>-31.393568147013784</v>
      </c>
      <c r="BO45" s="8">
        <v>13.873040171556584</v>
      </c>
      <c r="BP45" s="36">
        <v>39.553640749778175</v>
      </c>
      <c r="BQ45" s="36">
        <v>73.787324277695873</v>
      </c>
      <c r="BR45" s="9">
        <v>-60.644335860407509</v>
      </c>
      <c r="BS45" s="1"/>
      <c r="BT45" s="67" t="s">
        <v>26</v>
      </c>
      <c r="BU45" s="8">
        <v>218.25455745277571</v>
      </c>
      <c r="BV45" s="8">
        <v>458.43718079673135</v>
      </c>
      <c r="BW45" s="8">
        <v>55.596292197011621</v>
      </c>
      <c r="BX45" s="8">
        <v>2.0374367638401636</v>
      </c>
      <c r="BY45" s="8">
        <v>75.447580329919475</v>
      </c>
      <c r="BZ45" s="8">
        <v>-7.8463730876011581</v>
      </c>
      <c r="CA45" s="8">
        <v>-2.2041788304152288</v>
      </c>
      <c r="CB45" s="8">
        <v>-7.4737869509183126</v>
      </c>
      <c r="CC45" s="8">
        <v>-1.5280506439641999</v>
      </c>
      <c r="CD45" s="46">
        <v>-6.0380000049117282</v>
      </c>
      <c r="CE45" s="67" t="s">
        <v>26</v>
      </c>
      <c r="CF45" s="8">
        <f t="shared" si="32"/>
        <v>68.746004498460252</v>
      </c>
      <c r="CG45" s="8">
        <f t="shared" si="0"/>
        <v>58.368003692280254</v>
      </c>
      <c r="CH45" s="8">
        <f t="shared" si="1"/>
        <v>10.37800080617999</v>
      </c>
      <c r="CI45" s="8">
        <f t="shared" si="2"/>
        <v>8.8459424985192925</v>
      </c>
      <c r="CJ45" s="8">
        <f t="shared" si="3"/>
        <v>1.5320583076606982</v>
      </c>
      <c r="CK45" s="8">
        <f t="shared" si="4"/>
        <v>7.9697790958372066</v>
      </c>
      <c r="CL45" s="8">
        <f t="shared" si="5"/>
        <v>9.2364848865352869</v>
      </c>
      <c r="CM45" s="8">
        <f t="shared" si="6"/>
        <v>1.2667057906980808</v>
      </c>
      <c r="CN45" s="8">
        <f t="shared" si="7"/>
        <v>-0.45739266448512034</v>
      </c>
      <c r="CO45" s="8">
        <f t="shared" si="8"/>
        <v>0.49450827539542286</v>
      </c>
      <c r="CP45" s="8">
        <f t="shared" si="9"/>
        <v>0.95190093988054314</v>
      </c>
      <c r="CQ45" s="9">
        <f t="shared" si="10"/>
        <v>8.3330571755140603</v>
      </c>
      <c r="CS45" s="67" t="s">
        <v>26</v>
      </c>
      <c r="CT45" s="34">
        <f t="shared" si="11"/>
        <v>1.9678805359349609</v>
      </c>
      <c r="CU45" s="34">
        <f t="shared" si="12"/>
        <v>2.2691888009669339</v>
      </c>
      <c r="CV45" s="34">
        <f t="shared" si="13"/>
        <v>0.30130826503197305</v>
      </c>
      <c r="CW45" s="34">
        <f t="shared" si="14"/>
        <v>0.2810031337385121</v>
      </c>
      <c r="CX45" s="34">
        <f t="shared" si="15"/>
        <v>3.5189033542028305</v>
      </c>
      <c r="CY45" s="34">
        <f t="shared" si="16"/>
        <v>2.5652701516377565</v>
      </c>
      <c r="CZ45" s="34">
        <f t="shared" si="17"/>
        <v>9.4114584808267135E-2</v>
      </c>
      <c r="DA45" s="34">
        <f t="shared" si="18"/>
        <v>0.1076111705938317</v>
      </c>
      <c r="DB45" s="34">
        <f t="shared" si="19"/>
        <v>1.349658578556456E-2</v>
      </c>
      <c r="DC45" s="34">
        <f t="shared" si="20"/>
        <v>23.284216405702548</v>
      </c>
      <c r="DD45" s="34">
        <f t="shared" si="21"/>
        <v>6.0648625426965097</v>
      </c>
      <c r="DE45" s="8">
        <f t="shared" si="22"/>
        <v>5.6293114511902598</v>
      </c>
      <c r="DF45" s="9">
        <f t="shared" si="23"/>
        <v>0.4355510915062491</v>
      </c>
      <c r="DH45" s="67" t="s">
        <v>26</v>
      </c>
      <c r="DI45" s="8">
        <f t="shared" si="24"/>
        <v>1.1623331981666334</v>
      </c>
      <c r="DJ45" s="8">
        <f t="shared" si="25"/>
        <v>0.82351768022611604</v>
      </c>
      <c r="DK45" s="8">
        <f t="shared" si="26"/>
        <v>0.3388155179405174</v>
      </c>
      <c r="DL45" s="8">
        <f t="shared" si="27"/>
        <v>16.057020664839406</v>
      </c>
      <c r="DM45" s="8">
        <f t="shared" si="28"/>
        <v>2.028238593125538</v>
      </c>
      <c r="DN45" s="8">
        <f t="shared" si="29"/>
        <v>3.7599288778131195</v>
      </c>
      <c r="DO45" s="8">
        <f t="shared" si="30"/>
        <v>10.268853193900748</v>
      </c>
      <c r="DP45" s="211">
        <f t="shared" si="31"/>
        <v>100</v>
      </c>
      <c r="DQ45" s="6"/>
    </row>
    <row r="46" spans="2:121" ht="12">
      <c r="B46" s="67" t="s">
        <v>27</v>
      </c>
      <c r="C46" s="1">
        <v>2455529</v>
      </c>
      <c r="D46" s="1">
        <v>2084024</v>
      </c>
      <c r="E46" s="1">
        <v>371505</v>
      </c>
      <c r="F46" s="1">
        <v>315852</v>
      </c>
      <c r="G46" s="1">
        <v>55653</v>
      </c>
      <c r="H46" s="1">
        <v>267471</v>
      </c>
      <c r="I46" s="1">
        <v>373265</v>
      </c>
      <c r="J46" s="1">
        <v>105794</v>
      </c>
      <c r="K46" s="1">
        <v>-31404</v>
      </c>
      <c r="L46" s="1">
        <v>62362</v>
      </c>
      <c r="M46" s="1">
        <v>93766</v>
      </c>
      <c r="N46" s="7">
        <v>293375</v>
      </c>
      <c r="O46" s="1"/>
      <c r="P46" s="67" t="s">
        <v>27</v>
      </c>
      <c r="Q46" s="1">
        <v>72488</v>
      </c>
      <c r="R46" s="1">
        <v>83727</v>
      </c>
      <c r="S46" s="1">
        <v>11239</v>
      </c>
      <c r="T46" s="1">
        <v>21029</v>
      </c>
      <c r="U46" s="1">
        <v>114353</v>
      </c>
      <c r="V46" s="1">
        <v>85505</v>
      </c>
      <c r="W46" s="1">
        <v>5500</v>
      </c>
      <c r="X46" s="1">
        <v>6289</v>
      </c>
      <c r="Y46" s="1">
        <v>789</v>
      </c>
      <c r="Z46" s="1">
        <v>598917</v>
      </c>
      <c r="AA46" s="1">
        <v>-21590</v>
      </c>
      <c r="AB46" s="1">
        <v>-28230</v>
      </c>
      <c r="AC46" s="7">
        <v>6640</v>
      </c>
      <c r="AD46" s="1">
        <v>0</v>
      </c>
      <c r="AE46" s="67" t="s">
        <v>27</v>
      </c>
      <c r="AF46" s="1">
        <v>40471</v>
      </c>
      <c r="AG46" s="1">
        <v>21753</v>
      </c>
      <c r="AH46" s="1">
        <v>18718</v>
      </c>
      <c r="AI46" s="1">
        <v>580036</v>
      </c>
      <c r="AJ46" s="1">
        <v>105515</v>
      </c>
      <c r="AK46" s="1">
        <v>136958</v>
      </c>
      <c r="AL46" s="1">
        <v>337563</v>
      </c>
      <c r="AM46" s="1">
        <v>3321917</v>
      </c>
      <c r="AN46" s="1">
        <v>2479</v>
      </c>
      <c r="AO46" s="7">
        <v>1340.0229931423962</v>
      </c>
      <c r="AQ46" s="67" t="s">
        <v>27</v>
      </c>
      <c r="AR46" s="8">
        <v>-10.762811772264879</v>
      </c>
      <c r="AS46" s="8">
        <v>-12.439608604516032</v>
      </c>
      <c r="AT46" s="8">
        <v>-2.260562072612483E-2</v>
      </c>
      <c r="AU46" s="8">
        <v>0.32398231437719166</v>
      </c>
      <c r="AV46" s="8">
        <v>-1.9451345208520536</v>
      </c>
      <c r="AW46" s="8">
        <v>-16.065673571471159</v>
      </c>
      <c r="AX46" s="8">
        <v>-13.696751937554335</v>
      </c>
      <c r="AY46" s="8">
        <v>-7.0653653908658871</v>
      </c>
      <c r="AZ46" s="8">
        <v>9.0872246185913212</v>
      </c>
      <c r="BA46" s="8">
        <v>-3.6329640103225009</v>
      </c>
      <c r="BB46" s="8">
        <v>-5.5311517691625696</v>
      </c>
      <c r="BC46" s="9">
        <v>-15.541026836865711</v>
      </c>
      <c r="BE46" s="67" t="s">
        <v>27</v>
      </c>
      <c r="BF46" s="8">
        <v>6.4512812981863581</v>
      </c>
      <c r="BG46" s="8">
        <v>2.6556810240188322</v>
      </c>
      <c r="BH46" s="8">
        <v>-16.537947423139759</v>
      </c>
      <c r="BI46" s="8">
        <v>-30.328330517178543</v>
      </c>
      <c r="BJ46" s="8">
        <v>-13.883031599240894</v>
      </c>
      <c r="BK46" s="8">
        <v>-26.47387610497713</v>
      </c>
      <c r="BL46" s="8">
        <v>-6.0150375939849621</v>
      </c>
      <c r="BM46" s="8">
        <v>-9.7315917898665134</v>
      </c>
      <c r="BN46" s="8">
        <v>-29.237668161434975</v>
      </c>
      <c r="BO46" s="8">
        <v>-22.184009001400621</v>
      </c>
      <c r="BP46" s="36">
        <v>-118.46798682691073</v>
      </c>
      <c r="BQ46" s="36">
        <v>-132.08756734638206</v>
      </c>
      <c r="BR46" s="9">
        <v>-77.045666678189932</v>
      </c>
      <c r="BS46" s="1"/>
      <c r="BT46" s="67" t="s">
        <v>27</v>
      </c>
      <c r="BU46" s="8">
        <v>-2.1848942598187313</v>
      </c>
      <c r="BV46" s="8">
        <v>-25.815912423694709</v>
      </c>
      <c r="BW46" s="8">
        <v>55.310321938267506</v>
      </c>
      <c r="BX46" s="8">
        <v>-5.1264520476693631</v>
      </c>
      <c r="BY46" s="8">
        <v>8.1750238361304479</v>
      </c>
      <c r="BZ46" s="8">
        <v>-18.126494500239122</v>
      </c>
      <c r="CA46" s="8">
        <v>-2.5952440724036738</v>
      </c>
      <c r="CB46" s="8">
        <v>-13.492037657164182</v>
      </c>
      <c r="CC46" s="8">
        <v>-1.5488482922954727</v>
      </c>
      <c r="CD46" s="46">
        <v>-12.131081412157878</v>
      </c>
      <c r="CE46" s="67" t="s">
        <v>27</v>
      </c>
      <c r="CF46" s="8">
        <f t="shared" si="32"/>
        <v>73.919035304012709</v>
      </c>
      <c r="CG46" s="8">
        <f t="shared" si="0"/>
        <v>62.735583098554237</v>
      </c>
      <c r="CH46" s="8">
        <f t="shared" si="1"/>
        <v>11.183452205458474</v>
      </c>
      <c r="CI46" s="8">
        <f t="shared" si="2"/>
        <v>9.5081243751725282</v>
      </c>
      <c r="CJ46" s="8">
        <f t="shared" si="3"/>
        <v>1.6753278302859462</v>
      </c>
      <c r="CK46" s="8">
        <f t="shared" si="4"/>
        <v>8.051706288868747</v>
      </c>
      <c r="CL46" s="8">
        <f t="shared" si="5"/>
        <v>11.236433661647778</v>
      </c>
      <c r="CM46" s="8">
        <f t="shared" si="6"/>
        <v>3.1847273727790308</v>
      </c>
      <c r="CN46" s="8">
        <f t="shared" si="7"/>
        <v>-0.94535775577776326</v>
      </c>
      <c r="CO46" s="8">
        <f t="shared" si="8"/>
        <v>1.8772895289075557</v>
      </c>
      <c r="CP46" s="8">
        <f t="shared" si="9"/>
        <v>2.8226472846853188</v>
      </c>
      <c r="CQ46" s="9">
        <f t="shared" si="10"/>
        <v>8.8314969940549375</v>
      </c>
      <c r="CS46" s="67" t="s">
        <v>27</v>
      </c>
      <c r="CT46" s="34">
        <f t="shared" si="11"/>
        <v>2.1821135205966917</v>
      </c>
      <c r="CU46" s="34">
        <f t="shared" si="12"/>
        <v>2.5204422627055401</v>
      </c>
      <c r="CV46" s="34">
        <f t="shared" si="13"/>
        <v>0.33832874210884861</v>
      </c>
      <c r="CW46" s="34">
        <f t="shared" si="14"/>
        <v>0.63303809216184503</v>
      </c>
      <c r="CX46" s="34">
        <f t="shared" si="15"/>
        <v>3.4423798065996229</v>
      </c>
      <c r="CY46" s="34">
        <f t="shared" si="16"/>
        <v>2.5739655746967789</v>
      </c>
      <c r="CZ46" s="34">
        <f t="shared" si="17"/>
        <v>0.16556705059157106</v>
      </c>
      <c r="DA46" s="34">
        <f t="shared" si="18"/>
        <v>0.18931839657643462</v>
      </c>
      <c r="DB46" s="34">
        <f t="shared" si="19"/>
        <v>2.3751345984863559E-2</v>
      </c>
      <c r="DC46" s="34">
        <f t="shared" si="20"/>
        <v>18.02925840711854</v>
      </c>
      <c r="DD46" s="34">
        <f t="shared" si="21"/>
        <v>-0.64992593132218535</v>
      </c>
      <c r="DE46" s="8">
        <f t="shared" si="22"/>
        <v>-0.84981051603637303</v>
      </c>
      <c r="DF46" s="9">
        <f t="shared" si="23"/>
        <v>0.1998845847141876</v>
      </c>
      <c r="DH46" s="67" t="s">
        <v>27</v>
      </c>
      <c r="DI46" s="8">
        <f t="shared" si="24"/>
        <v>1.218302564452995</v>
      </c>
      <c r="DJ46" s="8">
        <f t="shared" si="25"/>
        <v>0.65483273663971731</v>
      </c>
      <c r="DK46" s="8">
        <f t="shared" si="26"/>
        <v>0.5634698278132777</v>
      </c>
      <c r="DL46" s="8">
        <f t="shared" si="27"/>
        <v>17.46088177398773</v>
      </c>
      <c r="DM46" s="8">
        <f t="shared" si="28"/>
        <v>3.1763286078490225</v>
      </c>
      <c r="DN46" s="8">
        <f t="shared" si="29"/>
        <v>4.1228603845309806</v>
      </c>
      <c r="DO46" s="8">
        <f t="shared" si="30"/>
        <v>10.161692781607728</v>
      </c>
      <c r="DP46" s="211">
        <f t="shared" si="31"/>
        <v>100</v>
      </c>
      <c r="DQ46" s="6"/>
    </row>
    <row r="47" spans="2:121" ht="12">
      <c r="B47" s="67" t="s">
        <v>28</v>
      </c>
      <c r="C47" s="1">
        <v>5146535</v>
      </c>
      <c r="D47" s="1">
        <v>4369272</v>
      </c>
      <c r="E47" s="1">
        <v>777263</v>
      </c>
      <c r="F47" s="1">
        <v>662580</v>
      </c>
      <c r="G47" s="1">
        <v>114683</v>
      </c>
      <c r="H47" s="1">
        <v>534986</v>
      </c>
      <c r="I47" s="1">
        <v>899335</v>
      </c>
      <c r="J47" s="1">
        <v>364349</v>
      </c>
      <c r="K47" s="1">
        <v>28331</v>
      </c>
      <c r="L47" s="1">
        <v>370731</v>
      </c>
      <c r="M47" s="1">
        <v>342400</v>
      </c>
      <c r="N47" s="7">
        <v>493719</v>
      </c>
      <c r="O47" s="1"/>
      <c r="P47" s="67" t="s">
        <v>28</v>
      </c>
      <c r="Q47" s="1">
        <v>131965</v>
      </c>
      <c r="R47" s="1">
        <v>152059</v>
      </c>
      <c r="S47" s="1">
        <v>20094</v>
      </c>
      <c r="T47" s="1">
        <v>8094</v>
      </c>
      <c r="U47" s="1">
        <v>301368</v>
      </c>
      <c r="V47" s="1">
        <v>52292</v>
      </c>
      <c r="W47" s="1">
        <v>12936</v>
      </c>
      <c r="X47" s="1">
        <v>14791</v>
      </c>
      <c r="Y47" s="1">
        <v>1855</v>
      </c>
      <c r="Z47" s="1">
        <v>2064989</v>
      </c>
      <c r="AA47" s="1">
        <v>709416</v>
      </c>
      <c r="AB47" s="1">
        <v>701493</v>
      </c>
      <c r="AC47" s="7">
        <v>7923</v>
      </c>
      <c r="AD47" s="1">
        <v>0</v>
      </c>
      <c r="AE47" s="67" t="s">
        <v>28</v>
      </c>
      <c r="AF47" s="1">
        <v>35934</v>
      </c>
      <c r="AG47" s="1">
        <v>14488</v>
      </c>
      <c r="AH47" s="1">
        <v>21446</v>
      </c>
      <c r="AI47" s="1">
        <v>1319639</v>
      </c>
      <c r="AJ47" s="1">
        <v>83858</v>
      </c>
      <c r="AK47" s="1">
        <v>400742</v>
      </c>
      <c r="AL47" s="1">
        <v>835039</v>
      </c>
      <c r="AM47" s="1">
        <v>7746510</v>
      </c>
      <c r="AN47" s="1">
        <v>5114</v>
      </c>
      <c r="AO47" s="7">
        <v>1514.7653500195543</v>
      </c>
      <c r="AQ47" s="67" t="s">
        <v>28</v>
      </c>
      <c r="AR47" s="8">
        <v>-13.777958938047879</v>
      </c>
      <c r="AS47" s="8">
        <v>-15.367076568754401</v>
      </c>
      <c r="AT47" s="8">
        <v>-3.6032974624124261</v>
      </c>
      <c r="AU47" s="8">
        <v>-3.0720617923286229</v>
      </c>
      <c r="AV47" s="8">
        <v>-6.5619984193845378</v>
      </c>
      <c r="AW47" s="8">
        <v>-29.345031108810176</v>
      </c>
      <c r="AX47" s="8">
        <v>-17.98474482602645</v>
      </c>
      <c r="AY47" s="8">
        <v>7.3619848835324797</v>
      </c>
      <c r="AZ47" s="8">
        <v>-82.471152358855377</v>
      </c>
      <c r="BA47" s="8">
        <v>-21.834037196887117</v>
      </c>
      <c r="BB47" s="8">
        <v>9.5112293786900857</v>
      </c>
      <c r="BC47" s="9">
        <v>-15.133851987582551</v>
      </c>
      <c r="BE47" s="67" t="s">
        <v>28</v>
      </c>
      <c r="BF47" s="8">
        <v>5.76321990158206</v>
      </c>
      <c r="BG47" s="8">
        <v>2.1572342255186499</v>
      </c>
      <c r="BH47" s="8">
        <v>-16.532358561103262</v>
      </c>
      <c r="BI47" s="8">
        <v>-75.0777473288789</v>
      </c>
      <c r="BJ47" s="8">
        <v>-15.118126204076116</v>
      </c>
      <c r="BK47" s="8">
        <v>-24.723969654656166</v>
      </c>
      <c r="BL47" s="8">
        <v>-6.2200956937799043</v>
      </c>
      <c r="BM47" s="8">
        <v>-9.9372830786092674</v>
      </c>
      <c r="BN47" s="8">
        <v>-29.440852034994297</v>
      </c>
      <c r="BO47" s="8">
        <v>19.412602520457831</v>
      </c>
      <c r="BP47" s="36">
        <v>89.13523370764949</v>
      </c>
      <c r="BQ47" s="36">
        <v>105.53800806338194</v>
      </c>
      <c r="BR47" s="9">
        <v>-76.5508464543625</v>
      </c>
      <c r="BS47" s="1"/>
      <c r="BT47" s="67" t="s">
        <v>28</v>
      </c>
      <c r="BU47" s="8">
        <v>28.569895166195568</v>
      </c>
      <c r="BV47" s="8">
        <v>2.0712977314358181</v>
      </c>
      <c r="BW47" s="8">
        <v>55.914213013449654</v>
      </c>
      <c r="BX47" s="8">
        <v>-0.49892328479569553</v>
      </c>
      <c r="BY47" s="8">
        <v>-24.060238890850968</v>
      </c>
      <c r="BZ47" s="8">
        <v>10.818845248728634</v>
      </c>
      <c r="CA47" s="8">
        <v>-2.2442958991348729</v>
      </c>
      <c r="CB47" s="8">
        <v>-8.3838946983242195</v>
      </c>
      <c r="CC47" s="8">
        <v>-1.7671917018824435</v>
      </c>
      <c r="CD47" s="46">
        <v>-6.7357363706444753</v>
      </c>
      <c r="CE47" s="67" t="s">
        <v>28</v>
      </c>
      <c r="CF47" s="8">
        <f t="shared" si="32"/>
        <v>66.436821226591064</v>
      </c>
      <c r="CG47" s="8">
        <f t="shared" si="0"/>
        <v>56.403102816623232</v>
      </c>
      <c r="CH47" s="8">
        <f t="shared" si="1"/>
        <v>10.033718409967845</v>
      </c>
      <c r="CI47" s="8">
        <f t="shared" si="2"/>
        <v>8.5532710859470917</v>
      </c>
      <c r="CJ47" s="8">
        <f t="shared" si="3"/>
        <v>1.4804473240207525</v>
      </c>
      <c r="CK47" s="8">
        <f t="shared" si="4"/>
        <v>6.9061551589038164</v>
      </c>
      <c r="CL47" s="8">
        <f t="shared" si="5"/>
        <v>11.60955062344204</v>
      </c>
      <c r="CM47" s="8">
        <f t="shared" si="6"/>
        <v>4.7033954645382243</v>
      </c>
      <c r="CN47" s="8">
        <f t="shared" si="7"/>
        <v>0.36572598499195125</v>
      </c>
      <c r="CO47" s="8">
        <f t="shared" si="8"/>
        <v>4.7857809516801764</v>
      </c>
      <c r="CP47" s="8">
        <f t="shared" si="9"/>
        <v>4.420054966688225</v>
      </c>
      <c r="CQ47" s="9">
        <f t="shared" si="10"/>
        <v>6.3734378449133864</v>
      </c>
      <c r="CS47" s="67" t="s">
        <v>28</v>
      </c>
      <c r="CT47" s="34">
        <f t="shared" si="11"/>
        <v>1.7035413366793564</v>
      </c>
      <c r="CU47" s="34">
        <f t="shared" si="12"/>
        <v>1.9629355671134485</v>
      </c>
      <c r="CV47" s="34">
        <f t="shared" si="13"/>
        <v>0.25939423043409227</v>
      </c>
      <c r="CW47" s="34">
        <f t="shared" si="14"/>
        <v>0.10448576197539278</v>
      </c>
      <c r="CX47" s="34">
        <f t="shared" si="15"/>
        <v>3.8903712768717784</v>
      </c>
      <c r="CY47" s="34">
        <f t="shared" si="16"/>
        <v>0.67503946938685933</v>
      </c>
      <c r="CZ47" s="34">
        <f t="shared" si="17"/>
        <v>0.16699132899847802</v>
      </c>
      <c r="DA47" s="34">
        <f t="shared" si="18"/>
        <v>0.19093759641438532</v>
      </c>
      <c r="DB47" s="34">
        <f t="shared" si="19"/>
        <v>2.3946267415907295E-2</v>
      </c>
      <c r="DC47" s="34">
        <f t="shared" si="20"/>
        <v>26.657023614505114</v>
      </c>
      <c r="DD47" s="34">
        <f t="shared" si="21"/>
        <v>9.1578788383413947</v>
      </c>
      <c r="DE47" s="8">
        <f t="shared" si="22"/>
        <v>9.055600522041539</v>
      </c>
      <c r="DF47" s="9">
        <f t="shared" si="23"/>
        <v>0.10227831629985631</v>
      </c>
      <c r="DH47" s="67" t="s">
        <v>28</v>
      </c>
      <c r="DI47" s="8">
        <f t="shared" si="24"/>
        <v>0.46387340879957562</v>
      </c>
      <c r="DJ47" s="8">
        <f t="shared" si="25"/>
        <v>0.18702615758580315</v>
      </c>
      <c r="DK47" s="8">
        <f t="shared" si="26"/>
        <v>0.27684725121377241</v>
      </c>
      <c r="DL47" s="8">
        <f t="shared" si="27"/>
        <v>17.035271367364142</v>
      </c>
      <c r="DM47" s="8">
        <f t="shared" si="28"/>
        <v>1.0825261956674683</v>
      </c>
      <c r="DN47" s="8">
        <f t="shared" si="29"/>
        <v>5.1731941222563451</v>
      </c>
      <c r="DO47" s="8">
        <f t="shared" si="30"/>
        <v>10.779551049440329</v>
      </c>
      <c r="DP47" s="211">
        <f t="shared" si="31"/>
        <v>100</v>
      </c>
      <c r="DQ47" s="6"/>
    </row>
    <row r="48" spans="2:121" ht="12">
      <c r="B48" s="67" t="s">
        <v>29</v>
      </c>
      <c r="C48" s="1">
        <v>1629375</v>
      </c>
      <c r="D48" s="1">
        <v>1384071</v>
      </c>
      <c r="E48" s="1">
        <v>245304</v>
      </c>
      <c r="F48" s="1">
        <v>209121</v>
      </c>
      <c r="G48" s="1">
        <v>36183</v>
      </c>
      <c r="H48" s="1">
        <v>68252</v>
      </c>
      <c r="I48" s="1">
        <v>224322</v>
      </c>
      <c r="J48" s="1">
        <v>156070</v>
      </c>
      <c r="K48" s="1">
        <v>-67970</v>
      </c>
      <c r="L48" s="1">
        <v>81357</v>
      </c>
      <c r="M48" s="1">
        <v>149327</v>
      </c>
      <c r="N48" s="7">
        <v>135788</v>
      </c>
      <c r="O48" s="1"/>
      <c r="P48" s="67" t="s">
        <v>29</v>
      </c>
      <c r="Q48" s="1">
        <v>42927</v>
      </c>
      <c r="R48" s="1">
        <v>49608</v>
      </c>
      <c r="S48" s="1">
        <v>6681</v>
      </c>
      <c r="T48" s="1">
        <v>6153</v>
      </c>
      <c r="U48" s="1">
        <v>81821</v>
      </c>
      <c r="V48" s="1">
        <v>4887</v>
      </c>
      <c r="W48" s="1">
        <v>434</v>
      </c>
      <c r="X48" s="1">
        <v>496</v>
      </c>
      <c r="Y48" s="1">
        <v>62</v>
      </c>
      <c r="Z48" s="1">
        <v>-195156</v>
      </c>
      <c r="AA48" s="1">
        <v>-578196</v>
      </c>
      <c r="AB48" s="1">
        <v>-585320</v>
      </c>
      <c r="AC48" s="7">
        <v>7124</v>
      </c>
      <c r="AD48" s="1">
        <v>0</v>
      </c>
      <c r="AE48" s="67" t="s">
        <v>29</v>
      </c>
      <c r="AF48" s="1">
        <v>19847</v>
      </c>
      <c r="AG48" s="1">
        <v>-394</v>
      </c>
      <c r="AH48" s="1">
        <v>20241</v>
      </c>
      <c r="AI48" s="1">
        <v>363193</v>
      </c>
      <c r="AJ48" s="1">
        <v>8287</v>
      </c>
      <c r="AK48" s="1">
        <v>57265</v>
      </c>
      <c r="AL48" s="1">
        <v>297641</v>
      </c>
      <c r="AM48" s="1">
        <v>1502471</v>
      </c>
      <c r="AN48" s="1">
        <v>1264</v>
      </c>
      <c r="AO48" s="7">
        <v>1188.6637658227849</v>
      </c>
      <c r="AQ48" s="67" t="s">
        <v>29</v>
      </c>
      <c r="AR48" s="8">
        <v>-11.003430686317509</v>
      </c>
      <c r="AS48" s="8">
        <v>-12.629502442965901</v>
      </c>
      <c r="AT48" s="8">
        <v>-0.5614356537989128</v>
      </c>
      <c r="AU48" s="8">
        <v>3.2049135630028605E-2</v>
      </c>
      <c r="AV48" s="8">
        <v>-3.8581108011159824</v>
      </c>
      <c r="AW48" s="8">
        <v>-54.732248265616093</v>
      </c>
      <c r="AX48" s="8">
        <v>-17.262822451553891</v>
      </c>
      <c r="AY48" s="8">
        <v>29.677944695559695</v>
      </c>
      <c r="AZ48" s="8">
        <v>-8660.4534005037785</v>
      </c>
      <c r="BA48" s="8">
        <v>-28.007751663599041</v>
      </c>
      <c r="BB48" s="8">
        <v>33.073413299588289</v>
      </c>
      <c r="BC48" s="9">
        <v>-9.1688685240309038</v>
      </c>
      <c r="BE48" s="67" t="s">
        <v>29</v>
      </c>
      <c r="BF48" s="8">
        <v>7.2531481111333198</v>
      </c>
      <c r="BG48" s="8">
        <v>3.2016476315296765</v>
      </c>
      <c r="BH48" s="8">
        <v>-16.954630205096333</v>
      </c>
      <c r="BI48" s="8">
        <v>-19.505494505494507</v>
      </c>
      <c r="BJ48" s="8">
        <v>-16.171302699656781</v>
      </c>
      <c r="BK48" s="8">
        <v>15.750828990999526</v>
      </c>
      <c r="BL48" s="8">
        <v>-10.515463917525773</v>
      </c>
      <c r="BM48" s="8">
        <v>-14.186851211072666</v>
      </c>
      <c r="BN48" s="8">
        <v>-33.333333333333329</v>
      </c>
      <c r="BO48" s="8">
        <v>-179.02236367391066</v>
      </c>
      <c r="BP48" s="36">
        <v>-193.59887068764155</v>
      </c>
      <c r="BQ48" s="36">
        <v>-156.63825458627102</v>
      </c>
      <c r="BR48" s="9">
        <v>-77.121202389363475</v>
      </c>
      <c r="BS48" s="1"/>
      <c r="BT48" s="67" t="s">
        <v>29</v>
      </c>
      <c r="BU48" s="8">
        <v>43.185917321982544</v>
      </c>
      <c r="BV48" s="8">
        <v>-148.04878048780489</v>
      </c>
      <c r="BW48" s="8">
        <v>55.21048999309869</v>
      </c>
      <c r="BX48" s="8">
        <v>-15.543582397752747</v>
      </c>
      <c r="BY48" s="8">
        <v>-76.011694552191273</v>
      </c>
      <c r="BZ48" s="8">
        <v>-36.549179510476336</v>
      </c>
      <c r="CA48" s="8">
        <v>-2.4891969898997179</v>
      </c>
      <c r="CB48" s="8">
        <v>-32.581265262056405</v>
      </c>
      <c r="CC48" s="8">
        <v>-2.3938223938223939</v>
      </c>
      <c r="CD48" s="46">
        <v>-30.927799457565701</v>
      </c>
      <c r="CE48" s="67" t="s">
        <v>29</v>
      </c>
      <c r="CF48" s="8">
        <f t="shared" si="32"/>
        <v>108.44635270830518</v>
      </c>
      <c r="CG48" s="8">
        <f t="shared" si="0"/>
        <v>92.119648232811144</v>
      </c>
      <c r="CH48" s="8">
        <f t="shared" si="1"/>
        <v>16.326704475494036</v>
      </c>
      <c r="CI48" s="8">
        <f t="shared" si="2"/>
        <v>13.918471637722126</v>
      </c>
      <c r="CJ48" s="8">
        <f t="shared" si="3"/>
        <v>2.4082328377719104</v>
      </c>
      <c r="CK48" s="8">
        <f t="shared" si="4"/>
        <v>4.5426500744440323</v>
      </c>
      <c r="CL48" s="8">
        <f t="shared" si="5"/>
        <v>14.93020497567008</v>
      </c>
      <c r="CM48" s="8">
        <f t="shared" si="6"/>
        <v>10.387554901226046</v>
      </c>
      <c r="CN48" s="8">
        <f t="shared" si="7"/>
        <v>-4.5238809933769097</v>
      </c>
      <c r="CO48" s="8">
        <f t="shared" si="8"/>
        <v>5.414879887864724</v>
      </c>
      <c r="CP48" s="8">
        <f t="shared" si="9"/>
        <v>9.9387608812416346</v>
      </c>
      <c r="CQ48" s="9">
        <f t="shared" si="10"/>
        <v>9.0376453189445911</v>
      </c>
      <c r="CS48" s="67" t="s">
        <v>29</v>
      </c>
      <c r="CT48" s="34">
        <f t="shared" si="11"/>
        <v>2.8570934147813833</v>
      </c>
      <c r="CU48" s="34">
        <f t="shared" si="12"/>
        <v>3.3017608992120313</v>
      </c>
      <c r="CV48" s="34">
        <f t="shared" si="13"/>
        <v>0.44466748443064791</v>
      </c>
      <c r="CW48" s="34">
        <f t="shared" si="14"/>
        <v>0.40952537519858956</v>
      </c>
      <c r="CX48" s="34">
        <f t="shared" si="15"/>
        <v>5.4457623474928969</v>
      </c>
      <c r="CY48" s="34">
        <f t="shared" si="16"/>
        <v>0.32526418147172226</v>
      </c>
      <c r="CZ48" s="34">
        <f t="shared" si="17"/>
        <v>2.8885748876351026E-2</v>
      </c>
      <c r="DA48" s="34">
        <f t="shared" si="18"/>
        <v>3.301228443011546E-2</v>
      </c>
      <c r="DB48" s="34">
        <f t="shared" si="19"/>
        <v>4.1265355537644325E-3</v>
      </c>
      <c r="DC48" s="34">
        <f t="shared" si="20"/>
        <v>-12.989002782749218</v>
      </c>
      <c r="DD48" s="34">
        <f t="shared" si="21"/>
        <v>-38.483005662006121</v>
      </c>
      <c r="DE48" s="8">
        <f t="shared" si="22"/>
        <v>-38.957157908538669</v>
      </c>
      <c r="DF48" s="9">
        <f t="shared" si="23"/>
        <v>0.4741522465325454</v>
      </c>
      <c r="DH48" s="67" t="s">
        <v>29</v>
      </c>
      <c r="DI48" s="8">
        <f t="shared" si="24"/>
        <v>1.3209572763800432</v>
      </c>
      <c r="DJ48" s="8">
        <f t="shared" si="25"/>
        <v>-2.6223467873922358E-2</v>
      </c>
      <c r="DK48" s="8">
        <f t="shared" si="26"/>
        <v>1.3471807442539656</v>
      </c>
      <c r="DL48" s="8">
        <f t="shared" si="27"/>
        <v>24.173045602876861</v>
      </c>
      <c r="DM48" s="8">
        <f t="shared" si="28"/>
        <v>0.55155806667815888</v>
      </c>
      <c r="DN48" s="8">
        <f t="shared" si="29"/>
        <v>3.8113880401019387</v>
      </c>
      <c r="DO48" s="8">
        <f t="shared" si="30"/>
        <v>19.810099496096765</v>
      </c>
      <c r="DP48" s="211">
        <f t="shared" si="31"/>
        <v>100</v>
      </c>
      <c r="DQ48" s="6"/>
    </row>
    <row r="49" spans="2:121" ht="12">
      <c r="B49" s="67" t="s">
        <v>30</v>
      </c>
      <c r="C49" s="1">
        <v>4023325</v>
      </c>
      <c r="D49" s="1">
        <v>3415169</v>
      </c>
      <c r="E49" s="1">
        <v>608156</v>
      </c>
      <c r="F49" s="1">
        <v>518363</v>
      </c>
      <c r="G49" s="1">
        <v>89793</v>
      </c>
      <c r="H49" s="1">
        <v>317259</v>
      </c>
      <c r="I49" s="1">
        <v>412573</v>
      </c>
      <c r="J49" s="1">
        <v>95314</v>
      </c>
      <c r="K49" s="1">
        <v>-24932</v>
      </c>
      <c r="L49" s="1">
        <v>54877</v>
      </c>
      <c r="M49" s="1">
        <v>79809</v>
      </c>
      <c r="N49" s="7">
        <v>339415</v>
      </c>
      <c r="O49" s="1"/>
      <c r="P49" s="67" t="s">
        <v>30</v>
      </c>
      <c r="Q49" s="1">
        <v>97429</v>
      </c>
      <c r="R49" s="1">
        <v>112536</v>
      </c>
      <c r="S49" s="1">
        <v>15107</v>
      </c>
      <c r="T49" s="1">
        <v>4</v>
      </c>
      <c r="U49" s="1">
        <v>187017</v>
      </c>
      <c r="V49" s="1">
        <v>54965</v>
      </c>
      <c r="W49" s="1">
        <v>2776</v>
      </c>
      <c r="X49" s="1">
        <v>3174</v>
      </c>
      <c r="Y49" s="1">
        <v>398</v>
      </c>
      <c r="Z49" s="1">
        <v>3645927</v>
      </c>
      <c r="AA49" s="1">
        <v>824624</v>
      </c>
      <c r="AB49" s="1">
        <v>819073</v>
      </c>
      <c r="AC49" s="7">
        <v>5551</v>
      </c>
      <c r="AD49" s="1">
        <v>0</v>
      </c>
      <c r="AE49" s="67" t="s">
        <v>30</v>
      </c>
      <c r="AF49" s="1">
        <v>2085029</v>
      </c>
      <c r="AG49" s="1">
        <v>2069512</v>
      </c>
      <c r="AH49" s="1">
        <v>15517</v>
      </c>
      <c r="AI49" s="1">
        <v>736274</v>
      </c>
      <c r="AJ49" s="1">
        <v>6878</v>
      </c>
      <c r="AK49" s="1">
        <v>224001</v>
      </c>
      <c r="AL49" s="1">
        <v>505395</v>
      </c>
      <c r="AM49" s="1">
        <v>7986511</v>
      </c>
      <c r="AN49" s="1">
        <v>3766</v>
      </c>
      <c r="AO49" s="7">
        <v>2120.6879978757302</v>
      </c>
      <c r="AQ49" s="67" t="s">
        <v>30</v>
      </c>
      <c r="AR49" s="8">
        <v>-12.60418279998966</v>
      </c>
      <c r="AS49" s="8">
        <v>-14.215184391804451</v>
      </c>
      <c r="AT49" s="8">
        <v>-2.300961156922563</v>
      </c>
      <c r="AU49" s="8">
        <v>-1.7395837282480948</v>
      </c>
      <c r="AV49" s="8">
        <v>-5.4203225228831142</v>
      </c>
      <c r="AW49" s="8">
        <v>-3.7456956053457926</v>
      </c>
      <c r="AX49" s="8">
        <v>-5.5224656448868643</v>
      </c>
      <c r="AY49" s="8">
        <v>-10.991371259945463</v>
      </c>
      <c r="AZ49" s="8">
        <v>17.867966794044008</v>
      </c>
      <c r="BA49" s="8">
        <v>-5.646395350836471</v>
      </c>
      <c r="BB49" s="8">
        <v>-9.8376583029248614</v>
      </c>
      <c r="BC49" s="9">
        <v>-4.9236397454284688</v>
      </c>
      <c r="BE49" s="67" t="s">
        <v>30</v>
      </c>
      <c r="BF49" s="8">
        <v>6.3809575803898024</v>
      </c>
      <c r="BG49" s="8">
        <v>2.6919497016042198</v>
      </c>
      <c r="BH49" s="8">
        <v>-16.076884617521248</v>
      </c>
      <c r="BI49" s="8">
        <v>-96.491228070175438</v>
      </c>
      <c r="BJ49" s="8">
        <v>-18.45354891034194</v>
      </c>
      <c r="BK49" s="8">
        <v>52.871645111945483</v>
      </c>
      <c r="BL49" s="8">
        <v>-6.5005052206130012</v>
      </c>
      <c r="BM49" s="8">
        <v>-10.212164073550213</v>
      </c>
      <c r="BN49" s="8">
        <v>-29.681978798586574</v>
      </c>
      <c r="BO49" s="8">
        <v>13.82097095040853</v>
      </c>
      <c r="BP49" s="36">
        <v>84.591966476245048</v>
      </c>
      <c r="BQ49" s="36">
        <v>93.777665270046157</v>
      </c>
      <c r="BR49" s="9">
        <v>-76.9102782746142</v>
      </c>
      <c r="BS49" s="1"/>
      <c r="BT49" s="67" t="s">
        <v>30</v>
      </c>
      <c r="BU49" s="8">
        <v>9.0134291174217775</v>
      </c>
      <c r="BV49" s="8">
        <v>8.7698072112991703</v>
      </c>
      <c r="BW49" s="8">
        <v>55.449809657383284</v>
      </c>
      <c r="BX49" s="8">
        <v>-12.748133848591396</v>
      </c>
      <c r="BY49" s="8">
        <v>-61.062047101449281</v>
      </c>
      <c r="BZ49" s="8">
        <v>-29.293060018560489</v>
      </c>
      <c r="CA49" s="8">
        <v>-0.78290794942116237</v>
      </c>
      <c r="CB49" s="8">
        <v>-1.8420099149695983</v>
      </c>
      <c r="CC49" s="8">
        <v>-1.1548556430446193</v>
      </c>
      <c r="CD49" s="46">
        <v>-0.69518262773078876</v>
      </c>
      <c r="CE49" s="67" t="s">
        <v>30</v>
      </c>
      <c r="CF49" s="8">
        <f t="shared" si="32"/>
        <v>50.376503582102373</v>
      </c>
      <c r="CG49" s="8">
        <f t="shared" si="0"/>
        <v>42.761714095178732</v>
      </c>
      <c r="CH49" s="8">
        <f t="shared" si="1"/>
        <v>7.6147894869236383</v>
      </c>
      <c r="CI49" s="8">
        <f t="shared" si="2"/>
        <v>6.4904812627191024</v>
      </c>
      <c r="CJ49" s="8">
        <f t="shared" si="3"/>
        <v>1.124308224204537</v>
      </c>
      <c r="CK49" s="8">
        <f t="shared" si="4"/>
        <v>3.9724355228459589</v>
      </c>
      <c r="CL49" s="8">
        <f t="shared" si="5"/>
        <v>5.1658728072871867</v>
      </c>
      <c r="CM49" s="8">
        <f t="shared" si="6"/>
        <v>1.1934372844412284</v>
      </c>
      <c r="CN49" s="8">
        <f t="shared" si="7"/>
        <v>-0.31217636837913326</v>
      </c>
      <c r="CO49" s="8">
        <f t="shared" si="8"/>
        <v>0.68712107201755568</v>
      </c>
      <c r="CP49" s="8">
        <f t="shared" si="9"/>
        <v>0.999297440396689</v>
      </c>
      <c r="CQ49" s="9">
        <f t="shared" si="10"/>
        <v>4.2498532838682621</v>
      </c>
      <c r="CS49" s="67" t="s">
        <v>30</v>
      </c>
      <c r="CT49" s="34">
        <f t="shared" si="11"/>
        <v>1.2199194366601387</v>
      </c>
      <c r="CU49" s="34">
        <f t="shared" si="12"/>
        <v>1.4090758780649022</v>
      </c>
      <c r="CV49" s="34">
        <f t="shared" si="13"/>
        <v>0.18915644140476362</v>
      </c>
      <c r="CW49" s="34">
        <f t="shared" si="14"/>
        <v>5.0084448640964741E-5</v>
      </c>
      <c r="CX49" s="34">
        <f t="shared" si="15"/>
        <v>2.3416608328718258</v>
      </c>
      <c r="CY49" s="34">
        <f t="shared" si="16"/>
        <v>0.68822292988765688</v>
      </c>
      <c r="CZ49" s="34">
        <f t="shared" si="17"/>
        <v>3.4758607356829535E-2</v>
      </c>
      <c r="DA49" s="34">
        <f t="shared" si="18"/>
        <v>3.9742009996605529E-2</v>
      </c>
      <c r="DB49" s="34">
        <f t="shared" si="19"/>
        <v>4.9834026397759922E-3</v>
      </c>
      <c r="DC49" s="34">
        <f t="shared" si="20"/>
        <v>45.651060895051671</v>
      </c>
      <c r="DD49" s="34">
        <f t="shared" si="21"/>
        <v>10.325209594026727</v>
      </c>
      <c r="DE49" s="8">
        <f t="shared" si="22"/>
        <v>10.255704900425229</v>
      </c>
      <c r="DF49" s="9">
        <f t="shared" si="23"/>
        <v>6.9504693601498829E-2</v>
      </c>
      <c r="DH49" s="67" t="s">
        <v>30</v>
      </c>
      <c r="DI49" s="8">
        <f t="shared" si="24"/>
        <v>26.106881966355523</v>
      </c>
      <c r="DJ49" s="8">
        <f t="shared" si="25"/>
        <v>25.912591868965055</v>
      </c>
      <c r="DK49" s="8">
        <f t="shared" si="26"/>
        <v>0.19429009739046249</v>
      </c>
      <c r="DL49" s="8">
        <f t="shared" si="27"/>
        <v>9.2189693346694188</v>
      </c>
      <c r="DM49" s="8">
        <f t="shared" si="28"/>
        <v>8.6120209438138876E-2</v>
      </c>
      <c r="DN49" s="8">
        <f t="shared" si="29"/>
        <v>2.8047416450061862</v>
      </c>
      <c r="DO49" s="8">
        <f t="shared" si="30"/>
        <v>6.3281074802250936</v>
      </c>
      <c r="DP49" s="211">
        <f t="shared" si="31"/>
        <v>100</v>
      </c>
      <c r="DQ49" s="6"/>
    </row>
    <row r="50" spans="2:121" ht="12">
      <c r="B50" s="67" t="s">
        <v>31</v>
      </c>
      <c r="C50" s="1">
        <v>4325375</v>
      </c>
      <c r="D50" s="1">
        <v>3671874</v>
      </c>
      <c r="E50" s="1">
        <v>653501</v>
      </c>
      <c r="F50" s="1">
        <v>556917</v>
      </c>
      <c r="G50" s="1">
        <v>96584</v>
      </c>
      <c r="H50" s="1">
        <v>365929</v>
      </c>
      <c r="I50" s="1">
        <v>479349</v>
      </c>
      <c r="J50" s="1">
        <v>113420</v>
      </c>
      <c r="K50" s="1">
        <v>-41556</v>
      </c>
      <c r="L50" s="1">
        <v>50444</v>
      </c>
      <c r="M50" s="1">
        <v>92000</v>
      </c>
      <c r="N50" s="7">
        <v>396151</v>
      </c>
      <c r="O50" s="1"/>
      <c r="P50" s="67" t="s">
        <v>31</v>
      </c>
      <c r="Q50" s="1">
        <v>128871</v>
      </c>
      <c r="R50" s="1">
        <v>148666</v>
      </c>
      <c r="S50" s="1">
        <v>19795</v>
      </c>
      <c r="T50" s="1">
        <v>9096</v>
      </c>
      <c r="U50" s="1">
        <v>201232</v>
      </c>
      <c r="V50" s="1">
        <v>56952</v>
      </c>
      <c r="W50" s="1">
        <v>11334</v>
      </c>
      <c r="X50" s="1">
        <v>12959</v>
      </c>
      <c r="Y50" s="1">
        <v>1625</v>
      </c>
      <c r="Z50" s="1">
        <v>-975630</v>
      </c>
      <c r="AA50" s="1">
        <v>-1884237</v>
      </c>
      <c r="AB50" s="1">
        <v>-1894186</v>
      </c>
      <c r="AC50" s="7">
        <v>9949</v>
      </c>
      <c r="AD50" s="1">
        <v>0</v>
      </c>
      <c r="AE50" s="67" t="s">
        <v>31</v>
      </c>
      <c r="AF50" s="1">
        <v>27297</v>
      </c>
      <c r="AG50" s="1">
        <v>-807</v>
      </c>
      <c r="AH50" s="1">
        <v>28104</v>
      </c>
      <c r="AI50" s="1">
        <v>881310</v>
      </c>
      <c r="AJ50" s="1">
        <v>31742</v>
      </c>
      <c r="AK50" s="1">
        <v>164117</v>
      </c>
      <c r="AL50" s="1">
        <v>685451</v>
      </c>
      <c r="AM50" s="1">
        <v>3715674</v>
      </c>
      <c r="AN50" s="1">
        <v>4455</v>
      </c>
      <c r="AO50" s="7">
        <v>834.04579124579129</v>
      </c>
      <c r="AP50" s="49"/>
      <c r="AQ50" s="67" t="s">
        <v>31</v>
      </c>
      <c r="AR50" s="8">
        <v>-13.735851163866734</v>
      </c>
      <c r="AS50" s="8">
        <v>-15.327767956917143</v>
      </c>
      <c r="AT50" s="8">
        <v>-3.5467011841524592</v>
      </c>
      <c r="AU50" s="8">
        <v>-3.0203983547579329</v>
      </c>
      <c r="AV50" s="8">
        <v>-6.4733850429460924</v>
      </c>
      <c r="AW50" s="8">
        <v>-12.028473686361528</v>
      </c>
      <c r="AX50" s="8">
        <v>-8.9614345892193104</v>
      </c>
      <c r="AY50" s="8">
        <v>2.5766249739986073</v>
      </c>
      <c r="AZ50" s="8">
        <v>-72.969823100936523</v>
      </c>
      <c r="BA50" s="8">
        <v>-16.455780059622391</v>
      </c>
      <c r="BB50" s="8">
        <v>8.9982820922931115</v>
      </c>
      <c r="BC50" s="9">
        <v>-7.4136657692020052</v>
      </c>
      <c r="BE50" s="67" t="s">
        <v>31</v>
      </c>
      <c r="BF50" s="8">
        <v>5.1107214224542226</v>
      </c>
      <c r="BG50" s="8">
        <v>1.5048271906706177</v>
      </c>
      <c r="BH50" s="8">
        <v>-17.026449260175212</v>
      </c>
      <c r="BI50" s="8">
        <v>-46.075409058572447</v>
      </c>
      <c r="BJ50" s="8">
        <v>-18.10016076188926</v>
      </c>
      <c r="BK50" s="8">
        <v>33.395793319904435</v>
      </c>
      <c r="BL50" s="8">
        <v>-6.4542753383955098</v>
      </c>
      <c r="BM50" s="8">
        <v>-10.162911611785095</v>
      </c>
      <c r="BN50" s="8">
        <v>-29.623213512343007</v>
      </c>
      <c r="BO50" s="8">
        <v>-215.59391716971854</v>
      </c>
      <c r="BP50" s="36">
        <v>-956.19257955481805</v>
      </c>
      <c r="BQ50" s="36">
        <v>-754.22969036086988</v>
      </c>
      <c r="BR50" s="9">
        <v>-77.045889763052855</v>
      </c>
      <c r="BS50" s="1"/>
      <c r="BT50" s="67" t="s">
        <v>31</v>
      </c>
      <c r="BU50" s="8">
        <v>16.068543243473083</v>
      </c>
      <c r="BV50" s="8">
        <v>-114.88655229662423</v>
      </c>
      <c r="BW50" s="8">
        <v>55.296457976460189</v>
      </c>
      <c r="BX50" s="8">
        <v>-11.771595841809358</v>
      </c>
      <c r="BY50" s="8">
        <v>-30.736667539495503</v>
      </c>
      <c r="BZ50" s="8">
        <v>-35.714761354511445</v>
      </c>
      <c r="CA50" s="8">
        <v>-1.7659038111248213</v>
      </c>
      <c r="CB50" s="8">
        <v>-40.777417193875188</v>
      </c>
      <c r="CC50" s="8">
        <v>-2.3668639053254439</v>
      </c>
      <c r="CD50" s="46">
        <v>-39.341718216757002</v>
      </c>
      <c r="CE50" s="67" t="s">
        <v>31</v>
      </c>
      <c r="CF50" s="8">
        <f t="shared" si="32"/>
        <v>116.40889378346971</v>
      </c>
      <c r="CG50" s="8">
        <f t="shared" si="0"/>
        <v>98.821209826265715</v>
      </c>
      <c r="CH50" s="8">
        <f t="shared" si="1"/>
        <v>17.587683957203996</v>
      </c>
      <c r="CI50" s="8">
        <f t="shared" si="2"/>
        <v>14.98831705903155</v>
      </c>
      <c r="CJ50" s="8">
        <f t="shared" si="3"/>
        <v>2.5993668981724447</v>
      </c>
      <c r="CK50" s="8">
        <f t="shared" si="4"/>
        <v>9.8482536411967239</v>
      </c>
      <c r="CL50" s="8">
        <f t="shared" si="5"/>
        <v>12.900728104779912</v>
      </c>
      <c r="CM50" s="8">
        <f t="shared" si="6"/>
        <v>3.0524744635831884</v>
      </c>
      <c r="CN50" s="8">
        <f t="shared" si="7"/>
        <v>-1.1183973620936605</v>
      </c>
      <c r="CO50" s="8">
        <f t="shared" si="8"/>
        <v>1.3576002631016608</v>
      </c>
      <c r="CP50" s="8">
        <f t="shared" si="9"/>
        <v>2.4759976251953213</v>
      </c>
      <c r="CQ50" s="9">
        <f t="shared" si="10"/>
        <v>10.661618861073388</v>
      </c>
      <c r="CS50" s="67" t="s">
        <v>31</v>
      </c>
      <c r="CT50" s="34">
        <f t="shared" si="11"/>
        <v>3.4683074995276764</v>
      </c>
      <c r="CU50" s="34">
        <f t="shared" si="12"/>
        <v>4.0010506842096483</v>
      </c>
      <c r="CV50" s="34">
        <f t="shared" si="13"/>
        <v>0.53274318468197157</v>
      </c>
      <c r="CW50" s="34">
        <f t="shared" si="14"/>
        <v>0.24480080868235482</v>
      </c>
      <c r="CX50" s="34">
        <f t="shared" si="15"/>
        <v>5.4157603707967921</v>
      </c>
      <c r="CY50" s="34">
        <f t="shared" si="16"/>
        <v>1.5327501820665645</v>
      </c>
      <c r="CZ50" s="34">
        <f t="shared" si="17"/>
        <v>0.30503214221699754</v>
      </c>
      <c r="DA50" s="34">
        <f t="shared" si="18"/>
        <v>0.34876579592289314</v>
      </c>
      <c r="DB50" s="34">
        <f t="shared" si="19"/>
        <v>4.3733653705895617E-2</v>
      </c>
      <c r="DC50" s="34">
        <f t="shared" si="20"/>
        <v>-26.257147424666428</v>
      </c>
      <c r="DD50" s="34">
        <f t="shared" si="21"/>
        <v>-50.710503666360395</v>
      </c>
      <c r="DE50" s="8">
        <f t="shared" si="22"/>
        <v>-50.978261279111138</v>
      </c>
      <c r="DF50" s="9">
        <f t="shared" si="23"/>
        <v>0.26775761275074189</v>
      </c>
      <c r="DH50" s="67" t="s">
        <v>31</v>
      </c>
      <c r="DI50" s="8">
        <f t="shared" si="24"/>
        <v>0.73464464320605094</v>
      </c>
      <c r="DJ50" s="8">
        <f t="shared" si="25"/>
        <v>-2.1718805255789394E-2</v>
      </c>
      <c r="DK50" s="8">
        <f t="shared" si="26"/>
        <v>0.75636344846184034</v>
      </c>
      <c r="DL50" s="8">
        <f t="shared" si="27"/>
        <v>23.718711598487918</v>
      </c>
      <c r="DM50" s="8">
        <f t="shared" si="28"/>
        <v>0.85427300672771611</v>
      </c>
      <c r="DN50" s="8">
        <f t="shared" si="29"/>
        <v>4.4168837201541367</v>
      </c>
      <c r="DO50" s="8">
        <f t="shared" si="30"/>
        <v>18.447554871606066</v>
      </c>
      <c r="DP50" s="211">
        <f t="shared" si="31"/>
        <v>100</v>
      </c>
      <c r="DQ50" s="6"/>
    </row>
    <row r="51" spans="2:121" ht="12">
      <c r="B51" s="68" t="s">
        <v>81</v>
      </c>
      <c r="C51" s="10">
        <v>19069442</v>
      </c>
      <c r="D51" s="10">
        <v>16191568</v>
      </c>
      <c r="E51" s="10">
        <v>2877874</v>
      </c>
      <c r="F51" s="10">
        <v>2454139</v>
      </c>
      <c r="G51" s="10">
        <v>423735</v>
      </c>
      <c r="H51" s="10">
        <v>2813001</v>
      </c>
      <c r="I51" s="10">
        <v>3204244</v>
      </c>
      <c r="J51" s="10">
        <v>391243</v>
      </c>
      <c r="K51" s="10">
        <v>-166891</v>
      </c>
      <c r="L51" s="10">
        <v>147946</v>
      </c>
      <c r="M51" s="10">
        <v>314837</v>
      </c>
      <c r="N51" s="11">
        <v>2938937</v>
      </c>
      <c r="O51" s="1"/>
      <c r="P51" s="68" t="s">
        <v>81</v>
      </c>
      <c r="Q51" s="10">
        <v>449076</v>
      </c>
      <c r="R51" s="10">
        <v>519608</v>
      </c>
      <c r="S51" s="10">
        <v>70532</v>
      </c>
      <c r="T51" s="10">
        <v>243183</v>
      </c>
      <c r="U51" s="10">
        <v>1176480</v>
      </c>
      <c r="V51" s="10">
        <v>1070198</v>
      </c>
      <c r="W51" s="10">
        <v>40955</v>
      </c>
      <c r="X51" s="10">
        <v>46829</v>
      </c>
      <c r="Y51" s="10">
        <v>5874</v>
      </c>
      <c r="Z51" s="10">
        <v>6642886</v>
      </c>
      <c r="AA51" s="10">
        <v>2410138</v>
      </c>
      <c r="AB51" s="10">
        <v>2232749</v>
      </c>
      <c r="AC51" s="11">
        <v>177389</v>
      </c>
      <c r="AD51" s="24">
        <v>0</v>
      </c>
      <c r="AE51" s="68" t="s">
        <v>81</v>
      </c>
      <c r="AF51" s="10">
        <v>114137</v>
      </c>
      <c r="AG51" s="10">
        <v>26167</v>
      </c>
      <c r="AH51" s="10">
        <v>87970</v>
      </c>
      <c r="AI51" s="10">
        <v>4118611</v>
      </c>
      <c r="AJ51" s="10">
        <v>238146</v>
      </c>
      <c r="AK51" s="10">
        <v>1064210</v>
      </c>
      <c r="AL51" s="10">
        <v>2816255</v>
      </c>
      <c r="AM51" s="10">
        <v>28525329</v>
      </c>
      <c r="AN51" s="10">
        <v>16896</v>
      </c>
      <c r="AO51" s="11">
        <v>1688.2888849431818</v>
      </c>
      <c r="AP51" s="54"/>
      <c r="AQ51" s="68" t="s">
        <v>81</v>
      </c>
      <c r="AR51" s="12">
        <v>-11.969680861597839</v>
      </c>
      <c r="AS51" s="12">
        <v>-13.581758603693315</v>
      </c>
      <c r="AT51" s="12">
        <v>-1.6471911832654835</v>
      </c>
      <c r="AU51" s="12">
        <v>-1.0124074363141271</v>
      </c>
      <c r="AV51" s="12">
        <v>-5.1692690557769909</v>
      </c>
      <c r="AW51" s="12">
        <v>-5.6633369987511527E-2</v>
      </c>
      <c r="AX51" s="12">
        <v>0.5661594279087504</v>
      </c>
      <c r="AY51" s="12">
        <v>5.2832270391001313</v>
      </c>
      <c r="AZ51" s="12">
        <v>-33.363432955090303</v>
      </c>
      <c r="BA51" s="12">
        <v>-3.8824859344343237</v>
      </c>
      <c r="BB51" s="12">
        <v>12.819731815868876</v>
      </c>
      <c r="BC51" s="13">
        <v>1.4996646536677081</v>
      </c>
      <c r="BE51" s="68" t="s">
        <v>81</v>
      </c>
      <c r="BF51" s="12">
        <v>6.4514293841558805</v>
      </c>
      <c r="BG51" s="12">
        <v>2.6933870903988302</v>
      </c>
      <c r="BH51" s="12">
        <v>-16.153114598193056</v>
      </c>
      <c r="BI51" s="12">
        <v>44.118692884827368</v>
      </c>
      <c r="BJ51" s="12">
        <v>-13.813577760667995</v>
      </c>
      <c r="BK51" s="12">
        <v>13.865992818193909</v>
      </c>
      <c r="BL51" s="12">
        <v>-7.3856312611655097</v>
      </c>
      <c r="BM51" s="12">
        <v>-11.054341013124656</v>
      </c>
      <c r="BN51" s="12">
        <v>-30.303749406739438</v>
      </c>
      <c r="BO51" s="12">
        <v>6.6463505869101605</v>
      </c>
      <c r="BP51" s="43">
        <v>48.536384091862956</v>
      </c>
      <c r="BQ51" s="43">
        <v>84.506565056824996</v>
      </c>
      <c r="BR51" s="9">
        <v>-56.99368684419791</v>
      </c>
      <c r="BS51" s="7"/>
      <c r="BT51" s="68" t="s">
        <v>81</v>
      </c>
      <c r="BU51" s="12">
        <v>37.340713555141086</v>
      </c>
      <c r="BV51" s="12">
        <v>-10.168560541041574</v>
      </c>
      <c r="BW51" s="12">
        <v>62.979842893137693</v>
      </c>
      <c r="BX51" s="12">
        <v>-8.9446709804306508</v>
      </c>
      <c r="BY51" s="12">
        <v>-37.015075376884418</v>
      </c>
      <c r="BZ51" s="12">
        <v>-17.28657112456407</v>
      </c>
      <c r="CA51" s="12">
        <v>-1.4769424094612753</v>
      </c>
      <c r="CB51" s="12">
        <v>-7.1013029311293314</v>
      </c>
      <c r="CC51" s="12">
        <v>-0.78684674104521435</v>
      </c>
      <c r="CD51" s="48">
        <v>-6.3645353289022557</v>
      </c>
      <c r="CE51" s="68" t="s">
        <v>81</v>
      </c>
      <c r="CF51" s="12">
        <f t="shared" si="32"/>
        <v>66.850909940425225</v>
      </c>
      <c r="CG51" s="12">
        <f t="shared" si="0"/>
        <v>56.762072752955802</v>
      </c>
      <c r="CH51" s="12">
        <f t="shared" si="1"/>
        <v>10.088837187469423</v>
      </c>
      <c r="CI51" s="12">
        <f t="shared" si="2"/>
        <v>8.603367905064303</v>
      </c>
      <c r="CJ51" s="12">
        <f t="shared" si="3"/>
        <v>1.4854692824051214</v>
      </c>
      <c r="CK51" s="12">
        <f t="shared" si="4"/>
        <v>9.8614147447694638</v>
      </c>
      <c r="CL51" s="12">
        <f t="shared" si="5"/>
        <v>11.23297824189863</v>
      </c>
      <c r="CM51" s="12">
        <f t="shared" si="6"/>
        <v>1.3715634971291655</v>
      </c>
      <c r="CN51" s="12">
        <f t="shared" si="7"/>
        <v>-0.58506248955095319</v>
      </c>
      <c r="CO51" s="12">
        <f t="shared" si="8"/>
        <v>0.51864783049478591</v>
      </c>
      <c r="CP51" s="12">
        <f t="shared" si="9"/>
        <v>1.103710320045739</v>
      </c>
      <c r="CQ51" s="9">
        <f t="shared" si="10"/>
        <v>10.302903079575348</v>
      </c>
      <c r="CS51" s="68" t="s">
        <v>81</v>
      </c>
      <c r="CT51" s="38">
        <f t="shared" si="11"/>
        <v>1.574306119308913</v>
      </c>
      <c r="CU51" s="38">
        <f t="shared" si="12"/>
        <v>1.8215670711457874</v>
      </c>
      <c r="CV51" s="38">
        <f t="shared" si="13"/>
        <v>0.24726095183687452</v>
      </c>
      <c r="CW51" s="38">
        <f t="shared" si="14"/>
        <v>0.85251602181345576</v>
      </c>
      <c r="CX51" s="38">
        <f t="shared" si="15"/>
        <v>4.1243345519345285</v>
      </c>
      <c r="CY51" s="38">
        <f t="shared" si="16"/>
        <v>3.7517463865184517</v>
      </c>
      <c r="CZ51" s="38">
        <f t="shared" si="17"/>
        <v>0.14357415474506885</v>
      </c>
      <c r="DA51" s="38">
        <f t="shared" si="18"/>
        <v>0.16416637999162076</v>
      </c>
      <c r="DB51" s="38">
        <f t="shared" si="19"/>
        <v>2.0592225246551934E-2</v>
      </c>
      <c r="DC51" s="38">
        <f t="shared" si="20"/>
        <v>23.287675314805309</v>
      </c>
      <c r="DD51" s="38">
        <f t="shared" si="21"/>
        <v>8.4491155211566547</v>
      </c>
      <c r="DE51" s="12">
        <f t="shared" si="22"/>
        <v>7.8272506515174634</v>
      </c>
      <c r="DF51" s="13">
        <f t="shared" si="23"/>
        <v>0.62186486963918974</v>
      </c>
      <c r="DH51" s="68" t="s">
        <v>81</v>
      </c>
      <c r="DI51" s="12">
        <f t="shared" si="24"/>
        <v>0.40012509584026179</v>
      </c>
      <c r="DJ51" s="12">
        <f t="shared" si="25"/>
        <v>9.1732509027327963E-2</v>
      </c>
      <c r="DK51" s="12">
        <f t="shared" si="26"/>
        <v>0.30839258681293386</v>
      </c>
      <c r="DL51" s="12">
        <f t="shared" si="27"/>
        <v>14.438434697808395</v>
      </c>
      <c r="DM51" s="12">
        <f t="shared" si="28"/>
        <v>0.83485803091000277</v>
      </c>
      <c r="DN51" s="12">
        <f t="shared" si="29"/>
        <v>3.7307545164509759</v>
      </c>
      <c r="DO51" s="12">
        <f t="shared" si="30"/>
        <v>9.8728221504474156</v>
      </c>
      <c r="DP51" s="216">
        <f t="shared" si="31"/>
        <v>100</v>
      </c>
      <c r="DQ51" s="51"/>
    </row>
    <row r="52" spans="2:121" ht="12">
      <c r="B52" s="69" t="s">
        <v>32</v>
      </c>
      <c r="C52" s="55">
        <v>9733586</v>
      </c>
      <c r="D52" s="55">
        <v>8270161</v>
      </c>
      <c r="E52" s="55">
        <v>1463425</v>
      </c>
      <c r="F52" s="55">
        <v>1247658</v>
      </c>
      <c r="G52" s="55">
        <v>215767</v>
      </c>
      <c r="H52" s="55">
        <v>965154</v>
      </c>
      <c r="I52" s="55">
        <v>1248498</v>
      </c>
      <c r="J52" s="55">
        <v>283344</v>
      </c>
      <c r="K52" s="55">
        <v>-174301</v>
      </c>
      <c r="L52" s="55">
        <v>63469</v>
      </c>
      <c r="M52" s="55">
        <v>237770</v>
      </c>
      <c r="N52" s="56">
        <v>1097458</v>
      </c>
      <c r="O52" s="1"/>
      <c r="P52" s="69" t="s">
        <v>32</v>
      </c>
      <c r="Q52" s="10">
        <v>289512</v>
      </c>
      <c r="R52" s="10">
        <v>329063</v>
      </c>
      <c r="S52" s="10">
        <v>39551</v>
      </c>
      <c r="T52" s="10">
        <v>23093</v>
      </c>
      <c r="U52" s="10">
        <v>599071</v>
      </c>
      <c r="V52" s="10">
        <v>185782</v>
      </c>
      <c r="W52" s="10">
        <v>41997</v>
      </c>
      <c r="X52" s="10">
        <v>48020</v>
      </c>
      <c r="Y52" s="10">
        <v>6023</v>
      </c>
      <c r="Z52" s="10">
        <v>8939174</v>
      </c>
      <c r="AA52" s="10">
        <v>6527320</v>
      </c>
      <c r="AB52" s="10">
        <v>6443411</v>
      </c>
      <c r="AC52" s="11">
        <v>83909</v>
      </c>
      <c r="AD52" s="1">
        <v>0</v>
      </c>
      <c r="AE52" s="69" t="s">
        <v>32</v>
      </c>
      <c r="AF52" s="10">
        <v>132432</v>
      </c>
      <c r="AG52" s="10">
        <v>75279</v>
      </c>
      <c r="AH52" s="10">
        <v>57153</v>
      </c>
      <c r="AI52" s="10">
        <v>2279422</v>
      </c>
      <c r="AJ52" s="10">
        <v>58299</v>
      </c>
      <c r="AK52" s="10">
        <v>625086</v>
      </c>
      <c r="AL52" s="10">
        <v>1596037</v>
      </c>
      <c r="AM52" s="10">
        <v>19637914</v>
      </c>
      <c r="AN52" s="10">
        <v>8552</v>
      </c>
      <c r="AO52" s="11">
        <v>2296.2949017773622</v>
      </c>
      <c r="AQ52" s="69" t="s">
        <v>32</v>
      </c>
      <c r="AR52" s="57">
        <v>-11.671452467483158</v>
      </c>
      <c r="AS52" s="57">
        <v>-13.281575220529993</v>
      </c>
      <c r="AT52" s="57">
        <v>-1.3168320236716875</v>
      </c>
      <c r="AU52" s="57">
        <v>-0.74572485028225222</v>
      </c>
      <c r="AV52" s="57">
        <v>-4.4944914372723206</v>
      </c>
      <c r="AW52" s="57">
        <v>-6.8527127593351986</v>
      </c>
      <c r="AX52" s="57">
        <v>-6.6707531760774748</v>
      </c>
      <c r="AY52" s="57">
        <v>-6.045573918348941</v>
      </c>
      <c r="AZ52" s="57">
        <v>-22.895176585888642</v>
      </c>
      <c r="BA52" s="57">
        <v>-38.879258874058664</v>
      </c>
      <c r="BB52" s="57">
        <v>-3.2160898111702236</v>
      </c>
      <c r="BC52" s="58">
        <v>-3.189701636443349</v>
      </c>
      <c r="BE52" s="69" t="s">
        <v>32</v>
      </c>
      <c r="BF52" s="57">
        <v>17.400031629785527</v>
      </c>
      <c r="BG52" s="57">
        <v>11.906397507923769</v>
      </c>
      <c r="BH52" s="57">
        <v>-16.645240152584879</v>
      </c>
      <c r="BI52" s="57">
        <v>-45.993919550982227</v>
      </c>
      <c r="BJ52" s="57">
        <v>-12.115348504230873</v>
      </c>
      <c r="BK52" s="57">
        <v>14.258477964058599</v>
      </c>
      <c r="BL52" s="57">
        <v>-5.3503414392283251</v>
      </c>
      <c r="BM52" s="57">
        <v>-9.0995135063509185</v>
      </c>
      <c r="BN52" s="57">
        <v>-28.772469252601702</v>
      </c>
      <c r="BO52" s="57">
        <v>69.722407972146243</v>
      </c>
      <c r="BP52" s="61">
        <v>140.72203481465829</v>
      </c>
      <c r="BQ52" s="61">
        <v>157.1440828906531</v>
      </c>
      <c r="BR52" s="58">
        <v>-59.22789115646259</v>
      </c>
      <c r="BS52" s="1"/>
      <c r="BT52" s="69" t="s">
        <v>32</v>
      </c>
      <c r="BU52" s="57">
        <v>20.022838706169168</v>
      </c>
      <c r="BV52" s="57">
        <v>2.24513079618613</v>
      </c>
      <c r="BW52" s="57">
        <v>55.675101462697143</v>
      </c>
      <c r="BX52" s="57">
        <v>-6.7736315152308348</v>
      </c>
      <c r="BY52" s="57">
        <v>-33.921588629331154</v>
      </c>
      <c r="BZ52" s="57">
        <v>-13.292449990498159</v>
      </c>
      <c r="CA52" s="57">
        <v>-2.4367626383030747</v>
      </c>
      <c r="CB52" s="57">
        <v>13.364234333753897</v>
      </c>
      <c r="CC52" s="57">
        <v>-1.4292300599354542</v>
      </c>
      <c r="CD52" s="63">
        <v>15.007962708097386</v>
      </c>
      <c r="CE52" s="69" t="s">
        <v>32</v>
      </c>
      <c r="CF52" s="57">
        <f t="shared" si="32"/>
        <v>49.565274600958126</v>
      </c>
      <c r="CG52" s="57">
        <f t="shared" si="0"/>
        <v>42.113235652218457</v>
      </c>
      <c r="CH52" s="57">
        <f t="shared" si="1"/>
        <v>7.4520389487396672</v>
      </c>
      <c r="CI52" s="57">
        <f t="shared" si="2"/>
        <v>6.3533122713542793</v>
      </c>
      <c r="CJ52" s="57">
        <f t="shared" si="3"/>
        <v>1.0987266773853883</v>
      </c>
      <c r="CK52" s="57">
        <f t="shared" si="4"/>
        <v>4.9147480735479334</v>
      </c>
      <c r="CL52" s="57">
        <f t="shared" si="5"/>
        <v>6.3575897114123219</v>
      </c>
      <c r="CM52" s="57">
        <f t="shared" si="6"/>
        <v>1.4428416378643882</v>
      </c>
      <c r="CN52" s="57">
        <f t="shared" si="7"/>
        <v>-0.88757390423443139</v>
      </c>
      <c r="CO52" s="57">
        <f t="shared" si="8"/>
        <v>0.32319624171895245</v>
      </c>
      <c r="CP52" s="57">
        <f t="shared" si="9"/>
        <v>1.2107701459533837</v>
      </c>
      <c r="CQ52" s="58">
        <f t="shared" si="10"/>
        <v>5.5884652514518605</v>
      </c>
      <c r="CS52" s="69" t="s">
        <v>32</v>
      </c>
      <c r="CT52" s="64">
        <f t="shared" si="11"/>
        <v>1.4742502691477313</v>
      </c>
      <c r="CU52" s="64">
        <f t="shared" si="12"/>
        <v>1.6756514974044596</v>
      </c>
      <c r="CV52" s="64">
        <f t="shared" si="13"/>
        <v>0.20140122825672829</v>
      </c>
      <c r="CW52" s="64">
        <f t="shared" si="14"/>
        <v>0.11759395626236066</v>
      </c>
      <c r="CX52" s="64">
        <f t="shared" si="15"/>
        <v>3.0505836821568728</v>
      </c>
      <c r="CY52" s="64">
        <f t="shared" si="16"/>
        <v>0.94603734388489535</v>
      </c>
      <c r="CZ52" s="64">
        <f t="shared" si="17"/>
        <v>0.21385672633050537</v>
      </c>
      <c r="DA52" s="64">
        <f t="shared" si="18"/>
        <v>0.24452698998478148</v>
      </c>
      <c r="DB52" s="64">
        <f t="shared" si="19"/>
        <v>3.0670263654276112E-2</v>
      </c>
      <c r="DC52" s="64">
        <f t="shared" si="20"/>
        <v>45.51997732549394</v>
      </c>
      <c r="DD52" s="64">
        <f t="shared" si="21"/>
        <v>33.2383571900763</v>
      </c>
      <c r="DE52" s="57">
        <f t="shared" si="22"/>
        <v>32.811076573611636</v>
      </c>
      <c r="DF52" s="58">
        <f t="shared" si="23"/>
        <v>0.4272806164646612</v>
      </c>
      <c r="DH52" s="69" t="s">
        <v>32</v>
      </c>
      <c r="DI52" s="57">
        <f t="shared" si="24"/>
        <v>0.674368978293723</v>
      </c>
      <c r="DJ52" s="57">
        <f t="shared" si="25"/>
        <v>0.38333501205881643</v>
      </c>
      <c r="DK52" s="57">
        <f t="shared" si="26"/>
        <v>0.29103396623490663</v>
      </c>
      <c r="DL52" s="57">
        <f t="shared" si="27"/>
        <v>11.607251157123919</v>
      </c>
      <c r="DM52" s="57">
        <f t="shared" si="28"/>
        <v>0.29686961659980787</v>
      </c>
      <c r="DN52" s="57">
        <f t="shared" si="29"/>
        <v>3.1830570191925678</v>
      </c>
      <c r="DO52" s="57">
        <f t="shared" si="30"/>
        <v>8.127324521331543</v>
      </c>
      <c r="DP52" s="214">
        <f t="shared" si="31"/>
        <v>100</v>
      </c>
      <c r="DQ52" s="6"/>
    </row>
    <row r="53" spans="2:121" ht="12">
      <c r="B53" s="70" t="s">
        <v>33</v>
      </c>
      <c r="C53" s="14">
        <v>2810948790</v>
      </c>
      <c r="D53" s="14">
        <v>2386931002</v>
      </c>
      <c r="E53" s="14">
        <v>424017788</v>
      </c>
      <c r="F53" s="14">
        <v>361176001</v>
      </c>
      <c r="G53" s="14">
        <v>62841787</v>
      </c>
      <c r="H53" s="14">
        <v>253908807</v>
      </c>
      <c r="I53" s="14">
        <v>357096628</v>
      </c>
      <c r="J53" s="14">
        <v>103187821</v>
      </c>
      <c r="K53" s="14">
        <v>7541803</v>
      </c>
      <c r="L53" s="14">
        <v>101168627</v>
      </c>
      <c r="M53" s="14">
        <v>93626824</v>
      </c>
      <c r="N53" s="15">
        <v>241304998</v>
      </c>
      <c r="O53" s="1"/>
      <c r="P53" s="70" t="s">
        <v>33</v>
      </c>
      <c r="Q53" s="14">
        <v>76074998</v>
      </c>
      <c r="R53" s="14">
        <v>84909997</v>
      </c>
      <c r="S53" s="14">
        <v>8834999</v>
      </c>
      <c r="T53" s="14">
        <v>17898000</v>
      </c>
      <c r="U53" s="14">
        <v>123189000</v>
      </c>
      <c r="V53" s="14">
        <v>24143000</v>
      </c>
      <c r="W53" s="14">
        <v>5062006</v>
      </c>
      <c r="X53" s="14">
        <v>5788004</v>
      </c>
      <c r="Y53" s="14">
        <v>725998</v>
      </c>
      <c r="Z53" s="14">
        <v>944621003</v>
      </c>
      <c r="AA53" s="14">
        <v>399407003</v>
      </c>
      <c r="AB53" s="14">
        <v>361689001</v>
      </c>
      <c r="AC53" s="15">
        <v>37718002</v>
      </c>
      <c r="AD53" s="1">
        <v>0</v>
      </c>
      <c r="AE53" s="70" t="s">
        <v>33</v>
      </c>
      <c r="AF53" s="14">
        <v>52085002</v>
      </c>
      <c r="AG53" s="14">
        <v>30172001</v>
      </c>
      <c r="AH53" s="14">
        <v>21913001</v>
      </c>
      <c r="AI53" s="14">
        <v>493128998</v>
      </c>
      <c r="AJ53" s="14">
        <v>12583003</v>
      </c>
      <c r="AK53" s="14">
        <v>163574998</v>
      </c>
      <c r="AL53" s="14">
        <v>316970997</v>
      </c>
      <c r="AM53" s="14">
        <v>4009478600</v>
      </c>
      <c r="AN53" s="14">
        <v>1826425</v>
      </c>
      <c r="AO53" s="15">
        <v>2195.2604678538673</v>
      </c>
      <c r="AQ53" s="70" t="s">
        <v>33</v>
      </c>
      <c r="AR53" s="16">
        <v>-11.487718295699132</v>
      </c>
      <c r="AS53" s="16">
        <v>-13.117174096704817</v>
      </c>
      <c r="AT53" s="16">
        <v>-1.0399282330590045</v>
      </c>
      <c r="AU53" s="16">
        <v>-0.51618206858559423</v>
      </c>
      <c r="AV53" s="16">
        <v>-3.9463110608730432</v>
      </c>
      <c r="AW53" s="16">
        <v>-16.927960338602581</v>
      </c>
      <c r="AX53" s="16">
        <v>-12.920890098244062</v>
      </c>
      <c r="AY53" s="16">
        <v>-1.1933299847452072</v>
      </c>
      <c r="AZ53" s="16">
        <v>-75.154614022677819</v>
      </c>
      <c r="BA53" s="16">
        <v>-17.998427853633256</v>
      </c>
      <c r="BB53" s="16">
        <v>0.65337036015143779</v>
      </c>
      <c r="BC53" s="17">
        <v>-10.650278433033554</v>
      </c>
      <c r="BE53" s="70" t="s">
        <v>33</v>
      </c>
      <c r="BF53" s="16">
        <v>3.835392174582466</v>
      </c>
      <c r="BG53" s="16">
        <v>1.4650339722057735</v>
      </c>
      <c r="BH53" s="16">
        <v>-15.203004127075534</v>
      </c>
      <c r="BI53" s="16">
        <v>-37.700583462682886</v>
      </c>
      <c r="BJ53" s="16">
        <v>-15.094764667884435</v>
      </c>
      <c r="BK53" s="16">
        <v>5.0426429273687319</v>
      </c>
      <c r="BL53" s="16">
        <v>-3.1380961702471275</v>
      </c>
      <c r="BM53" s="16">
        <v>-6.9752147299213334</v>
      </c>
      <c r="BN53" s="16">
        <v>-27.108561353977262</v>
      </c>
      <c r="BO53" s="16">
        <v>13.226711135446735</v>
      </c>
      <c r="BP53" s="60">
        <v>43.732077956047654</v>
      </c>
      <c r="BQ53" s="60">
        <v>87.28330133636058</v>
      </c>
      <c r="BR53" s="17">
        <v>-55.499706485433123</v>
      </c>
      <c r="BS53" s="1"/>
      <c r="BT53" s="70" t="s">
        <v>33</v>
      </c>
      <c r="BU53" s="16">
        <v>31.315575531803479</v>
      </c>
      <c r="BV53" s="16">
        <v>2.6258711948760536</v>
      </c>
      <c r="BW53" s="16">
        <v>113.49379515722869</v>
      </c>
      <c r="BX53" s="16">
        <v>-4.56682249292089</v>
      </c>
      <c r="BY53" s="16">
        <v>-31.602969875200316</v>
      </c>
      <c r="BZ53" s="16">
        <v>-11.987368450640089</v>
      </c>
      <c r="CA53" s="16">
        <v>1.4385098421591092</v>
      </c>
      <c r="CB53" s="16">
        <v>-7.095424778494511</v>
      </c>
      <c r="CC53" s="16">
        <v>-0.28188653780216949</v>
      </c>
      <c r="CD53" s="62">
        <v>-6.8327989811753671</v>
      </c>
      <c r="CE53" s="70" t="s">
        <v>33</v>
      </c>
      <c r="CF53" s="16">
        <f t="shared" si="32"/>
        <v>70.107589301012851</v>
      </c>
      <c r="CG53" s="16">
        <f t="shared" si="0"/>
        <v>59.532204561460929</v>
      </c>
      <c r="CH53" s="16">
        <f t="shared" si="1"/>
        <v>10.575384739551922</v>
      </c>
      <c r="CI53" s="16">
        <f t="shared" si="2"/>
        <v>9.0080540896265155</v>
      </c>
      <c r="CJ53" s="16">
        <f t="shared" si="3"/>
        <v>1.5673306499254043</v>
      </c>
      <c r="CK53" s="16">
        <f t="shared" si="4"/>
        <v>6.3327138596025927</v>
      </c>
      <c r="CL53" s="16">
        <f t="shared" si="5"/>
        <v>8.9063108604694872</v>
      </c>
      <c r="CM53" s="16">
        <f t="shared" si="6"/>
        <v>2.5735970008668958</v>
      </c>
      <c r="CN53" s="16">
        <f t="shared" si="7"/>
        <v>0.1880993453862056</v>
      </c>
      <c r="CO53" s="16">
        <f t="shared" si="8"/>
        <v>2.5232364876570235</v>
      </c>
      <c r="CP53" s="16">
        <f t="shared" si="9"/>
        <v>2.3351371422708178</v>
      </c>
      <c r="CQ53" s="17">
        <f t="shared" si="10"/>
        <v>6.0183635348496436</v>
      </c>
      <c r="CS53" s="70" t="s">
        <v>33</v>
      </c>
      <c r="CT53" s="44">
        <f t="shared" si="11"/>
        <v>1.8973788262643425</v>
      </c>
      <c r="CU53" s="44">
        <f t="shared" si="12"/>
        <v>2.1177316422140278</v>
      </c>
      <c r="CV53" s="44">
        <f t="shared" si="13"/>
        <v>0.22035281594968481</v>
      </c>
      <c r="CW53" s="44">
        <f t="shared" si="14"/>
        <v>0.44639220670737584</v>
      </c>
      <c r="CX53" s="44">
        <f t="shared" si="15"/>
        <v>3.0724443821697913</v>
      </c>
      <c r="CY53" s="44">
        <f t="shared" si="16"/>
        <v>0.60214811970813364</v>
      </c>
      <c r="CZ53" s="44">
        <f t="shared" si="17"/>
        <v>0.12625097936674359</v>
      </c>
      <c r="DA53" s="44">
        <f t="shared" si="18"/>
        <v>0.14435802201313658</v>
      </c>
      <c r="DB53" s="44">
        <f t="shared" si="19"/>
        <v>1.8107042646392978E-2</v>
      </c>
      <c r="DC53" s="44">
        <f t="shared" si="20"/>
        <v>23.559696839384554</v>
      </c>
      <c r="DD53" s="44">
        <f t="shared" si="21"/>
        <v>9.9615696414990218</v>
      </c>
      <c r="DE53" s="16">
        <f t="shared" si="22"/>
        <v>9.0208487707104865</v>
      </c>
      <c r="DF53" s="17">
        <f t="shared" si="23"/>
        <v>0.94072087078853595</v>
      </c>
      <c r="DH53" s="70" t="s">
        <v>33</v>
      </c>
      <c r="DI53" s="16">
        <f t="shared" si="24"/>
        <v>1.2990467638360759</v>
      </c>
      <c r="DJ53" s="16">
        <f t="shared" si="25"/>
        <v>0.75251682350917148</v>
      </c>
      <c r="DK53" s="16">
        <f t="shared" si="26"/>
        <v>0.54652994032690438</v>
      </c>
      <c r="DL53" s="16">
        <f t="shared" si="27"/>
        <v>12.299080434049454</v>
      </c>
      <c r="DM53" s="16">
        <f t="shared" si="28"/>
        <v>0.31383140441253388</v>
      </c>
      <c r="DN53" s="16">
        <f t="shared" si="29"/>
        <v>4.0797074711908925</v>
      </c>
      <c r="DO53" s="16">
        <f t="shared" si="30"/>
        <v>7.9055415584460293</v>
      </c>
      <c r="DP53" s="217">
        <f t="shared" si="31"/>
        <v>100</v>
      </c>
      <c r="DQ53" s="6"/>
    </row>
    <row r="54" spans="2:121" s="6" customFormat="1" ht="12">
      <c r="C54" s="108">
        <f t="shared" ref="C54:AN54" si="39">SUM(C6:C52)</f>
        <v>2810948790</v>
      </c>
      <c r="D54" s="109">
        <f t="shared" si="39"/>
        <v>2386931002</v>
      </c>
      <c r="E54" s="109">
        <f t="shared" si="39"/>
        <v>424017788</v>
      </c>
      <c r="F54" s="109">
        <f t="shared" si="39"/>
        <v>361176001</v>
      </c>
      <c r="G54" s="109">
        <f t="shared" si="39"/>
        <v>62841787</v>
      </c>
      <c r="H54" s="109">
        <f t="shared" si="39"/>
        <v>253908807</v>
      </c>
      <c r="I54" s="109">
        <f t="shared" si="39"/>
        <v>357096628</v>
      </c>
      <c r="J54" s="109">
        <f t="shared" si="39"/>
        <v>103187821</v>
      </c>
      <c r="K54" s="109">
        <f t="shared" si="39"/>
        <v>7541803</v>
      </c>
      <c r="L54" s="109">
        <f t="shared" si="39"/>
        <v>101168627</v>
      </c>
      <c r="M54" s="109">
        <f t="shared" si="39"/>
        <v>93626824</v>
      </c>
      <c r="N54" s="110">
        <f t="shared" si="39"/>
        <v>241304998</v>
      </c>
      <c r="O54" s="110"/>
      <c r="P54" s="111"/>
      <c r="Q54" s="110">
        <f t="shared" si="39"/>
        <v>76074998</v>
      </c>
      <c r="R54" s="109">
        <f t="shared" si="39"/>
        <v>84909997</v>
      </c>
      <c r="S54" s="109">
        <f t="shared" si="39"/>
        <v>8834999</v>
      </c>
      <c r="T54" s="109">
        <f t="shared" si="39"/>
        <v>17898000</v>
      </c>
      <c r="U54" s="109">
        <f t="shared" si="39"/>
        <v>123189000</v>
      </c>
      <c r="V54" s="109">
        <f t="shared" si="39"/>
        <v>24143000</v>
      </c>
      <c r="W54" s="109">
        <f t="shared" si="39"/>
        <v>5062006</v>
      </c>
      <c r="X54" s="109">
        <f t="shared" si="39"/>
        <v>5788004</v>
      </c>
      <c r="Y54" s="109">
        <f t="shared" si="39"/>
        <v>725998</v>
      </c>
      <c r="Z54" s="109">
        <f t="shared" si="39"/>
        <v>944621003</v>
      </c>
      <c r="AA54" s="109">
        <f t="shared" si="39"/>
        <v>399407003</v>
      </c>
      <c r="AB54" s="109">
        <f t="shared" si="39"/>
        <v>361689001</v>
      </c>
      <c r="AC54" s="109">
        <f t="shared" si="39"/>
        <v>37718002</v>
      </c>
      <c r="AD54" s="110">
        <f t="shared" si="39"/>
        <v>0</v>
      </c>
      <c r="AE54" s="109"/>
      <c r="AF54" s="112">
        <f t="shared" si="39"/>
        <v>52085002</v>
      </c>
      <c r="AG54" s="111">
        <f t="shared" si="39"/>
        <v>30172001</v>
      </c>
      <c r="AH54" s="109">
        <f t="shared" si="39"/>
        <v>21913001</v>
      </c>
      <c r="AI54" s="109">
        <f t="shared" si="39"/>
        <v>493128998</v>
      </c>
      <c r="AJ54" s="109">
        <f t="shared" si="39"/>
        <v>12583003</v>
      </c>
      <c r="AK54" s="109">
        <f t="shared" si="39"/>
        <v>163574998</v>
      </c>
      <c r="AL54" s="109">
        <f t="shared" si="39"/>
        <v>316970997</v>
      </c>
      <c r="AM54" s="109">
        <f t="shared" si="39"/>
        <v>4009478600</v>
      </c>
      <c r="AN54" s="109">
        <f t="shared" si="39"/>
        <v>1826425</v>
      </c>
      <c r="AO54" s="109">
        <f>AM54/AN54</f>
        <v>2195.2604678538673</v>
      </c>
      <c r="BC54" s="50"/>
      <c r="BE54" s="21"/>
      <c r="BU54" s="50"/>
      <c r="BV54" s="50"/>
      <c r="CP54" s="50"/>
      <c r="CQ54" s="50"/>
      <c r="CS54" s="50"/>
      <c r="DF54" s="21"/>
      <c r="DH54" s="50"/>
      <c r="DI54" s="50"/>
    </row>
    <row r="55" spans="2:121" s="6" customFormat="1" ht="12.75" customHeight="1">
      <c r="C55" s="108">
        <f>C53-C54</f>
        <v>0</v>
      </c>
      <c r="D55" s="108">
        <f t="shared" ref="D55:AO55" si="40">D53-D54</f>
        <v>0</v>
      </c>
      <c r="E55" s="108">
        <f t="shared" si="40"/>
        <v>0</v>
      </c>
      <c r="F55" s="108">
        <f t="shared" si="40"/>
        <v>0</v>
      </c>
      <c r="G55" s="108">
        <f t="shared" si="40"/>
        <v>0</v>
      </c>
      <c r="H55" s="108">
        <f t="shared" si="40"/>
        <v>0</v>
      </c>
      <c r="I55" s="108">
        <f t="shared" si="40"/>
        <v>0</v>
      </c>
      <c r="J55" s="108">
        <f t="shared" si="40"/>
        <v>0</v>
      </c>
      <c r="K55" s="108">
        <f t="shared" si="40"/>
        <v>0</v>
      </c>
      <c r="L55" s="108">
        <f t="shared" si="40"/>
        <v>0</v>
      </c>
      <c r="M55" s="108">
        <f t="shared" si="40"/>
        <v>0</v>
      </c>
      <c r="N55" s="108">
        <f t="shared" si="40"/>
        <v>0</v>
      </c>
      <c r="O55" s="108"/>
      <c r="P55" s="108"/>
      <c r="Q55" s="108">
        <f t="shared" si="40"/>
        <v>0</v>
      </c>
      <c r="R55" s="108">
        <f t="shared" si="40"/>
        <v>0</v>
      </c>
      <c r="S55" s="108">
        <f t="shared" si="40"/>
        <v>0</v>
      </c>
      <c r="T55" s="108">
        <f t="shared" si="40"/>
        <v>0</v>
      </c>
      <c r="U55" s="108">
        <f t="shared" si="40"/>
        <v>0</v>
      </c>
      <c r="V55" s="108">
        <f t="shared" si="40"/>
        <v>0</v>
      </c>
      <c r="W55" s="108">
        <f t="shared" si="40"/>
        <v>0</v>
      </c>
      <c r="X55" s="108">
        <f t="shared" si="40"/>
        <v>0</v>
      </c>
      <c r="Y55" s="108">
        <f t="shared" si="40"/>
        <v>0</v>
      </c>
      <c r="Z55" s="108">
        <f t="shared" si="40"/>
        <v>0</v>
      </c>
      <c r="AA55" s="108">
        <f t="shared" si="40"/>
        <v>0</v>
      </c>
      <c r="AB55" s="108">
        <f t="shared" si="40"/>
        <v>0</v>
      </c>
      <c r="AC55" s="108">
        <f t="shared" si="40"/>
        <v>0</v>
      </c>
      <c r="AD55" s="108">
        <f t="shared" si="40"/>
        <v>0</v>
      </c>
      <c r="AE55" s="108"/>
      <c r="AF55" s="108">
        <f t="shared" si="40"/>
        <v>0</v>
      </c>
      <c r="AG55" s="108">
        <f t="shared" si="40"/>
        <v>0</v>
      </c>
      <c r="AH55" s="108">
        <f t="shared" si="40"/>
        <v>0</v>
      </c>
      <c r="AI55" s="108">
        <f t="shared" si="40"/>
        <v>0</v>
      </c>
      <c r="AJ55" s="108">
        <f t="shared" si="40"/>
        <v>0</v>
      </c>
      <c r="AK55" s="108">
        <f t="shared" si="40"/>
        <v>0</v>
      </c>
      <c r="AL55" s="108">
        <f t="shared" si="40"/>
        <v>0</v>
      </c>
      <c r="AM55" s="108">
        <f t="shared" si="40"/>
        <v>0</v>
      </c>
      <c r="AN55" s="108">
        <f t="shared" si="40"/>
        <v>0</v>
      </c>
      <c r="AO55" s="108">
        <f t="shared" si="40"/>
        <v>0</v>
      </c>
      <c r="BC55" s="50"/>
      <c r="BE55" s="21"/>
      <c r="BU55" s="50"/>
      <c r="BV55" s="50"/>
      <c r="CP55" s="50"/>
      <c r="CQ55" s="50"/>
      <c r="CS55" s="50"/>
      <c r="DF55" s="21"/>
      <c r="DH55" s="50"/>
      <c r="DI55" s="50"/>
    </row>
    <row r="56" spans="2:121" s="6" customFormat="1" ht="9" customHeight="1">
      <c r="N56" s="21"/>
      <c r="O56" s="21"/>
      <c r="P56" s="50"/>
      <c r="Q56" s="21"/>
      <c r="AD56" s="21"/>
      <c r="AF56" s="51"/>
      <c r="AG56" s="50"/>
      <c r="BC56" s="50"/>
      <c r="BE56" s="21"/>
      <c r="BU56" s="50"/>
      <c r="BV56" s="50"/>
      <c r="CP56" s="50"/>
      <c r="CQ56" s="50"/>
      <c r="CS56" s="50"/>
      <c r="DF56" s="21"/>
      <c r="DH56" s="50"/>
      <c r="DI56" s="50"/>
    </row>
    <row r="57" spans="2:121" s="6" customFormat="1" ht="9" customHeight="1">
      <c r="N57" s="21"/>
      <c r="O57" s="21"/>
      <c r="P57" s="50"/>
      <c r="Q57" s="21"/>
      <c r="AD57" s="21"/>
      <c r="AF57" s="51"/>
      <c r="AG57" s="50"/>
      <c r="BC57" s="50"/>
      <c r="BE57" s="21"/>
      <c r="BU57" s="50"/>
      <c r="BV57" s="50"/>
      <c r="CP57" s="50"/>
      <c r="CQ57" s="50"/>
      <c r="CS57" s="50"/>
      <c r="DF57" s="21"/>
      <c r="DH57" s="50"/>
      <c r="DI57" s="50"/>
    </row>
    <row r="58" spans="2:121" s="6" customFormat="1" ht="9" customHeight="1">
      <c r="N58" s="21"/>
      <c r="O58" s="21"/>
      <c r="P58" s="50"/>
      <c r="Q58" s="21"/>
      <c r="AD58" s="21"/>
      <c r="AF58" s="51"/>
      <c r="AG58" s="50"/>
      <c r="BC58" s="50"/>
      <c r="BE58" s="21"/>
      <c r="BU58" s="50"/>
      <c r="BV58" s="50"/>
      <c r="CP58" s="50"/>
      <c r="CQ58" s="50"/>
      <c r="CS58" s="50"/>
      <c r="DF58" s="21"/>
      <c r="DH58" s="50"/>
      <c r="DI58" s="50"/>
    </row>
    <row r="59" spans="2:121" s="6" customFormat="1" ht="9" customHeight="1">
      <c r="N59" s="21"/>
      <c r="O59" s="21"/>
      <c r="P59" s="50"/>
      <c r="Q59" s="21"/>
      <c r="AD59" s="21"/>
      <c r="AF59" s="51"/>
      <c r="AG59" s="50"/>
      <c r="BC59" s="50"/>
      <c r="BE59" s="21"/>
      <c r="BU59" s="50"/>
      <c r="BV59" s="50"/>
      <c r="CP59" s="50"/>
      <c r="CQ59" s="50"/>
      <c r="CS59" s="50"/>
      <c r="DF59" s="21"/>
      <c r="DH59" s="50"/>
      <c r="DI59" s="50"/>
    </row>
    <row r="60" spans="2:121" s="6" customFormat="1" ht="9" customHeight="1">
      <c r="N60" s="21"/>
      <c r="O60" s="21"/>
      <c r="P60" s="50"/>
      <c r="Q60" s="21"/>
      <c r="AD60" s="21"/>
      <c r="AF60" s="51"/>
      <c r="AG60" s="50"/>
      <c r="BC60" s="50"/>
      <c r="BE60" s="21"/>
      <c r="BU60" s="50"/>
      <c r="BV60" s="50"/>
      <c r="CP60" s="50"/>
      <c r="CQ60" s="50"/>
      <c r="CS60" s="50"/>
      <c r="DF60" s="21"/>
      <c r="DH60" s="50"/>
      <c r="DI60" s="50"/>
    </row>
    <row r="61" spans="2:121" s="6" customFormat="1" ht="9" customHeight="1">
      <c r="N61" s="21"/>
      <c r="O61" s="21"/>
      <c r="P61" s="50"/>
      <c r="Q61" s="21"/>
      <c r="AD61" s="21"/>
      <c r="AF61" s="51"/>
      <c r="AG61" s="50"/>
      <c r="BC61" s="50"/>
      <c r="BE61" s="21"/>
      <c r="BU61" s="50"/>
      <c r="BV61" s="50"/>
      <c r="CP61" s="50"/>
      <c r="CQ61" s="50"/>
      <c r="CS61" s="50"/>
      <c r="DF61" s="21"/>
      <c r="DH61" s="50"/>
      <c r="DI61" s="50"/>
    </row>
    <row r="62" spans="2:121" s="6" customFormat="1" ht="9" customHeight="1">
      <c r="N62" s="21"/>
      <c r="O62" s="21"/>
      <c r="P62" s="50"/>
      <c r="Q62" s="21"/>
      <c r="AD62" s="21"/>
      <c r="AF62" s="51"/>
      <c r="AG62" s="50"/>
      <c r="BC62" s="50"/>
      <c r="BE62" s="21"/>
      <c r="BU62" s="50"/>
      <c r="BV62" s="50"/>
      <c r="CP62" s="50"/>
      <c r="CQ62" s="50"/>
      <c r="CS62" s="50"/>
      <c r="DF62" s="21"/>
      <c r="DH62" s="50"/>
      <c r="DI62" s="50"/>
    </row>
    <row r="63" spans="2:121" s="6" customFormat="1" ht="9" customHeight="1">
      <c r="N63" s="21"/>
      <c r="O63" s="21"/>
      <c r="P63" s="50"/>
      <c r="Q63" s="21"/>
      <c r="AD63" s="21"/>
      <c r="AF63" s="51"/>
      <c r="AG63" s="50"/>
      <c r="BC63" s="50"/>
      <c r="BE63" s="21"/>
      <c r="BU63" s="50"/>
      <c r="BV63" s="50"/>
      <c r="CP63" s="50"/>
      <c r="CQ63" s="50"/>
      <c r="CS63" s="50"/>
      <c r="DF63" s="21"/>
      <c r="DH63" s="50"/>
      <c r="DI63" s="50"/>
    </row>
    <row r="64" spans="2:121" s="6" customFormat="1" ht="9" customHeight="1">
      <c r="N64" s="21"/>
      <c r="O64" s="21"/>
      <c r="P64" s="50"/>
      <c r="Q64" s="21"/>
      <c r="AD64" s="21"/>
      <c r="AF64" s="51"/>
      <c r="AG64" s="50"/>
      <c r="BC64" s="50"/>
      <c r="BE64" s="21"/>
      <c r="BU64" s="50"/>
      <c r="BV64" s="50"/>
      <c r="CP64" s="50"/>
      <c r="CQ64" s="50"/>
      <c r="CS64" s="50"/>
      <c r="DF64" s="21"/>
      <c r="DH64" s="50"/>
      <c r="DI64" s="50"/>
    </row>
    <row r="65" spans="14:113" s="6" customFormat="1" ht="9" customHeight="1">
      <c r="N65" s="21"/>
      <c r="O65" s="21"/>
      <c r="P65" s="50"/>
      <c r="Q65" s="21"/>
      <c r="AD65" s="21"/>
      <c r="AF65" s="51"/>
      <c r="AG65" s="50"/>
      <c r="BC65" s="50"/>
      <c r="BE65" s="21"/>
      <c r="BU65" s="50"/>
      <c r="BV65" s="50"/>
      <c r="CP65" s="50"/>
      <c r="CQ65" s="50"/>
      <c r="CS65" s="50"/>
      <c r="DF65" s="21"/>
      <c r="DH65" s="50"/>
      <c r="DI65" s="50"/>
    </row>
    <row r="66" spans="14:113" s="6" customFormat="1" ht="9" customHeight="1">
      <c r="N66" s="21"/>
      <c r="O66" s="21"/>
      <c r="P66" s="50"/>
      <c r="Q66" s="21"/>
      <c r="AD66" s="21"/>
      <c r="AF66" s="51"/>
      <c r="AG66" s="50"/>
      <c r="BC66" s="50"/>
      <c r="BE66" s="21"/>
      <c r="BU66" s="50"/>
      <c r="BV66" s="50"/>
      <c r="CP66" s="50"/>
      <c r="CQ66" s="50"/>
      <c r="CS66" s="50"/>
      <c r="DF66" s="21"/>
      <c r="DH66" s="50"/>
      <c r="DI66" s="50"/>
    </row>
    <row r="67" spans="14:113" s="6" customFormat="1" ht="9" customHeight="1">
      <c r="N67" s="21"/>
      <c r="O67" s="21"/>
      <c r="P67" s="50"/>
      <c r="Q67" s="21"/>
      <c r="AD67" s="21"/>
      <c r="AF67" s="51"/>
      <c r="AG67" s="50"/>
      <c r="BC67" s="50"/>
      <c r="BE67" s="21"/>
      <c r="BU67" s="50"/>
      <c r="BV67" s="50"/>
      <c r="CP67" s="50"/>
      <c r="CQ67" s="50"/>
      <c r="CS67" s="50"/>
      <c r="DF67" s="21"/>
      <c r="DH67" s="50"/>
      <c r="DI67" s="50"/>
    </row>
    <row r="68" spans="14:113" s="6" customFormat="1" ht="9" customHeight="1">
      <c r="N68" s="21"/>
      <c r="O68" s="21"/>
      <c r="P68" s="50"/>
      <c r="Q68" s="21"/>
      <c r="AD68" s="21"/>
      <c r="AF68" s="51"/>
      <c r="AG68" s="50"/>
      <c r="BC68" s="50"/>
      <c r="BE68" s="21"/>
      <c r="BU68" s="50"/>
      <c r="BV68" s="50"/>
      <c r="CP68" s="50"/>
      <c r="CQ68" s="50"/>
      <c r="CS68" s="50"/>
      <c r="DF68" s="21"/>
      <c r="DH68" s="50"/>
      <c r="DI68" s="50"/>
    </row>
    <row r="69" spans="14:113" s="6" customFormat="1" ht="9" customHeight="1">
      <c r="N69" s="21"/>
      <c r="O69" s="21"/>
      <c r="P69" s="50"/>
      <c r="Q69" s="21"/>
      <c r="AD69" s="21"/>
      <c r="AF69" s="51"/>
      <c r="AG69" s="50"/>
      <c r="BC69" s="50"/>
      <c r="BE69" s="21"/>
      <c r="BU69" s="50"/>
      <c r="BV69" s="50"/>
      <c r="CP69" s="50"/>
      <c r="CQ69" s="50"/>
      <c r="CS69" s="50"/>
      <c r="DF69" s="21"/>
      <c r="DH69" s="50"/>
      <c r="DI69" s="50"/>
    </row>
    <row r="70" spans="14:113" s="6" customFormat="1" ht="9" customHeight="1">
      <c r="N70" s="21"/>
      <c r="O70" s="21"/>
      <c r="P70" s="50"/>
      <c r="Q70" s="21"/>
      <c r="AD70" s="21"/>
      <c r="AF70" s="51"/>
      <c r="AG70" s="50"/>
      <c r="BC70" s="50"/>
      <c r="BE70" s="21"/>
      <c r="BU70" s="50"/>
      <c r="BV70" s="50"/>
      <c r="CP70" s="50"/>
      <c r="CQ70" s="50"/>
      <c r="CS70" s="50"/>
      <c r="DF70" s="21"/>
      <c r="DH70" s="50"/>
      <c r="DI70" s="50"/>
    </row>
    <row r="71" spans="14:113" s="6" customFormat="1" ht="9" customHeight="1">
      <c r="N71" s="21"/>
      <c r="O71" s="21"/>
      <c r="P71" s="50"/>
      <c r="Q71" s="21"/>
      <c r="AD71" s="21"/>
      <c r="AF71" s="51"/>
      <c r="AG71" s="50"/>
      <c r="BC71" s="50"/>
      <c r="BE71" s="21"/>
      <c r="BU71" s="50"/>
      <c r="BV71" s="50"/>
      <c r="CP71" s="50"/>
      <c r="CQ71" s="50"/>
      <c r="CS71" s="50"/>
      <c r="DF71" s="21"/>
      <c r="DH71" s="50"/>
      <c r="DI71" s="50"/>
    </row>
    <row r="72" spans="14:113" s="6" customFormat="1" ht="9" customHeight="1">
      <c r="N72" s="21"/>
      <c r="O72" s="21"/>
      <c r="P72" s="50"/>
      <c r="Q72" s="21"/>
      <c r="AD72" s="21"/>
      <c r="AF72" s="51"/>
      <c r="AG72" s="50"/>
      <c r="BC72" s="50"/>
      <c r="BE72" s="21"/>
      <c r="BU72" s="50"/>
      <c r="BV72" s="50"/>
      <c r="CP72" s="50"/>
      <c r="CQ72" s="50"/>
      <c r="CS72" s="50"/>
      <c r="DF72" s="21"/>
      <c r="DH72" s="50"/>
      <c r="DI72" s="50"/>
    </row>
    <row r="73" spans="14:113" s="6" customFormat="1" ht="9" customHeight="1">
      <c r="N73" s="21"/>
      <c r="O73" s="21"/>
      <c r="P73" s="50"/>
      <c r="Q73" s="21"/>
      <c r="AD73" s="21"/>
      <c r="AF73" s="51"/>
      <c r="AG73" s="50"/>
      <c r="BC73" s="50"/>
      <c r="BE73" s="21"/>
      <c r="BU73" s="50"/>
      <c r="BV73" s="50"/>
      <c r="CP73" s="50"/>
      <c r="CQ73" s="50"/>
      <c r="CS73" s="50"/>
      <c r="DF73" s="21"/>
      <c r="DH73" s="50"/>
      <c r="DI73" s="50"/>
    </row>
    <row r="74" spans="14:113" s="6" customFormat="1" ht="9" customHeight="1">
      <c r="N74" s="21"/>
      <c r="O74" s="21"/>
      <c r="P74" s="50"/>
      <c r="Q74" s="21"/>
      <c r="AD74" s="21"/>
      <c r="AF74" s="51"/>
      <c r="AG74" s="50"/>
      <c r="BC74" s="50"/>
      <c r="BE74" s="21"/>
      <c r="BU74" s="50"/>
      <c r="BV74" s="50"/>
      <c r="CP74" s="50"/>
      <c r="CQ74" s="50"/>
      <c r="CS74" s="50"/>
      <c r="DF74" s="21"/>
      <c r="DH74" s="50"/>
      <c r="DI74" s="50"/>
    </row>
    <row r="75" spans="14:113" s="6" customFormat="1" ht="9" customHeight="1">
      <c r="N75" s="21"/>
      <c r="O75" s="21"/>
      <c r="P75" s="50"/>
      <c r="Q75" s="21"/>
      <c r="AD75" s="21"/>
      <c r="AF75" s="51"/>
      <c r="AG75" s="50"/>
      <c r="BC75" s="50"/>
      <c r="BE75" s="21"/>
      <c r="BU75" s="50"/>
      <c r="BV75" s="50"/>
      <c r="CP75" s="50"/>
      <c r="CQ75" s="50"/>
      <c r="CS75" s="50"/>
      <c r="DF75" s="21"/>
      <c r="DH75" s="50"/>
      <c r="DI75" s="50"/>
    </row>
    <row r="76" spans="14:113" s="6" customFormat="1" ht="9" customHeight="1">
      <c r="N76" s="21"/>
      <c r="O76" s="21"/>
      <c r="P76" s="50"/>
      <c r="Q76" s="21"/>
      <c r="AD76" s="21"/>
      <c r="AF76" s="51"/>
      <c r="AG76" s="50"/>
      <c r="BC76" s="50"/>
      <c r="BE76" s="21"/>
      <c r="BU76" s="50"/>
      <c r="BV76" s="50"/>
      <c r="CP76" s="50"/>
      <c r="CQ76" s="50"/>
      <c r="CS76" s="50"/>
      <c r="DF76" s="21"/>
      <c r="DH76" s="50"/>
      <c r="DI76" s="50"/>
    </row>
    <row r="77" spans="14:113" s="6" customFormat="1" ht="9" customHeight="1">
      <c r="N77" s="21"/>
      <c r="O77" s="21"/>
      <c r="P77" s="50"/>
      <c r="Q77" s="21"/>
      <c r="AD77" s="21"/>
      <c r="AF77" s="51"/>
      <c r="AG77" s="50"/>
      <c r="BC77" s="50"/>
      <c r="BE77" s="21"/>
      <c r="BU77" s="50"/>
      <c r="BV77" s="50"/>
      <c r="CP77" s="50"/>
      <c r="CQ77" s="50"/>
      <c r="CS77" s="50"/>
      <c r="DF77" s="21"/>
      <c r="DH77" s="50"/>
      <c r="DI77" s="50"/>
    </row>
    <row r="78" spans="14:113" s="6" customFormat="1" ht="9" customHeight="1">
      <c r="N78" s="21"/>
      <c r="O78" s="21"/>
      <c r="P78" s="50"/>
      <c r="Q78" s="21"/>
      <c r="AD78" s="21"/>
      <c r="AF78" s="51"/>
      <c r="AG78" s="50"/>
      <c r="BC78" s="50"/>
      <c r="BE78" s="21"/>
      <c r="BU78" s="50"/>
      <c r="BV78" s="50"/>
      <c r="CP78" s="50"/>
      <c r="CQ78" s="50"/>
      <c r="CS78" s="50"/>
      <c r="DF78" s="21"/>
      <c r="DH78" s="50"/>
      <c r="DI78" s="50"/>
    </row>
    <row r="79" spans="14:113" s="6" customFormat="1" ht="9" customHeight="1">
      <c r="N79" s="21"/>
      <c r="O79" s="21"/>
      <c r="P79" s="50"/>
      <c r="Q79" s="21"/>
      <c r="AD79" s="21"/>
      <c r="AF79" s="51"/>
      <c r="AG79" s="50"/>
      <c r="BC79" s="50"/>
      <c r="BE79" s="21"/>
      <c r="BU79" s="50"/>
      <c r="BV79" s="50"/>
      <c r="CP79" s="50"/>
      <c r="CQ79" s="50"/>
      <c r="CS79" s="50"/>
      <c r="DF79" s="21"/>
      <c r="DH79" s="50"/>
      <c r="DI79" s="50"/>
    </row>
    <row r="80" spans="14:113" s="6" customFormat="1" ht="9" customHeight="1">
      <c r="N80" s="21"/>
      <c r="O80" s="21"/>
      <c r="P80" s="50"/>
      <c r="Q80" s="21"/>
      <c r="AD80" s="21"/>
      <c r="AF80" s="51"/>
      <c r="AG80" s="50"/>
      <c r="BC80" s="50"/>
      <c r="BE80" s="21"/>
      <c r="BU80" s="50"/>
      <c r="BV80" s="50"/>
      <c r="CP80" s="50"/>
      <c r="CQ80" s="50"/>
      <c r="CS80" s="50"/>
      <c r="DF80" s="21"/>
      <c r="DH80" s="50"/>
      <c r="DI80" s="50"/>
    </row>
    <row r="81" spans="14:113" s="6" customFormat="1" ht="9" customHeight="1">
      <c r="N81" s="21"/>
      <c r="O81" s="21"/>
      <c r="P81" s="50"/>
      <c r="Q81" s="21"/>
      <c r="AD81" s="21"/>
      <c r="AF81" s="51"/>
      <c r="AG81" s="50"/>
      <c r="BC81" s="50"/>
      <c r="BE81" s="21"/>
      <c r="BU81" s="50"/>
      <c r="BV81" s="50"/>
      <c r="CP81" s="50"/>
      <c r="CQ81" s="50"/>
      <c r="CS81" s="50"/>
      <c r="DF81" s="21"/>
      <c r="DH81" s="50"/>
      <c r="DI81" s="50"/>
    </row>
    <row r="82" spans="14:113" s="6" customFormat="1" ht="9" customHeight="1">
      <c r="N82" s="21"/>
      <c r="O82" s="21"/>
      <c r="P82" s="50"/>
      <c r="Q82" s="21"/>
      <c r="AD82" s="21"/>
      <c r="AF82" s="51"/>
      <c r="AG82" s="50"/>
      <c r="BC82" s="50"/>
      <c r="BE82" s="21"/>
      <c r="BU82" s="50"/>
      <c r="BV82" s="50"/>
      <c r="CP82" s="50"/>
      <c r="CQ82" s="50"/>
      <c r="CS82" s="50"/>
      <c r="DF82" s="21"/>
      <c r="DH82" s="50"/>
      <c r="DI82" s="50"/>
    </row>
    <row r="83" spans="14:113" s="6" customFormat="1" ht="9" customHeight="1">
      <c r="N83" s="21"/>
      <c r="O83" s="21"/>
      <c r="P83" s="50"/>
      <c r="Q83" s="21"/>
      <c r="AD83" s="21"/>
      <c r="AF83" s="51"/>
      <c r="AG83" s="50"/>
      <c r="BC83" s="50"/>
      <c r="BE83" s="21"/>
      <c r="BU83" s="50"/>
      <c r="BV83" s="50"/>
      <c r="CP83" s="50"/>
      <c r="CQ83" s="50"/>
      <c r="CS83" s="50"/>
      <c r="DF83" s="21"/>
      <c r="DH83" s="50"/>
      <c r="DI83" s="50"/>
    </row>
    <row r="84" spans="14:113" s="6" customFormat="1" ht="9" customHeight="1">
      <c r="N84" s="21"/>
      <c r="O84" s="21"/>
      <c r="P84" s="50"/>
      <c r="Q84" s="21"/>
      <c r="AD84" s="21"/>
      <c r="AF84" s="51"/>
      <c r="AG84" s="50"/>
      <c r="BC84" s="50"/>
      <c r="BE84" s="21"/>
      <c r="BU84" s="50"/>
      <c r="BV84" s="50"/>
      <c r="CP84" s="50"/>
      <c r="CQ84" s="50"/>
      <c r="CS84" s="50"/>
      <c r="DF84" s="21"/>
      <c r="DH84" s="50"/>
      <c r="DI84" s="50"/>
    </row>
    <row r="85" spans="14:113" s="6" customFormat="1" ht="9" customHeight="1">
      <c r="N85" s="21"/>
      <c r="O85" s="21"/>
      <c r="P85" s="50"/>
      <c r="Q85" s="21"/>
      <c r="AD85" s="21"/>
      <c r="AF85" s="51"/>
      <c r="AG85" s="50"/>
      <c r="BC85" s="50"/>
      <c r="BE85" s="21"/>
      <c r="BU85" s="50"/>
      <c r="BV85" s="50"/>
      <c r="CP85" s="50"/>
      <c r="CQ85" s="50"/>
      <c r="CS85" s="50"/>
      <c r="DF85" s="21"/>
      <c r="DH85" s="50"/>
      <c r="DI85" s="50"/>
    </row>
    <row r="86" spans="14:113" s="6" customFormat="1" ht="9" customHeight="1">
      <c r="N86" s="21"/>
      <c r="O86" s="21"/>
      <c r="P86" s="50"/>
      <c r="Q86" s="21"/>
      <c r="AD86" s="21"/>
      <c r="AF86" s="51"/>
      <c r="AG86" s="50"/>
      <c r="BC86" s="50"/>
      <c r="BE86" s="21"/>
      <c r="BU86" s="50"/>
      <c r="BV86" s="50"/>
      <c r="CP86" s="50"/>
      <c r="CQ86" s="50"/>
      <c r="CS86" s="50"/>
      <c r="DF86" s="21"/>
      <c r="DH86" s="50"/>
      <c r="DI86" s="50"/>
    </row>
    <row r="87" spans="14:113" s="6" customFormat="1" ht="9" customHeight="1">
      <c r="N87" s="21"/>
      <c r="O87" s="21"/>
      <c r="P87" s="50"/>
      <c r="Q87" s="21"/>
      <c r="AD87" s="21"/>
      <c r="AF87" s="51"/>
      <c r="AG87" s="50"/>
      <c r="BC87" s="50"/>
      <c r="BE87" s="21"/>
      <c r="BU87" s="50"/>
      <c r="BV87" s="50"/>
      <c r="CP87" s="50"/>
      <c r="CQ87" s="50"/>
      <c r="CS87" s="50"/>
      <c r="DF87" s="21"/>
      <c r="DH87" s="50"/>
      <c r="DI87" s="50"/>
    </row>
    <row r="88" spans="14:113" s="6" customFormat="1" ht="9" customHeight="1">
      <c r="N88" s="21"/>
      <c r="O88" s="21"/>
      <c r="P88" s="50"/>
      <c r="Q88" s="21"/>
      <c r="AD88" s="21"/>
      <c r="AF88" s="51"/>
      <c r="AG88" s="50"/>
      <c r="BC88" s="50"/>
      <c r="BE88" s="21"/>
      <c r="BU88" s="50"/>
      <c r="BV88" s="50"/>
      <c r="CP88" s="50"/>
      <c r="CQ88" s="50"/>
      <c r="CS88" s="50"/>
      <c r="DF88" s="21"/>
      <c r="DH88" s="50"/>
      <c r="DI88" s="50"/>
    </row>
    <row r="89" spans="14:113" s="6" customFormat="1" ht="9" customHeight="1">
      <c r="N89" s="21"/>
      <c r="O89" s="21"/>
      <c r="P89" s="50"/>
      <c r="Q89" s="21"/>
      <c r="AD89" s="21"/>
      <c r="AF89" s="51"/>
      <c r="AG89" s="50"/>
      <c r="BC89" s="50"/>
      <c r="BE89" s="21"/>
      <c r="BU89" s="50"/>
      <c r="BV89" s="50"/>
      <c r="CP89" s="50"/>
      <c r="CQ89" s="50"/>
      <c r="CS89" s="50"/>
      <c r="DF89" s="21"/>
      <c r="DH89" s="50"/>
      <c r="DI89" s="50"/>
    </row>
    <row r="90" spans="14:113" s="6" customFormat="1" ht="9" customHeight="1">
      <c r="N90" s="21"/>
      <c r="O90" s="21"/>
      <c r="P90" s="50"/>
      <c r="Q90" s="21"/>
      <c r="AD90" s="21"/>
      <c r="AF90" s="51"/>
      <c r="AG90" s="50"/>
      <c r="BC90" s="50"/>
      <c r="BE90" s="21"/>
      <c r="BU90" s="50"/>
      <c r="BV90" s="50"/>
      <c r="CP90" s="50"/>
      <c r="CQ90" s="50"/>
      <c r="CS90" s="50"/>
      <c r="DF90" s="21"/>
      <c r="DH90" s="50"/>
      <c r="DI90" s="50"/>
    </row>
    <row r="91" spans="14:113" s="6" customFormat="1" ht="9" customHeight="1">
      <c r="N91" s="21"/>
      <c r="O91" s="21"/>
      <c r="P91" s="50"/>
      <c r="Q91" s="21"/>
      <c r="AD91" s="21"/>
      <c r="AF91" s="51"/>
      <c r="AG91" s="50"/>
      <c r="BC91" s="50"/>
      <c r="BE91" s="21"/>
      <c r="BU91" s="50"/>
      <c r="BV91" s="50"/>
      <c r="CP91" s="50"/>
      <c r="CQ91" s="50"/>
      <c r="CS91" s="50"/>
      <c r="DF91" s="21"/>
      <c r="DH91" s="50"/>
      <c r="DI91" s="50"/>
    </row>
    <row r="92" spans="14:113" s="6" customFormat="1" ht="9" customHeight="1">
      <c r="N92" s="21"/>
      <c r="O92" s="21"/>
      <c r="P92" s="50"/>
      <c r="Q92" s="21"/>
      <c r="AD92" s="21"/>
      <c r="AF92" s="51"/>
      <c r="AG92" s="50"/>
      <c r="BC92" s="50"/>
      <c r="BE92" s="21"/>
      <c r="BU92" s="50"/>
      <c r="BV92" s="50"/>
      <c r="CP92" s="50"/>
      <c r="CQ92" s="50"/>
      <c r="CS92" s="50"/>
      <c r="DF92" s="21"/>
      <c r="DH92" s="50"/>
      <c r="DI92" s="50"/>
    </row>
    <row r="93" spans="14:113" s="6" customFormat="1" ht="9" customHeight="1">
      <c r="N93" s="21"/>
      <c r="O93" s="21"/>
      <c r="P93" s="50"/>
      <c r="Q93" s="21"/>
      <c r="AD93" s="21"/>
      <c r="AF93" s="51"/>
      <c r="AG93" s="50"/>
      <c r="BC93" s="50"/>
      <c r="BE93" s="21"/>
      <c r="BU93" s="50"/>
      <c r="BV93" s="50"/>
      <c r="CP93" s="50"/>
      <c r="CQ93" s="50"/>
      <c r="CS93" s="50"/>
      <c r="DF93" s="21"/>
      <c r="DH93" s="50"/>
      <c r="DI93" s="50"/>
    </row>
    <row r="94" spans="14:113" s="6" customFormat="1" ht="9" customHeight="1">
      <c r="N94" s="21"/>
      <c r="O94" s="21"/>
      <c r="P94" s="50"/>
      <c r="Q94" s="21"/>
      <c r="AD94" s="21"/>
      <c r="AF94" s="51"/>
      <c r="AG94" s="50"/>
      <c r="BC94" s="50"/>
      <c r="BE94" s="21"/>
      <c r="BU94" s="50"/>
      <c r="BV94" s="50"/>
      <c r="CP94" s="50"/>
      <c r="CQ94" s="50"/>
      <c r="CS94" s="50"/>
      <c r="DF94" s="21"/>
      <c r="DH94" s="50"/>
      <c r="DI94" s="50"/>
    </row>
    <row r="95" spans="14:113" s="6" customFormat="1" ht="9" customHeight="1">
      <c r="N95" s="21"/>
      <c r="O95" s="21"/>
      <c r="P95" s="50"/>
      <c r="Q95" s="21"/>
      <c r="AD95" s="21"/>
      <c r="AF95" s="51"/>
      <c r="AG95" s="50"/>
      <c r="BC95" s="50"/>
      <c r="BE95" s="21"/>
      <c r="BU95" s="50"/>
      <c r="BV95" s="50"/>
      <c r="CP95" s="50"/>
      <c r="CQ95" s="50"/>
      <c r="CS95" s="50"/>
      <c r="DF95" s="21"/>
      <c r="DH95" s="50"/>
      <c r="DI95" s="50"/>
    </row>
    <row r="96" spans="14:113" s="6" customFormat="1" ht="9" customHeight="1">
      <c r="N96" s="21"/>
      <c r="O96" s="21"/>
      <c r="P96" s="50"/>
      <c r="Q96" s="21"/>
      <c r="AD96" s="21"/>
      <c r="AF96" s="51"/>
      <c r="AG96" s="50"/>
      <c r="BC96" s="50"/>
      <c r="BE96" s="21"/>
      <c r="BU96" s="50"/>
      <c r="BV96" s="50"/>
      <c r="CP96" s="50"/>
      <c r="CQ96" s="50"/>
      <c r="CS96" s="50"/>
      <c r="DF96" s="21"/>
      <c r="DH96" s="50"/>
      <c r="DI96" s="50"/>
    </row>
    <row r="97" spans="14:113" s="6" customFormat="1" ht="9" customHeight="1">
      <c r="N97" s="21"/>
      <c r="O97" s="21"/>
      <c r="P97" s="50"/>
      <c r="Q97" s="21"/>
      <c r="AD97" s="21"/>
      <c r="AF97" s="51"/>
      <c r="AG97" s="50"/>
      <c r="BC97" s="50"/>
      <c r="BE97" s="21"/>
      <c r="BU97" s="50"/>
      <c r="BV97" s="50"/>
      <c r="CP97" s="50"/>
      <c r="CQ97" s="50"/>
      <c r="CS97" s="50"/>
      <c r="DF97" s="21"/>
      <c r="DH97" s="50"/>
      <c r="DI97" s="50"/>
    </row>
    <row r="98" spans="14:113" s="6" customFormat="1" ht="9" customHeight="1">
      <c r="N98" s="21"/>
      <c r="O98" s="21"/>
      <c r="P98" s="50"/>
      <c r="Q98" s="21"/>
      <c r="AD98" s="21"/>
      <c r="AF98" s="51"/>
      <c r="AG98" s="50"/>
      <c r="BC98" s="50"/>
      <c r="BE98" s="21"/>
      <c r="BU98" s="50"/>
      <c r="BV98" s="50"/>
      <c r="CP98" s="50"/>
      <c r="CQ98" s="50"/>
      <c r="CS98" s="50"/>
      <c r="DF98" s="21"/>
      <c r="DH98" s="50"/>
      <c r="DI98" s="50"/>
    </row>
    <row r="99" spans="14:113" s="6" customFormat="1" ht="9" customHeight="1">
      <c r="N99" s="21"/>
      <c r="O99" s="21"/>
      <c r="P99" s="50"/>
      <c r="Q99" s="21"/>
      <c r="AD99" s="21"/>
      <c r="AF99" s="51"/>
      <c r="AG99" s="50"/>
      <c r="BC99" s="50"/>
      <c r="BE99" s="21"/>
      <c r="BU99" s="50"/>
      <c r="BV99" s="50"/>
      <c r="CP99" s="50"/>
      <c r="CQ99" s="50"/>
      <c r="CS99" s="50"/>
      <c r="DF99" s="21"/>
      <c r="DH99" s="50"/>
      <c r="DI99" s="50"/>
    </row>
    <row r="100" spans="14:113" s="6" customFormat="1" ht="9" customHeight="1">
      <c r="N100" s="21"/>
      <c r="O100" s="21"/>
      <c r="P100" s="50"/>
      <c r="Q100" s="21"/>
      <c r="AD100" s="21"/>
      <c r="AF100" s="51"/>
      <c r="AG100" s="50"/>
      <c r="BC100" s="50"/>
      <c r="BE100" s="21"/>
      <c r="BU100" s="50"/>
      <c r="BV100" s="50"/>
      <c r="CP100" s="50"/>
      <c r="CQ100" s="50"/>
      <c r="CS100" s="50"/>
      <c r="DF100" s="21"/>
      <c r="DH100" s="50"/>
      <c r="DI100" s="50"/>
    </row>
    <row r="101" spans="14:113" s="6" customFormat="1" ht="9" customHeight="1">
      <c r="N101" s="21"/>
      <c r="O101" s="21"/>
      <c r="P101" s="50"/>
      <c r="Q101" s="21"/>
      <c r="AD101" s="21"/>
      <c r="AF101" s="51"/>
      <c r="AG101" s="50"/>
      <c r="BC101" s="50"/>
      <c r="BE101" s="21"/>
      <c r="BU101" s="50"/>
      <c r="BV101" s="50"/>
      <c r="CP101" s="50"/>
      <c r="CQ101" s="50"/>
      <c r="CS101" s="50"/>
      <c r="DF101" s="21"/>
      <c r="DH101" s="50"/>
      <c r="DI101" s="50"/>
    </row>
    <row r="102" spans="14:113" s="6" customFormat="1" ht="9" customHeight="1">
      <c r="N102" s="21"/>
      <c r="O102" s="21"/>
      <c r="P102" s="50"/>
      <c r="Q102" s="21"/>
      <c r="AD102" s="21"/>
      <c r="AF102" s="51"/>
      <c r="AG102" s="50"/>
      <c r="BC102" s="50"/>
      <c r="BE102" s="21"/>
      <c r="BU102" s="50"/>
      <c r="BV102" s="50"/>
      <c r="CP102" s="50"/>
      <c r="CQ102" s="50"/>
      <c r="CS102" s="50"/>
      <c r="DF102" s="21"/>
      <c r="DH102" s="50"/>
      <c r="DI102" s="50"/>
    </row>
    <row r="103" spans="14:113" s="6" customFormat="1" ht="9" customHeight="1">
      <c r="N103" s="21"/>
      <c r="O103" s="21"/>
      <c r="P103" s="50"/>
      <c r="Q103" s="21"/>
      <c r="AD103" s="21"/>
      <c r="AF103" s="51"/>
      <c r="AG103" s="50"/>
      <c r="BC103" s="50"/>
      <c r="BE103" s="21"/>
      <c r="BU103" s="50"/>
      <c r="BV103" s="50"/>
      <c r="CP103" s="50"/>
      <c r="CQ103" s="50"/>
      <c r="CS103" s="50"/>
      <c r="DF103" s="21"/>
      <c r="DH103" s="50"/>
      <c r="DI103" s="50"/>
    </row>
    <row r="104" spans="14:113" s="6" customFormat="1" ht="9" customHeight="1">
      <c r="N104" s="21"/>
      <c r="O104" s="21"/>
      <c r="P104" s="50"/>
      <c r="Q104" s="21"/>
      <c r="AD104" s="21"/>
      <c r="AF104" s="51"/>
      <c r="AG104" s="50"/>
      <c r="BC104" s="50"/>
      <c r="BE104" s="21"/>
      <c r="BU104" s="50"/>
      <c r="BV104" s="50"/>
      <c r="CP104" s="50"/>
      <c r="CQ104" s="50"/>
      <c r="CS104" s="50"/>
      <c r="DF104" s="21"/>
      <c r="DH104" s="50"/>
      <c r="DI104" s="50"/>
    </row>
    <row r="105" spans="14:113" s="6" customFormat="1" ht="9" customHeight="1">
      <c r="N105" s="21"/>
      <c r="O105" s="21"/>
      <c r="P105" s="50"/>
      <c r="Q105" s="21"/>
      <c r="AD105" s="21"/>
      <c r="AF105" s="51"/>
      <c r="AG105" s="50"/>
      <c r="BC105" s="50"/>
      <c r="BE105" s="21"/>
      <c r="BU105" s="50"/>
      <c r="BV105" s="50"/>
      <c r="CP105" s="50"/>
      <c r="CQ105" s="50"/>
      <c r="CS105" s="50"/>
      <c r="DF105" s="21"/>
      <c r="DH105" s="50"/>
      <c r="DI105" s="50"/>
    </row>
    <row r="106" spans="14:113" s="6" customFormat="1" ht="9" customHeight="1">
      <c r="N106" s="21"/>
      <c r="O106" s="21"/>
      <c r="P106" s="50"/>
      <c r="Q106" s="21"/>
      <c r="AD106" s="21"/>
      <c r="AF106" s="51"/>
      <c r="AG106" s="50"/>
      <c r="BC106" s="50"/>
      <c r="BE106" s="21"/>
      <c r="BU106" s="50"/>
      <c r="BV106" s="50"/>
      <c r="CP106" s="50"/>
      <c r="CQ106" s="50"/>
      <c r="CS106" s="50"/>
      <c r="DF106" s="21"/>
      <c r="DH106" s="50"/>
      <c r="DI106" s="50"/>
    </row>
    <row r="107" spans="14:113" s="6" customFormat="1" ht="9" customHeight="1">
      <c r="N107" s="21"/>
      <c r="O107" s="21"/>
      <c r="P107" s="50"/>
      <c r="Q107" s="21"/>
      <c r="AD107" s="21"/>
      <c r="AF107" s="51"/>
      <c r="AG107" s="50"/>
      <c r="BC107" s="50"/>
      <c r="BE107" s="21"/>
      <c r="BU107" s="50"/>
      <c r="BV107" s="50"/>
      <c r="CP107" s="50"/>
      <c r="CQ107" s="50"/>
      <c r="CS107" s="50"/>
      <c r="DF107" s="21"/>
      <c r="DH107" s="50"/>
      <c r="DI107" s="50"/>
    </row>
    <row r="108" spans="14:113" s="6" customFormat="1" ht="9" customHeight="1">
      <c r="N108" s="21"/>
      <c r="O108" s="21"/>
      <c r="P108" s="50"/>
      <c r="Q108" s="21"/>
      <c r="AD108" s="21"/>
      <c r="AF108" s="51"/>
      <c r="AG108" s="50"/>
      <c r="BC108" s="50"/>
      <c r="BE108" s="21"/>
      <c r="BU108" s="50"/>
      <c r="BV108" s="50"/>
      <c r="CP108" s="50"/>
      <c r="CQ108" s="50"/>
      <c r="CS108" s="50"/>
      <c r="DF108" s="21"/>
      <c r="DH108" s="50"/>
      <c r="DI108" s="50"/>
    </row>
    <row r="109" spans="14:113" s="6" customFormat="1" ht="9" customHeight="1">
      <c r="N109" s="21"/>
      <c r="O109" s="21"/>
      <c r="P109" s="50"/>
      <c r="Q109" s="21"/>
      <c r="AD109" s="21"/>
      <c r="AF109" s="51"/>
      <c r="AG109" s="50"/>
      <c r="BC109" s="50"/>
      <c r="BE109" s="21"/>
      <c r="BU109" s="50"/>
      <c r="BV109" s="50"/>
      <c r="CP109" s="50"/>
      <c r="CQ109" s="50"/>
      <c r="CS109" s="50"/>
      <c r="DF109" s="21"/>
      <c r="DH109" s="50"/>
      <c r="DI109" s="50"/>
    </row>
    <row r="110" spans="14:113" s="6" customFormat="1" ht="9" customHeight="1">
      <c r="N110" s="21"/>
      <c r="O110" s="21"/>
      <c r="P110" s="50"/>
      <c r="Q110" s="21"/>
      <c r="AD110" s="21"/>
      <c r="AF110" s="51"/>
      <c r="AG110" s="50"/>
      <c r="BC110" s="50"/>
      <c r="BE110" s="21"/>
      <c r="BU110" s="50"/>
      <c r="BV110" s="50"/>
      <c r="CP110" s="50"/>
      <c r="CQ110" s="50"/>
      <c r="CS110" s="50"/>
      <c r="DF110" s="21"/>
      <c r="DH110" s="50"/>
      <c r="DI110" s="50"/>
    </row>
    <row r="111" spans="14:113" s="6" customFormat="1" ht="9" customHeight="1">
      <c r="N111" s="21"/>
      <c r="O111" s="21"/>
      <c r="P111" s="50"/>
      <c r="Q111" s="21"/>
      <c r="AD111" s="21"/>
      <c r="AF111" s="51"/>
      <c r="AG111" s="50"/>
      <c r="BC111" s="50"/>
      <c r="BE111" s="21"/>
      <c r="BU111" s="50"/>
      <c r="BV111" s="50"/>
      <c r="CP111" s="50"/>
      <c r="CQ111" s="50"/>
      <c r="CS111" s="50"/>
      <c r="DF111" s="21"/>
      <c r="DH111" s="50"/>
      <c r="DI111" s="50"/>
    </row>
    <row r="112" spans="14:113" s="6" customFormat="1" ht="9" customHeight="1">
      <c r="N112" s="21"/>
      <c r="O112" s="21"/>
      <c r="P112" s="50"/>
      <c r="Q112" s="21"/>
      <c r="AD112" s="21"/>
      <c r="AF112" s="51"/>
      <c r="AG112" s="50"/>
      <c r="BC112" s="50"/>
      <c r="BE112" s="21"/>
      <c r="BU112" s="50"/>
      <c r="BV112" s="50"/>
      <c r="CP112" s="50"/>
      <c r="CQ112" s="50"/>
      <c r="CS112" s="50"/>
      <c r="DF112" s="21"/>
      <c r="DH112" s="50"/>
      <c r="DI112" s="50"/>
    </row>
    <row r="113" spans="14:113" s="6" customFormat="1" ht="9" customHeight="1">
      <c r="N113" s="21"/>
      <c r="O113" s="21"/>
      <c r="P113" s="50"/>
      <c r="Q113" s="21"/>
      <c r="AD113" s="21"/>
      <c r="AF113" s="51"/>
      <c r="AG113" s="50"/>
      <c r="BC113" s="50"/>
      <c r="BE113" s="21"/>
      <c r="BU113" s="50"/>
      <c r="BV113" s="50"/>
      <c r="CP113" s="50"/>
      <c r="CQ113" s="50"/>
      <c r="CS113" s="50"/>
      <c r="DF113" s="21"/>
      <c r="DH113" s="50"/>
      <c r="DI113" s="50"/>
    </row>
    <row r="114" spans="14:113" s="6" customFormat="1" ht="9" customHeight="1">
      <c r="N114" s="21"/>
      <c r="O114" s="21"/>
      <c r="P114" s="50"/>
      <c r="Q114" s="21"/>
      <c r="AD114" s="21"/>
      <c r="AF114" s="51"/>
      <c r="AG114" s="50"/>
      <c r="BC114" s="50"/>
      <c r="BE114" s="21"/>
      <c r="BU114" s="50"/>
      <c r="BV114" s="50"/>
      <c r="CP114" s="50"/>
      <c r="CQ114" s="50"/>
      <c r="CS114" s="50"/>
      <c r="DF114" s="21"/>
      <c r="DH114" s="50"/>
      <c r="DI114" s="50"/>
    </row>
    <row r="115" spans="14:113" s="6" customFormat="1" ht="9" customHeight="1">
      <c r="N115" s="21"/>
      <c r="O115" s="21"/>
      <c r="P115" s="50"/>
      <c r="Q115" s="21"/>
      <c r="AD115" s="21"/>
      <c r="AF115" s="51"/>
      <c r="AG115" s="50"/>
      <c r="BC115" s="50"/>
      <c r="BE115" s="21"/>
      <c r="BU115" s="50"/>
      <c r="BV115" s="50"/>
      <c r="CP115" s="50"/>
      <c r="CQ115" s="50"/>
      <c r="CS115" s="50"/>
      <c r="DF115" s="21"/>
      <c r="DH115" s="50"/>
      <c r="DI115" s="50"/>
    </row>
    <row r="116" spans="14:113" s="6" customFormat="1" ht="9" customHeight="1">
      <c r="N116" s="21"/>
      <c r="O116" s="21"/>
      <c r="P116" s="50"/>
      <c r="Q116" s="21"/>
      <c r="AD116" s="21"/>
      <c r="AF116" s="51"/>
      <c r="AG116" s="50"/>
      <c r="BC116" s="50"/>
      <c r="BE116" s="21"/>
      <c r="BU116" s="50"/>
      <c r="BV116" s="50"/>
      <c r="CP116" s="50"/>
      <c r="CQ116" s="50"/>
      <c r="CS116" s="50"/>
      <c r="DF116" s="21"/>
      <c r="DH116" s="50"/>
      <c r="DI116" s="50"/>
    </row>
    <row r="117" spans="14:113" s="6" customFormat="1" ht="9" customHeight="1">
      <c r="N117" s="21"/>
      <c r="O117" s="21"/>
      <c r="P117" s="50"/>
      <c r="Q117" s="21"/>
      <c r="AD117" s="21"/>
      <c r="AF117" s="51"/>
      <c r="AG117" s="50"/>
      <c r="BC117" s="50"/>
      <c r="BE117" s="21"/>
      <c r="BU117" s="50"/>
      <c r="BV117" s="50"/>
      <c r="CP117" s="50"/>
      <c r="CQ117" s="50"/>
      <c r="CS117" s="50"/>
      <c r="DF117" s="21"/>
      <c r="DH117" s="50"/>
      <c r="DI117" s="50"/>
    </row>
    <row r="118" spans="14:113" s="6" customFormat="1" ht="9" customHeight="1">
      <c r="N118" s="21"/>
      <c r="O118" s="21"/>
      <c r="P118" s="50"/>
      <c r="Q118" s="21"/>
      <c r="AD118" s="21"/>
      <c r="AF118" s="51"/>
      <c r="AG118" s="50"/>
      <c r="BC118" s="50"/>
      <c r="BE118" s="21"/>
      <c r="BU118" s="50"/>
      <c r="BV118" s="50"/>
      <c r="CP118" s="50"/>
      <c r="CQ118" s="50"/>
      <c r="CS118" s="50"/>
      <c r="DF118" s="21"/>
      <c r="DH118" s="50"/>
      <c r="DI118" s="50"/>
    </row>
    <row r="119" spans="14:113" s="6" customFormat="1" ht="9" customHeight="1">
      <c r="N119" s="21"/>
      <c r="O119" s="21"/>
      <c r="P119" s="50"/>
      <c r="Q119" s="21"/>
      <c r="AD119" s="21"/>
      <c r="AF119" s="51"/>
      <c r="AG119" s="50"/>
      <c r="BC119" s="50"/>
      <c r="BE119" s="21"/>
      <c r="BU119" s="50"/>
      <c r="BV119" s="50"/>
      <c r="CP119" s="50"/>
      <c r="CQ119" s="50"/>
      <c r="CS119" s="50"/>
      <c r="DF119" s="21"/>
      <c r="DH119" s="50"/>
      <c r="DI119" s="50"/>
    </row>
    <row r="120" spans="14:113" s="6" customFormat="1" ht="9" customHeight="1">
      <c r="N120" s="21"/>
      <c r="O120" s="21"/>
      <c r="P120" s="50"/>
      <c r="Q120" s="21"/>
      <c r="AD120" s="21"/>
      <c r="AF120" s="51"/>
      <c r="AG120" s="50"/>
      <c r="BC120" s="50"/>
      <c r="BE120" s="21"/>
      <c r="BU120" s="50"/>
      <c r="BV120" s="50"/>
      <c r="CP120" s="50"/>
      <c r="CQ120" s="50"/>
      <c r="CS120" s="50"/>
      <c r="DF120" s="21"/>
      <c r="DH120" s="50"/>
      <c r="DI120" s="50"/>
    </row>
    <row r="121" spans="14:113" s="6" customFormat="1" ht="9" customHeight="1">
      <c r="N121" s="21"/>
      <c r="O121" s="21"/>
      <c r="P121" s="50"/>
      <c r="Q121" s="21"/>
      <c r="AD121" s="21"/>
      <c r="AF121" s="51"/>
      <c r="AG121" s="50"/>
      <c r="BC121" s="50"/>
      <c r="BE121" s="21"/>
      <c r="BU121" s="50"/>
      <c r="BV121" s="50"/>
      <c r="CP121" s="50"/>
      <c r="CQ121" s="50"/>
      <c r="CS121" s="50"/>
      <c r="DF121" s="21"/>
      <c r="DH121" s="50"/>
      <c r="DI121" s="50"/>
    </row>
    <row r="122" spans="14:113" s="6" customFormat="1" ht="9" customHeight="1">
      <c r="N122" s="21"/>
      <c r="O122" s="21"/>
      <c r="P122" s="50"/>
      <c r="Q122" s="21"/>
      <c r="AD122" s="21"/>
      <c r="AF122" s="51"/>
      <c r="AG122" s="50"/>
      <c r="BC122" s="50"/>
      <c r="BE122" s="21"/>
      <c r="BU122" s="50"/>
      <c r="BV122" s="50"/>
      <c r="CP122" s="50"/>
      <c r="CQ122" s="50"/>
      <c r="CS122" s="50"/>
      <c r="DF122" s="21"/>
      <c r="DH122" s="50"/>
      <c r="DI122" s="50"/>
    </row>
    <row r="123" spans="14:113" s="6" customFormat="1" ht="9" customHeight="1">
      <c r="N123" s="21"/>
      <c r="O123" s="21"/>
      <c r="P123" s="50"/>
      <c r="Q123" s="21"/>
      <c r="AD123" s="21"/>
      <c r="AF123" s="51"/>
      <c r="AG123" s="50"/>
      <c r="BC123" s="50"/>
      <c r="BE123" s="21"/>
      <c r="BU123" s="50"/>
      <c r="BV123" s="50"/>
      <c r="CP123" s="50"/>
      <c r="CQ123" s="50"/>
      <c r="CS123" s="50"/>
      <c r="DF123" s="21"/>
      <c r="DH123" s="50"/>
      <c r="DI123" s="50"/>
    </row>
    <row r="124" spans="14:113" s="6" customFormat="1" ht="9" customHeight="1">
      <c r="N124" s="21"/>
      <c r="O124" s="21"/>
      <c r="P124" s="50"/>
      <c r="Q124" s="21"/>
      <c r="AD124" s="21"/>
      <c r="AF124" s="51"/>
      <c r="AG124" s="50"/>
      <c r="BC124" s="50"/>
      <c r="BE124" s="21"/>
      <c r="BU124" s="50"/>
      <c r="BV124" s="50"/>
      <c r="CP124" s="50"/>
      <c r="CQ124" s="50"/>
      <c r="CS124" s="50"/>
      <c r="DF124" s="21"/>
      <c r="DH124" s="50"/>
      <c r="DI124" s="50"/>
    </row>
    <row r="125" spans="14:113" s="6" customFormat="1" ht="9" customHeight="1">
      <c r="N125" s="21"/>
      <c r="O125" s="21"/>
      <c r="P125" s="50"/>
      <c r="Q125" s="21"/>
      <c r="AD125" s="21"/>
      <c r="AF125" s="51"/>
      <c r="AG125" s="50"/>
      <c r="BC125" s="50"/>
      <c r="BE125" s="21"/>
      <c r="BU125" s="50"/>
      <c r="BV125" s="50"/>
      <c r="CP125" s="50"/>
      <c r="CQ125" s="50"/>
      <c r="CS125" s="50"/>
      <c r="DF125" s="21"/>
      <c r="DH125" s="50"/>
      <c r="DI125" s="50"/>
    </row>
    <row r="126" spans="14:113" s="6" customFormat="1" ht="9" customHeight="1">
      <c r="N126" s="21"/>
      <c r="O126" s="21"/>
      <c r="P126" s="50"/>
      <c r="Q126" s="21"/>
      <c r="AD126" s="21"/>
      <c r="AF126" s="51"/>
      <c r="AG126" s="50"/>
      <c r="BC126" s="50"/>
      <c r="BE126" s="21"/>
      <c r="BU126" s="50"/>
      <c r="BV126" s="50"/>
      <c r="CP126" s="50"/>
      <c r="CQ126" s="50"/>
      <c r="CS126" s="50"/>
      <c r="DF126" s="21"/>
      <c r="DH126" s="50"/>
      <c r="DI126" s="50"/>
    </row>
    <row r="127" spans="14:113" s="6" customFormat="1" ht="9" customHeight="1">
      <c r="N127" s="21"/>
      <c r="O127" s="21"/>
      <c r="P127" s="50"/>
      <c r="Q127" s="21"/>
      <c r="AD127" s="21"/>
      <c r="AF127" s="51"/>
      <c r="AG127" s="50"/>
      <c r="BC127" s="50"/>
      <c r="BE127" s="21"/>
      <c r="BU127" s="50"/>
      <c r="BV127" s="50"/>
      <c r="CP127" s="50"/>
      <c r="CQ127" s="50"/>
      <c r="CS127" s="50"/>
      <c r="DF127" s="21"/>
      <c r="DH127" s="50"/>
      <c r="DI127" s="50"/>
    </row>
    <row r="128" spans="14:113" s="6" customFormat="1" ht="9" customHeight="1">
      <c r="N128" s="21"/>
      <c r="O128" s="21"/>
      <c r="P128" s="50"/>
      <c r="Q128" s="21"/>
      <c r="AD128" s="21"/>
      <c r="AF128" s="51"/>
      <c r="AG128" s="50"/>
      <c r="BC128" s="50"/>
      <c r="BE128" s="21"/>
      <c r="BU128" s="50"/>
      <c r="BV128" s="50"/>
      <c r="CP128" s="50"/>
      <c r="CQ128" s="50"/>
      <c r="CS128" s="50"/>
      <c r="DF128" s="21"/>
      <c r="DH128" s="50"/>
      <c r="DI128" s="50"/>
    </row>
    <row r="129" spans="14:113" s="6" customFormat="1" ht="9" customHeight="1">
      <c r="N129" s="21"/>
      <c r="O129" s="21"/>
      <c r="P129" s="50"/>
      <c r="Q129" s="21"/>
      <c r="AD129" s="21"/>
      <c r="AF129" s="51"/>
      <c r="AG129" s="50"/>
      <c r="BC129" s="50"/>
      <c r="BE129" s="21"/>
      <c r="BU129" s="50"/>
      <c r="BV129" s="50"/>
      <c r="CP129" s="50"/>
      <c r="CQ129" s="50"/>
      <c r="CS129" s="50"/>
      <c r="DF129" s="21"/>
      <c r="DH129" s="50"/>
      <c r="DI129" s="50"/>
    </row>
    <row r="130" spans="14:113" s="6" customFormat="1" ht="9" customHeight="1">
      <c r="N130" s="21"/>
      <c r="O130" s="21"/>
      <c r="P130" s="50"/>
      <c r="Q130" s="21"/>
      <c r="AD130" s="21"/>
      <c r="AF130" s="51"/>
      <c r="AG130" s="50"/>
      <c r="BC130" s="50"/>
      <c r="BE130" s="21"/>
      <c r="BU130" s="50"/>
      <c r="BV130" s="50"/>
      <c r="CP130" s="50"/>
      <c r="CQ130" s="50"/>
      <c r="CS130" s="50"/>
      <c r="DF130" s="21"/>
      <c r="DH130" s="50"/>
      <c r="DI130" s="50"/>
    </row>
    <row r="131" spans="14:113" s="6" customFormat="1" ht="9" customHeight="1">
      <c r="N131" s="21"/>
      <c r="O131" s="21"/>
      <c r="P131" s="50"/>
      <c r="Q131" s="21"/>
      <c r="AD131" s="21"/>
      <c r="AF131" s="51"/>
      <c r="AG131" s="50"/>
      <c r="BC131" s="50"/>
      <c r="BE131" s="21"/>
      <c r="BU131" s="50"/>
      <c r="BV131" s="50"/>
      <c r="CP131" s="50"/>
      <c r="CQ131" s="50"/>
      <c r="CS131" s="50"/>
      <c r="DF131" s="21"/>
      <c r="DH131" s="50"/>
      <c r="DI131" s="50"/>
    </row>
    <row r="132" spans="14:113" s="6" customFormat="1" ht="9" customHeight="1">
      <c r="N132" s="21"/>
      <c r="O132" s="21"/>
      <c r="P132" s="50"/>
      <c r="Q132" s="21"/>
      <c r="AD132" s="21"/>
      <c r="AF132" s="51"/>
      <c r="AG132" s="50"/>
      <c r="BC132" s="50"/>
      <c r="BE132" s="21"/>
      <c r="BU132" s="50"/>
      <c r="BV132" s="50"/>
      <c r="CP132" s="50"/>
      <c r="CQ132" s="50"/>
      <c r="CS132" s="50"/>
      <c r="DF132" s="21"/>
      <c r="DH132" s="50"/>
      <c r="DI132" s="50"/>
    </row>
    <row r="133" spans="14:113" s="6" customFormat="1" ht="9" customHeight="1">
      <c r="N133" s="21"/>
      <c r="O133" s="21"/>
      <c r="P133" s="50"/>
      <c r="Q133" s="21"/>
      <c r="AD133" s="21"/>
      <c r="AF133" s="51"/>
      <c r="AG133" s="50"/>
      <c r="BC133" s="50"/>
      <c r="BE133" s="21"/>
      <c r="BU133" s="50"/>
      <c r="BV133" s="50"/>
      <c r="CP133" s="50"/>
      <c r="CQ133" s="50"/>
      <c r="CS133" s="50"/>
      <c r="DF133" s="21"/>
      <c r="DH133" s="50"/>
      <c r="DI133" s="50"/>
    </row>
    <row r="134" spans="14:113" s="6" customFormat="1" ht="9" customHeight="1">
      <c r="N134" s="21"/>
      <c r="O134" s="21"/>
      <c r="P134" s="50"/>
      <c r="Q134" s="21"/>
      <c r="AD134" s="21"/>
      <c r="AF134" s="51"/>
      <c r="AG134" s="50"/>
      <c r="BC134" s="50"/>
      <c r="BE134" s="21"/>
      <c r="BU134" s="50"/>
      <c r="BV134" s="50"/>
      <c r="CP134" s="50"/>
      <c r="CQ134" s="50"/>
      <c r="CS134" s="50"/>
      <c r="DF134" s="21"/>
      <c r="DH134" s="50"/>
      <c r="DI134" s="50"/>
    </row>
    <row r="135" spans="14:113" s="6" customFormat="1" ht="9" customHeight="1">
      <c r="N135" s="21"/>
      <c r="O135" s="21"/>
      <c r="P135" s="50"/>
      <c r="Q135" s="21"/>
      <c r="AD135" s="21"/>
      <c r="AF135" s="51"/>
      <c r="AG135" s="50"/>
      <c r="BC135" s="50"/>
      <c r="BE135" s="21"/>
      <c r="BU135" s="50"/>
      <c r="BV135" s="50"/>
      <c r="CP135" s="50"/>
      <c r="CQ135" s="50"/>
      <c r="CS135" s="50"/>
      <c r="DF135" s="21"/>
      <c r="DH135" s="50"/>
      <c r="DI135" s="50"/>
    </row>
    <row r="136" spans="14:113" s="6" customFormat="1" ht="9" customHeight="1">
      <c r="N136" s="21"/>
      <c r="O136" s="21"/>
      <c r="P136" s="50"/>
      <c r="Q136" s="21"/>
      <c r="AD136" s="21"/>
      <c r="AF136" s="51"/>
      <c r="AG136" s="50"/>
      <c r="BC136" s="50"/>
      <c r="BE136" s="21"/>
      <c r="BU136" s="50"/>
      <c r="BV136" s="50"/>
      <c r="CP136" s="50"/>
      <c r="CQ136" s="50"/>
      <c r="CS136" s="50"/>
      <c r="DF136" s="21"/>
      <c r="DH136" s="50"/>
      <c r="DI136" s="50"/>
    </row>
    <row r="137" spans="14:113" s="6" customFormat="1" ht="9" customHeight="1">
      <c r="N137" s="21"/>
      <c r="O137" s="21"/>
      <c r="P137" s="50"/>
      <c r="Q137" s="21"/>
      <c r="AD137" s="21"/>
      <c r="AF137" s="51"/>
      <c r="AG137" s="50"/>
      <c r="BC137" s="50"/>
      <c r="BE137" s="21"/>
      <c r="BU137" s="50"/>
      <c r="BV137" s="50"/>
      <c r="CP137" s="50"/>
      <c r="CQ137" s="50"/>
      <c r="CS137" s="50"/>
      <c r="DF137" s="21"/>
      <c r="DH137" s="50"/>
      <c r="DI137" s="50"/>
    </row>
    <row r="138" spans="14:113" s="6" customFormat="1" ht="9" customHeight="1">
      <c r="N138" s="21"/>
      <c r="O138" s="21"/>
      <c r="P138" s="50"/>
      <c r="Q138" s="21"/>
      <c r="AD138" s="21"/>
      <c r="AF138" s="51"/>
      <c r="AG138" s="50"/>
      <c r="BC138" s="50"/>
      <c r="BE138" s="21"/>
      <c r="BU138" s="50"/>
      <c r="BV138" s="50"/>
      <c r="CP138" s="50"/>
      <c r="CQ138" s="50"/>
      <c r="CS138" s="50"/>
      <c r="DF138" s="21"/>
      <c r="DH138" s="50"/>
      <c r="DI138" s="50"/>
    </row>
    <row r="139" spans="14:113" s="6" customFormat="1" ht="9" customHeight="1">
      <c r="N139" s="21"/>
      <c r="O139" s="21"/>
      <c r="P139" s="50"/>
      <c r="Q139" s="21"/>
      <c r="AD139" s="21"/>
      <c r="AF139" s="51"/>
      <c r="AG139" s="50"/>
      <c r="BC139" s="50"/>
      <c r="BE139" s="21"/>
      <c r="BU139" s="50"/>
      <c r="BV139" s="50"/>
      <c r="CP139" s="50"/>
      <c r="CQ139" s="50"/>
      <c r="CS139" s="50"/>
      <c r="DF139" s="21"/>
      <c r="DH139" s="50"/>
      <c r="DI139" s="50"/>
    </row>
    <row r="140" spans="14:113" s="6" customFormat="1" ht="9" customHeight="1">
      <c r="N140" s="21"/>
      <c r="O140" s="21"/>
      <c r="P140" s="50"/>
      <c r="Q140" s="21"/>
      <c r="AD140" s="21"/>
      <c r="AF140" s="51"/>
      <c r="AG140" s="50"/>
      <c r="BC140" s="50"/>
      <c r="BE140" s="21"/>
      <c r="BU140" s="50"/>
      <c r="BV140" s="50"/>
      <c r="CP140" s="50"/>
      <c r="CQ140" s="50"/>
      <c r="CS140" s="50"/>
      <c r="DF140" s="21"/>
      <c r="DH140" s="50"/>
      <c r="DI140" s="50"/>
    </row>
    <row r="141" spans="14:113" s="6" customFormat="1" ht="9" customHeight="1">
      <c r="N141" s="21"/>
      <c r="O141" s="21"/>
      <c r="P141" s="50"/>
      <c r="Q141" s="21"/>
      <c r="AD141" s="21"/>
      <c r="AF141" s="51"/>
      <c r="AG141" s="50"/>
      <c r="BC141" s="50"/>
      <c r="BE141" s="21"/>
      <c r="BU141" s="50"/>
      <c r="BV141" s="50"/>
      <c r="CP141" s="50"/>
      <c r="CQ141" s="50"/>
      <c r="CS141" s="50"/>
      <c r="DF141" s="21"/>
      <c r="DH141" s="50"/>
      <c r="DI141" s="50"/>
    </row>
    <row r="142" spans="14:113" s="6" customFormat="1" ht="9" customHeight="1">
      <c r="N142" s="21"/>
      <c r="O142" s="21"/>
      <c r="P142" s="50"/>
      <c r="Q142" s="21"/>
      <c r="AD142" s="21"/>
      <c r="AF142" s="51"/>
      <c r="AG142" s="50"/>
      <c r="BC142" s="50"/>
      <c r="BE142" s="21"/>
      <c r="BU142" s="50"/>
      <c r="BV142" s="50"/>
      <c r="CP142" s="50"/>
      <c r="CQ142" s="50"/>
      <c r="CS142" s="50"/>
      <c r="DF142" s="21"/>
      <c r="DH142" s="50"/>
      <c r="DI142" s="50"/>
    </row>
    <row r="143" spans="14:113" s="6" customFormat="1" ht="9" customHeight="1">
      <c r="N143" s="21"/>
      <c r="O143" s="21"/>
      <c r="P143" s="50"/>
      <c r="Q143" s="21"/>
      <c r="AD143" s="21"/>
      <c r="AF143" s="51"/>
      <c r="AG143" s="50"/>
      <c r="BC143" s="50"/>
      <c r="BE143" s="21"/>
      <c r="BU143" s="50"/>
      <c r="BV143" s="50"/>
      <c r="CP143" s="50"/>
      <c r="CQ143" s="50"/>
      <c r="CS143" s="50"/>
      <c r="DF143" s="21"/>
      <c r="DH143" s="50"/>
      <c r="DI143" s="50"/>
    </row>
    <row r="144" spans="14:113" s="6" customFormat="1" ht="9" customHeight="1">
      <c r="N144" s="21"/>
      <c r="O144" s="21"/>
      <c r="P144" s="50"/>
      <c r="Q144" s="21"/>
      <c r="AD144" s="21"/>
      <c r="AF144" s="51"/>
      <c r="AG144" s="50"/>
      <c r="BC144" s="50"/>
      <c r="BE144" s="21"/>
      <c r="BU144" s="50"/>
      <c r="BV144" s="50"/>
      <c r="CP144" s="50"/>
      <c r="CQ144" s="50"/>
      <c r="CS144" s="50"/>
      <c r="DF144" s="21"/>
      <c r="DH144" s="50"/>
      <c r="DI144" s="50"/>
    </row>
    <row r="145" spans="14:113" s="6" customFormat="1" ht="9" customHeight="1">
      <c r="N145" s="21"/>
      <c r="O145" s="21"/>
      <c r="P145" s="50"/>
      <c r="Q145" s="21"/>
      <c r="AD145" s="21"/>
      <c r="AF145" s="51"/>
      <c r="AG145" s="50"/>
      <c r="BC145" s="50"/>
      <c r="BE145" s="21"/>
      <c r="BU145" s="50"/>
      <c r="BV145" s="50"/>
      <c r="CP145" s="50"/>
      <c r="CQ145" s="50"/>
      <c r="CS145" s="50"/>
      <c r="DF145" s="21"/>
      <c r="DH145" s="50"/>
      <c r="DI145" s="50"/>
    </row>
    <row r="146" spans="14:113" s="6" customFormat="1" ht="9" customHeight="1">
      <c r="N146" s="21"/>
      <c r="O146" s="21"/>
      <c r="P146" s="50"/>
      <c r="Q146" s="21"/>
      <c r="AD146" s="21"/>
      <c r="AF146" s="51"/>
      <c r="AG146" s="50"/>
      <c r="BC146" s="50"/>
      <c r="BE146" s="21"/>
      <c r="BU146" s="50"/>
      <c r="BV146" s="50"/>
      <c r="CP146" s="50"/>
      <c r="CQ146" s="50"/>
      <c r="CS146" s="50"/>
      <c r="DF146" s="21"/>
      <c r="DH146" s="50"/>
      <c r="DI146" s="50"/>
    </row>
    <row r="147" spans="14:113" s="6" customFormat="1" ht="9" customHeight="1">
      <c r="N147" s="21"/>
      <c r="O147" s="21"/>
      <c r="P147" s="50"/>
      <c r="Q147" s="21"/>
      <c r="AD147" s="21"/>
      <c r="AF147" s="51"/>
      <c r="AG147" s="50"/>
      <c r="BC147" s="50"/>
      <c r="BE147" s="21"/>
      <c r="BU147" s="50"/>
      <c r="BV147" s="50"/>
      <c r="CP147" s="50"/>
      <c r="CQ147" s="50"/>
      <c r="CS147" s="50"/>
      <c r="DF147" s="21"/>
      <c r="DH147" s="50"/>
      <c r="DI147" s="50"/>
    </row>
    <row r="148" spans="14:113" s="6" customFormat="1" ht="9" customHeight="1">
      <c r="N148" s="21"/>
      <c r="O148" s="21"/>
      <c r="P148" s="50"/>
      <c r="Q148" s="21"/>
      <c r="AD148" s="21"/>
      <c r="AF148" s="51"/>
      <c r="AG148" s="50"/>
      <c r="BC148" s="50"/>
      <c r="BE148" s="21"/>
      <c r="BU148" s="50"/>
      <c r="BV148" s="50"/>
      <c r="CP148" s="50"/>
      <c r="CQ148" s="50"/>
      <c r="CS148" s="50"/>
      <c r="DF148" s="21"/>
      <c r="DH148" s="50"/>
      <c r="DI148" s="50"/>
    </row>
    <row r="149" spans="14:113" s="6" customFormat="1" ht="9" customHeight="1">
      <c r="N149" s="21"/>
      <c r="O149" s="21"/>
      <c r="P149" s="50"/>
      <c r="Q149" s="21"/>
      <c r="AD149" s="21"/>
      <c r="AF149" s="51"/>
      <c r="AG149" s="50"/>
      <c r="BC149" s="50"/>
      <c r="BE149" s="21"/>
      <c r="BU149" s="50"/>
      <c r="BV149" s="50"/>
      <c r="CP149" s="50"/>
      <c r="CQ149" s="50"/>
      <c r="CS149" s="50"/>
      <c r="DF149" s="21"/>
      <c r="DH149" s="50"/>
      <c r="DI149" s="50"/>
    </row>
    <row r="150" spans="14:113" s="6" customFormat="1" ht="9" customHeight="1">
      <c r="N150" s="21"/>
      <c r="O150" s="21"/>
      <c r="P150" s="50"/>
      <c r="Q150" s="21"/>
      <c r="AD150" s="21"/>
      <c r="AF150" s="51"/>
      <c r="AG150" s="50"/>
      <c r="BC150" s="50"/>
      <c r="BE150" s="21"/>
      <c r="BU150" s="50"/>
      <c r="BV150" s="50"/>
      <c r="CP150" s="50"/>
      <c r="CQ150" s="50"/>
      <c r="CS150" s="50"/>
      <c r="DF150" s="21"/>
      <c r="DH150" s="50"/>
      <c r="DI150" s="50"/>
    </row>
    <row r="151" spans="14:113" s="6" customFormat="1" ht="9" customHeight="1">
      <c r="N151" s="21"/>
      <c r="O151" s="21"/>
      <c r="P151" s="50"/>
      <c r="Q151" s="21"/>
      <c r="AD151" s="21"/>
      <c r="AF151" s="51"/>
      <c r="AG151" s="50"/>
      <c r="BC151" s="50"/>
      <c r="BE151" s="21"/>
      <c r="BU151" s="50"/>
      <c r="BV151" s="50"/>
      <c r="CP151" s="50"/>
      <c r="CQ151" s="50"/>
      <c r="CS151" s="50"/>
      <c r="DF151" s="21"/>
      <c r="DH151" s="50"/>
      <c r="DI151" s="50"/>
    </row>
    <row r="152" spans="14:113" s="6" customFormat="1" ht="9" customHeight="1">
      <c r="N152" s="21"/>
      <c r="O152" s="21"/>
      <c r="P152" s="50"/>
      <c r="Q152" s="21"/>
      <c r="AD152" s="21"/>
      <c r="AF152" s="51"/>
      <c r="AG152" s="50"/>
      <c r="BC152" s="50"/>
      <c r="BE152" s="21"/>
      <c r="BU152" s="50"/>
      <c r="BV152" s="50"/>
      <c r="CP152" s="50"/>
      <c r="CQ152" s="50"/>
      <c r="CS152" s="50"/>
      <c r="DF152" s="21"/>
      <c r="DH152" s="50"/>
      <c r="DI152" s="50"/>
    </row>
    <row r="153" spans="14:113" s="6" customFormat="1" ht="9" customHeight="1">
      <c r="N153" s="21"/>
      <c r="O153" s="21"/>
      <c r="P153" s="50"/>
      <c r="Q153" s="21"/>
      <c r="AD153" s="21"/>
      <c r="AF153" s="51"/>
      <c r="AG153" s="50"/>
      <c r="BC153" s="50"/>
      <c r="BE153" s="21"/>
      <c r="BU153" s="50"/>
      <c r="BV153" s="50"/>
      <c r="CP153" s="50"/>
      <c r="CQ153" s="50"/>
      <c r="CS153" s="50"/>
      <c r="DF153" s="21"/>
      <c r="DH153" s="50"/>
      <c r="DI153" s="50"/>
    </row>
    <row r="154" spans="14:113" s="6" customFormat="1" ht="9" customHeight="1">
      <c r="N154" s="21"/>
      <c r="O154" s="21"/>
      <c r="P154" s="50"/>
      <c r="Q154" s="21"/>
      <c r="AD154" s="21"/>
      <c r="AF154" s="51"/>
      <c r="AG154" s="50"/>
      <c r="BC154" s="50"/>
      <c r="BE154" s="21"/>
      <c r="BU154" s="50"/>
      <c r="BV154" s="50"/>
      <c r="CP154" s="50"/>
      <c r="CQ154" s="50"/>
      <c r="CS154" s="50"/>
      <c r="DF154" s="21"/>
      <c r="DH154" s="50"/>
      <c r="DI154" s="50"/>
    </row>
    <row r="155" spans="14:113" s="6" customFormat="1" ht="9" customHeight="1">
      <c r="N155" s="21"/>
      <c r="O155" s="21"/>
      <c r="P155" s="50"/>
      <c r="Q155" s="21"/>
      <c r="AD155" s="21"/>
      <c r="AF155" s="51"/>
      <c r="AG155" s="50"/>
      <c r="BC155" s="50"/>
      <c r="BE155" s="21"/>
      <c r="BU155" s="50"/>
      <c r="BV155" s="50"/>
      <c r="CP155" s="50"/>
      <c r="CQ155" s="50"/>
      <c r="CS155" s="50"/>
      <c r="DF155" s="21"/>
      <c r="DH155" s="50"/>
      <c r="DI155" s="50"/>
    </row>
    <row r="156" spans="14:113" s="6" customFormat="1" ht="9" customHeight="1">
      <c r="N156" s="21"/>
      <c r="O156" s="21"/>
      <c r="P156" s="50"/>
      <c r="Q156" s="21"/>
      <c r="AD156" s="21"/>
      <c r="AF156" s="51"/>
      <c r="AG156" s="50"/>
      <c r="BC156" s="50"/>
      <c r="BE156" s="21"/>
      <c r="BU156" s="50"/>
      <c r="BV156" s="50"/>
      <c r="CP156" s="50"/>
      <c r="CQ156" s="50"/>
      <c r="CS156" s="50"/>
      <c r="DF156" s="21"/>
      <c r="DH156" s="50"/>
      <c r="DI156" s="50"/>
    </row>
    <row r="157" spans="14:113" s="6" customFormat="1" ht="9" customHeight="1">
      <c r="N157" s="21"/>
      <c r="O157" s="21"/>
      <c r="P157" s="50"/>
      <c r="Q157" s="21"/>
      <c r="AD157" s="21"/>
      <c r="AF157" s="51"/>
      <c r="AG157" s="50"/>
      <c r="BC157" s="50"/>
      <c r="BE157" s="21"/>
      <c r="BU157" s="50"/>
      <c r="BV157" s="50"/>
      <c r="CP157" s="50"/>
      <c r="CQ157" s="50"/>
      <c r="CS157" s="50"/>
      <c r="DF157" s="21"/>
      <c r="DH157" s="50"/>
      <c r="DI157" s="50"/>
    </row>
    <row r="158" spans="14:113" s="6" customFormat="1" ht="9" customHeight="1">
      <c r="N158" s="21"/>
      <c r="O158" s="21"/>
      <c r="P158" s="50"/>
      <c r="Q158" s="21"/>
      <c r="AD158" s="21"/>
      <c r="AF158" s="51"/>
      <c r="AG158" s="50"/>
      <c r="BC158" s="50"/>
      <c r="BE158" s="21"/>
      <c r="BU158" s="50"/>
      <c r="BV158" s="50"/>
      <c r="CP158" s="50"/>
      <c r="CQ158" s="50"/>
      <c r="CS158" s="50"/>
      <c r="DF158" s="21"/>
      <c r="DH158" s="50"/>
      <c r="DI158" s="50"/>
    </row>
    <row r="159" spans="14:113" s="6" customFormat="1" ht="9" customHeight="1">
      <c r="N159" s="21"/>
      <c r="O159" s="21"/>
      <c r="P159" s="50"/>
      <c r="Q159" s="21"/>
      <c r="AD159" s="21"/>
      <c r="AF159" s="51"/>
      <c r="AG159" s="50"/>
      <c r="BC159" s="50"/>
      <c r="BE159" s="21"/>
      <c r="BU159" s="50"/>
      <c r="BV159" s="50"/>
      <c r="CP159" s="50"/>
      <c r="CQ159" s="50"/>
      <c r="CS159" s="50"/>
      <c r="DF159" s="21"/>
      <c r="DH159" s="50"/>
      <c r="DI159" s="50"/>
    </row>
    <row r="160" spans="14:113" s="6" customFormat="1" ht="9" customHeight="1">
      <c r="N160" s="21"/>
      <c r="O160" s="21"/>
      <c r="P160" s="50"/>
      <c r="Q160" s="21"/>
      <c r="AD160" s="21"/>
      <c r="AF160" s="51"/>
      <c r="AG160" s="50"/>
      <c r="BC160" s="50"/>
      <c r="BE160" s="21"/>
      <c r="BU160" s="50"/>
      <c r="BV160" s="50"/>
      <c r="CP160" s="50"/>
      <c r="CQ160" s="50"/>
      <c r="CS160" s="50"/>
      <c r="DF160" s="21"/>
      <c r="DH160" s="50"/>
      <c r="DI160" s="50"/>
    </row>
    <row r="161" spans="14:122" s="6" customFormat="1" ht="9" customHeight="1">
      <c r="N161" s="21"/>
      <c r="O161" s="21"/>
      <c r="P161" s="50"/>
      <c r="Q161" s="21"/>
      <c r="AD161" s="21"/>
      <c r="AF161" s="51"/>
      <c r="AG161" s="50"/>
      <c r="BC161" s="50"/>
      <c r="BE161" s="21"/>
      <c r="BU161" s="50"/>
      <c r="BV161" s="50"/>
      <c r="CP161" s="50"/>
      <c r="CQ161" s="50"/>
      <c r="CS161" s="50"/>
      <c r="DF161" s="21"/>
      <c r="DH161" s="50"/>
      <c r="DI161" s="50"/>
    </row>
    <row r="162" spans="14:122" s="6" customFormat="1" ht="9" customHeight="1">
      <c r="N162" s="21"/>
      <c r="O162" s="21"/>
      <c r="P162" s="50"/>
      <c r="Q162" s="21"/>
      <c r="AD162" s="21"/>
      <c r="AF162" s="51"/>
      <c r="AG162" s="50"/>
      <c r="BC162" s="50"/>
      <c r="BE162" s="21"/>
      <c r="BU162" s="50"/>
      <c r="BV162" s="50"/>
      <c r="CP162" s="50"/>
      <c r="CQ162" s="50"/>
      <c r="CS162" s="50"/>
      <c r="DF162" s="21"/>
      <c r="DH162" s="50"/>
      <c r="DI162" s="50"/>
    </row>
    <row r="163" spans="14:122" s="6" customFormat="1" ht="12" customHeight="1">
      <c r="N163" s="21"/>
      <c r="O163" s="21"/>
      <c r="P163" s="50"/>
      <c r="Q163" s="21"/>
      <c r="AD163" s="21"/>
      <c r="AF163" s="51"/>
      <c r="AG163" s="50"/>
      <c r="BC163" s="50"/>
      <c r="BE163" s="21"/>
      <c r="BU163" s="50"/>
      <c r="BV163" s="50"/>
      <c r="CP163" s="50"/>
      <c r="CQ163" s="50"/>
      <c r="CS163" s="50"/>
      <c r="DF163" s="21"/>
      <c r="DH163" s="50"/>
      <c r="DI163" s="50"/>
    </row>
    <row r="164" spans="14:122" s="21" customFormat="1" ht="9" customHeight="1">
      <c r="P164" s="50"/>
      <c r="AF164" s="50"/>
      <c r="AG164" s="50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50"/>
      <c r="BD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50"/>
      <c r="BV164" s="50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50"/>
      <c r="CQ164" s="50"/>
      <c r="CR164" s="6"/>
      <c r="CS164" s="50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G164" s="6"/>
      <c r="DH164" s="50"/>
      <c r="DI164" s="50"/>
      <c r="DJ164" s="6"/>
      <c r="DK164" s="6"/>
      <c r="DL164" s="6"/>
      <c r="DM164" s="6"/>
      <c r="DN164" s="6"/>
      <c r="DO164" s="6"/>
      <c r="DP164" s="6"/>
      <c r="DQ164" s="6"/>
      <c r="DR164" s="6"/>
    </row>
    <row r="165" spans="14:122" s="21" customFormat="1" ht="9" customHeight="1">
      <c r="P165" s="50"/>
      <c r="AF165" s="50"/>
      <c r="AG165" s="50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50"/>
      <c r="BD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50"/>
      <c r="BV165" s="50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50"/>
      <c r="CQ165" s="50"/>
      <c r="CR165" s="6"/>
      <c r="CS165" s="50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G165" s="6"/>
      <c r="DH165" s="50"/>
      <c r="DI165" s="50"/>
      <c r="DJ165" s="6"/>
      <c r="DK165" s="6"/>
      <c r="DL165" s="6"/>
      <c r="DM165" s="6"/>
      <c r="DN165" s="6"/>
      <c r="DO165" s="6"/>
      <c r="DP165" s="6"/>
      <c r="DQ165" s="6"/>
      <c r="DR165" s="6"/>
    </row>
    <row r="166" spans="14:122" s="21" customFormat="1" ht="9" customHeight="1">
      <c r="P166" s="50"/>
      <c r="AF166" s="50"/>
      <c r="AG166" s="50"/>
      <c r="BC166" s="50"/>
      <c r="BU166" s="50"/>
      <c r="BV166" s="50"/>
      <c r="CP166" s="50"/>
      <c r="CQ166" s="50"/>
      <c r="CS166" s="50"/>
      <c r="DH166" s="50"/>
      <c r="DI166" s="50"/>
    </row>
    <row r="167" spans="14:122" s="21" customFormat="1" ht="9" customHeight="1">
      <c r="P167" s="50"/>
      <c r="AF167" s="50"/>
      <c r="AG167" s="50"/>
      <c r="BC167" s="50"/>
      <c r="BU167" s="50"/>
      <c r="BV167" s="50"/>
      <c r="CP167" s="50"/>
      <c r="CQ167" s="50"/>
      <c r="CS167" s="50"/>
      <c r="DH167" s="50"/>
      <c r="DI167" s="50"/>
    </row>
    <row r="168" spans="14:122" s="21" customFormat="1" ht="9" customHeight="1">
      <c r="P168" s="50"/>
      <c r="AF168" s="50"/>
      <c r="AG168" s="50"/>
      <c r="BC168" s="50"/>
      <c r="BU168" s="50"/>
      <c r="BV168" s="50"/>
      <c r="CP168" s="50"/>
      <c r="CQ168" s="50"/>
      <c r="CS168" s="50"/>
      <c r="DH168" s="50"/>
      <c r="DI168" s="50"/>
    </row>
    <row r="169" spans="14:122" s="21" customFormat="1" ht="9" customHeight="1">
      <c r="P169" s="50"/>
      <c r="AF169" s="50"/>
      <c r="AG169" s="50"/>
      <c r="BC169" s="50"/>
      <c r="BU169" s="50"/>
      <c r="BV169" s="50"/>
      <c r="CP169" s="50"/>
      <c r="CQ169" s="50"/>
      <c r="CS169" s="50"/>
      <c r="DH169" s="50"/>
      <c r="DI169" s="50"/>
    </row>
    <row r="170" spans="14:122" s="21" customFormat="1" ht="9" customHeight="1">
      <c r="P170" s="50"/>
      <c r="AF170" s="50"/>
      <c r="AG170" s="50"/>
      <c r="BC170" s="50"/>
      <c r="BU170" s="50"/>
      <c r="BV170" s="50"/>
      <c r="CP170" s="50"/>
      <c r="CQ170" s="50"/>
      <c r="CS170" s="50"/>
      <c r="DH170" s="50"/>
      <c r="DI170" s="50"/>
    </row>
    <row r="171" spans="14:122" s="21" customFormat="1" ht="9" customHeight="1">
      <c r="P171" s="50"/>
      <c r="AF171" s="50"/>
      <c r="AG171" s="50"/>
      <c r="BC171" s="50"/>
      <c r="BU171" s="50"/>
      <c r="BV171" s="50"/>
      <c r="CP171" s="50"/>
      <c r="CQ171" s="50"/>
      <c r="CS171" s="50"/>
      <c r="DH171" s="50"/>
      <c r="DI171" s="50"/>
    </row>
    <row r="172" spans="14:122" s="21" customFormat="1" ht="9" customHeight="1">
      <c r="P172" s="50"/>
      <c r="AF172" s="50"/>
      <c r="AG172" s="50"/>
      <c r="BC172" s="50"/>
      <c r="BU172" s="50"/>
      <c r="BV172" s="50"/>
      <c r="CP172" s="50"/>
      <c r="CQ172" s="50"/>
      <c r="CS172" s="50"/>
      <c r="DH172" s="50"/>
      <c r="DI172" s="50"/>
    </row>
    <row r="173" spans="14:122" s="21" customFormat="1" ht="9" customHeight="1">
      <c r="P173" s="50"/>
      <c r="AF173" s="50"/>
      <c r="AG173" s="50"/>
      <c r="BC173" s="50"/>
      <c r="BU173" s="50"/>
      <c r="BV173" s="50"/>
      <c r="CP173" s="50"/>
      <c r="CQ173" s="50"/>
      <c r="CS173" s="50"/>
      <c r="DH173" s="50"/>
      <c r="DI173" s="50"/>
    </row>
    <row r="174" spans="14:122" s="21" customFormat="1" ht="9" customHeight="1">
      <c r="P174" s="50"/>
      <c r="AF174" s="50"/>
      <c r="AG174" s="50"/>
      <c r="BC174" s="50"/>
      <c r="BU174" s="50"/>
      <c r="BV174" s="50"/>
      <c r="CP174" s="50"/>
      <c r="CQ174" s="50"/>
      <c r="CS174" s="50"/>
      <c r="DH174" s="50"/>
      <c r="DI174" s="50"/>
    </row>
    <row r="175" spans="14:122" s="21" customFormat="1" ht="9" customHeight="1">
      <c r="P175" s="50"/>
      <c r="AF175" s="50"/>
      <c r="AG175" s="50"/>
      <c r="BC175" s="50"/>
      <c r="BU175" s="50"/>
      <c r="BV175" s="50"/>
      <c r="CP175" s="50"/>
      <c r="CQ175" s="50"/>
      <c r="CS175" s="50"/>
      <c r="DH175" s="50"/>
      <c r="DI175" s="50"/>
    </row>
    <row r="176" spans="14:122" s="21" customFormat="1" ht="9" customHeight="1">
      <c r="P176" s="50"/>
      <c r="AF176" s="50"/>
      <c r="AG176" s="50"/>
      <c r="BC176" s="50"/>
      <c r="BU176" s="50"/>
      <c r="BV176" s="50"/>
      <c r="CP176" s="50"/>
      <c r="CQ176" s="50"/>
      <c r="CS176" s="50"/>
      <c r="DH176" s="50"/>
      <c r="DI176" s="50"/>
    </row>
    <row r="177" spans="16:113" s="21" customFormat="1" ht="9" customHeight="1">
      <c r="P177" s="50"/>
      <c r="AF177" s="50"/>
      <c r="AG177" s="50"/>
      <c r="BC177" s="50"/>
      <c r="BU177" s="50"/>
      <c r="BV177" s="50"/>
      <c r="CP177" s="50"/>
      <c r="CQ177" s="50"/>
      <c r="CS177" s="50"/>
      <c r="DH177" s="50"/>
      <c r="DI177" s="50"/>
    </row>
    <row r="178" spans="16:113" s="21" customFormat="1" ht="9" customHeight="1">
      <c r="P178" s="50"/>
      <c r="AF178" s="50"/>
      <c r="AG178" s="50"/>
      <c r="BC178" s="50"/>
      <c r="BU178" s="50"/>
      <c r="BV178" s="50"/>
      <c r="CP178" s="50"/>
      <c r="CQ178" s="50"/>
      <c r="CS178" s="50"/>
      <c r="DH178" s="50"/>
      <c r="DI178" s="50"/>
    </row>
    <row r="179" spans="16:113" s="21" customFormat="1" ht="9" customHeight="1">
      <c r="P179" s="50"/>
      <c r="AF179" s="50"/>
      <c r="AG179" s="50"/>
      <c r="BC179" s="50"/>
      <c r="BU179" s="50"/>
      <c r="BV179" s="50"/>
      <c r="CP179" s="50"/>
      <c r="CQ179" s="50"/>
      <c r="CS179" s="50"/>
      <c r="DH179" s="50"/>
      <c r="DI179" s="50"/>
    </row>
    <row r="180" spans="16:113" s="21" customFormat="1" ht="9" customHeight="1">
      <c r="P180" s="50"/>
      <c r="AF180" s="50"/>
      <c r="AG180" s="50"/>
      <c r="BC180" s="50"/>
      <c r="BU180" s="50"/>
      <c r="BV180" s="50"/>
      <c r="CP180" s="50"/>
      <c r="CQ180" s="50"/>
      <c r="CS180" s="50"/>
      <c r="DH180" s="50"/>
      <c r="DI180" s="50"/>
    </row>
    <row r="181" spans="16:113" s="21" customFormat="1" ht="9" customHeight="1">
      <c r="P181" s="50"/>
      <c r="AF181" s="50"/>
      <c r="AG181" s="50"/>
      <c r="BC181" s="50"/>
      <c r="BU181" s="50"/>
      <c r="BV181" s="50"/>
      <c r="CP181" s="50"/>
      <c r="CQ181" s="50"/>
      <c r="CS181" s="50"/>
      <c r="DH181" s="50"/>
      <c r="DI181" s="50"/>
    </row>
    <row r="182" spans="16:113" s="21" customFormat="1" ht="9" customHeight="1">
      <c r="P182" s="50"/>
      <c r="AF182" s="50"/>
      <c r="AG182" s="50"/>
      <c r="BC182" s="50"/>
      <c r="BU182" s="50"/>
      <c r="BV182" s="50"/>
      <c r="CP182" s="50"/>
      <c r="CQ182" s="50"/>
      <c r="CS182" s="50"/>
      <c r="DH182" s="50"/>
      <c r="DI182" s="50"/>
    </row>
    <row r="183" spans="16:113" s="21" customFormat="1" ht="9" customHeight="1">
      <c r="P183" s="50"/>
      <c r="AF183" s="50"/>
      <c r="AG183" s="50"/>
      <c r="BC183" s="50"/>
      <c r="BU183" s="50"/>
      <c r="BV183" s="50"/>
      <c r="CP183" s="50"/>
      <c r="CQ183" s="50"/>
      <c r="CS183" s="50"/>
      <c r="DH183" s="50"/>
      <c r="DI183" s="50"/>
    </row>
    <row r="184" spans="16:113" s="21" customFormat="1" ht="9" customHeight="1">
      <c r="P184" s="50"/>
      <c r="AF184" s="50"/>
      <c r="AG184" s="50"/>
      <c r="BC184" s="50"/>
      <c r="BU184" s="50"/>
      <c r="BV184" s="50"/>
      <c r="CP184" s="50"/>
      <c r="CQ184" s="50"/>
      <c r="CS184" s="50"/>
      <c r="DH184" s="50"/>
      <c r="DI184" s="50"/>
    </row>
    <row r="185" spans="16:113" s="21" customFormat="1" ht="9" customHeight="1">
      <c r="P185" s="50"/>
      <c r="AF185" s="50"/>
      <c r="AG185" s="50"/>
      <c r="BC185" s="50"/>
      <c r="BU185" s="50"/>
      <c r="BV185" s="50"/>
      <c r="CP185" s="50"/>
      <c r="CQ185" s="50"/>
      <c r="CS185" s="50"/>
      <c r="DH185" s="50"/>
      <c r="DI185" s="50"/>
    </row>
    <row r="186" spans="16:113" s="21" customFormat="1" ht="9" customHeight="1">
      <c r="P186" s="50"/>
      <c r="AF186" s="50"/>
      <c r="AG186" s="50"/>
      <c r="BC186" s="50"/>
      <c r="BU186" s="50"/>
      <c r="BV186" s="50"/>
      <c r="CP186" s="50"/>
      <c r="CQ186" s="50"/>
      <c r="CS186" s="50"/>
      <c r="DH186" s="50"/>
      <c r="DI186" s="50"/>
    </row>
    <row r="187" spans="16:113" s="21" customFormat="1" ht="9" customHeight="1">
      <c r="P187" s="50"/>
      <c r="AF187" s="50"/>
      <c r="AG187" s="50"/>
      <c r="BC187" s="50"/>
      <c r="BU187" s="50"/>
      <c r="BV187" s="50"/>
      <c r="CP187" s="50"/>
      <c r="CQ187" s="50"/>
      <c r="CS187" s="50"/>
      <c r="DH187" s="50"/>
      <c r="DI187" s="50"/>
    </row>
    <row r="188" spans="16:113" s="21" customFormat="1" ht="9" customHeight="1">
      <c r="P188" s="50"/>
      <c r="AF188" s="50"/>
      <c r="AG188" s="50"/>
      <c r="BC188" s="50"/>
      <c r="BU188" s="50"/>
      <c r="BV188" s="50"/>
      <c r="CP188" s="50"/>
      <c r="CQ188" s="50"/>
      <c r="CS188" s="50"/>
      <c r="DH188" s="50"/>
      <c r="DI188" s="50"/>
    </row>
    <row r="189" spans="16:113" s="21" customFormat="1" ht="9" customHeight="1">
      <c r="P189" s="50"/>
      <c r="AF189" s="50"/>
      <c r="AG189" s="50"/>
      <c r="BC189" s="50"/>
      <c r="BU189" s="50"/>
      <c r="BV189" s="50"/>
      <c r="CP189" s="50"/>
      <c r="CQ189" s="50"/>
      <c r="CS189" s="50"/>
      <c r="DH189" s="50"/>
      <c r="DI189" s="50"/>
    </row>
    <row r="190" spans="16:113" s="21" customFormat="1" ht="9" customHeight="1">
      <c r="P190" s="50"/>
      <c r="AF190" s="50"/>
      <c r="AG190" s="50"/>
      <c r="BC190" s="50"/>
      <c r="BU190" s="50"/>
      <c r="BV190" s="50"/>
      <c r="CP190" s="50"/>
      <c r="CQ190" s="50"/>
      <c r="CS190" s="50"/>
      <c r="DH190" s="50"/>
      <c r="DI190" s="50"/>
    </row>
    <row r="191" spans="16:113" s="21" customFormat="1" ht="9" customHeight="1">
      <c r="P191" s="50"/>
      <c r="AF191" s="50"/>
      <c r="AG191" s="50"/>
      <c r="BC191" s="50"/>
      <c r="BU191" s="50"/>
      <c r="BV191" s="50"/>
      <c r="CP191" s="50"/>
      <c r="CQ191" s="50"/>
      <c r="CS191" s="50"/>
      <c r="DH191" s="50"/>
      <c r="DI191" s="50"/>
    </row>
    <row r="192" spans="16:113" s="21" customFormat="1" ht="9" customHeight="1">
      <c r="P192" s="50"/>
      <c r="AF192" s="50"/>
      <c r="AG192" s="50"/>
      <c r="BC192" s="50"/>
      <c r="BU192" s="50"/>
      <c r="BV192" s="50"/>
      <c r="CP192" s="50"/>
      <c r="CQ192" s="50"/>
      <c r="CS192" s="50"/>
      <c r="DH192" s="50"/>
      <c r="DI192" s="50"/>
    </row>
    <row r="193" spans="16:113" s="21" customFormat="1" ht="9" customHeight="1">
      <c r="P193" s="50"/>
      <c r="AF193" s="50"/>
      <c r="AG193" s="50"/>
      <c r="BC193" s="50"/>
      <c r="BU193" s="50"/>
      <c r="BV193" s="50"/>
      <c r="CP193" s="50"/>
      <c r="CQ193" s="50"/>
      <c r="CS193" s="50"/>
      <c r="DH193" s="50"/>
      <c r="DI193" s="50"/>
    </row>
    <row r="194" spans="16:113" s="21" customFormat="1" ht="9" customHeight="1">
      <c r="P194" s="50"/>
      <c r="AF194" s="50"/>
      <c r="AG194" s="50"/>
      <c r="BC194" s="50"/>
      <c r="BU194" s="50"/>
      <c r="BV194" s="50"/>
      <c r="CP194" s="50"/>
      <c r="CQ194" s="50"/>
      <c r="CS194" s="50"/>
      <c r="DH194" s="50"/>
      <c r="DI194" s="50"/>
    </row>
    <row r="195" spans="16:113" s="21" customFormat="1" ht="9" customHeight="1">
      <c r="P195" s="50"/>
      <c r="AF195" s="50"/>
      <c r="AG195" s="50"/>
      <c r="BC195" s="50"/>
      <c r="BU195" s="50"/>
      <c r="BV195" s="50"/>
      <c r="CP195" s="50"/>
      <c r="CQ195" s="50"/>
      <c r="CS195" s="50"/>
      <c r="DH195" s="50"/>
      <c r="DI195" s="50"/>
    </row>
    <row r="196" spans="16:113" s="21" customFormat="1" ht="9" customHeight="1">
      <c r="P196" s="50"/>
      <c r="AF196" s="50"/>
      <c r="AG196" s="50"/>
      <c r="BC196" s="50"/>
      <c r="BU196" s="50"/>
      <c r="BV196" s="50"/>
      <c r="CP196" s="50"/>
      <c r="CQ196" s="50"/>
      <c r="CS196" s="50"/>
      <c r="DH196" s="50"/>
      <c r="DI196" s="50"/>
    </row>
    <row r="197" spans="16:113" s="21" customFormat="1" ht="9" customHeight="1">
      <c r="P197" s="50"/>
      <c r="AF197" s="50"/>
      <c r="AG197" s="50"/>
      <c r="BC197" s="50"/>
      <c r="BU197" s="50"/>
      <c r="BV197" s="50"/>
      <c r="CP197" s="50"/>
      <c r="CQ197" s="50"/>
      <c r="CS197" s="50"/>
      <c r="DH197" s="50"/>
      <c r="DI197" s="50"/>
    </row>
    <row r="198" spans="16:113" s="21" customFormat="1" ht="9" customHeight="1">
      <c r="P198" s="50"/>
      <c r="AF198" s="50"/>
      <c r="AG198" s="50"/>
      <c r="BC198" s="50"/>
      <c r="BU198" s="50"/>
      <c r="BV198" s="50"/>
      <c r="CP198" s="50"/>
      <c r="CQ198" s="50"/>
      <c r="CS198" s="50"/>
      <c r="DH198" s="50"/>
      <c r="DI198" s="50"/>
    </row>
    <row r="199" spans="16:113" s="21" customFormat="1" ht="9" customHeight="1">
      <c r="P199" s="50"/>
      <c r="AF199" s="50"/>
      <c r="AG199" s="50"/>
      <c r="BC199" s="50"/>
      <c r="BU199" s="50"/>
      <c r="BV199" s="50"/>
      <c r="CP199" s="50"/>
      <c r="CQ199" s="50"/>
      <c r="CS199" s="50"/>
      <c r="DH199" s="50"/>
      <c r="DI199" s="50"/>
    </row>
    <row r="200" spans="16:113" s="21" customFormat="1" ht="9" customHeight="1">
      <c r="P200" s="50"/>
      <c r="AF200" s="50"/>
      <c r="AG200" s="50"/>
      <c r="BC200" s="50"/>
      <c r="BU200" s="50"/>
      <c r="BV200" s="50"/>
      <c r="CP200" s="50"/>
      <c r="CQ200" s="50"/>
      <c r="CS200" s="50"/>
      <c r="DH200" s="50"/>
      <c r="DI200" s="50"/>
    </row>
    <row r="201" spans="16:113" s="21" customFormat="1" ht="9" customHeight="1">
      <c r="P201" s="50"/>
      <c r="AF201" s="50"/>
      <c r="AG201" s="50"/>
      <c r="BC201" s="50"/>
      <c r="BU201" s="50"/>
      <c r="BV201" s="50"/>
      <c r="CP201" s="50"/>
      <c r="CQ201" s="50"/>
      <c r="CS201" s="50"/>
      <c r="DH201" s="50"/>
      <c r="DI201" s="50"/>
    </row>
    <row r="202" spans="16:113" s="21" customFormat="1" ht="9" customHeight="1">
      <c r="P202" s="50"/>
      <c r="AF202" s="50"/>
      <c r="AG202" s="50"/>
      <c r="BC202" s="50"/>
      <c r="BU202" s="50"/>
      <c r="BV202" s="50"/>
      <c r="CP202" s="50"/>
      <c r="CQ202" s="50"/>
      <c r="CS202" s="50"/>
      <c r="DH202" s="50"/>
      <c r="DI202" s="50"/>
    </row>
    <row r="203" spans="16:113" s="21" customFormat="1" ht="9" customHeight="1">
      <c r="P203" s="50"/>
      <c r="AF203" s="50"/>
      <c r="AG203" s="50"/>
      <c r="BC203" s="50"/>
      <c r="BU203" s="50"/>
      <c r="BV203" s="50"/>
      <c r="CP203" s="50"/>
      <c r="CQ203" s="50"/>
      <c r="CS203" s="50"/>
      <c r="DH203" s="50"/>
      <c r="DI203" s="50"/>
    </row>
    <row r="204" spans="16:113" s="21" customFormat="1" ht="9" customHeight="1">
      <c r="P204" s="50"/>
      <c r="AF204" s="50"/>
      <c r="AG204" s="50"/>
      <c r="BC204" s="50"/>
      <c r="BU204" s="50"/>
      <c r="BV204" s="50"/>
      <c r="CP204" s="50"/>
      <c r="CQ204" s="50"/>
      <c r="CS204" s="50"/>
      <c r="DH204" s="50"/>
      <c r="DI204" s="50"/>
    </row>
    <row r="205" spans="16:113" s="21" customFormat="1" ht="9" customHeight="1">
      <c r="P205" s="50"/>
      <c r="AF205" s="50"/>
      <c r="AG205" s="50"/>
      <c r="BC205" s="50"/>
      <c r="BU205" s="50"/>
      <c r="BV205" s="50"/>
      <c r="CP205" s="50"/>
      <c r="CQ205" s="50"/>
      <c r="CS205" s="50"/>
      <c r="DH205" s="50"/>
      <c r="DI205" s="50"/>
    </row>
    <row r="206" spans="16:113" s="21" customFormat="1" ht="9" customHeight="1">
      <c r="P206" s="50"/>
      <c r="AF206" s="50"/>
      <c r="AG206" s="50"/>
      <c r="BC206" s="50"/>
      <c r="BU206" s="50"/>
      <c r="BV206" s="50"/>
      <c r="CP206" s="50"/>
      <c r="CQ206" s="50"/>
      <c r="CS206" s="50"/>
      <c r="DH206" s="50"/>
      <c r="DI206" s="50"/>
    </row>
    <row r="207" spans="16:113" s="21" customFormat="1" ht="9" customHeight="1">
      <c r="P207" s="50"/>
      <c r="AF207" s="50"/>
      <c r="AG207" s="50"/>
      <c r="BC207" s="50"/>
      <c r="BU207" s="50"/>
      <c r="BV207" s="50"/>
      <c r="CP207" s="50"/>
      <c r="CQ207" s="50"/>
      <c r="CS207" s="50"/>
      <c r="DH207" s="50"/>
      <c r="DI207" s="50"/>
    </row>
    <row r="208" spans="16:113" s="21" customFormat="1" ht="9" customHeight="1">
      <c r="P208" s="50"/>
      <c r="AF208" s="50"/>
      <c r="AG208" s="50"/>
      <c r="BC208" s="50"/>
      <c r="BU208" s="50"/>
      <c r="BV208" s="50"/>
      <c r="CP208" s="50"/>
      <c r="CQ208" s="50"/>
      <c r="CS208" s="50"/>
      <c r="DH208" s="50"/>
      <c r="DI208" s="50"/>
    </row>
    <row r="209" spans="16:113" s="21" customFormat="1" ht="9" customHeight="1">
      <c r="P209" s="50"/>
      <c r="AF209" s="50"/>
      <c r="AG209" s="50"/>
      <c r="BC209" s="50"/>
      <c r="BU209" s="50"/>
      <c r="BV209" s="50"/>
      <c r="CP209" s="50"/>
      <c r="CQ209" s="50"/>
      <c r="CS209" s="50"/>
      <c r="DH209" s="50"/>
      <c r="DI209" s="50"/>
    </row>
    <row r="210" spans="16:113" s="21" customFormat="1" ht="9" customHeight="1">
      <c r="P210" s="50"/>
      <c r="AF210" s="50"/>
      <c r="AG210" s="50"/>
      <c r="BC210" s="50"/>
      <c r="BU210" s="50"/>
      <c r="BV210" s="50"/>
      <c r="CP210" s="50"/>
      <c r="CQ210" s="50"/>
      <c r="CS210" s="50"/>
      <c r="DH210" s="50"/>
      <c r="DI210" s="50"/>
    </row>
    <row r="211" spans="16:113" s="21" customFormat="1" ht="9" customHeight="1">
      <c r="P211" s="50"/>
      <c r="AF211" s="50"/>
      <c r="AG211" s="50"/>
      <c r="BC211" s="50"/>
      <c r="BU211" s="50"/>
      <c r="BV211" s="50"/>
      <c r="CP211" s="50"/>
      <c r="CQ211" s="50"/>
      <c r="CS211" s="50"/>
      <c r="DH211" s="50"/>
      <c r="DI211" s="50"/>
    </row>
    <row r="212" spans="16:113" s="21" customFormat="1" ht="9" customHeight="1">
      <c r="P212" s="50"/>
      <c r="AF212" s="50"/>
      <c r="AG212" s="50"/>
      <c r="BC212" s="50"/>
      <c r="BU212" s="50"/>
      <c r="BV212" s="50"/>
      <c r="CP212" s="50"/>
      <c r="CQ212" s="50"/>
      <c r="CS212" s="50"/>
      <c r="DH212" s="50"/>
      <c r="DI212" s="50"/>
    </row>
    <row r="213" spans="16:113" s="21" customFormat="1" ht="9" customHeight="1">
      <c r="P213" s="50"/>
      <c r="AF213" s="50"/>
      <c r="AG213" s="50"/>
      <c r="BC213" s="50"/>
      <c r="BU213" s="50"/>
      <c r="BV213" s="50"/>
      <c r="CP213" s="50"/>
      <c r="CQ213" s="50"/>
      <c r="CS213" s="50"/>
      <c r="DH213" s="50"/>
      <c r="DI213" s="50"/>
    </row>
    <row r="214" spans="16:113" s="21" customFormat="1" ht="9" customHeight="1">
      <c r="P214" s="50"/>
      <c r="AF214" s="50"/>
      <c r="AG214" s="50"/>
      <c r="BC214" s="50"/>
      <c r="BU214" s="50"/>
      <c r="BV214" s="50"/>
      <c r="CP214" s="50"/>
      <c r="CQ214" s="50"/>
      <c r="CS214" s="50"/>
      <c r="DH214" s="50"/>
      <c r="DI214" s="50"/>
    </row>
    <row r="215" spans="16:113" s="21" customFormat="1" ht="9" customHeight="1">
      <c r="P215" s="50"/>
      <c r="AF215" s="50"/>
      <c r="AG215" s="50"/>
      <c r="BC215" s="50"/>
      <c r="BU215" s="50"/>
      <c r="BV215" s="50"/>
      <c r="CP215" s="50"/>
      <c r="CQ215" s="50"/>
      <c r="CS215" s="50"/>
      <c r="DH215" s="50"/>
      <c r="DI215" s="50"/>
    </row>
    <row r="216" spans="16:113" s="21" customFormat="1" ht="9" customHeight="1">
      <c r="P216" s="50"/>
      <c r="AF216" s="50"/>
      <c r="AG216" s="50"/>
      <c r="BC216" s="50"/>
      <c r="BU216" s="50"/>
      <c r="BV216" s="50"/>
      <c r="CP216" s="50"/>
      <c r="CQ216" s="50"/>
      <c r="CS216" s="50"/>
      <c r="DH216" s="50"/>
      <c r="DI216" s="50"/>
    </row>
    <row r="217" spans="16:113" s="21" customFormat="1" ht="9" customHeight="1">
      <c r="P217" s="50"/>
      <c r="AF217" s="50"/>
      <c r="AG217" s="50"/>
      <c r="BC217" s="50"/>
      <c r="BU217" s="50"/>
      <c r="BV217" s="50"/>
      <c r="CP217" s="50"/>
      <c r="CQ217" s="50"/>
      <c r="CS217" s="50"/>
      <c r="DH217" s="50"/>
      <c r="DI217" s="50"/>
    </row>
    <row r="218" spans="16:113" s="21" customFormat="1" ht="9" customHeight="1">
      <c r="P218" s="50"/>
      <c r="AF218" s="50"/>
      <c r="AG218" s="50"/>
      <c r="BC218" s="50"/>
      <c r="BU218" s="50"/>
      <c r="BV218" s="50"/>
      <c r="CP218" s="50"/>
      <c r="CQ218" s="50"/>
      <c r="CS218" s="50"/>
      <c r="DH218" s="50"/>
      <c r="DI218" s="50"/>
    </row>
    <row r="219" spans="16:113" s="21" customFormat="1" ht="9" customHeight="1">
      <c r="P219" s="50"/>
      <c r="AF219" s="50"/>
      <c r="AG219" s="50"/>
      <c r="BC219" s="50"/>
      <c r="BU219" s="50"/>
      <c r="BV219" s="50"/>
      <c r="CP219" s="50"/>
      <c r="CQ219" s="50"/>
      <c r="CS219" s="50"/>
      <c r="DH219" s="50"/>
      <c r="DI219" s="50"/>
    </row>
    <row r="220" spans="16:113" s="21" customFormat="1" ht="9" customHeight="1">
      <c r="P220" s="50"/>
      <c r="AF220" s="50"/>
      <c r="AG220" s="50"/>
      <c r="BC220" s="50"/>
      <c r="BU220" s="50"/>
      <c r="BV220" s="50"/>
      <c r="CP220" s="50"/>
      <c r="CQ220" s="50"/>
      <c r="CS220" s="50"/>
      <c r="DH220" s="50"/>
      <c r="DI220" s="50"/>
    </row>
    <row r="221" spans="16:113" s="21" customFormat="1" ht="9" customHeight="1">
      <c r="P221" s="50"/>
      <c r="AF221" s="50"/>
      <c r="AG221" s="50"/>
      <c r="BC221" s="50"/>
      <c r="BU221" s="50"/>
      <c r="BV221" s="50"/>
      <c r="CP221" s="50"/>
      <c r="CQ221" s="50"/>
      <c r="CS221" s="50"/>
      <c r="DH221" s="50"/>
      <c r="DI221" s="50"/>
    </row>
    <row r="222" spans="16:113" s="21" customFormat="1" ht="9" customHeight="1">
      <c r="P222" s="50"/>
      <c r="AF222" s="50"/>
      <c r="AG222" s="50"/>
      <c r="BC222" s="50"/>
      <c r="BU222" s="50"/>
      <c r="BV222" s="50"/>
      <c r="CP222" s="50"/>
      <c r="CQ222" s="50"/>
      <c r="CS222" s="50"/>
      <c r="DH222" s="50"/>
      <c r="DI222" s="50"/>
    </row>
    <row r="223" spans="16:113" s="21" customFormat="1" ht="9" customHeight="1">
      <c r="P223" s="50"/>
      <c r="AF223" s="50"/>
      <c r="AG223" s="50"/>
      <c r="BC223" s="50"/>
      <c r="BU223" s="50"/>
      <c r="BV223" s="50"/>
      <c r="CP223" s="50"/>
      <c r="CQ223" s="50"/>
      <c r="CS223" s="50"/>
      <c r="DH223" s="50"/>
      <c r="DI223" s="50"/>
    </row>
    <row r="224" spans="16:113" s="21" customFormat="1" ht="9" customHeight="1">
      <c r="P224" s="50"/>
      <c r="AF224" s="50"/>
      <c r="AG224" s="50"/>
      <c r="BC224" s="50"/>
      <c r="BU224" s="50"/>
      <c r="BV224" s="50"/>
      <c r="CP224" s="50"/>
      <c r="CQ224" s="50"/>
      <c r="CS224" s="50"/>
      <c r="DH224" s="50"/>
      <c r="DI224" s="50"/>
    </row>
    <row r="225" spans="16:113" s="21" customFormat="1" ht="9" customHeight="1">
      <c r="P225" s="50"/>
      <c r="AF225" s="50"/>
      <c r="AG225" s="50"/>
      <c r="BC225" s="50"/>
      <c r="BU225" s="50"/>
      <c r="BV225" s="50"/>
      <c r="CP225" s="50"/>
      <c r="CQ225" s="50"/>
      <c r="CS225" s="50"/>
      <c r="DH225" s="50"/>
      <c r="DI225" s="50"/>
    </row>
    <row r="226" spans="16:113" s="21" customFormat="1" ht="9" customHeight="1">
      <c r="P226" s="50"/>
      <c r="AF226" s="50"/>
      <c r="AG226" s="50"/>
      <c r="BC226" s="50"/>
      <c r="BU226" s="50"/>
      <c r="BV226" s="50"/>
      <c r="CP226" s="50"/>
      <c r="CQ226" s="50"/>
      <c r="CS226" s="50"/>
      <c r="DH226" s="50"/>
      <c r="DI226" s="50"/>
    </row>
    <row r="227" spans="16:113" s="21" customFormat="1" ht="9" customHeight="1">
      <c r="P227" s="50"/>
      <c r="AF227" s="50"/>
      <c r="AG227" s="50"/>
      <c r="BC227" s="50"/>
      <c r="BU227" s="50"/>
      <c r="BV227" s="50"/>
      <c r="CP227" s="50"/>
      <c r="CQ227" s="50"/>
      <c r="CS227" s="50"/>
      <c r="DH227" s="50"/>
      <c r="DI227" s="50"/>
    </row>
    <row r="228" spans="16:113" s="21" customFormat="1" ht="9" customHeight="1">
      <c r="P228" s="50"/>
      <c r="AF228" s="50"/>
      <c r="AG228" s="50"/>
      <c r="BC228" s="50"/>
      <c r="BU228" s="50"/>
      <c r="BV228" s="50"/>
      <c r="CP228" s="50"/>
      <c r="CQ228" s="50"/>
      <c r="CS228" s="50"/>
      <c r="DH228" s="50"/>
      <c r="DI228" s="50"/>
    </row>
    <row r="229" spans="16:113" s="21" customFormat="1" ht="9" customHeight="1">
      <c r="P229" s="50"/>
      <c r="AF229" s="50"/>
      <c r="AG229" s="50"/>
      <c r="BC229" s="50"/>
      <c r="BU229" s="50"/>
      <c r="BV229" s="50"/>
      <c r="CP229" s="50"/>
      <c r="CQ229" s="50"/>
      <c r="CS229" s="50"/>
      <c r="DH229" s="50"/>
      <c r="DI229" s="50"/>
    </row>
    <row r="230" spans="16:113" s="21" customFormat="1" ht="9" customHeight="1">
      <c r="P230" s="50"/>
      <c r="AF230" s="50"/>
      <c r="AG230" s="50"/>
      <c r="BC230" s="50"/>
      <c r="BU230" s="50"/>
      <c r="BV230" s="50"/>
      <c r="CP230" s="50"/>
      <c r="CQ230" s="50"/>
      <c r="CS230" s="50"/>
      <c r="DH230" s="50"/>
      <c r="DI230" s="50"/>
    </row>
    <row r="231" spans="16:113" s="21" customFormat="1" ht="9" customHeight="1">
      <c r="P231" s="50"/>
      <c r="AF231" s="50"/>
      <c r="AG231" s="50"/>
      <c r="BC231" s="50"/>
      <c r="BU231" s="50"/>
      <c r="BV231" s="50"/>
      <c r="CP231" s="50"/>
      <c r="CQ231" s="50"/>
      <c r="CS231" s="50"/>
      <c r="DH231" s="50"/>
      <c r="DI231" s="50"/>
    </row>
    <row r="232" spans="16:113" s="21" customFormat="1" ht="9" customHeight="1">
      <c r="P232" s="50"/>
      <c r="AF232" s="50"/>
      <c r="AG232" s="50"/>
      <c r="BC232" s="50"/>
      <c r="BU232" s="50"/>
      <c r="BV232" s="50"/>
      <c r="CP232" s="50"/>
      <c r="CQ232" s="50"/>
      <c r="CS232" s="50"/>
      <c r="DH232" s="50"/>
      <c r="DI232" s="50"/>
    </row>
    <row r="233" spans="16:113" s="21" customFormat="1" ht="9" customHeight="1">
      <c r="P233" s="50"/>
      <c r="AF233" s="50"/>
      <c r="AG233" s="50"/>
      <c r="BC233" s="50"/>
      <c r="BU233" s="50"/>
      <c r="BV233" s="50"/>
      <c r="CP233" s="50"/>
      <c r="CQ233" s="50"/>
      <c r="CS233" s="50"/>
      <c r="DH233" s="50"/>
      <c r="DI233" s="50"/>
    </row>
    <row r="234" spans="16:113" s="21" customFormat="1" ht="9" customHeight="1">
      <c r="P234" s="50"/>
      <c r="AF234" s="50"/>
      <c r="AG234" s="50"/>
      <c r="BC234" s="50"/>
      <c r="BU234" s="50"/>
      <c r="BV234" s="50"/>
      <c r="CP234" s="50"/>
      <c r="CQ234" s="50"/>
      <c r="CS234" s="50"/>
      <c r="DH234" s="50"/>
      <c r="DI234" s="50"/>
    </row>
    <row r="235" spans="16:113" s="21" customFormat="1" ht="9" customHeight="1">
      <c r="P235" s="50"/>
      <c r="AF235" s="50"/>
      <c r="AG235" s="50"/>
      <c r="BC235" s="50"/>
      <c r="BU235" s="50"/>
      <c r="BV235" s="50"/>
      <c r="CP235" s="50"/>
      <c r="CQ235" s="50"/>
      <c r="CS235" s="50"/>
      <c r="DH235" s="50"/>
      <c r="DI235" s="50"/>
    </row>
    <row r="236" spans="16:113" s="21" customFormat="1" ht="9" customHeight="1">
      <c r="P236" s="50"/>
      <c r="AF236" s="50"/>
      <c r="AG236" s="50"/>
      <c r="BC236" s="50"/>
      <c r="BU236" s="50"/>
      <c r="BV236" s="50"/>
      <c r="CP236" s="50"/>
      <c r="CQ236" s="50"/>
      <c r="CS236" s="50"/>
      <c r="DH236" s="50"/>
      <c r="DI236" s="50"/>
    </row>
    <row r="237" spans="16:113" s="21" customFormat="1" ht="9" customHeight="1">
      <c r="P237" s="50"/>
      <c r="AF237" s="50"/>
      <c r="AG237" s="50"/>
      <c r="BC237" s="50"/>
      <c r="BU237" s="50"/>
      <c r="BV237" s="50"/>
      <c r="CP237" s="50"/>
      <c r="CQ237" s="50"/>
      <c r="CS237" s="50"/>
      <c r="DH237" s="50"/>
      <c r="DI237" s="50"/>
    </row>
    <row r="238" spans="16:113" s="21" customFormat="1" ht="9" customHeight="1">
      <c r="P238" s="50"/>
      <c r="AF238" s="50"/>
      <c r="AG238" s="50"/>
      <c r="BC238" s="50"/>
      <c r="BU238" s="50"/>
      <c r="BV238" s="50"/>
      <c r="CP238" s="50"/>
      <c r="CQ238" s="50"/>
      <c r="CS238" s="50"/>
      <c r="DH238" s="50"/>
      <c r="DI238" s="50"/>
    </row>
    <row r="239" spans="16:113" s="21" customFormat="1" ht="9" customHeight="1">
      <c r="P239" s="50"/>
      <c r="AF239" s="50"/>
      <c r="AG239" s="50"/>
      <c r="BC239" s="50"/>
      <c r="BU239" s="50"/>
      <c r="BV239" s="50"/>
      <c r="CP239" s="50"/>
      <c r="CQ239" s="50"/>
      <c r="CS239" s="50"/>
      <c r="DH239" s="50"/>
      <c r="DI239" s="50"/>
    </row>
    <row r="240" spans="16:113" s="21" customFormat="1" ht="9" customHeight="1">
      <c r="P240" s="50"/>
      <c r="AF240" s="50"/>
      <c r="AG240" s="50"/>
      <c r="BC240" s="50"/>
      <c r="BU240" s="50"/>
      <c r="BV240" s="50"/>
      <c r="CP240" s="50"/>
      <c r="CQ240" s="50"/>
      <c r="CS240" s="50"/>
      <c r="DH240" s="50"/>
      <c r="DI240" s="50"/>
    </row>
    <row r="241" spans="16:113" s="21" customFormat="1" ht="9" customHeight="1">
      <c r="P241" s="50"/>
      <c r="AF241" s="50"/>
      <c r="AG241" s="50"/>
      <c r="BC241" s="50"/>
      <c r="BU241" s="50"/>
      <c r="BV241" s="50"/>
      <c r="CP241" s="50"/>
      <c r="CQ241" s="50"/>
      <c r="CS241" s="50"/>
      <c r="DH241" s="50"/>
      <c r="DI241" s="50"/>
    </row>
    <row r="242" spans="16:113" s="21" customFormat="1" ht="9" customHeight="1">
      <c r="P242" s="50"/>
      <c r="AF242" s="50"/>
      <c r="AG242" s="50"/>
      <c r="BC242" s="50"/>
      <c r="BU242" s="50"/>
      <c r="BV242" s="50"/>
      <c r="CP242" s="50"/>
      <c r="CQ242" s="50"/>
      <c r="CS242" s="50"/>
      <c r="DH242" s="50"/>
      <c r="DI242" s="50"/>
    </row>
    <row r="243" spans="16:113" s="21" customFormat="1" ht="9" customHeight="1">
      <c r="P243" s="50"/>
      <c r="AF243" s="50"/>
      <c r="AG243" s="50"/>
      <c r="BC243" s="50"/>
      <c r="BU243" s="50"/>
      <c r="BV243" s="50"/>
      <c r="CP243" s="50"/>
      <c r="CQ243" s="50"/>
      <c r="CS243" s="50"/>
      <c r="DH243" s="50"/>
      <c r="DI243" s="50"/>
    </row>
    <row r="244" spans="16:113" s="21" customFormat="1" ht="9" customHeight="1">
      <c r="P244" s="50"/>
      <c r="AF244" s="50"/>
      <c r="AG244" s="50"/>
      <c r="BC244" s="50"/>
      <c r="BU244" s="50"/>
      <c r="BV244" s="50"/>
      <c r="CP244" s="50"/>
      <c r="CQ244" s="50"/>
      <c r="CS244" s="50"/>
      <c r="DH244" s="50"/>
      <c r="DI244" s="50"/>
    </row>
    <row r="245" spans="16:113" s="21" customFormat="1" ht="9" customHeight="1">
      <c r="P245" s="50"/>
      <c r="AF245" s="50"/>
      <c r="AG245" s="50"/>
      <c r="BC245" s="50"/>
      <c r="BU245" s="50"/>
      <c r="BV245" s="50"/>
      <c r="CP245" s="50"/>
      <c r="CQ245" s="50"/>
      <c r="CS245" s="50"/>
      <c r="DH245" s="50"/>
      <c r="DI245" s="50"/>
    </row>
    <row r="246" spans="16:113" s="21" customFormat="1" ht="9" customHeight="1">
      <c r="P246" s="50"/>
      <c r="AF246" s="50"/>
      <c r="AG246" s="50"/>
      <c r="BC246" s="50"/>
      <c r="BU246" s="50"/>
      <c r="BV246" s="50"/>
      <c r="CP246" s="50"/>
      <c r="CQ246" s="50"/>
      <c r="CS246" s="50"/>
      <c r="DH246" s="50"/>
      <c r="DI246" s="50"/>
    </row>
    <row r="247" spans="16:113" s="21" customFormat="1" ht="9" customHeight="1">
      <c r="P247" s="50"/>
      <c r="AF247" s="50"/>
      <c r="AG247" s="50"/>
      <c r="BC247" s="50"/>
      <c r="BU247" s="50"/>
      <c r="BV247" s="50"/>
      <c r="CP247" s="50"/>
      <c r="CQ247" s="50"/>
      <c r="CS247" s="50"/>
      <c r="DH247" s="50"/>
      <c r="DI247" s="50"/>
    </row>
    <row r="248" spans="16:113" s="21" customFormat="1" ht="9" customHeight="1">
      <c r="P248" s="50"/>
      <c r="AF248" s="50"/>
      <c r="AG248" s="50"/>
      <c r="BC248" s="50"/>
      <c r="BU248" s="50"/>
      <c r="BV248" s="50"/>
      <c r="CP248" s="50"/>
      <c r="CQ248" s="50"/>
      <c r="CS248" s="50"/>
      <c r="DH248" s="50"/>
      <c r="DI248" s="50"/>
    </row>
    <row r="249" spans="16:113" s="21" customFormat="1" ht="9" customHeight="1">
      <c r="P249" s="50"/>
      <c r="AF249" s="50"/>
      <c r="AG249" s="50"/>
      <c r="BC249" s="50"/>
      <c r="BU249" s="50"/>
      <c r="BV249" s="50"/>
      <c r="CP249" s="50"/>
      <c r="CQ249" s="50"/>
      <c r="CS249" s="50"/>
      <c r="DH249" s="50"/>
      <c r="DI249" s="50"/>
    </row>
    <row r="250" spans="16:113" s="21" customFormat="1" ht="9" customHeight="1">
      <c r="P250" s="50"/>
      <c r="AF250" s="50"/>
      <c r="AG250" s="50"/>
      <c r="BC250" s="50"/>
      <c r="BU250" s="50"/>
      <c r="BV250" s="50"/>
      <c r="CP250" s="50"/>
      <c r="CQ250" s="50"/>
      <c r="CS250" s="50"/>
      <c r="DH250" s="50"/>
      <c r="DI250" s="50"/>
    </row>
    <row r="251" spans="16:113" s="21" customFormat="1" ht="9" customHeight="1">
      <c r="P251" s="50"/>
      <c r="AF251" s="50"/>
      <c r="AG251" s="50"/>
      <c r="BC251" s="50"/>
      <c r="BU251" s="50"/>
      <c r="BV251" s="50"/>
      <c r="CP251" s="50"/>
      <c r="CQ251" s="50"/>
      <c r="CS251" s="50"/>
      <c r="DH251" s="50"/>
      <c r="DI251" s="50"/>
    </row>
    <row r="252" spans="16:113" s="21" customFormat="1" ht="9" customHeight="1">
      <c r="P252" s="50"/>
      <c r="AF252" s="50"/>
      <c r="AG252" s="50"/>
      <c r="BC252" s="50"/>
      <c r="BU252" s="50"/>
      <c r="BV252" s="50"/>
      <c r="CP252" s="50"/>
      <c r="CQ252" s="50"/>
      <c r="CS252" s="50"/>
      <c r="DH252" s="50"/>
      <c r="DI252" s="50"/>
    </row>
    <row r="253" spans="16:113" s="21" customFormat="1" ht="9" customHeight="1">
      <c r="P253" s="50"/>
      <c r="AF253" s="50"/>
      <c r="AG253" s="50"/>
      <c r="BC253" s="50"/>
      <c r="BU253" s="50"/>
      <c r="BV253" s="50"/>
      <c r="CP253" s="50"/>
      <c r="CQ253" s="50"/>
      <c r="CS253" s="50"/>
      <c r="DH253" s="50"/>
      <c r="DI253" s="50"/>
    </row>
    <row r="254" spans="16:113" s="21" customFormat="1" ht="9" customHeight="1">
      <c r="P254" s="50"/>
      <c r="AF254" s="50"/>
      <c r="AG254" s="50"/>
      <c r="BC254" s="50"/>
      <c r="BU254" s="50"/>
      <c r="BV254" s="50"/>
      <c r="CP254" s="50"/>
      <c r="CQ254" s="50"/>
      <c r="CS254" s="50"/>
      <c r="DH254" s="50"/>
      <c r="DI254" s="50"/>
    </row>
    <row r="255" spans="16:113" s="21" customFormat="1" ht="9" customHeight="1">
      <c r="P255" s="50"/>
      <c r="AF255" s="50"/>
      <c r="AG255" s="50"/>
      <c r="BC255" s="50"/>
      <c r="BU255" s="50"/>
      <c r="BV255" s="50"/>
      <c r="CP255" s="50"/>
      <c r="CQ255" s="50"/>
      <c r="CS255" s="50"/>
      <c r="DH255" s="50"/>
      <c r="DI255" s="50"/>
    </row>
    <row r="256" spans="16:113" s="21" customFormat="1" ht="9" customHeight="1">
      <c r="P256" s="50"/>
      <c r="AF256" s="50"/>
      <c r="AG256" s="50"/>
      <c r="BC256" s="50"/>
      <c r="BU256" s="50"/>
      <c r="BV256" s="50"/>
      <c r="CP256" s="50"/>
      <c r="CQ256" s="50"/>
      <c r="CS256" s="50"/>
      <c r="DH256" s="50"/>
      <c r="DI256" s="50"/>
    </row>
    <row r="257" spans="16:113" s="21" customFormat="1" ht="9" customHeight="1">
      <c r="P257" s="50"/>
      <c r="AF257" s="50"/>
      <c r="AG257" s="50"/>
      <c r="BC257" s="50"/>
      <c r="BU257" s="50"/>
      <c r="BV257" s="50"/>
      <c r="CP257" s="50"/>
      <c r="CQ257" s="50"/>
      <c r="CS257" s="50"/>
      <c r="DH257" s="50"/>
      <c r="DI257" s="50"/>
    </row>
    <row r="258" spans="16:113" s="21" customFormat="1" ht="9" customHeight="1">
      <c r="P258" s="50"/>
      <c r="AF258" s="50"/>
      <c r="AG258" s="50"/>
      <c r="BC258" s="50"/>
      <c r="BU258" s="50"/>
      <c r="BV258" s="50"/>
      <c r="CP258" s="50"/>
      <c r="CQ258" s="50"/>
      <c r="CS258" s="50"/>
      <c r="DH258" s="50"/>
      <c r="DI258" s="50"/>
    </row>
    <row r="259" spans="16:113" s="21" customFormat="1" ht="9" customHeight="1">
      <c r="P259" s="50"/>
      <c r="AF259" s="50"/>
      <c r="AG259" s="50"/>
      <c r="BC259" s="50"/>
      <c r="BU259" s="50"/>
      <c r="BV259" s="50"/>
      <c r="CP259" s="50"/>
      <c r="CQ259" s="50"/>
      <c r="CS259" s="50"/>
      <c r="DH259" s="50"/>
      <c r="DI259" s="50"/>
    </row>
    <row r="260" spans="16:113" s="21" customFormat="1" ht="9" customHeight="1">
      <c r="P260" s="50"/>
      <c r="AF260" s="50"/>
      <c r="AG260" s="50"/>
      <c r="BC260" s="50"/>
      <c r="BU260" s="50"/>
      <c r="BV260" s="50"/>
      <c r="CP260" s="50"/>
      <c r="CQ260" s="50"/>
      <c r="CS260" s="50"/>
      <c r="DH260" s="50"/>
      <c r="DI260" s="50"/>
    </row>
    <row r="261" spans="16:113" s="21" customFormat="1" ht="9" customHeight="1">
      <c r="P261" s="50"/>
      <c r="AF261" s="50"/>
      <c r="AG261" s="50"/>
      <c r="BC261" s="50"/>
      <c r="BU261" s="50"/>
      <c r="BV261" s="50"/>
      <c r="CP261" s="50"/>
      <c r="CQ261" s="50"/>
      <c r="CS261" s="50"/>
      <c r="DH261" s="50"/>
      <c r="DI261" s="50"/>
    </row>
    <row r="262" spans="16:113" s="21" customFormat="1" ht="9" customHeight="1">
      <c r="P262" s="50"/>
      <c r="AF262" s="50"/>
      <c r="AG262" s="50"/>
      <c r="BC262" s="50"/>
      <c r="BU262" s="50"/>
      <c r="BV262" s="50"/>
      <c r="CP262" s="50"/>
      <c r="CQ262" s="50"/>
      <c r="CS262" s="50"/>
      <c r="DH262" s="50"/>
      <c r="DI262" s="50"/>
    </row>
    <row r="263" spans="16:113" s="21" customFormat="1" ht="9" customHeight="1">
      <c r="P263" s="50"/>
      <c r="AF263" s="50"/>
      <c r="AG263" s="50"/>
      <c r="BC263" s="50"/>
      <c r="BU263" s="50"/>
      <c r="BV263" s="50"/>
      <c r="CP263" s="50"/>
      <c r="CQ263" s="50"/>
      <c r="CS263" s="50"/>
      <c r="DH263" s="50"/>
      <c r="DI263" s="50"/>
    </row>
    <row r="264" spans="16:113" s="21" customFormat="1" ht="9" customHeight="1">
      <c r="P264" s="50"/>
      <c r="AF264" s="50"/>
      <c r="AG264" s="50"/>
      <c r="BC264" s="50"/>
      <c r="BU264" s="50"/>
      <c r="BV264" s="50"/>
      <c r="CP264" s="50"/>
      <c r="CQ264" s="50"/>
      <c r="CS264" s="50"/>
      <c r="DH264" s="50"/>
      <c r="DI264" s="50"/>
    </row>
    <row r="265" spans="16:113" s="21" customFormat="1" ht="9" customHeight="1">
      <c r="P265" s="50"/>
      <c r="AF265" s="50"/>
      <c r="AG265" s="50"/>
      <c r="BC265" s="50"/>
      <c r="BU265" s="50"/>
      <c r="BV265" s="50"/>
      <c r="CP265" s="50"/>
      <c r="CQ265" s="50"/>
      <c r="CS265" s="50"/>
      <c r="DH265" s="50"/>
      <c r="DI265" s="50"/>
    </row>
    <row r="266" spans="16:113" s="21" customFormat="1" ht="9" customHeight="1">
      <c r="P266" s="50"/>
      <c r="AF266" s="50"/>
      <c r="AG266" s="50"/>
      <c r="BC266" s="50"/>
      <c r="BU266" s="50"/>
      <c r="BV266" s="50"/>
      <c r="CP266" s="50"/>
      <c r="CQ266" s="50"/>
      <c r="CS266" s="50"/>
      <c r="DH266" s="50"/>
      <c r="DI266" s="50"/>
    </row>
    <row r="267" spans="16:113" s="21" customFormat="1" ht="9" customHeight="1">
      <c r="P267" s="50"/>
      <c r="AF267" s="50"/>
      <c r="AG267" s="50"/>
      <c r="BC267" s="50"/>
      <c r="BU267" s="50"/>
      <c r="BV267" s="50"/>
      <c r="CP267" s="50"/>
      <c r="CQ267" s="50"/>
      <c r="CS267" s="50"/>
      <c r="DH267" s="50"/>
      <c r="DI267" s="50"/>
    </row>
    <row r="268" spans="16:113" s="21" customFormat="1" ht="9" customHeight="1">
      <c r="P268" s="50"/>
      <c r="AF268" s="50"/>
      <c r="AG268" s="50"/>
      <c r="BC268" s="50"/>
      <c r="BU268" s="50"/>
      <c r="BV268" s="50"/>
      <c r="CP268" s="50"/>
      <c r="CQ268" s="50"/>
      <c r="CS268" s="50"/>
      <c r="DH268" s="50"/>
      <c r="DI268" s="50"/>
    </row>
    <row r="269" spans="16:113" s="21" customFormat="1" ht="9" customHeight="1">
      <c r="P269" s="50"/>
      <c r="AF269" s="50"/>
      <c r="AG269" s="50"/>
      <c r="BC269" s="50"/>
      <c r="BU269" s="50"/>
      <c r="BV269" s="50"/>
      <c r="CP269" s="50"/>
      <c r="CQ269" s="50"/>
      <c r="CS269" s="50"/>
      <c r="DH269" s="50"/>
      <c r="DI269" s="50"/>
    </row>
    <row r="270" spans="16:113" s="21" customFormat="1" ht="9" customHeight="1">
      <c r="P270" s="50"/>
      <c r="AF270" s="50"/>
      <c r="AG270" s="50"/>
      <c r="BC270" s="50"/>
      <c r="BU270" s="50"/>
      <c r="BV270" s="50"/>
      <c r="CP270" s="50"/>
      <c r="CQ270" s="50"/>
      <c r="CS270" s="50"/>
      <c r="DH270" s="50"/>
      <c r="DI270" s="50"/>
    </row>
    <row r="271" spans="16:113" s="21" customFormat="1" ht="9" customHeight="1">
      <c r="P271" s="50"/>
      <c r="AF271" s="50"/>
      <c r="AG271" s="50"/>
      <c r="BC271" s="50"/>
      <c r="BU271" s="50"/>
      <c r="BV271" s="50"/>
      <c r="CP271" s="50"/>
      <c r="CQ271" s="50"/>
      <c r="CS271" s="50"/>
      <c r="DH271" s="50"/>
      <c r="DI271" s="50"/>
    </row>
    <row r="272" spans="16:113" s="21" customFormat="1" ht="9" customHeight="1">
      <c r="P272" s="50"/>
      <c r="AF272" s="50"/>
      <c r="AG272" s="50"/>
      <c r="BC272" s="50"/>
      <c r="BU272" s="50"/>
      <c r="BV272" s="50"/>
      <c r="CP272" s="50"/>
      <c r="CQ272" s="50"/>
      <c r="CS272" s="50"/>
      <c r="DH272" s="50"/>
      <c r="DI272" s="50"/>
    </row>
    <row r="273" spans="14:113" s="21" customFormat="1" ht="9" customHeight="1">
      <c r="P273" s="50"/>
      <c r="AF273" s="50"/>
      <c r="AG273" s="50"/>
      <c r="BC273" s="50"/>
      <c r="BU273" s="50"/>
      <c r="BV273" s="50"/>
      <c r="CP273" s="50"/>
      <c r="CQ273" s="50"/>
      <c r="CS273" s="50"/>
      <c r="DH273" s="50"/>
      <c r="DI273" s="50"/>
    </row>
    <row r="274" spans="14:113" s="21" customFormat="1" ht="9" customHeight="1">
      <c r="P274" s="50"/>
      <c r="AF274" s="50"/>
      <c r="AG274" s="50"/>
      <c r="BC274" s="50"/>
      <c r="BU274" s="50"/>
      <c r="BV274" s="50"/>
      <c r="CP274" s="50"/>
      <c r="CQ274" s="50"/>
      <c r="CS274" s="50"/>
      <c r="DH274" s="50"/>
      <c r="DI274" s="50"/>
    </row>
    <row r="275" spans="14:113" s="21" customFormat="1" ht="9" customHeight="1">
      <c r="P275" s="50"/>
      <c r="AF275" s="50"/>
      <c r="AG275" s="50"/>
      <c r="BC275" s="50"/>
      <c r="BU275" s="50"/>
      <c r="BV275" s="50"/>
      <c r="CP275" s="50"/>
      <c r="CQ275" s="50"/>
      <c r="CS275" s="50"/>
      <c r="DH275" s="50"/>
      <c r="DI275" s="50"/>
    </row>
    <row r="276" spans="14:113" s="21" customFormat="1" ht="9" customHeight="1">
      <c r="P276" s="50"/>
      <c r="AF276" s="50"/>
      <c r="AG276" s="50"/>
      <c r="BC276" s="50"/>
      <c r="BU276" s="50"/>
      <c r="BV276" s="50"/>
      <c r="CP276" s="50"/>
      <c r="CQ276" s="50"/>
      <c r="CS276" s="50"/>
      <c r="DH276" s="50"/>
      <c r="DI276" s="50"/>
    </row>
    <row r="277" spans="14:113" s="21" customFormat="1" ht="9" customHeight="1">
      <c r="P277" s="50"/>
      <c r="AF277" s="50"/>
      <c r="AG277" s="50"/>
      <c r="BC277" s="50"/>
      <c r="BU277" s="50"/>
      <c r="BV277" s="50"/>
      <c r="CP277" s="50"/>
      <c r="CQ277" s="50"/>
      <c r="CS277" s="50"/>
      <c r="DH277" s="50"/>
      <c r="DI277" s="50"/>
    </row>
    <row r="278" spans="14:113" s="21" customFormat="1" ht="9" customHeight="1">
      <c r="P278" s="50"/>
      <c r="AF278" s="50"/>
      <c r="AG278" s="50"/>
      <c r="BC278" s="50"/>
      <c r="BU278" s="50"/>
      <c r="BV278" s="50"/>
      <c r="CP278" s="50"/>
      <c r="CQ278" s="50"/>
      <c r="CS278" s="50"/>
      <c r="DH278" s="50"/>
      <c r="DI278" s="50"/>
    </row>
    <row r="279" spans="14:113" s="21" customFormat="1" ht="9" customHeight="1">
      <c r="P279" s="50"/>
      <c r="AF279" s="50"/>
      <c r="AG279" s="50"/>
      <c r="BC279" s="50"/>
      <c r="BU279" s="50"/>
      <c r="BV279" s="50"/>
      <c r="CP279" s="50"/>
      <c r="CQ279" s="50"/>
      <c r="CS279" s="50"/>
      <c r="DH279" s="50"/>
      <c r="DI279" s="50"/>
    </row>
    <row r="280" spans="14:113" s="21" customFormat="1" ht="9" customHeight="1">
      <c r="P280" s="50"/>
      <c r="AF280" s="50"/>
      <c r="AG280" s="50"/>
      <c r="BC280" s="50"/>
      <c r="BU280" s="50"/>
      <c r="BV280" s="50"/>
      <c r="CP280" s="50"/>
      <c r="CQ280" s="50"/>
      <c r="CS280" s="50"/>
      <c r="DH280" s="50"/>
      <c r="DI280" s="50"/>
    </row>
    <row r="281" spans="14:113" s="21" customFormat="1" ht="9" customHeight="1">
      <c r="P281" s="50"/>
      <c r="AF281" s="50"/>
      <c r="AG281" s="50"/>
      <c r="BC281" s="50"/>
      <c r="BU281" s="50"/>
      <c r="BV281" s="50"/>
      <c r="CP281" s="50"/>
      <c r="CQ281" s="50"/>
      <c r="CS281" s="50"/>
      <c r="DH281" s="50"/>
      <c r="DI281" s="50"/>
    </row>
    <row r="282" spans="14:113" s="6" customFormat="1" ht="9" customHeight="1">
      <c r="N282" s="21"/>
      <c r="O282" s="21"/>
      <c r="P282" s="50"/>
      <c r="Q282" s="21"/>
      <c r="AD282" s="21"/>
      <c r="AF282" s="51"/>
      <c r="AG282" s="50"/>
      <c r="BC282" s="50"/>
      <c r="BE282" s="21"/>
      <c r="BU282" s="50"/>
      <c r="BV282" s="50"/>
      <c r="CP282" s="50"/>
      <c r="CQ282" s="50"/>
      <c r="CS282" s="50"/>
      <c r="DF282" s="21"/>
      <c r="DH282" s="50"/>
      <c r="DI282" s="50"/>
    </row>
    <row r="283" spans="14:113" s="6" customFormat="1" ht="9" customHeight="1">
      <c r="N283" s="21"/>
      <c r="O283" s="21"/>
      <c r="P283" s="50"/>
      <c r="Q283" s="21"/>
      <c r="AD283" s="21"/>
      <c r="AF283" s="51"/>
      <c r="AG283" s="50"/>
      <c r="BC283" s="50"/>
      <c r="BE283" s="21"/>
      <c r="BU283" s="50"/>
      <c r="BV283" s="50"/>
      <c r="CP283" s="50"/>
      <c r="CQ283" s="50"/>
      <c r="CS283" s="50"/>
      <c r="DF283" s="21"/>
      <c r="DH283" s="50"/>
      <c r="DI283" s="50"/>
    </row>
    <row r="284" spans="14:113" s="6" customFormat="1" ht="9" customHeight="1">
      <c r="N284" s="21"/>
      <c r="O284" s="21"/>
      <c r="P284" s="50"/>
      <c r="Q284" s="21"/>
      <c r="AD284" s="21"/>
      <c r="AF284" s="51"/>
      <c r="AG284" s="50"/>
      <c r="BC284" s="50"/>
      <c r="BE284" s="21"/>
      <c r="BU284" s="50"/>
      <c r="BV284" s="50"/>
      <c r="CP284" s="50"/>
      <c r="CQ284" s="50"/>
      <c r="CS284" s="50"/>
      <c r="DF284" s="21"/>
      <c r="DH284" s="50"/>
      <c r="DI284" s="50"/>
    </row>
    <row r="285" spans="14:113" s="6" customFormat="1" ht="9" customHeight="1">
      <c r="N285" s="21"/>
      <c r="O285" s="21"/>
      <c r="P285" s="50"/>
      <c r="Q285" s="21"/>
      <c r="AD285" s="21"/>
      <c r="AF285" s="51"/>
      <c r="AG285" s="50"/>
      <c r="BC285" s="50"/>
      <c r="BE285" s="21"/>
      <c r="BU285" s="50"/>
      <c r="BV285" s="50"/>
      <c r="CP285" s="50"/>
      <c r="CQ285" s="50"/>
      <c r="CS285" s="50"/>
      <c r="DF285" s="21"/>
      <c r="DH285" s="50"/>
      <c r="DI285" s="50"/>
    </row>
    <row r="286" spans="14:113" s="6" customFormat="1" ht="9" customHeight="1">
      <c r="N286" s="21"/>
      <c r="O286" s="21"/>
      <c r="P286" s="50"/>
      <c r="Q286" s="21"/>
      <c r="AD286" s="21"/>
      <c r="AF286" s="51"/>
      <c r="AG286" s="50"/>
      <c r="BC286" s="50"/>
      <c r="BE286" s="21"/>
      <c r="BU286" s="50"/>
      <c r="BV286" s="50"/>
      <c r="CP286" s="50"/>
      <c r="CQ286" s="50"/>
      <c r="CS286" s="50"/>
      <c r="DF286" s="21"/>
      <c r="DH286" s="50"/>
      <c r="DI286" s="50"/>
    </row>
    <row r="287" spans="14:113" s="6" customFormat="1" ht="9" customHeight="1">
      <c r="N287" s="21"/>
      <c r="O287" s="21"/>
      <c r="P287" s="50"/>
      <c r="Q287" s="21"/>
      <c r="AD287" s="21"/>
      <c r="AF287" s="51"/>
      <c r="AG287" s="50"/>
      <c r="BC287" s="50"/>
      <c r="BE287" s="21"/>
      <c r="BU287" s="50"/>
      <c r="BV287" s="50"/>
      <c r="CP287" s="50"/>
      <c r="CQ287" s="50"/>
      <c r="CS287" s="50"/>
      <c r="DF287" s="21"/>
      <c r="DH287" s="50"/>
      <c r="DI287" s="50"/>
    </row>
    <row r="288" spans="14:113" s="6" customFormat="1" ht="9" customHeight="1">
      <c r="N288" s="21"/>
      <c r="O288" s="21"/>
      <c r="P288" s="50"/>
      <c r="Q288" s="21"/>
      <c r="AD288" s="21"/>
      <c r="AF288" s="51"/>
      <c r="AG288" s="50"/>
      <c r="BC288" s="50"/>
      <c r="BE288" s="21"/>
      <c r="BU288" s="50"/>
      <c r="BV288" s="50"/>
      <c r="CP288" s="50"/>
      <c r="CQ288" s="50"/>
      <c r="CS288" s="50"/>
      <c r="DF288" s="21"/>
      <c r="DH288" s="50"/>
      <c r="DI288" s="50"/>
    </row>
    <row r="289" spans="14:113" s="6" customFormat="1" ht="9" customHeight="1">
      <c r="N289" s="21"/>
      <c r="O289" s="21"/>
      <c r="P289" s="50"/>
      <c r="Q289" s="21"/>
      <c r="AD289" s="21"/>
      <c r="AF289" s="51"/>
      <c r="AG289" s="50"/>
      <c r="BC289" s="50"/>
      <c r="BE289" s="21"/>
      <c r="BU289" s="50"/>
      <c r="BV289" s="50"/>
      <c r="CP289" s="50"/>
      <c r="CQ289" s="50"/>
      <c r="CS289" s="50"/>
      <c r="DF289" s="21"/>
      <c r="DH289" s="50"/>
      <c r="DI289" s="50"/>
    </row>
    <row r="290" spans="14:113" s="6" customFormat="1" ht="9" customHeight="1">
      <c r="N290" s="21"/>
      <c r="O290" s="21"/>
      <c r="P290" s="50"/>
      <c r="Q290" s="21"/>
      <c r="AD290" s="21"/>
      <c r="AF290" s="51"/>
      <c r="AG290" s="50"/>
      <c r="BC290" s="50"/>
      <c r="BE290" s="21"/>
      <c r="BU290" s="50"/>
      <c r="BV290" s="50"/>
      <c r="CP290" s="50"/>
      <c r="CQ290" s="50"/>
      <c r="CS290" s="50"/>
      <c r="DF290" s="21"/>
      <c r="DH290" s="50"/>
      <c r="DI290" s="50"/>
    </row>
    <row r="291" spans="14:113" s="6" customFormat="1" ht="9" customHeight="1">
      <c r="N291" s="21"/>
      <c r="O291" s="21"/>
      <c r="P291" s="50"/>
      <c r="Q291" s="21"/>
      <c r="AD291" s="21"/>
      <c r="AF291" s="51"/>
      <c r="AG291" s="50"/>
      <c r="BC291" s="50"/>
      <c r="BE291" s="21"/>
      <c r="BU291" s="50"/>
      <c r="BV291" s="50"/>
      <c r="CP291" s="50"/>
      <c r="CQ291" s="50"/>
      <c r="CS291" s="50"/>
      <c r="DF291" s="21"/>
      <c r="DH291" s="50"/>
      <c r="DI291" s="50"/>
    </row>
    <row r="292" spans="14:113" s="6" customFormat="1" ht="9" customHeight="1">
      <c r="N292" s="21"/>
      <c r="O292" s="21"/>
      <c r="P292" s="50"/>
      <c r="Q292" s="21"/>
      <c r="AD292" s="21"/>
      <c r="AF292" s="51"/>
      <c r="AG292" s="50"/>
      <c r="BC292" s="50"/>
      <c r="BE292" s="21"/>
      <c r="BU292" s="50"/>
      <c r="BV292" s="50"/>
      <c r="CP292" s="50"/>
      <c r="CQ292" s="50"/>
      <c r="CS292" s="50"/>
      <c r="DF292" s="21"/>
      <c r="DH292" s="50"/>
      <c r="DI292" s="50"/>
    </row>
    <row r="293" spans="14:113" s="6" customFormat="1" ht="9" customHeight="1">
      <c r="N293" s="21"/>
      <c r="O293" s="21"/>
      <c r="P293" s="50"/>
      <c r="Q293" s="21"/>
      <c r="AD293" s="21"/>
      <c r="AF293" s="51"/>
      <c r="AG293" s="50"/>
      <c r="BC293" s="50"/>
      <c r="BE293" s="21"/>
      <c r="BU293" s="50"/>
      <c r="BV293" s="50"/>
      <c r="CP293" s="50"/>
      <c r="CQ293" s="50"/>
      <c r="CS293" s="50"/>
      <c r="DF293" s="21"/>
      <c r="DH293" s="50"/>
      <c r="DI293" s="50"/>
    </row>
    <row r="294" spans="14:113" s="6" customFormat="1" ht="9" customHeight="1">
      <c r="N294" s="21"/>
      <c r="O294" s="21"/>
      <c r="P294" s="50"/>
      <c r="Q294" s="21"/>
      <c r="AD294" s="21"/>
      <c r="AF294" s="51"/>
      <c r="AG294" s="50"/>
      <c r="BC294" s="50"/>
      <c r="BE294" s="21"/>
      <c r="BU294" s="50"/>
      <c r="BV294" s="50"/>
      <c r="CP294" s="50"/>
      <c r="CQ294" s="50"/>
      <c r="CS294" s="50"/>
      <c r="DF294" s="21"/>
      <c r="DH294" s="50"/>
      <c r="DI294" s="50"/>
    </row>
    <row r="295" spans="14:113" s="6" customFormat="1" ht="9" customHeight="1">
      <c r="N295" s="21"/>
      <c r="O295" s="21"/>
      <c r="P295" s="50"/>
      <c r="Q295" s="21"/>
      <c r="AD295" s="21"/>
      <c r="AF295" s="51"/>
      <c r="AG295" s="50"/>
      <c r="BC295" s="50"/>
      <c r="BE295" s="21"/>
      <c r="BU295" s="50"/>
      <c r="BV295" s="50"/>
      <c r="CP295" s="50"/>
      <c r="CQ295" s="50"/>
      <c r="CS295" s="50"/>
      <c r="DF295" s="21"/>
      <c r="DH295" s="50"/>
      <c r="DI295" s="50"/>
    </row>
    <row r="296" spans="14:113" s="6" customFormat="1" ht="9" customHeight="1">
      <c r="N296" s="21"/>
      <c r="O296" s="21"/>
      <c r="P296" s="50"/>
      <c r="Q296" s="21"/>
      <c r="AD296" s="21"/>
      <c r="AF296" s="51"/>
      <c r="AG296" s="50"/>
      <c r="BC296" s="50"/>
      <c r="BE296" s="21"/>
      <c r="BU296" s="50"/>
      <c r="BV296" s="50"/>
      <c r="CP296" s="50"/>
      <c r="CQ296" s="50"/>
      <c r="CS296" s="50"/>
      <c r="DF296" s="21"/>
      <c r="DH296" s="50"/>
      <c r="DI296" s="50"/>
    </row>
    <row r="297" spans="14:113" s="6" customFormat="1" ht="9" customHeight="1">
      <c r="N297" s="21"/>
      <c r="O297" s="21"/>
      <c r="P297" s="50"/>
      <c r="Q297" s="21"/>
      <c r="AD297" s="21"/>
      <c r="AF297" s="51"/>
      <c r="AG297" s="50"/>
      <c r="BC297" s="50"/>
      <c r="BE297" s="21"/>
      <c r="BU297" s="50"/>
      <c r="BV297" s="50"/>
      <c r="CP297" s="50"/>
      <c r="CQ297" s="50"/>
      <c r="CS297" s="50"/>
      <c r="DF297" s="21"/>
      <c r="DH297" s="50"/>
      <c r="DI297" s="50"/>
    </row>
    <row r="298" spans="14:113" s="6" customFormat="1" ht="9" customHeight="1">
      <c r="N298" s="21"/>
      <c r="O298" s="21"/>
      <c r="P298" s="50"/>
      <c r="Q298" s="21"/>
      <c r="AD298" s="21"/>
      <c r="AF298" s="51"/>
      <c r="AG298" s="50"/>
      <c r="BC298" s="50"/>
      <c r="BE298" s="21"/>
      <c r="BU298" s="50"/>
      <c r="BV298" s="50"/>
      <c r="CP298" s="50"/>
      <c r="CQ298" s="50"/>
      <c r="CS298" s="50"/>
      <c r="DF298" s="21"/>
      <c r="DH298" s="50"/>
      <c r="DI298" s="50"/>
    </row>
    <row r="299" spans="14:113" s="6" customFormat="1" ht="9" customHeight="1">
      <c r="N299" s="21"/>
      <c r="O299" s="21"/>
      <c r="P299" s="50"/>
      <c r="Q299" s="21"/>
      <c r="AD299" s="21"/>
      <c r="AF299" s="51"/>
      <c r="AG299" s="50"/>
      <c r="BC299" s="50"/>
      <c r="BE299" s="21"/>
      <c r="BU299" s="50"/>
      <c r="BV299" s="50"/>
      <c r="CP299" s="50"/>
      <c r="CQ299" s="50"/>
      <c r="CS299" s="50"/>
      <c r="DF299" s="21"/>
      <c r="DH299" s="50"/>
      <c r="DI299" s="50"/>
    </row>
    <row r="300" spans="14:113" s="6" customFormat="1" ht="9" customHeight="1">
      <c r="N300" s="21"/>
      <c r="O300" s="21"/>
      <c r="P300" s="50"/>
      <c r="Q300" s="21"/>
      <c r="AD300" s="21"/>
      <c r="AF300" s="51"/>
      <c r="AG300" s="50"/>
      <c r="BC300" s="50"/>
      <c r="BE300" s="21"/>
      <c r="BU300" s="50"/>
      <c r="BV300" s="50"/>
      <c r="CP300" s="50"/>
      <c r="CQ300" s="50"/>
      <c r="CS300" s="50"/>
      <c r="DF300" s="21"/>
      <c r="DH300" s="50"/>
      <c r="DI300" s="50"/>
    </row>
    <row r="301" spans="14:113" s="6" customFormat="1" ht="9" customHeight="1">
      <c r="N301" s="21"/>
      <c r="O301" s="21"/>
      <c r="P301" s="50"/>
      <c r="Q301" s="21"/>
      <c r="AD301" s="21"/>
      <c r="AF301" s="51"/>
      <c r="AG301" s="50"/>
      <c r="BC301" s="50"/>
      <c r="BE301" s="21"/>
      <c r="BU301" s="50"/>
      <c r="BV301" s="50"/>
      <c r="CP301" s="50"/>
      <c r="CQ301" s="50"/>
      <c r="CS301" s="50"/>
      <c r="DF301" s="21"/>
      <c r="DH301" s="50"/>
      <c r="DI301" s="50"/>
    </row>
    <row r="302" spans="14:113" s="6" customFormat="1" ht="9" customHeight="1">
      <c r="N302" s="21"/>
      <c r="O302" s="21"/>
      <c r="P302" s="50"/>
      <c r="Q302" s="21"/>
      <c r="AD302" s="21"/>
      <c r="AF302" s="51"/>
      <c r="AG302" s="50"/>
      <c r="BC302" s="50"/>
      <c r="BE302" s="21"/>
      <c r="BU302" s="50"/>
      <c r="BV302" s="50"/>
      <c r="CP302" s="50"/>
      <c r="CQ302" s="50"/>
      <c r="CS302" s="50"/>
      <c r="DF302" s="21"/>
      <c r="DH302" s="50"/>
      <c r="DI302" s="50"/>
    </row>
    <row r="303" spans="14:113" s="6" customFormat="1" ht="9" customHeight="1">
      <c r="N303" s="21"/>
      <c r="O303" s="21"/>
      <c r="P303" s="50"/>
      <c r="Q303" s="21"/>
      <c r="AD303" s="21"/>
      <c r="AF303" s="51"/>
      <c r="AG303" s="50"/>
      <c r="BC303" s="50"/>
      <c r="BE303" s="21"/>
      <c r="BU303" s="50"/>
      <c r="BV303" s="50"/>
      <c r="CP303" s="50"/>
      <c r="CQ303" s="50"/>
      <c r="CS303" s="50"/>
      <c r="DF303" s="21"/>
      <c r="DH303" s="50"/>
      <c r="DI303" s="50"/>
    </row>
    <row r="304" spans="14:113" s="6" customFormat="1" ht="9" customHeight="1">
      <c r="N304" s="21"/>
      <c r="O304" s="21"/>
      <c r="P304" s="50"/>
      <c r="Q304" s="21"/>
      <c r="AD304" s="21"/>
      <c r="AF304" s="51"/>
      <c r="AG304" s="50"/>
      <c r="BC304" s="50"/>
      <c r="BE304" s="21"/>
      <c r="BU304" s="50"/>
      <c r="BV304" s="50"/>
      <c r="CP304" s="50"/>
      <c r="CQ304" s="50"/>
      <c r="CS304" s="50"/>
      <c r="DF304" s="21"/>
      <c r="DH304" s="50"/>
      <c r="DI304" s="50"/>
    </row>
    <row r="305" spans="14:113" s="6" customFormat="1" ht="9" customHeight="1">
      <c r="N305" s="21"/>
      <c r="O305" s="21"/>
      <c r="P305" s="50"/>
      <c r="Q305" s="21"/>
      <c r="AD305" s="21"/>
      <c r="AF305" s="51"/>
      <c r="AG305" s="50"/>
      <c r="BC305" s="50"/>
      <c r="BE305" s="21"/>
      <c r="BU305" s="50"/>
      <c r="BV305" s="50"/>
      <c r="CP305" s="50"/>
      <c r="CQ305" s="50"/>
      <c r="CS305" s="50"/>
      <c r="DF305" s="21"/>
      <c r="DH305" s="50"/>
      <c r="DI305" s="50"/>
    </row>
    <row r="306" spans="14:113" s="6" customFormat="1" ht="9" customHeight="1">
      <c r="N306" s="21"/>
      <c r="O306" s="21"/>
      <c r="P306" s="50"/>
      <c r="Q306" s="21"/>
      <c r="AD306" s="21"/>
      <c r="AF306" s="51"/>
      <c r="AG306" s="50"/>
      <c r="BC306" s="50"/>
      <c r="BE306" s="21"/>
      <c r="BU306" s="50"/>
      <c r="BV306" s="50"/>
      <c r="CP306" s="50"/>
      <c r="CQ306" s="50"/>
      <c r="CS306" s="50"/>
      <c r="DF306" s="21"/>
      <c r="DH306" s="50"/>
      <c r="DI306" s="50"/>
    </row>
    <row r="307" spans="14:113" s="6" customFormat="1" ht="9" customHeight="1">
      <c r="N307" s="21"/>
      <c r="O307" s="21"/>
      <c r="P307" s="50"/>
      <c r="Q307" s="21"/>
      <c r="AD307" s="21"/>
      <c r="AF307" s="51"/>
      <c r="AG307" s="50"/>
      <c r="BC307" s="50"/>
      <c r="BE307" s="21"/>
      <c r="BU307" s="50"/>
      <c r="BV307" s="50"/>
      <c r="CP307" s="50"/>
      <c r="CQ307" s="50"/>
      <c r="CS307" s="50"/>
      <c r="DF307" s="21"/>
      <c r="DH307" s="50"/>
      <c r="DI307" s="50"/>
    </row>
    <row r="308" spans="14:113" s="6" customFormat="1" ht="9" customHeight="1">
      <c r="N308" s="21"/>
      <c r="O308" s="21"/>
      <c r="P308" s="50"/>
      <c r="Q308" s="21"/>
      <c r="AD308" s="21"/>
      <c r="AF308" s="51"/>
      <c r="AG308" s="50"/>
      <c r="BC308" s="50"/>
      <c r="BE308" s="21"/>
      <c r="BU308" s="50"/>
      <c r="BV308" s="50"/>
      <c r="CP308" s="50"/>
      <c r="CQ308" s="50"/>
      <c r="CS308" s="50"/>
      <c r="DF308" s="21"/>
      <c r="DH308" s="50"/>
      <c r="DI308" s="50"/>
    </row>
    <row r="309" spans="14:113" s="6" customFormat="1" ht="9" customHeight="1">
      <c r="N309" s="21"/>
      <c r="O309" s="21"/>
      <c r="P309" s="50"/>
      <c r="Q309" s="21"/>
      <c r="AD309" s="21"/>
      <c r="AF309" s="51"/>
      <c r="AG309" s="50"/>
      <c r="BC309" s="50"/>
      <c r="BE309" s="21"/>
      <c r="BU309" s="50"/>
      <c r="BV309" s="50"/>
      <c r="CP309" s="50"/>
      <c r="CQ309" s="50"/>
      <c r="CS309" s="50"/>
      <c r="DF309" s="21"/>
      <c r="DH309" s="50"/>
      <c r="DI309" s="50"/>
    </row>
    <row r="310" spans="14:113" s="6" customFormat="1" ht="9" customHeight="1">
      <c r="N310" s="21"/>
      <c r="O310" s="21"/>
      <c r="P310" s="50"/>
      <c r="Q310" s="21"/>
      <c r="AD310" s="21"/>
      <c r="AF310" s="51"/>
      <c r="AG310" s="50"/>
      <c r="BC310" s="50"/>
      <c r="BE310" s="21"/>
      <c r="BU310" s="50"/>
      <c r="BV310" s="50"/>
      <c r="CP310" s="50"/>
      <c r="CQ310" s="50"/>
      <c r="CS310" s="50"/>
      <c r="DF310" s="21"/>
      <c r="DH310" s="50"/>
      <c r="DI310" s="50"/>
    </row>
    <row r="311" spans="14:113" s="6" customFormat="1" ht="9" customHeight="1">
      <c r="N311" s="21"/>
      <c r="O311" s="21"/>
      <c r="P311" s="50"/>
      <c r="Q311" s="21"/>
      <c r="AD311" s="21"/>
      <c r="AF311" s="51"/>
      <c r="AG311" s="50"/>
      <c r="BC311" s="50"/>
      <c r="BE311" s="21"/>
      <c r="BU311" s="50"/>
      <c r="BV311" s="50"/>
      <c r="CP311" s="50"/>
      <c r="CQ311" s="50"/>
      <c r="CS311" s="50"/>
      <c r="DF311" s="21"/>
      <c r="DH311" s="50"/>
      <c r="DI311" s="50"/>
    </row>
    <row r="312" spans="14:113" s="6" customFormat="1" ht="9" customHeight="1">
      <c r="N312" s="21"/>
      <c r="O312" s="21"/>
      <c r="P312" s="50"/>
      <c r="Q312" s="21"/>
      <c r="AD312" s="21"/>
      <c r="AF312" s="51"/>
      <c r="AG312" s="50"/>
      <c r="BC312" s="50"/>
      <c r="BE312" s="21"/>
      <c r="BU312" s="50"/>
      <c r="BV312" s="50"/>
      <c r="CP312" s="50"/>
      <c r="CQ312" s="50"/>
      <c r="CS312" s="50"/>
      <c r="DF312" s="21"/>
      <c r="DH312" s="50"/>
      <c r="DI312" s="50"/>
    </row>
    <row r="313" spans="14:113" s="6" customFormat="1" ht="9" customHeight="1">
      <c r="N313" s="21"/>
      <c r="O313" s="21"/>
      <c r="P313" s="50"/>
      <c r="Q313" s="21"/>
      <c r="AD313" s="21"/>
      <c r="AF313" s="51"/>
      <c r="AG313" s="50"/>
      <c r="BC313" s="50"/>
      <c r="BE313" s="21"/>
      <c r="BU313" s="50"/>
      <c r="BV313" s="50"/>
      <c r="CP313" s="50"/>
      <c r="CQ313" s="50"/>
      <c r="CS313" s="50"/>
      <c r="DF313" s="21"/>
      <c r="DH313" s="50"/>
      <c r="DI313" s="50"/>
    </row>
    <row r="314" spans="14:113" s="6" customFormat="1" ht="9" customHeight="1">
      <c r="N314" s="21"/>
      <c r="O314" s="21"/>
      <c r="P314" s="50"/>
      <c r="Q314" s="21"/>
      <c r="AD314" s="21"/>
      <c r="AF314" s="51"/>
      <c r="AG314" s="50"/>
      <c r="BC314" s="50"/>
      <c r="BE314" s="21"/>
      <c r="BU314" s="50"/>
      <c r="BV314" s="50"/>
      <c r="CP314" s="50"/>
      <c r="CQ314" s="50"/>
      <c r="CS314" s="50"/>
      <c r="DF314" s="21"/>
      <c r="DH314" s="50"/>
      <c r="DI314" s="50"/>
    </row>
    <row r="315" spans="14:113" s="6" customFormat="1" ht="9" customHeight="1">
      <c r="N315" s="21"/>
      <c r="O315" s="21"/>
      <c r="P315" s="50"/>
      <c r="Q315" s="21"/>
      <c r="AD315" s="21"/>
      <c r="AF315" s="51"/>
      <c r="AG315" s="50"/>
      <c r="BC315" s="50"/>
      <c r="BE315" s="21"/>
      <c r="BU315" s="50"/>
      <c r="BV315" s="50"/>
      <c r="CP315" s="50"/>
      <c r="CQ315" s="50"/>
      <c r="CS315" s="50"/>
      <c r="DF315" s="21"/>
      <c r="DH315" s="50"/>
      <c r="DI315" s="50"/>
    </row>
    <row r="316" spans="14:113" s="6" customFormat="1" ht="9" customHeight="1">
      <c r="N316" s="21"/>
      <c r="O316" s="21"/>
      <c r="P316" s="50"/>
      <c r="Q316" s="21"/>
      <c r="AD316" s="21"/>
      <c r="AF316" s="51"/>
      <c r="AG316" s="50"/>
      <c r="BC316" s="50"/>
      <c r="BE316" s="21"/>
      <c r="BU316" s="50"/>
      <c r="BV316" s="50"/>
      <c r="CP316" s="50"/>
      <c r="CQ316" s="50"/>
      <c r="CS316" s="50"/>
      <c r="DF316" s="21"/>
      <c r="DH316" s="50"/>
      <c r="DI316" s="50"/>
    </row>
    <row r="317" spans="14:113" s="6" customFormat="1" ht="9" customHeight="1">
      <c r="N317" s="21"/>
      <c r="O317" s="21"/>
      <c r="P317" s="50"/>
      <c r="Q317" s="21"/>
      <c r="AD317" s="21"/>
      <c r="AF317" s="51"/>
      <c r="AG317" s="50"/>
      <c r="BC317" s="50"/>
      <c r="BE317" s="21"/>
      <c r="BU317" s="50"/>
      <c r="BV317" s="50"/>
      <c r="CP317" s="50"/>
      <c r="CQ317" s="50"/>
      <c r="CS317" s="50"/>
      <c r="DF317" s="21"/>
      <c r="DH317" s="50"/>
      <c r="DI317" s="50"/>
    </row>
    <row r="318" spans="14:113" s="6" customFormat="1" ht="9" customHeight="1">
      <c r="N318" s="21"/>
      <c r="O318" s="21"/>
      <c r="P318" s="50"/>
      <c r="Q318" s="21"/>
      <c r="AD318" s="21"/>
      <c r="AF318" s="51"/>
      <c r="AG318" s="50"/>
      <c r="BC318" s="50"/>
      <c r="BE318" s="21"/>
      <c r="BU318" s="50"/>
      <c r="BV318" s="50"/>
      <c r="CP318" s="50"/>
      <c r="CQ318" s="50"/>
      <c r="CS318" s="50"/>
      <c r="DF318" s="21"/>
      <c r="DH318" s="50"/>
      <c r="DI318" s="50"/>
    </row>
    <row r="319" spans="14:113" s="6" customFormat="1" ht="9" customHeight="1">
      <c r="N319" s="21"/>
      <c r="O319" s="21"/>
      <c r="P319" s="50"/>
      <c r="Q319" s="21"/>
      <c r="AD319" s="21"/>
      <c r="AF319" s="51"/>
      <c r="AG319" s="50"/>
      <c r="BC319" s="50"/>
      <c r="BE319" s="21"/>
      <c r="BU319" s="50"/>
      <c r="BV319" s="50"/>
      <c r="CP319" s="50"/>
      <c r="CQ319" s="50"/>
      <c r="CS319" s="50"/>
      <c r="DF319" s="21"/>
      <c r="DH319" s="50"/>
      <c r="DI319" s="50"/>
    </row>
    <row r="320" spans="14:113" s="6" customFormat="1" ht="9" customHeight="1">
      <c r="N320" s="21"/>
      <c r="O320" s="21"/>
      <c r="P320" s="50"/>
      <c r="Q320" s="21"/>
      <c r="AD320" s="21"/>
      <c r="AF320" s="51"/>
      <c r="AG320" s="50"/>
      <c r="BC320" s="50"/>
      <c r="BE320" s="21"/>
      <c r="BU320" s="50"/>
      <c r="BV320" s="50"/>
      <c r="CP320" s="50"/>
      <c r="CQ320" s="50"/>
      <c r="CS320" s="50"/>
      <c r="DF320" s="21"/>
      <c r="DH320" s="50"/>
      <c r="DI320" s="50"/>
    </row>
    <row r="321" spans="14:113" s="6" customFormat="1" ht="9" customHeight="1">
      <c r="N321" s="21"/>
      <c r="O321" s="21"/>
      <c r="P321" s="50"/>
      <c r="Q321" s="21"/>
      <c r="AD321" s="21"/>
      <c r="AF321" s="51"/>
      <c r="AG321" s="50"/>
      <c r="BC321" s="50"/>
      <c r="BE321" s="21"/>
      <c r="BU321" s="50"/>
      <c r="BV321" s="50"/>
      <c r="CP321" s="50"/>
      <c r="CQ321" s="50"/>
      <c r="CS321" s="50"/>
      <c r="DF321" s="21"/>
      <c r="DH321" s="50"/>
      <c r="DI321" s="50"/>
    </row>
    <row r="322" spans="14:113" s="6" customFormat="1" ht="9" customHeight="1">
      <c r="N322" s="21"/>
      <c r="O322" s="21"/>
      <c r="P322" s="50"/>
      <c r="Q322" s="21"/>
      <c r="AD322" s="21"/>
      <c r="AF322" s="51"/>
      <c r="AG322" s="50"/>
      <c r="BC322" s="50"/>
      <c r="BE322" s="21"/>
      <c r="BU322" s="50"/>
      <c r="BV322" s="50"/>
      <c r="CP322" s="50"/>
      <c r="CQ322" s="50"/>
      <c r="CS322" s="50"/>
      <c r="DF322" s="21"/>
      <c r="DH322" s="50"/>
      <c r="DI322" s="50"/>
    </row>
    <row r="323" spans="14:113" s="6" customFormat="1" ht="9" customHeight="1">
      <c r="N323" s="21"/>
      <c r="O323" s="21"/>
      <c r="P323" s="50"/>
      <c r="Q323" s="21"/>
      <c r="AD323" s="21"/>
      <c r="AF323" s="51"/>
      <c r="AG323" s="50"/>
      <c r="BC323" s="50"/>
      <c r="BE323" s="21"/>
      <c r="BU323" s="50"/>
      <c r="BV323" s="50"/>
      <c r="CP323" s="50"/>
      <c r="CQ323" s="50"/>
      <c r="CS323" s="50"/>
      <c r="DF323" s="21"/>
      <c r="DH323" s="50"/>
      <c r="DI323" s="50"/>
    </row>
    <row r="324" spans="14:113" s="6" customFormat="1" ht="9" customHeight="1">
      <c r="N324" s="21"/>
      <c r="O324" s="21"/>
      <c r="P324" s="50"/>
      <c r="Q324" s="21"/>
      <c r="AD324" s="21"/>
      <c r="AF324" s="51"/>
      <c r="AG324" s="50"/>
      <c r="BC324" s="50"/>
      <c r="BE324" s="21"/>
      <c r="BU324" s="50"/>
      <c r="BV324" s="50"/>
      <c r="CP324" s="50"/>
      <c r="CQ324" s="50"/>
      <c r="CS324" s="50"/>
      <c r="DF324" s="21"/>
      <c r="DH324" s="50"/>
      <c r="DI324" s="50"/>
    </row>
    <row r="325" spans="14:113" s="6" customFormat="1" ht="9" customHeight="1">
      <c r="N325" s="21"/>
      <c r="O325" s="21"/>
      <c r="P325" s="50"/>
      <c r="Q325" s="21"/>
      <c r="AD325" s="21"/>
      <c r="AF325" s="51"/>
      <c r="AG325" s="50"/>
      <c r="BC325" s="50"/>
      <c r="BE325" s="21"/>
      <c r="BU325" s="50"/>
      <c r="BV325" s="50"/>
      <c r="CP325" s="50"/>
      <c r="CQ325" s="50"/>
      <c r="CS325" s="50"/>
      <c r="DF325" s="21"/>
      <c r="DH325" s="50"/>
      <c r="DI325" s="50"/>
    </row>
    <row r="326" spans="14:113" s="6" customFormat="1" ht="9" customHeight="1">
      <c r="N326" s="21"/>
      <c r="O326" s="21"/>
      <c r="P326" s="50"/>
      <c r="Q326" s="21"/>
      <c r="AD326" s="21"/>
      <c r="AF326" s="51"/>
      <c r="AG326" s="50"/>
      <c r="BC326" s="50"/>
      <c r="BE326" s="21"/>
      <c r="BU326" s="50"/>
      <c r="BV326" s="50"/>
      <c r="CP326" s="50"/>
      <c r="CQ326" s="50"/>
      <c r="CS326" s="50"/>
      <c r="DF326" s="21"/>
      <c r="DH326" s="50"/>
      <c r="DI326" s="50"/>
    </row>
    <row r="327" spans="14:113" s="6" customFormat="1" ht="9" customHeight="1">
      <c r="N327" s="21"/>
      <c r="O327" s="21"/>
      <c r="P327" s="50"/>
      <c r="Q327" s="21"/>
      <c r="AD327" s="21"/>
      <c r="AF327" s="51"/>
      <c r="AG327" s="50"/>
      <c r="BC327" s="50"/>
      <c r="BE327" s="21"/>
      <c r="BU327" s="50"/>
      <c r="BV327" s="50"/>
      <c r="CP327" s="50"/>
      <c r="CQ327" s="50"/>
      <c r="CS327" s="50"/>
      <c r="DF327" s="21"/>
      <c r="DH327" s="50"/>
      <c r="DI327" s="50"/>
    </row>
    <row r="328" spans="14:113" s="6" customFormat="1" ht="9" customHeight="1">
      <c r="N328" s="21"/>
      <c r="O328" s="21"/>
      <c r="P328" s="50"/>
      <c r="Q328" s="21"/>
      <c r="AD328" s="21"/>
      <c r="AF328" s="51"/>
      <c r="AG328" s="50"/>
      <c r="BC328" s="50"/>
      <c r="BE328" s="21"/>
      <c r="BU328" s="50"/>
      <c r="BV328" s="50"/>
      <c r="CP328" s="50"/>
      <c r="CQ328" s="50"/>
      <c r="CS328" s="50"/>
      <c r="DF328" s="21"/>
      <c r="DH328" s="50"/>
      <c r="DI328" s="50"/>
    </row>
    <row r="329" spans="14:113" s="6" customFormat="1" ht="9" customHeight="1">
      <c r="N329" s="21"/>
      <c r="O329" s="21"/>
      <c r="P329" s="50"/>
      <c r="Q329" s="21"/>
      <c r="AD329" s="21"/>
      <c r="AF329" s="51"/>
      <c r="AG329" s="50"/>
      <c r="BC329" s="50"/>
      <c r="BE329" s="21"/>
      <c r="BU329" s="50"/>
      <c r="BV329" s="50"/>
      <c r="CP329" s="50"/>
      <c r="CQ329" s="50"/>
      <c r="CS329" s="50"/>
      <c r="DF329" s="21"/>
      <c r="DH329" s="50"/>
      <c r="DI329" s="50"/>
    </row>
    <row r="330" spans="14:113" s="6" customFormat="1" ht="9" customHeight="1">
      <c r="N330" s="21"/>
      <c r="O330" s="21"/>
      <c r="P330" s="50"/>
      <c r="Q330" s="21"/>
      <c r="AD330" s="21"/>
      <c r="AF330" s="51"/>
      <c r="AG330" s="50"/>
      <c r="BC330" s="50"/>
      <c r="BE330" s="21"/>
      <c r="BU330" s="50"/>
      <c r="BV330" s="50"/>
      <c r="CP330" s="50"/>
      <c r="CQ330" s="50"/>
      <c r="CS330" s="50"/>
      <c r="DF330" s="21"/>
      <c r="DH330" s="50"/>
      <c r="DI330" s="50"/>
    </row>
    <row r="331" spans="14:113" s="6" customFormat="1" ht="9" customHeight="1">
      <c r="N331" s="21"/>
      <c r="O331" s="21"/>
      <c r="P331" s="50"/>
      <c r="Q331" s="21"/>
      <c r="AD331" s="21"/>
      <c r="AF331" s="51"/>
      <c r="AG331" s="50"/>
      <c r="BC331" s="50"/>
      <c r="BE331" s="21"/>
      <c r="BU331" s="50"/>
      <c r="BV331" s="50"/>
      <c r="CP331" s="50"/>
      <c r="CQ331" s="50"/>
      <c r="CS331" s="50"/>
      <c r="DF331" s="21"/>
      <c r="DH331" s="50"/>
      <c r="DI331" s="50"/>
    </row>
    <row r="332" spans="14:113" s="6" customFormat="1" ht="9" customHeight="1">
      <c r="N332" s="21"/>
      <c r="O332" s="21"/>
      <c r="P332" s="50"/>
      <c r="Q332" s="21"/>
      <c r="AD332" s="21"/>
      <c r="AF332" s="51"/>
      <c r="AG332" s="50"/>
      <c r="BC332" s="50"/>
      <c r="BE332" s="21"/>
      <c r="BU332" s="50"/>
      <c r="BV332" s="50"/>
      <c r="CP332" s="50"/>
      <c r="CQ332" s="50"/>
      <c r="CS332" s="50"/>
      <c r="DF332" s="21"/>
      <c r="DH332" s="50"/>
      <c r="DI332" s="50"/>
    </row>
    <row r="333" spans="14:113" s="6" customFormat="1" ht="9" customHeight="1">
      <c r="N333" s="21"/>
      <c r="O333" s="21"/>
      <c r="P333" s="50"/>
      <c r="Q333" s="21"/>
      <c r="AD333" s="21"/>
      <c r="AF333" s="51"/>
      <c r="AG333" s="50"/>
      <c r="BC333" s="50"/>
      <c r="BE333" s="21"/>
      <c r="BU333" s="50"/>
      <c r="BV333" s="50"/>
      <c r="CP333" s="50"/>
      <c r="CQ333" s="50"/>
      <c r="CS333" s="50"/>
      <c r="DF333" s="21"/>
      <c r="DH333" s="50"/>
      <c r="DI333" s="50"/>
    </row>
    <row r="334" spans="14:113" s="6" customFormat="1" ht="9" customHeight="1">
      <c r="N334" s="21"/>
      <c r="O334" s="21"/>
      <c r="P334" s="50"/>
      <c r="Q334" s="21"/>
      <c r="AD334" s="21"/>
      <c r="AF334" s="51"/>
      <c r="AG334" s="50"/>
      <c r="BC334" s="50"/>
      <c r="BE334" s="21"/>
      <c r="BU334" s="50"/>
      <c r="BV334" s="50"/>
      <c r="CP334" s="50"/>
      <c r="CQ334" s="50"/>
      <c r="CS334" s="50"/>
      <c r="DF334" s="21"/>
      <c r="DH334" s="50"/>
      <c r="DI334" s="50"/>
    </row>
    <row r="335" spans="14:113" s="6" customFormat="1" ht="9" customHeight="1">
      <c r="N335" s="21"/>
      <c r="O335" s="21"/>
      <c r="P335" s="50"/>
      <c r="Q335" s="21"/>
      <c r="AD335" s="21"/>
      <c r="AF335" s="51"/>
      <c r="AG335" s="50"/>
      <c r="BC335" s="50"/>
      <c r="BE335" s="21"/>
      <c r="BU335" s="50"/>
      <c r="BV335" s="50"/>
      <c r="CP335" s="50"/>
      <c r="CQ335" s="50"/>
      <c r="CS335" s="50"/>
      <c r="DF335" s="21"/>
      <c r="DH335" s="50"/>
      <c r="DI335" s="50"/>
    </row>
    <row r="336" spans="14:113" s="6" customFormat="1" ht="9" customHeight="1">
      <c r="N336" s="21"/>
      <c r="O336" s="21"/>
      <c r="P336" s="50"/>
      <c r="Q336" s="21"/>
      <c r="AD336" s="21"/>
      <c r="AF336" s="51"/>
      <c r="AG336" s="50"/>
      <c r="BC336" s="50"/>
      <c r="BE336" s="21"/>
      <c r="BU336" s="50"/>
      <c r="BV336" s="50"/>
      <c r="CP336" s="50"/>
      <c r="CQ336" s="50"/>
      <c r="CS336" s="50"/>
      <c r="DF336" s="21"/>
      <c r="DH336" s="50"/>
      <c r="DI336" s="50"/>
    </row>
    <row r="337" spans="14:113" s="6" customFormat="1" ht="9" customHeight="1">
      <c r="N337" s="21"/>
      <c r="O337" s="21"/>
      <c r="P337" s="50"/>
      <c r="Q337" s="21"/>
      <c r="AD337" s="21"/>
      <c r="AF337" s="51"/>
      <c r="AG337" s="50"/>
      <c r="BC337" s="50"/>
      <c r="BE337" s="21"/>
      <c r="BU337" s="50"/>
      <c r="BV337" s="50"/>
      <c r="CP337" s="50"/>
      <c r="CQ337" s="50"/>
      <c r="CS337" s="50"/>
      <c r="DF337" s="21"/>
      <c r="DH337" s="50"/>
      <c r="DI337" s="50"/>
    </row>
    <row r="338" spans="14:113" s="6" customFormat="1" ht="9" customHeight="1">
      <c r="N338" s="21"/>
      <c r="O338" s="21"/>
      <c r="P338" s="50"/>
      <c r="Q338" s="21"/>
      <c r="AD338" s="21"/>
      <c r="AF338" s="51"/>
      <c r="AG338" s="50"/>
      <c r="BC338" s="50"/>
      <c r="BE338" s="21"/>
      <c r="BU338" s="50"/>
      <c r="BV338" s="50"/>
      <c r="CP338" s="50"/>
      <c r="CQ338" s="50"/>
      <c r="CS338" s="50"/>
      <c r="DF338" s="21"/>
      <c r="DH338" s="50"/>
      <c r="DI338" s="50"/>
    </row>
    <row r="339" spans="14:113" s="6" customFormat="1" ht="9" customHeight="1">
      <c r="N339" s="21"/>
      <c r="O339" s="21"/>
      <c r="P339" s="50"/>
      <c r="Q339" s="21"/>
      <c r="AD339" s="21"/>
      <c r="AF339" s="51"/>
      <c r="AG339" s="50"/>
      <c r="BC339" s="50"/>
      <c r="BE339" s="21"/>
      <c r="BU339" s="50"/>
      <c r="BV339" s="50"/>
      <c r="CP339" s="50"/>
      <c r="CQ339" s="50"/>
      <c r="CS339" s="50"/>
      <c r="DF339" s="21"/>
      <c r="DH339" s="50"/>
      <c r="DI339" s="50"/>
    </row>
    <row r="340" spans="14:113" s="6" customFormat="1" ht="9" customHeight="1">
      <c r="N340" s="21"/>
      <c r="O340" s="21"/>
      <c r="P340" s="50"/>
      <c r="Q340" s="21"/>
      <c r="AD340" s="21"/>
      <c r="AF340" s="51"/>
      <c r="AG340" s="50"/>
      <c r="BC340" s="50"/>
      <c r="BE340" s="21"/>
      <c r="BU340" s="50"/>
      <c r="BV340" s="50"/>
      <c r="CP340" s="50"/>
      <c r="CQ340" s="50"/>
      <c r="CS340" s="50"/>
      <c r="DF340" s="21"/>
      <c r="DH340" s="50"/>
      <c r="DI340" s="50"/>
    </row>
    <row r="341" spans="14:113" s="6" customFormat="1" ht="9" customHeight="1">
      <c r="N341" s="21"/>
      <c r="O341" s="21"/>
      <c r="P341" s="50"/>
      <c r="Q341" s="21"/>
      <c r="AD341" s="21"/>
      <c r="AF341" s="51"/>
      <c r="AG341" s="50"/>
      <c r="BC341" s="50"/>
      <c r="BE341" s="21"/>
      <c r="BU341" s="50"/>
      <c r="BV341" s="50"/>
      <c r="CP341" s="50"/>
      <c r="CQ341" s="50"/>
      <c r="CS341" s="50"/>
      <c r="DF341" s="21"/>
      <c r="DH341" s="50"/>
      <c r="DI341" s="50"/>
    </row>
    <row r="342" spans="14:113" s="6" customFormat="1" ht="9" customHeight="1">
      <c r="N342" s="21"/>
      <c r="O342" s="21"/>
      <c r="P342" s="50"/>
      <c r="Q342" s="21"/>
      <c r="AD342" s="21"/>
      <c r="AF342" s="51"/>
      <c r="AG342" s="50"/>
      <c r="BC342" s="50"/>
      <c r="BE342" s="21"/>
      <c r="BU342" s="50"/>
      <c r="BV342" s="50"/>
      <c r="CP342" s="50"/>
      <c r="CQ342" s="50"/>
      <c r="CS342" s="50"/>
      <c r="DF342" s="21"/>
      <c r="DH342" s="50"/>
      <c r="DI342" s="50"/>
    </row>
    <row r="343" spans="14:113" s="6" customFormat="1" ht="9" customHeight="1">
      <c r="N343" s="21"/>
      <c r="O343" s="21"/>
      <c r="P343" s="50"/>
      <c r="Q343" s="21"/>
      <c r="AD343" s="21"/>
      <c r="AF343" s="51"/>
      <c r="AG343" s="50"/>
      <c r="BC343" s="50"/>
      <c r="BE343" s="21"/>
      <c r="BU343" s="50"/>
      <c r="BV343" s="50"/>
      <c r="CP343" s="50"/>
      <c r="CQ343" s="50"/>
      <c r="CS343" s="50"/>
      <c r="DF343" s="21"/>
      <c r="DH343" s="50"/>
      <c r="DI343" s="50"/>
    </row>
    <row r="344" spans="14:113" s="6" customFormat="1" ht="9" customHeight="1">
      <c r="N344" s="21"/>
      <c r="O344" s="21"/>
      <c r="P344" s="50"/>
      <c r="Q344" s="21"/>
      <c r="AD344" s="21"/>
      <c r="AF344" s="51"/>
      <c r="AG344" s="50"/>
      <c r="BC344" s="50"/>
      <c r="BE344" s="21"/>
      <c r="BU344" s="50"/>
      <c r="BV344" s="50"/>
      <c r="CP344" s="50"/>
      <c r="CQ344" s="50"/>
      <c r="CS344" s="50"/>
      <c r="DF344" s="21"/>
      <c r="DH344" s="50"/>
      <c r="DI344" s="50"/>
    </row>
    <row r="345" spans="14:113" s="6" customFormat="1" ht="9" customHeight="1">
      <c r="N345" s="21"/>
      <c r="O345" s="21"/>
      <c r="P345" s="50"/>
      <c r="Q345" s="21"/>
      <c r="AD345" s="21"/>
      <c r="AF345" s="51"/>
      <c r="AG345" s="50"/>
      <c r="BC345" s="50"/>
      <c r="BE345" s="21"/>
      <c r="BU345" s="50"/>
      <c r="BV345" s="50"/>
      <c r="CP345" s="50"/>
      <c r="CQ345" s="50"/>
      <c r="CS345" s="50"/>
      <c r="DF345" s="21"/>
      <c r="DH345" s="50"/>
      <c r="DI345" s="50"/>
    </row>
    <row r="346" spans="14:113" s="6" customFormat="1" ht="9" customHeight="1">
      <c r="N346" s="21"/>
      <c r="O346" s="21"/>
      <c r="P346" s="50"/>
      <c r="Q346" s="21"/>
      <c r="AD346" s="21"/>
      <c r="AF346" s="51"/>
      <c r="AG346" s="50"/>
      <c r="BC346" s="50"/>
      <c r="BE346" s="21"/>
      <c r="BU346" s="50"/>
      <c r="BV346" s="50"/>
      <c r="CP346" s="50"/>
      <c r="CQ346" s="50"/>
      <c r="CS346" s="50"/>
      <c r="DF346" s="21"/>
      <c r="DH346" s="50"/>
      <c r="DI346" s="50"/>
    </row>
    <row r="347" spans="14:113" s="6" customFormat="1" ht="9" customHeight="1">
      <c r="N347" s="21"/>
      <c r="O347" s="21"/>
      <c r="P347" s="50"/>
      <c r="Q347" s="21"/>
      <c r="AD347" s="21"/>
      <c r="AF347" s="51"/>
      <c r="AG347" s="50"/>
      <c r="BC347" s="50"/>
      <c r="BE347" s="21"/>
      <c r="BU347" s="50"/>
      <c r="BV347" s="50"/>
      <c r="CP347" s="50"/>
      <c r="CQ347" s="50"/>
      <c r="CS347" s="50"/>
      <c r="DF347" s="21"/>
      <c r="DH347" s="50"/>
      <c r="DI347" s="50"/>
    </row>
    <row r="348" spans="14:113" s="6" customFormat="1" ht="9" customHeight="1">
      <c r="N348" s="21"/>
      <c r="O348" s="21"/>
      <c r="P348" s="50"/>
      <c r="Q348" s="21"/>
      <c r="AD348" s="21"/>
      <c r="AF348" s="51"/>
      <c r="AG348" s="50"/>
      <c r="BC348" s="50"/>
      <c r="BE348" s="21"/>
      <c r="BU348" s="50"/>
      <c r="BV348" s="50"/>
      <c r="CP348" s="50"/>
      <c r="CQ348" s="50"/>
      <c r="CS348" s="50"/>
      <c r="DF348" s="21"/>
      <c r="DH348" s="50"/>
      <c r="DI348" s="50"/>
    </row>
    <row r="349" spans="14:113" s="6" customFormat="1" ht="9" customHeight="1">
      <c r="N349" s="21"/>
      <c r="O349" s="21"/>
      <c r="P349" s="50"/>
      <c r="Q349" s="21"/>
      <c r="AD349" s="21"/>
      <c r="AF349" s="51"/>
      <c r="AG349" s="50"/>
      <c r="BC349" s="50"/>
      <c r="BE349" s="21"/>
      <c r="BU349" s="50"/>
      <c r="BV349" s="50"/>
      <c r="CP349" s="50"/>
      <c r="CQ349" s="50"/>
      <c r="CS349" s="50"/>
      <c r="DF349" s="21"/>
      <c r="DH349" s="50"/>
      <c r="DI349" s="50"/>
    </row>
    <row r="350" spans="14:113" s="6" customFormat="1" ht="9" customHeight="1">
      <c r="N350" s="21"/>
      <c r="O350" s="21"/>
      <c r="P350" s="50"/>
      <c r="Q350" s="21"/>
      <c r="AD350" s="21"/>
      <c r="AF350" s="51"/>
      <c r="AG350" s="50"/>
      <c r="BC350" s="50"/>
      <c r="BE350" s="21"/>
      <c r="BU350" s="50"/>
      <c r="BV350" s="50"/>
      <c r="CP350" s="50"/>
      <c r="CQ350" s="50"/>
      <c r="CS350" s="50"/>
      <c r="DF350" s="21"/>
      <c r="DH350" s="50"/>
      <c r="DI350" s="50"/>
    </row>
    <row r="351" spans="14:113" s="6" customFormat="1" ht="9" customHeight="1">
      <c r="N351" s="21"/>
      <c r="O351" s="21"/>
      <c r="P351" s="50"/>
      <c r="Q351" s="21"/>
      <c r="AD351" s="21"/>
      <c r="AF351" s="51"/>
      <c r="AG351" s="50"/>
      <c r="BC351" s="50"/>
      <c r="BE351" s="21"/>
      <c r="BU351" s="50"/>
      <c r="BV351" s="50"/>
      <c r="CP351" s="50"/>
      <c r="CQ351" s="50"/>
      <c r="CS351" s="50"/>
      <c r="DF351" s="21"/>
      <c r="DH351" s="50"/>
      <c r="DI351" s="50"/>
    </row>
    <row r="352" spans="14:113" s="6" customFormat="1" ht="9" customHeight="1">
      <c r="N352" s="21"/>
      <c r="O352" s="21"/>
      <c r="P352" s="50"/>
      <c r="Q352" s="21"/>
      <c r="AD352" s="21"/>
      <c r="AF352" s="51"/>
      <c r="AG352" s="50"/>
      <c r="BC352" s="50"/>
      <c r="BE352" s="21"/>
      <c r="BU352" s="50"/>
      <c r="BV352" s="50"/>
      <c r="CP352" s="50"/>
      <c r="CQ352" s="50"/>
      <c r="CS352" s="50"/>
      <c r="DF352" s="21"/>
      <c r="DH352" s="50"/>
      <c r="DI352" s="50"/>
    </row>
    <row r="353" spans="14:113" s="6" customFormat="1" ht="9" customHeight="1">
      <c r="N353" s="21"/>
      <c r="O353" s="21"/>
      <c r="P353" s="50"/>
      <c r="Q353" s="21"/>
      <c r="AD353" s="21"/>
      <c r="AF353" s="51"/>
      <c r="AG353" s="50"/>
      <c r="BC353" s="50"/>
      <c r="BE353" s="21"/>
      <c r="BU353" s="50"/>
      <c r="BV353" s="50"/>
      <c r="CP353" s="50"/>
      <c r="CQ353" s="50"/>
      <c r="CS353" s="50"/>
      <c r="DF353" s="21"/>
      <c r="DH353" s="50"/>
      <c r="DI353" s="50"/>
    </row>
    <row r="354" spans="14:113" s="6" customFormat="1" ht="9" customHeight="1">
      <c r="N354" s="21"/>
      <c r="O354" s="21"/>
      <c r="P354" s="50"/>
      <c r="Q354" s="21"/>
      <c r="AD354" s="21"/>
      <c r="AF354" s="51"/>
      <c r="AG354" s="50"/>
      <c r="BC354" s="50"/>
      <c r="BE354" s="21"/>
      <c r="BU354" s="50"/>
      <c r="BV354" s="50"/>
      <c r="CP354" s="50"/>
      <c r="CQ354" s="50"/>
      <c r="CS354" s="50"/>
      <c r="DF354" s="21"/>
      <c r="DH354" s="50"/>
      <c r="DI354" s="50"/>
    </row>
    <row r="355" spans="14:113" s="6" customFormat="1" ht="9" customHeight="1">
      <c r="N355" s="21"/>
      <c r="O355" s="21"/>
      <c r="P355" s="50"/>
      <c r="Q355" s="21"/>
      <c r="AD355" s="21"/>
      <c r="AF355" s="51"/>
      <c r="AG355" s="50"/>
      <c r="BC355" s="50"/>
      <c r="BE355" s="21"/>
      <c r="BU355" s="50"/>
      <c r="BV355" s="50"/>
      <c r="CP355" s="50"/>
      <c r="CQ355" s="50"/>
      <c r="CS355" s="50"/>
      <c r="DF355" s="21"/>
      <c r="DH355" s="50"/>
      <c r="DI355" s="50"/>
    </row>
    <row r="356" spans="14:113" s="6" customFormat="1" ht="9" customHeight="1">
      <c r="N356" s="21"/>
      <c r="O356" s="21"/>
      <c r="P356" s="50"/>
      <c r="Q356" s="21"/>
      <c r="AD356" s="21"/>
      <c r="AF356" s="51"/>
      <c r="AG356" s="50"/>
      <c r="BC356" s="50"/>
      <c r="BE356" s="21"/>
      <c r="BU356" s="50"/>
      <c r="BV356" s="50"/>
      <c r="CP356" s="50"/>
      <c r="CQ356" s="50"/>
      <c r="CS356" s="50"/>
      <c r="DF356" s="21"/>
      <c r="DH356" s="50"/>
      <c r="DI356" s="50"/>
    </row>
    <row r="357" spans="14:113" s="6" customFormat="1" ht="9" customHeight="1">
      <c r="N357" s="21"/>
      <c r="O357" s="21"/>
      <c r="P357" s="50"/>
      <c r="Q357" s="21"/>
      <c r="AD357" s="21"/>
      <c r="AF357" s="51"/>
      <c r="AG357" s="50"/>
      <c r="BC357" s="50"/>
      <c r="BE357" s="21"/>
      <c r="BU357" s="50"/>
      <c r="BV357" s="50"/>
      <c r="CP357" s="50"/>
      <c r="CQ357" s="50"/>
      <c r="CS357" s="50"/>
      <c r="DF357" s="21"/>
      <c r="DH357" s="50"/>
      <c r="DI357" s="50"/>
    </row>
    <row r="358" spans="14:113" s="6" customFormat="1" ht="9" customHeight="1">
      <c r="N358" s="21"/>
      <c r="O358" s="21"/>
      <c r="P358" s="50"/>
      <c r="Q358" s="21"/>
      <c r="AD358" s="21"/>
      <c r="AF358" s="51"/>
      <c r="AG358" s="50"/>
      <c r="BC358" s="50"/>
      <c r="BE358" s="21"/>
      <c r="BU358" s="50"/>
      <c r="BV358" s="50"/>
      <c r="CP358" s="50"/>
      <c r="CQ358" s="50"/>
      <c r="CS358" s="50"/>
      <c r="DF358" s="21"/>
      <c r="DH358" s="50"/>
      <c r="DI358" s="50"/>
    </row>
    <row r="359" spans="14:113" s="6" customFormat="1" ht="9" customHeight="1">
      <c r="N359" s="21"/>
      <c r="O359" s="21"/>
      <c r="P359" s="50"/>
      <c r="Q359" s="21"/>
      <c r="AD359" s="21"/>
      <c r="AF359" s="51"/>
      <c r="AG359" s="50"/>
      <c r="BC359" s="50"/>
      <c r="BE359" s="21"/>
      <c r="BU359" s="50"/>
      <c r="BV359" s="50"/>
      <c r="CP359" s="50"/>
      <c r="CQ359" s="50"/>
      <c r="CS359" s="50"/>
      <c r="DF359" s="21"/>
      <c r="DH359" s="50"/>
      <c r="DI359" s="50"/>
    </row>
    <row r="360" spans="14:113" s="6" customFormat="1" ht="9" customHeight="1">
      <c r="N360" s="21"/>
      <c r="O360" s="21"/>
      <c r="P360" s="50"/>
      <c r="Q360" s="21"/>
      <c r="AD360" s="21"/>
      <c r="AF360" s="51"/>
      <c r="AG360" s="50"/>
      <c r="BC360" s="50"/>
      <c r="BE360" s="21"/>
      <c r="BU360" s="50"/>
      <c r="BV360" s="50"/>
      <c r="CP360" s="50"/>
      <c r="CQ360" s="50"/>
      <c r="CS360" s="50"/>
      <c r="DF360" s="21"/>
      <c r="DH360" s="50"/>
      <c r="DI360" s="50"/>
    </row>
    <row r="361" spans="14:113" s="6" customFormat="1" ht="9" customHeight="1">
      <c r="N361" s="21"/>
      <c r="O361" s="21"/>
      <c r="P361" s="50"/>
      <c r="Q361" s="21"/>
      <c r="AD361" s="21"/>
      <c r="AF361" s="51"/>
      <c r="AG361" s="50"/>
      <c r="BC361" s="50"/>
      <c r="BE361" s="21"/>
      <c r="BU361" s="50"/>
      <c r="BV361" s="50"/>
      <c r="CP361" s="50"/>
      <c r="CQ361" s="50"/>
      <c r="CS361" s="50"/>
      <c r="DF361" s="21"/>
      <c r="DH361" s="50"/>
      <c r="DI361" s="50"/>
    </row>
    <row r="362" spans="14:113" s="6" customFormat="1" ht="9" customHeight="1">
      <c r="N362" s="21"/>
      <c r="O362" s="21"/>
      <c r="P362" s="50"/>
      <c r="Q362" s="21"/>
      <c r="AD362" s="21"/>
      <c r="AF362" s="51"/>
      <c r="AG362" s="50"/>
      <c r="BC362" s="50"/>
      <c r="BE362" s="21"/>
      <c r="BU362" s="50"/>
      <c r="BV362" s="50"/>
      <c r="CP362" s="50"/>
      <c r="CQ362" s="50"/>
      <c r="CS362" s="50"/>
      <c r="DF362" s="21"/>
      <c r="DH362" s="50"/>
      <c r="DI362" s="50"/>
    </row>
    <row r="363" spans="14:113" s="6" customFormat="1" ht="9" customHeight="1">
      <c r="N363" s="21"/>
      <c r="O363" s="21"/>
      <c r="P363" s="50"/>
      <c r="Q363" s="21"/>
      <c r="AD363" s="21"/>
      <c r="AF363" s="51"/>
      <c r="AG363" s="50"/>
      <c r="BC363" s="50"/>
      <c r="BE363" s="21"/>
      <c r="BU363" s="50"/>
      <c r="BV363" s="50"/>
      <c r="CP363" s="50"/>
      <c r="CQ363" s="50"/>
      <c r="CS363" s="50"/>
      <c r="DF363" s="21"/>
      <c r="DH363" s="50"/>
      <c r="DI363" s="50"/>
    </row>
    <row r="364" spans="14:113" s="6" customFormat="1" ht="9" customHeight="1">
      <c r="N364" s="21"/>
      <c r="O364" s="21"/>
      <c r="P364" s="50"/>
      <c r="Q364" s="21"/>
      <c r="AD364" s="21"/>
      <c r="AF364" s="51"/>
      <c r="AG364" s="50"/>
      <c r="BC364" s="50"/>
      <c r="BE364" s="21"/>
      <c r="BU364" s="50"/>
      <c r="BV364" s="50"/>
      <c r="CP364" s="50"/>
      <c r="CQ364" s="50"/>
      <c r="CS364" s="50"/>
      <c r="DF364" s="21"/>
      <c r="DH364" s="50"/>
      <c r="DI364" s="50"/>
    </row>
    <row r="365" spans="14:113" s="6" customFormat="1" ht="9" customHeight="1">
      <c r="N365" s="21"/>
      <c r="O365" s="21"/>
      <c r="P365" s="50"/>
      <c r="Q365" s="21"/>
      <c r="AD365" s="21"/>
      <c r="AF365" s="51"/>
      <c r="AG365" s="50"/>
      <c r="BC365" s="50"/>
      <c r="BE365" s="21"/>
      <c r="BU365" s="50"/>
      <c r="BV365" s="50"/>
      <c r="CP365" s="50"/>
      <c r="CQ365" s="50"/>
      <c r="CS365" s="50"/>
      <c r="DF365" s="21"/>
      <c r="DH365" s="50"/>
      <c r="DI365" s="50"/>
    </row>
    <row r="366" spans="14:113" s="6" customFormat="1" ht="9" customHeight="1">
      <c r="N366" s="21"/>
      <c r="O366" s="21"/>
      <c r="P366" s="50"/>
      <c r="Q366" s="21"/>
      <c r="AD366" s="21"/>
      <c r="AF366" s="51"/>
      <c r="AG366" s="50"/>
      <c r="BC366" s="50"/>
      <c r="BE366" s="21"/>
      <c r="BU366" s="50"/>
      <c r="BV366" s="50"/>
      <c r="CP366" s="50"/>
      <c r="CQ366" s="50"/>
      <c r="CS366" s="50"/>
      <c r="DF366" s="21"/>
      <c r="DH366" s="50"/>
      <c r="DI366" s="50"/>
    </row>
    <row r="367" spans="14:113" s="6" customFormat="1" ht="9" customHeight="1">
      <c r="N367" s="21"/>
      <c r="O367" s="21"/>
      <c r="P367" s="50"/>
      <c r="Q367" s="21"/>
      <c r="AD367" s="21"/>
      <c r="AF367" s="51"/>
      <c r="AG367" s="50"/>
      <c r="BC367" s="50"/>
      <c r="BE367" s="21"/>
      <c r="BU367" s="50"/>
      <c r="BV367" s="50"/>
      <c r="CP367" s="50"/>
      <c r="CQ367" s="50"/>
      <c r="CS367" s="50"/>
      <c r="DF367" s="21"/>
      <c r="DH367" s="50"/>
      <c r="DI367" s="50"/>
    </row>
    <row r="368" spans="14:113" s="6" customFormat="1" ht="9" customHeight="1">
      <c r="N368" s="21"/>
      <c r="O368" s="21"/>
      <c r="P368" s="50"/>
      <c r="Q368" s="21"/>
      <c r="AD368" s="21"/>
      <c r="AF368" s="51"/>
      <c r="AG368" s="50"/>
      <c r="BC368" s="50"/>
      <c r="BE368" s="21"/>
      <c r="BU368" s="50"/>
      <c r="BV368" s="50"/>
      <c r="CP368" s="50"/>
      <c r="CQ368" s="50"/>
      <c r="CS368" s="50"/>
      <c r="DF368" s="21"/>
      <c r="DH368" s="50"/>
      <c r="DI368" s="50"/>
    </row>
    <row r="369" spans="14:113" s="6" customFormat="1" ht="9" customHeight="1">
      <c r="N369" s="21"/>
      <c r="O369" s="21"/>
      <c r="P369" s="50"/>
      <c r="Q369" s="21"/>
      <c r="AD369" s="21"/>
      <c r="AF369" s="51"/>
      <c r="AG369" s="50"/>
      <c r="BC369" s="50"/>
      <c r="BE369" s="21"/>
      <c r="BU369" s="50"/>
      <c r="BV369" s="50"/>
      <c r="CP369" s="50"/>
      <c r="CQ369" s="50"/>
      <c r="CS369" s="50"/>
      <c r="DF369" s="21"/>
      <c r="DH369" s="50"/>
      <c r="DI369" s="50"/>
    </row>
    <row r="370" spans="14:113" s="6" customFormat="1" ht="9" customHeight="1">
      <c r="N370" s="21"/>
      <c r="O370" s="21"/>
      <c r="P370" s="50"/>
      <c r="Q370" s="21"/>
      <c r="AD370" s="21"/>
      <c r="AF370" s="51"/>
      <c r="AG370" s="50"/>
      <c r="BC370" s="50"/>
      <c r="BE370" s="21"/>
      <c r="BU370" s="50"/>
      <c r="BV370" s="50"/>
      <c r="CP370" s="50"/>
      <c r="CQ370" s="50"/>
      <c r="CS370" s="50"/>
      <c r="DF370" s="21"/>
      <c r="DH370" s="50"/>
      <c r="DI370" s="50"/>
    </row>
    <row r="371" spans="14:113" s="6" customFormat="1" ht="9" customHeight="1">
      <c r="N371" s="21"/>
      <c r="O371" s="21"/>
      <c r="P371" s="50"/>
      <c r="Q371" s="21"/>
      <c r="AD371" s="21"/>
      <c r="AF371" s="51"/>
      <c r="AG371" s="50"/>
      <c r="BC371" s="50"/>
      <c r="BE371" s="21"/>
      <c r="BU371" s="50"/>
      <c r="BV371" s="50"/>
      <c r="CP371" s="50"/>
      <c r="CQ371" s="50"/>
      <c r="CS371" s="50"/>
      <c r="DF371" s="21"/>
      <c r="DH371" s="50"/>
      <c r="DI371" s="50"/>
    </row>
    <row r="372" spans="14:113" s="6" customFormat="1" ht="9" customHeight="1">
      <c r="N372" s="21"/>
      <c r="O372" s="21"/>
      <c r="P372" s="50"/>
      <c r="Q372" s="21"/>
      <c r="AD372" s="21"/>
      <c r="AF372" s="51"/>
      <c r="AG372" s="50"/>
      <c r="BC372" s="50"/>
      <c r="BE372" s="21"/>
      <c r="BU372" s="50"/>
      <c r="BV372" s="50"/>
      <c r="CP372" s="50"/>
      <c r="CQ372" s="50"/>
      <c r="CS372" s="50"/>
      <c r="DF372" s="21"/>
      <c r="DH372" s="50"/>
      <c r="DI372" s="50"/>
    </row>
    <row r="373" spans="14:113" s="6" customFormat="1" ht="9" customHeight="1">
      <c r="N373" s="21"/>
      <c r="O373" s="21"/>
      <c r="P373" s="50"/>
      <c r="Q373" s="21"/>
      <c r="AD373" s="21"/>
      <c r="AF373" s="51"/>
      <c r="AG373" s="50"/>
      <c r="BC373" s="50"/>
      <c r="BE373" s="21"/>
      <c r="BU373" s="50"/>
      <c r="BV373" s="50"/>
      <c r="CP373" s="50"/>
      <c r="CQ373" s="50"/>
      <c r="CS373" s="50"/>
      <c r="DF373" s="21"/>
      <c r="DH373" s="50"/>
      <c r="DI373" s="50"/>
    </row>
    <row r="374" spans="14:113" s="6" customFormat="1" ht="9" customHeight="1">
      <c r="N374" s="21"/>
      <c r="O374" s="21"/>
      <c r="P374" s="50"/>
      <c r="Q374" s="21"/>
      <c r="AD374" s="21"/>
      <c r="AF374" s="51"/>
      <c r="AG374" s="50"/>
      <c r="BC374" s="50"/>
      <c r="BE374" s="21"/>
      <c r="BU374" s="50"/>
      <c r="BV374" s="50"/>
      <c r="CP374" s="50"/>
      <c r="CQ374" s="50"/>
      <c r="CS374" s="50"/>
      <c r="DF374" s="21"/>
      <c r="DH374" s="50"/>
      <c r="DI374" s="50"/>
    </row>
    <row r="375" spans="14:113" s="6" customFormat="1" ht="9" customHeight="1">
      <c r="N375" s="21"/>
      <c r="O375" s="21"/>
      <c r="P375" s="50"/>
      <c r="Q375" s="21"/>
      <c r="AD375" s="21"/>
      <c r="AF375" s="51"/>
      <c r="AG375" s="50"/>
      <c r="BC375" s="50"/>
      <c r="BE375" s="21"/>
      <c r="BU375" s="50"/>
      <c r="BV375" s="50"/>
      <c r="CP375" s="50"/>
      <c r="CQ375" s="50"/>
      <c r="CS375" s="50"/>
      <c r="DF375" s="21"/>
      <c r="DH375" s="50"/>
      <c r="DI375" s="50"/>
    </row>
    <row r="376" spans="14:113" s="6" customFormat="1" ht="9" customHeight="1">
      <c r="N376" s="21"/>
      <c r="O376" s="21"/>
      <c r="P376" s="50"/>
      <c r="Q376" s="21"/>
      <c r="AD376" s="21"/>
      <c r="AF376" s="51"/>
      <c r="AG376" s="50"/>
      <c r="BC376" s="50"/>
      <c r="BE376" s="21"/>
      <c r="BU376" s="50"/>
      <c r="BV376" s="50"/>
      <c r="CP376" s="50"/>
      <c r="CQ376" s="50"/>
      <c r="CS376" s="50"/>
      <c r="DF376" s="21"/>
      <c r="DH376" s="50"/>
      <c r="DI376" s="50"/>
    </row>
    <row r="377" spans="14:113" s="6" customFormat="1" ht="9" customHeight="1">
      <c r="N377" s="21"/>
      <c r="O377" s="21"/>
      <c r="P377" s="50"/>
      <c r="Q377" s="21"/>
      <c r="AD377" s="21"/>
      <c r="AF377" s="51"/>
      <c r="AG377" s="50"/>
      <c r="BC377" s="50"/>
      <c r="BE377" s="21"/>
      <c r="BU377" s="50"/>
      <c r="BV377" s="50"/>
      <c r="CP377" s="50"/>
      <c r="CQ377" s="50"/>
      <c r="CS377" s="50"/>
      <c r="DF377" s="21"/>
      <c r="DH377" s="50"/>
      <c r="DI377" s="50"/>
    </row>
    <row r="378" spans="14:113" s="6" customFormat="1" ht="9" customHeight="1">
      <c r="N378" s="21"/>
      <c r="O378" s="21"/>
      <c r="P378" s="50"/>
      <c r="Q378" s="21"/>
      <c r="AD378" s="21"/>
      <c r="AF378" s="51"/>
      <c r="AG378" s="50"/>
      <c r="BC378" s="50"/>
      <c r="BE378" s="21"/>
      <c r="BU378" s="50"/>
      <c r="BV378" s="50"/>
      <c r="CP378" s="50"/>
      <c r="CQ378" s="50"/>
      <c r="CS378" s="50"/>
      <c r="DF378" s="21"/>
      <c r="DH378" s="50"/>
      <c r="DI378" s="50"/>
    </row>
    <row r="379" spans="14:113" s="6" customFormat="1" ht="9" customHeight="1">
      <c r="N379" s="21"/>
      <c r="O379" s="21"/>
      <c r="P379" s="50"/>
      <c r="Q379" s="21"/>
      <c r="AD379" s="21"/>
      <c r="AF379" s="51"/>
      <c r="AG379" s="50"/>
      <c r="BC379" s="50"/>
      <c r="BE379" s="21"/>
      <c r="BU379" s="50"/>
      <c r="BV379" s="50"/>
      <c r="CP379" s="50"/>
      <c r="CQ379" s="50"/>
      <c r="CS379" s="50"/>
      <c r="DF379" s="21"/>
      <c r="DH379" s="50"/>
      <c r="DI379" s="50"/>
    </row>
    <row r="380" spans="14:113" s="6" customFormat="1" ht="9" customHeight="1">
      <c r="N380" s="21"/>
      <c r="O380" s="21"/>
      <c r="P380" s="50"/>
      <c r="Q380" s="21"/>
      <c r="AD380" s="21"/>
      <c r="AF380" s="51"/>
      <c r="AG380" s="50"/>
      <c r="BC380" s="50"/>
      <c r="BE380" s="21"/>
      <c r="BU380" s="50"/>
      <c r="BV380" s="50"/>
      <c r="CP380" s="50"/>
      <c r="CQ380" s="50"/>
      <c r="CS380" s="50"/>
      <c r="DF380" s="21"/>
      <c r="DH380" s="50"/>
      <c r="DI380" s="50"/>
    </row>
    <row r="381" spans="14:113" s="6" customFormat="1" ht="9" customHeight="1">
      <c r="N381" s="21"/>
      <c r="O381" s="21"/>
      <c r="P381" s="50"/>
      <c r="Q381" s="21"/>
      <c r="AD381" s="21"/>
      <c r="AF381" s="51"/>
      <c r="AG381" s="50"/>
      <c r="BC381" s="50"/>
      <c r="BE381" s="21"/>
      <c r="BU381" s="50"/>
      <c r="BV381" s="50"/>
      <c r="CP381" s="50"/>
      <c r="CQ381" s="50"/>
      <c r="CS381" s="50"/>
      <c r="DF381" s="21"/>
      <c r="DH381" s="50"/>
      <c r="DI381" s="50"/>
    </row>
    <row r="382" spans="14:113" s="6" customFormat="1" ht="9" customHeight="1">
      <c r="N382" s="21"/>
      <c r="O382" s="21"/>
      <c r="P382" s="50"/>
      <c r="Q382" s="21"/>
      <c r="AD382" s="21"/>
      <c r="AF382" s="51"/>
      <c r="AG382" s="50"/>
      <c r="BC382" s="50"/>
      <c r="BE382" s="21"/>
      <c r="BU382" s="50"/>
      <c r="BV382" s="50"/>
      <c r="CP382" s="50"/>
      <c r="CQ382" s="50"/>
      <c r="CS382" s="50"/>
      <c r="DF382" s="21"/>
      <c r="DH382" s="50"/>
      <c r="DI382" s="50"/>
    </row>
    <row r="383" spans="14:113" s="6" customFormat="1" ht="9" customHeight="1">
      <c r="N383" s="21"/>
      <c r="O383" s="21"/>
      <c r="P383" s="50"/>
      <c r="Q383" s="21"/>
      <c r="AD383" s="21"/>
      <c r="AF383" s="51"/>
      <c r="AG383" s="50"/>
      <c r="BC383" s="50"/>
      <c r="BE383" s="21"/>
      <c r="BU383" s="50"/>
      <c r="BV383" s="50"/>
      <c r="CP383" s="50"/>
      <c r="CQ383" s="50"/>
      <c r="CS383" s="50"/>
      <c r="DF383" s="21"/>
      <c r="DH383" s="50"/>
      <c r="DI383" s="50"/>
    </row>
    <row r="384" spans="14:113" s="6" customFormat="1" ht="9" customHeight="1">
      <c r="N384" s="21"/>
      <c r="O384" s="21"/>
      <c r="P384" s="50"/>
      <c r="Q384" s="21"/>
      <c r="AD384" s="21"/>
      <c r="AF384" s="51"/>
      <c r="AG384" s="50"/>
      <c r="BC384" s="50"/>
      <c r="BE384" s="21"/>
      <c r="BU384" s="50"/>
      <c r="BV384" s="50"/>
      <c r="CP384" s="50"/>
      <c r="CQ384" s="50"/>
      <c r="CS384" s="50"/>
      <c r="DF384" s="21"/>
      <c r="DH384" s="50"/>
      <c r="DI384" s="50"/>
    </row>
    <row r="385" spans="14:113" s="6" customFormat="1" ht="9" customHeight="1">
      <c r="N385" s="21"/>
      <c r="O385" s="21"/>
      <c r="P385" s="50"/>
      <c r="Q385" s="21"/>
      <c r="AD385" s="21"/>
      <c r="AF385" s="51"/>
      <c r="AG385" s="50"/>
      <c r="BC385" s="50"/>
      <c r="BE385" s="21"/>
      <c r="BU385" s="50"/>
      <c r="BV385" s="50"/>
      <c r="CP385" s="50"/>
      <c r="CQ385" s="50"/>
      <c r="CS385" s="50"/>
      <c r="DF385" s="21"/>
      <c r="DH385" s="50"/>
      <c r="DI385" s="50"/>
    </row>
    <row r="386" spans="14:113" s="6" customFormat="1" ht="9" customHeight="1">
      <c r="N386" s="21"/>
      <c r="O386" s="21"/>
      <c r="P386" s="50"/>
      <c r="Q386" s="21"/>
      <c r="AD386" s="21"/>
      <c r="AF386" s="51"/>
      <c r="AG386" s="50"/>
      <c r="BC386" s="50"/>
      <c r="BE386" s="21"/>
      <c r="BU386" s="50"/>
      <c r="BV386" s="50"/>
      <c r="CP386" s="50"/>
      <c r="CQ386" s="50"/>
      <c r="CS386" s="50"/>
      <c r="DF386" s="21"/>
      <c r="DH386" s="50"/>
      <c r="DI386" s="50"/>
    </row>
    <row r="387" spans="14:113" s="6" customFormat="1" ht="9" customHeight="1">
      <c r="N387" s="21"/>
      <c r="O387" s="21"/>
      <c r="P387" s="50"/>
      <c r="Q387" s="21"/>
      <c r="AD387" s="21"/>
      <c r="AF387" s="51"/>
      <c r="AG387" s="50"/>
      <c r="BC387" s="50"/>
      <c r="BE387" s="21"/>
      <c r="BU387" s="50"/>
      <c r="BV387" s="50"/>
      <c r="CP387" s="50"/>
      <c r="CQ387" s="50"/>
      <c r="CS387" s="50"/>
      <c r="DF387" s="21"/>
      <c r="DH387" s="50"/>
      <c r="DI387" s="50"/>
    </row>
    <row r="388" spans="14:113" s="6" customFormat="1" ht="9" customHeight="1">
      <c r="N388" s="21"/>
      <c r="O388" s="21"/>
      <c r="P388" s="50"/>
      <c r="Q388" s="21"/>
      <c r="AD388" s="21"/>
      <c r="AF388" s="51"/>
      <c r="AG388" s="50"/>
      <c r="BC388" s="50"/>
      <c r="BE388" s="21"/>
      <c r="BU388" s="50"/>
      <c r="BV388" s="50"/>
      <c r="CP388" s="50"/>
      <c r="CQ388" s="50"/>
      <c r="CS388" s="50"/>
      <c r="DF388" s="21"/>
      <c r="DH388" s="50"/>
      <c r="DI388" s="50"/>
    </row>
    <row r="389" spans="14:113" s="6" customFormat="1" ht="9" customHeight="1">
      <c r="N389" s="21"/>
      <c r="O389" s="21"/>
      <c r="P389" s="50"/>
      <c r="Q389" s="21"/>
      <c r="AD389" s="21"/>
      <c r="AF389" s="51"/>
      <c r="AG389" s="50"/>
      <c r="BC389" s="50"/>
      <c r="BE389" s="21"/>
      <c r="BU389" s="50"/>
      <c r="BV389" s="50"/>
      <c r="CP389" s="50"/>
      <c r="CQ389" s="50"/>
      <c r="CS389" s="50"/>
      <c r="DF389" s="21"/>
      <c r="DH389" s="50"/>
      <c r="DI389" s="50"/>
    </row>
    <row r="390" spans="14:113" s="6" customFormat="1" ht="9" customHeight="1">
      <c r="N390" s="21"/>
      <c r="O390" s="21"/>
      <c r="P390" s="50"/>
      <c r="Q390" s="21"/>
      <c r="AD390" s="21"/>
      <c r="AF390" s="51"/>
      <c r="AG390" s="50"/>
      <c r="BC390" s="50"/>
      <c r="BE390" s="21"/>
      <c r="BU390" s="50"/>
      <c r="BV390" s="50"/>
      <c r="CP390" s="50"/>
      <c r="CQ390" s="50"/>
      <c r="CS390" s="50"/>
      <c r="DF390" s="21"/>
      <c r="DH390" s="50"/>
      <c r="DI390" s="50"/>
    </row>
    <row r="391" spans="14:113" s="6" customFormat="1" ht="9" customHeight="1">
      <c r="N391" s="21"/>
      <c r="O391" s="21"/>
      <c r="P391" s="50"/>
      <c r="Q391" s="21"/>
      <c r="AD391" s="21"/>
      <c r="AF391" s="51"/>
      <c r="AG391" s="50"/>
      <c r="BC391" s="50"/>
      <c r="BE391" s="21"/>
      <c r="BU391" s="50"/>
      <c r="BV391" s="50"/>
      <c r="CP391" s="50"/>
      <c r="CQ391" s="50"/>
      <c r="CS391" s="50"/>
      <c r="DF391" s="21"/>
      <c r="DH391" s="50"/>
      <c r="DI391" s="50"/>
    </row>
    <row r="392" spans="14:113" s="6" customFormat="1" ht="9" customHeight="1">
      <c r="N392" s="21"/>
      <c r="O392" s="21"/>
      <c r="P392" s="50"/>
      <c r="Q392" s="21"/>
      <c r="AD392" s="21"/>
      <c r="AF392" s="51"/>
      <c r="AG392" s="50"/>
      <c r="BC392" s="50"/>
      <c r="BE392" s="21"/>
      <c r="BU392" s="50"/>
      <c r="BV392" s="50"/>
      <c r="CP392" s="50"/>
      <c r="CQ392" s="50"/>
      <c r="CS392" s="50"/>
      <c r="DF392" s="21"/>
      <c r="DH392" s="50"/>
      <c r="DI392" s="50"/>
    </row>
    <row r="393" spans="14:113" s="6" customFormat="1" ht="9" customHeight="1">
      <c r="N393" s="21"/>
      <c r="O393" s="21"/>
      <c r="P393" s="50"/>
      <c r="Q393" s="21"/>
      <c r="AD393" s="21"/>
      <c r="AF393" s="51"/>
      <c r="AG393" s="50"/>
      <c r="BC393" s="50"/>
      <c r="BE393" s="21"/>
      <c r="BU393" s="50"/>
      <c r="BV393" s="50"/>
      <c r="CP393" s="50"/>
      <c r="CQ393" s="50"/>
      <c r="CS393" s="50"/>
      <c r="DF393" s="21"/>
      <c r="DH393" s="50"/>
      <c r="DI393" s="50"/>
    </row>
    <row r="394" spans="14:113" s="6" customFormat="1" ht="9" customHeight="1">
      <c r="N394" s="21"/>
      <c r="O394" s="21"/>
      <c r="P394" s="50"/>
      <c r="Q394" s="21"/>
      <c r="AD394" s="21"/>
      <c r="AF394" s="51"/>
      <c r="AG394" s="50"/>
      <c r="BC394" s="50"/>
      <c r="BE394" s="21"/>
      <c r="BU394" s="50"/>
      <c r="BV394" s="50"/>
      <c r="CP394" s="50"/>
      <c r="CQ394" s="50"/>
      <c r="CS394" s="50"/>
      <c r="DF394" s="21"/>
      <c r="DH394" s="50"/>
      <c r="DI394" s="50"/>
    </row>
    <row r="395" spans="14:113" s="6" customFormat="1" ht="9" customHeight="1">
      <c r="N395" s="21"/>
      <c r="O395" s="21"/>
      <c r="P395" s="50"/>
      <c r="Q395" s="21"/>
      <c r="AD395" s="21"/>
      <c r="AF395" s="51"/>
      <c r="AG395" s="50"/>
      <c r="BC395" s="50"/>
      <c r="BE395" s="21"/>
      <c r="BU395" s="50"/>
      <c r="BV395" s="50"/>
      <c r="CP395" s="50"/>
      <c r="CQ395" s="50"/>
      <c r="CS395" s="50"/>
      <c r="DF395" s="21"/>
      <c r="DH395" s="50"/>
      <c r="DI395" s="50"/>
    </row>
    <row r="396" spans="14:113" s="6" customFormat="1" ht="9" customHeight="1">
      <c r="N396" s="21"/>
      <c r="O396" s="21"/>
      <c r="P396" s="50"/>
      <c r="Q396" s="21"/>
      <c r="AD396" s="21"/>
      <c r="AF396" s="51"/>
      <c r="AG396" s="50"/>
      <c r="BC396" s="50"/>
      <c r="BE396" s="21"/>
      <c r="BU396" s="50"/>
      <c r="BV396" s="50"/>
      <c r="CP396" s="50"/>
      <c r="CQ396" s="50"/>
      <c r="CS396" s="50"/>
      <c r="DF396" s="21"/>
      <c r="DH396" s="50"/>
      <c r="DI396" s="50"/>
    </row>
    <row r="397" spans="14:113" s="6" customFormat="1" ht="9" customHeight="1">
      <c r="N397" s="21"/>
      <c r="O397" s="21"/>
      <c r="P397" s="50"/>
      <c r="Q397" s="21"/>
      <c r="AD397" s="21"/>
      <c r="AF397" s="51"/>
      <c r="AG397" s="50"/>
      <c r="BC397" s="50"/>
      <c r="BE397" s="21"/>
      <c r="BU397" s="50"/>
      <c r="BV397" s="50"/>
      <c r="CP397" s="50"/>
      <c r="CQ397" s="50"/>
      <c r="CS397" s="50"/>
      <c r="DF397" s="21"/>
      <c r="DH397" s="50"/>
      <c r="DI397" s="50"/>
    </row>
    <row r="398" spans="14:113" s="6" customFormat="1" ht="9" customHeight="1">
      <c r="N398" s="21"/>
      <c r="O398" s="21"/>
      <c r="P398" s="50"/>
      <c r="Q398" s="21"/>
      <c r="AD398" s="21"/>
      <c r="AF398" s="51"/>
      <c r="AG398" s="50"/>
      <c r="BC398" s="50"/>
      <c r="BE398" s="21"/>
      <c r="BU398" s="50"/>
      <c r="BV398" s="50"/>
      <c r="CP398" s="50"/>
      <c r="CQ398" s="50"/>
      <c r="CS398" s="50"/>
      <c r="DF398" s="21"/>
      <c r="DH398" s="50"/>
      <c r="DI398" s="50"/>
    </row>
    <row r="399" spans="14:113" s="6" customFormat="1" ht="9" customHeight="1">
      <c r="N399" s="21"/>
      <c r="O399" s="21"/>
      <c r="P399" s="50"/>
      <c r="Q399" s="21"/>
      <c r="AD399" s="21"/>
      <c r="AF399" s="51"/>
      <c r="AG399" s="50"/>
      <c r="BC399" s="50"/>
      <c r="BE399" s="21"/>
      <c r="BU399" s="50"/>
      <c r="BV399" s="50"/>
      <c r="CP399" s="50"/>
      <c r="CQ399" s="50"/>
      <c r="CS399" s="50"/>
      <c r="DF399" s="21"/>
      <c r="DH399" s="50"/>
      <c r="DI399" s="50"/>
    </row>
    <row r="400" spans="14:113" s="6" customFormat="1" ht="9" customHeight="1">
      <c r="N400" s="21"/>
      <c r="O400" s="21"/>
      <c r="P400" s="50"/>
      <c r="Q400" s="21"/>
      <c r="AD400" s="21"/>
      <c r="AF400" s="51"/>
      <c r="AG400" s="50"/>
      <c r="BC400" s="50"/>
      <c r="BE400" s="21"/>
      <c r="BU400" s="50"/>
      <c r="BV400" s="50"/>
      <c r="CP400" s="50"/>
      <c r="CQ400" s="50"/>
      <c r="CS400" s="50"/>
      <c r="DF400" s="21"/>
      <c r="DH400" s="50"/>
      <c r="DI400" s="50"/>
    </row>
    <row r="401" spans="14:113" s="6" customFormat="1" ht="9" customHeight="1">
      <c r="N401" s="21"/>
      <c r="O401" s="21"/>
      <c r="P401" s="50"/>
      <c r="Q401" s="21"/>
      <c r="AD401" s="21"/>
      <c r="AF401" s="51"/>
      <c r="AG401" s="50"/>
      <c r="BC401" s="50"/>
      <c r="BE401" s="21"/>
      <c r="BU401" s="50"/>
      <c r="BV401" s="50"/>
      <c r="CP401" s="50"/>
      <c r="CQ401" s="50"/>
      <c r="CS401" s="50"/>
      <c r="DF401" s="21"/>
      <c r="DH401" s="50"/>
      <c r="DI401" s="50"/>
    </row>
    <row r="402" spans="14:113" s="6" customFormat="1" ht="9" customHeight="1">
      <c r="N402" s="21"/>
      <c r="O402" s="21"/>
      <c r="P402" s="50"/>
      <c r="Q402" s="21"/>
      <c r="AD402" s="21"/>
      <c r="AF402" s="51"/>
      <c r="AG402" s="50"/>
      <c r="BC402" s="50"/>
      <c r="BE402" s="21"/>
      <c r="BU402" s="50"/>
      <c r="BV402" s="50"/>
      <c r="CP402" s="50"/>
      <c r="CQ402" s="50"/>
      <c r="CS402" s="50"/>
      <c r="DF402" s="21"/>
      <c r="DH402" s="50"/>
      <c r="DI402" s="50"/>
    </row>
    <row r="403" spans="14:113" s="6" customFormat="1" ht="9" customHeight="1">
      <c r="N403" s="21"/>
      <c r="O403" s="21"/>
      <c r="P403" s="50"/>
      <c r="Q403" s="21"/>
      <c r="AD403" s="21"/>
      <c r="AF403" s="51"/>
      <c r="AG403" s="50"/>
      <c r="BC403" s="50"/>
      <c r="BE403" s="21"/>
      <c r="BU403" s="50"/>
      <c r="BV403" s="50"/>
      <c r="CP403" s="50"/>
      <c r="CQ403" s="50"/>
      <c r="CS403" s="50"/>
      <c r="DF403" s="21"/>
      <c r="DH403" s="50"/>
      <c r="DI403" s="50"/>
    </row>
    <row r="404" spans="14:113" s="6" customFormat="1" ht="9" customHeight="1">
      <c r="N404" s="21"/>
      <c r="O404" s="21"/>
      <c r="P404" s="50"/>
      <c r="Q404" s="21"/>
      <c r="AD404" s="21"/>
      <c r="AF404" s="51"/>
      <c r="AG404" s="50"/>
      <c r="BC404" s="50"/>
      <c r="BE404" s="21"/>
      <c r="BU404" s="50"/>
      <c r="BV404" s="50"/>
      <c r="CP404" s="50"/>
      <c r="CQ404" s="50"/>
      <c r="CS404" s="50"/>
      <c r="DF404" s="21"/>
      <c r="DH404" s="50"/>
      <c r="DI404" s="50"/>
    </row>
    <row r="405" spans="14:113" s="6" customFormat="1" ht="9" customHeight="1">
      <c r="N405" s="21"/>
      <c r="O405" s="21"/>
      <c r="P405" s="50"/>
      <c r="Q405" s="21"/>
      <c r="AD405" s="21"/>
      <c r="AF405" s="51"/>
      <c r="AG405" s="50"/>
      <c r="BC405" s="50"/>
      <c r="BE405" s="21"/>
      <c r="BU405" s="50"/>
      <c r="BV405" s="50"/>
      <c r="CP405" s="50"/>
      <c r="CQ405" s="50"/>
      <c r="CS405" s="50"/>
      <c r="DF405" s="21"/>
      <c r="DH405" s="50"/>
      <c r="DI405" s="50"/>
    </row>
    <row r="406" spans="14:113" s="6" customFormat="1" ht="9" customHeight="1">
      <c r="N406" s="21"/>
      <c r="O406" s="21"/>
      <c r="P406" s="50"/>
      <c r="Q406" s="21"/>
      <c r="AD406" s="21"/>
      <c r="AF406" s="51"/>
      <c r="AG406" s="50"/>
      <c r="BC406" s="50"/>
      <c r="BE406" s="21"/>
      <c r="BU406" s="50"/>
      <c r="BV406" s="50"/>
      <c r="CP406" s="50"/>
      <c r="CQ406" s="50"/>
      <c r="CS406" s="50"/>
      <c r="DF406" s="21"/>
      <c r="DH406" s="50"/>
      <c r="DI406" s="50"/>
    </row>
    <row r="407" spans="14:113" s="6" customFormat="1" ht="9" customHeight="1">
      <c r="N407" s="21"/>
      <c r="O407" s="21"/>
      <c r="P407" s="50"/>
      <c r="Q407" s="21"/>
      <c r="AD407" s="21"/>
      <c r="AF407" s="51"/>
      <c r="AG407" s="50"/>
      <c r="BC407" s="50"/>
      <c r="BE407" s="21"/>
      <c r="BU407" s="50"/>
      <c r="BV407" s="50"/>
      <c r="CP407" s="50"/>
      <c r="CQ407" s="50"/>
      <c r="CS407" s="50"/>
      <c r="DF407" s="21"/>
      <c r="DH407" s="50"/>
      <c r="DI407" s="50"/>
    </row>
    <row r="408" spans="14:113" s="6" customFormat="1" ht="9" customHeight="1">
      <c r="N408" s="21"/>
      <c r="O408" s="21"/>
      <c r="P408" s="50"/>
      <c r="Q408" s="21"/>
      <c r="AD408" s="21"/>
      <c r="AF408" s="51"/>
      <c r="AG408" s="50"/>
      <c r="BC408" s="50"/>
      <c r="BE408" s="21"/>
      <c r="BU408" s="50"/>
      <c r="BV408" s="50"/>
      <c r="CP408" s="50"/>
      <c r="CQ408" s="50"/>
      <c r="CS408" s="50"/>
      <c r="DF408" s="21"/>
      <c r="DH408" s="50"/>
      <c r="DI408" s="50"/>
    </row>
    <row r="409" spans="14:113" s="6" customFormat="1" ht="9" customHeight="1">
      <c r="N409" s="21"/>
      <c r="O409" s="21"/>
      <c r="P409" s="50"/>
      <c r="Q409" s="21"/>
      <c r="AD409" s="21"/>
      <c r="AF409" s="51"/>
      <c r="AG409" s="50"/>
      <c r="BC409" s="50"/>
      <c r="BE409" s="21"/>
      <c r="BU409" s="50"/>
      <c r="BV409" s="50"/>
      <c r="CP409" s="50"/>
      <c r="CQ409" s="50"/>
      <c r="CS409" s="50"/>
      <c r="DF409" s="21"/>
      <c r="DH409" s="50"/>
      <c r="DI409" s="50"/>
    </row>
    <row r="410" spans="14:113" s="6" customFormat="1" ht="9" customHeight="1">
      <c r="N410" s="21"/>
      <c r="O410" s="21"/>
      <c r="P410" s="50"/>
      <c r="Q410" s="21"/>
      <c r="AD410" s="21"/>
      <c r="AF410" s="51"/>
      <c r="AG410" s="50"/>
      <c r="BC410" s="50"/>
      <c r="BE410" s="21"/>
      <c r="BU410" s="50"/>
      <c r="BV410" s="50"/>
      <c r="CP410" s="50"/>
      <c r="CQ410" s="50"/>
      <c r="CS410" s="50"/>
      <c r="DF410" s="21"/>
      <c r="DH410" s="50"/>
      <c r="DI410" s="50"/>
    </row>
    <row r="411" spans="14:113" s="6" customFormat="1" ht="9" customHeight="1">
      <c r="N411" s="21"/>
      <c r="O411" s="21"/>
      <c r="P411" s="50"/>
      <c r="Q411" s="21"/>
      <c r="AD411" s="21"/>
      <c r="AF411" s="51"/>
      <c r="AG411" s="50"/>
      <c r="BC411" s="50"/>
      <c r="BE411" s="21"/>
      <c r="BU411" s="50"/>
      <c r="BV411" s="50"/>
      <c r="CP411" s="50"/>
      <c r="CQ411" s="50"/>
      <c r="CS411" s="50"/>
      <c r="DF411" s="21"/>
      <c r="DH411" s="50"/>
      <c r="DI411" s="50"/>
    </row>
    <row r="412" spans="14:113" s="6" customFormat="1" ht="9" customHeight="1">
      <c r="N412" s="21"/>
      <c r="O412" s="21"/>
      <c r="P412" s="50"/>
      <c r="Q412" s="21"/>
      <c r="AD412" s="21"/>
      <c r="AF412" s="51"/>
      <c r="AG412" s="50"/>
      <c r="BC412" s="50"/>
      <c r="BE412" s="21"/>
      <c r="BU412" s="50"/>
      <c r="BV412" s="50"/>
      <c r="CP412" s="50"/>
      <c r="CQ412" s="50"/>
      <c r="CS412" s="50"/>
      <c r="DF412" s="21"/>
      <c r="DH412" s="50"/>
      <c r="DI412" s="50"/>
    </row>
    <row r="413" spans="14:113" s="6" customFormat="1" ht="9" customHeight="1">
      <c r="N413" s="21"/>
      <c r="O413" s="21"/>
      <c r="P413" s="50"/>
      <c r="Q413" s="21"/>
      <c r="AD413" s="21"/>
      <c r="AF413" s="51"/>
      <c r="AG413" s="50"/>
      <c r="BC413" s="50"/>
      <c r="BE413" s="21"/>
      <c r="BU413" s="50"/>
      <c r="BV413" s="50"/>
      <c r="CP413" s="50"/>
      <c r="CQ413" s="50"/>
      <c r="CS413" s="50"/>
      <c r="DF413" s="21"/>
      <c r="DH413" s="50"/>
      <c r="DI413" s="50"/>
    </row>
    <row r="414" spans="14:113" s="6" customFormat="1" ht="9" customHeight="1">
      <c r="N414" s="21"/>
      <c r="O414" s="21"/>
      <c r="P414" s="50"/>
      <c r="Q414" s="21"/>
      <c r="AD414" s="21"/>
      <c r="AF414" s="51"/>
      <c r="AG414" s="50"/>
      <c r="BC414" s="50"/>
      <c r="BE414" s="21"/>
      <c r="BU414" s="50"/>
      <c r="BV414" s="50"/>
      <c r="CP414" s="50"/>
      <c r="CQ414" s="50"/>
      <c r="CS414" s="50"/>
      <c r="DF414" s="21"/>
      <c r="DH414" s="50"/>
      <c r="DI414" s="50"/>
    </row>
    <row r="415" spans="14:113" s="6" customFormat="1" ht="9" customHeight="1">
      <c r="N415" s="21"/>
      <c r="O415" s="21"/>
      <c r="P415" s="50"/>
      <c r="Q415" s="21"/>
      <c r="AD415" s="21"/>
      <c r="AF415" s="51"/>
      <c r="AG415" s="50"/>
      <c r="BC415" s="50"/>
      <c r="BE415" s="21"/>
      <c r="BU415" s="50"/>
      <c r="BV415" s="50"/>
      <c r="CP415" s="50"/>
      <c r="CQ415" s="50"/>
      <c r="CS415" s="50"/>
      <c r="DF415" s="21"/>
      <c r="DH415" s="50"/>
      <c r="DI415" s="50"/>
    </row>
    <row r="416" spans="14:113" s="6" customFormat="1" ht="9" customHeight="1">
      <c r="N416" s="21"/>
      <c r="O416" s="21"/>
      <c r="P416" s="50"/>
      <c r="Q416" s="21"/>
      <c r="AD416" s="21"/>
      <c r="AF416" s="51"/>
      <c r="AG416" s="50"/>
      <c r="BC416" s="50"/>
      <c r="BE416" s="21"/>
      <c r="BU416" s="50"/>
      <c r="BV416" s="50"/>
      <c r="CP416" s="50"/>
      <c r="CQ416" s="50"/>
      <c r="CS416" s="50"/>
      <c r="DF416" s="21"/>
      <c r="DH416" s="50"/>
      <c r="DI416" s="50"/>
    </row>
    <row r="417" spans="14:113" s="6" customFormat="1" ht="9" customHeight="1">
      <c r="N417" s="21"/>
      <c r="O417" s="21"/>
      <c r="P417" s="50"/>
      <c r="Q417" s="21"/>
      <c r="AD417" s="21"/>
      <c r="AF417" s="51"/>
      <c r="AG417" s="50"/>
      <c r="BC417" s="50"/>
      <c r="BE417" s="21"/>
      <c r="BU417" s="50"/>
      <c r="BV417" s="50"/>
      <c r="CP417" s="50"/>
      <c r="CQ417" s="50"/>
      <c r="CS417" s="50"/>
      <c r="DF417" s="21"/>
      <c r="DH417" s="50"/>
      <c r="DI417" s="50"/>
    </row>
    <row r="418" spans="14:113" s="6" customFormat="1" ht="9" customHeight="1">
      <c r="N418" s="21"/>
      <c r="O418" s="21"/>
      <c r="P418" s="50"/>
      <c r="Q418" s="21"/>
      <c r="AD418" s="21"/>
      <c r="AF418" s="51"/>
      <c r="AG418" s="50"/>
      <c r="BC418" s="50"/>
      <c r="BE418" s="21"/>
      <c r="BU418" s="50"/>
      <c r="BV418" s="50"/>
      <c r="CP418" s="50"/>
      <c r="CQ418" s="50"/>
      <c r="CS418" s="50"/>
      <c r="DF418" s="21"/>
      <c r="DH418" s="50"/>
      <c r="DI418" s="50"/>
    </row>
    <row r="419" spans="14:113" s="6" customFormat="1" ht="9" customHeight="1">
      <c r="N419" s="21"/>
      <c r="O419" s="21"/>
      <c r="P419" s="50"/>
      <c r="Q419" s="21"/>
      <c r="AD419" s="21"/>
      <c r="AF419" s="51"/>
      <c r="AG419" s="50"/>
      <c r="BC419" s="50"/>
      <c r="BE419" s="21"/>
      <c r="BU419" s="50"/>
      <c r="BV419" s="50"/>
      <c r="CP419" s="50"/>
      <c r="CQ419" s="50"/>
      <c r="CS419" s="50"/>
      <c r="DF419" s="21"/>
      <c r="DH419" s="50"/>
      <c r="DI419" s="50"/>
    </row>
    <row r="420" spans="14:113" s="6" customFormat="1" ht="9" customHeight="1">
      <c r="N420" s="21"/>
      <c r="O420" s="21"/>
      <c r="P420" s="50"/>
      <c r="Q420" s="21"/>
      <c r="AD420" s="21"/>
      <c r="AF420" s="51"/>
      <c r="AG420" s="50"/>
      <c r="BC420" s="50"/>
      <c r="BE420" s="21"/>
      <c r="BU420" s="50"/>
      <c r="BV420" s="50"/>
      <c r="CP420" s="50"/>
      <c r="CQ420" s="50"/>
      <c r="CS420" s="50"/>
      <c r="DF420" s="21"/>
      <c r="DH420" s="50"/>
      <c r="DI420" s="50"/>
    </row>
    <row r="421" spans="14:113" s="6" customFormat="1" ht="9" customHeight="1">
      <c r="N421" s="21"/>
      <c r="O421" s="21"/>
      <c r="P421" s="50"/>
      <c r="Q421" s="21"/>
      <c r="AD421" s="21"/>
      <c r="AF421" s="51"/>
      <c r="AG421" s="50"/>
      <c r="BC421" s="50"/>
      <c r="BE421" s="21"/>
      <c r="BU421" s="50"/>
      <c r="BV421" s="50"/>
      <c r="CP421" s="50"/>
      <c r="CQ421" s="50"/>
      <c r="CS421" s="50"/>
      <c r="DF421" s="21"/>
      <c r="DH421" s="50"/>
      <c r="DI421" s="50"/>
    </row>
    <row r="422" spans="14:113" s="6" customFormat="1" ht="9" customHeight="1">
      <c r="N422" s="21"/>
      <c r="O422" s="21"/>
      <c r="P422" s="50"/>
      <c r="Q422" s="21"/>
      <c r="AD422" s="21"/>
      <c r="AF422" s="51"/>
      <c r="AG422" s="50"/>
      <c r="BC422" s="50"/>
      <c r="BE422" s="21"/>
      <c r="BU422" s="50"/>
      <c r="BV422" s="50"/>
      <c r="CP422" s="50"/>
      <c r="CQ422" s="50"/>
      <c r="CS422" s="50"/>
      <c r="DF422" s="21"/>
      <c r="DH422" s="50"/>
      <c r="DI422" s="50"/>
    </row>
    <row r="423" spans="14:113" s="6" customFormat="1" ht="9" customHeight="1">
      <c r="N423" s="21"/>
      <c r="O423" s="21"/>
      <c r="P423" s="50"/>
      <c r="Q423" s="21"/>
      <c r="AD423" s="21"/>
      <c r="AF423" s="51"/>
      <c r="AG423" s="50"/>
      <c r="BC423" s="50"/>
      <c r="BE423" s="21"/>
      <c r="BU423" s="50"/>
      <c r="BV423" s="50"/>
      <c r="CP423" s="50"/>
      <c r="CQ423" s="50"/>
      <c r="CS423" s="50"/>
      <c r="DF423" s="21"/>
      <c r="DH423" s="50"/>
      <c r="DI423" s="50"/>
    </row>
    <row r="424" spans="14:113" s="6" customFormat="1" ht="9" customHeight="1">
      <c r="N424" s="21"/>
      <c r="O424" s="21"/>
      <c r="P424" s="50"/>
      <c r="Q424" s="21"/>
      <c r="AD424" s="21"/>
      <c r="AF424" s="51"/>
      <c r="AG424" s="50"/>
      <c r="BC424" s="50"/>
      <c r="BE424" s="21"/>
      <c r="BU424" s="50"/>
      <c r="BV424" s="50"/>
      <c r="CP424" s="50"/>
      <c r="CQ424" s="50"/>
      <c r="CS424" s="50"/>
      <c r="DF424" s="21"/>
      <c r="DH424" s="50"/>
      <c r="DI424" s="50"/>
    </row>
    <row r="425" spans="14:113" s="6" customFormat="1" ht="9" customHeight="1">
      <c r="N425" s="21"/>
      <c r="O425" s="21"/>
      <c r="P425" s="50"/>
      <c r="Q425" s="21"/>
      <c r="AD425" s="21"/>
      <c r="AF425" s="51"/>
      <c r="AG425" s="50"/>
      <c r="BC425" s="50"/>
      <c r="BE425" s="21"/>
      <c r="BU425" s="50"/>
      <c r="BV425" s="50"/>
      <c r="CP425" s="50"/>
      <c r="CQ425" s="50"/>
      <c r="CS425" s="50"/>
      <c r="DF425" s="21"/>
      <c r="DH425" s="50"/>
      <c r="DI425" s="50"/>
    </row>
    <row r="426" spans="14:113" s="6" customFormat="1" ht="9" customHeight="1">
      <c r="N426" s="21"/>
      <c r="O426" s="21"/>
      <c r="P426" s="50"/>
      <c r="Q426" s="21"/>
      <c r="AD426" s="21"/>
      <c r="AF426" s="51"/>
      <c r="AG426" s="50"/>
      <c r="BC426" s="50"/>
      <c r="BE426" s="21"/>
      <c r="BU426" s="50"/>
      <c r="BV426" s="50"/>
      <c r="CP426" s="50"/>
      <c r="CQ426" s="50"/>
      <c r="CS426" s="50"/>
      <c r="DF426" s="21"/>
      <c r="DH426" s="50"/>
      <c r="DI426" s="50"/>
    </row>
    <row r="427" spans="14:113" s="6" customFormat="1" ht="9" customHeight="1">
      <c r="N427" s="21"/>
      <c r="O427" s="21"/>
      <c r="P427" s="50"/>
      <c r="Q427" s="21"/>
      <c r="AD427" s="21"/>
      <c r="AF427" s="51"/>
      <c r="AG427" s="50"/>
      <c r="BC427" s="50"/>
      <c r="BE427" s="21"/>
      <c r="BU427" s="50"/>
      <c r="BV427" s="50"/>
      <c r="CP427" s="50"/>
      <c r="CQ427" s="50"/>
      <c r="CS427" s="50"/>
      <c r="DF427" s="21"/>
      <c r="DH427" s="50"/>
      <c r="DI427" s="50"/>
    </row>
    <row r="428" spans="14:113" s="6" customFormat="1" ht="9" customHeight="1">
      <c r="N428" s="21"/>
      <c r="O428" s="21"/>
      <c r="P428" s="50"/>
      <c r="Q428" s="21"/>
      <c r="AD428" s="21"/>
      <c r="AF428" s="51"/>
      <c r="AG428" s="50"/>
      <c r="BC428" s="50"/>
      <c r="BE428" s="21"/>
      <c r="BU428" s="50"/>
      <c r="BV428" s="50"/>
      <c r="CP428" s="50"/>
      <c r="CQ428" s="50"/>
      <c r="CS428" s="50"/>
      <c r="DF428" s="21"/>
      <c r="DH428" s="50"/>
      <c r="DI428" s="50"/>
    </row>
    <row r="429" spans="14:113" s="6" customFormat="1" ht="9" customHeight="1">
      <c r="N429" s="21"/>
      <c r="O429" s="21"/>
      <c r="P429" s="50"/>
      <c r="Q429" s="21"/>
      <c r="AD429" s="21"/>
      <c r="AF429" s="51"/>
      <c r="AG429" s="50"/>
      <c r="BC429" s="50"/>
      <c r="BE429" s="21"/>
      <c r="BU429" s="50"/>
      <c r="BV429" s="50"/>
      <c r="CP429" s="50"/>
      <c r="CQ429" s="50"/>
      <c r="CS429" s="50"/>
      <c r="DF429" s="21"/>
      <c r="DH429" s="50"/>
      <c r="DI429" s="50"/>
    </row>
    <row r="430" spans="14:113" s="6" customFormat="1" ht="9" customHeight="1">
      <c r="N430" s="21"/>
      <c r="O430" s="21"/>
      <c r="P430" s="50"/>
      <c r="Q430" s="21"/>
      <c r="AD430" s="21"/>
      <c r="AF430" s="51"/>
      <c r="AG430" s="50"/>
      <c r="BC430" s="50"/>
      <c r="BE430" s="21"/>
      <c r="BU430" s="50"/>
      <c r="BV430" s="50"/>
      <c r="CP430" s="50"/>
      <c r="CQ430" s="50"/>
      <c r="CS430" s="50"/>
      <c r="DF430" s="21"/>
      <c r="DH430" s="50"/>
      <c r="DI430" s="50"/>
    </row>
    <row r="431" spans="14:113" s="6" customFormat="1" ht="9" customHeight="1">
      <c r="N431" s="21"/>
      <c r="O431" s="21"/>
      <c r="P431" s="50"/>
      <c r="Q431" s="21"/>
      <c r="AD431" s="21"/>
      <c r="AF431" s="51"/>
      <c r="AG431" s="50"/>
      <c r="BC431" s="50"/>
      <c r="BE431" s="21"/>
      <c r="BU431" s="50"/>
      <c r="BV431" s="50"/>
      <c r="CP431" s="50"/>
      <c r="CQ431" s="50"/>
      <c r="CS431" s="50"/>
      <c r="DF431" s="21"/>
      <c r="DH431" s="50"/>
      <c r="DI431" s="50"/>
    </row>
    <row r="432" spans="14:113" s="6" customFormat="1" ht="9" customHeight="1">
      <c r="N432" s="21"/>
      <c r="O432" s="21"/>
      <c r="P432" s="50"/>
      <c r="Q432" s="21"/>
      <c r="AD432" s="21"/>
      <c r="AF432" s="51"/>
      <c r="AG432" s="50"/>
      <c r="BC432" s="50"/>
      <c r="BE432" s="21"/>
      <c r="BU432" s="50"/>
      <c r="BV432" s="50"/>
      <c r="CP432" s="50"/>
      <c r="CQ432" s="50"/>
      <c r="CS432" s="50"/>
      <c r="DF432" s="21"/>
      <c r="DH432" s="50"/>
      <c r="DI432" s="50"/>
    </row>
    <row r="433" spans="14:113" s="6" customFormat="1" ht="9" customHeight="1">
      <c r="N433" s="21"/>
      <c r="O433" s="21"/>
      <c r="P433" s="50"/>
      <c r="Q433" s="21"/>
      <c r="AD433" s="21"/>
      <c r="AF433" s="51"/>
      <c r="AG433" s="50"/>
      <c r="BC433" s="50"/>
      <c r="BE433" s="21"/>
      <c r="BU433" s="50"/>
      <c r="BV433" s="50"/>
      <c r="CP433" s="50"/>
      <c r="CQ433" s="50"/>
      <c r="CS433" s="50"/>
      <c r="DF433" s="21"/>
      <c r="DH433" s="50"/>
      <c r="DI433" s="50"/>
    </row>
    <row r="434" spans="14:113" s="6" customFormat="1" ht="9" customHeight="1">
      <c r="N434" s="21"/>
      <c r="O434" s="21"/>
      <c r="P434" s="50"/>
      <c r="Q434" s="21"/>
      <c r="AD434" s="21"/>
      <c r="AF434" s="51"/>
      <c r="AG434" s="50"/>
      <c r="BC434" s="50"/>
      <c r="BE434" s="21"/>
      <c r="BU434" s="50"/>
      <c r="BV434" s="50"/>
      <c r="CP434" s="50"/>
      <c r="CQ434" s="50"/>
      <c r="CS434" s="50"/>
      <c r="DF434" s="21"/>
      <c r="DH434" s="50"/>
      <c r="DI434" s="50"/>
    </row>
    <row r="435" spans="14:113" s="6" customFormat="1" ht="9" customHeight="1">
      <c r="N435" s="21"/>
      <c r="O435" s="21"/>
      <c r="P435" s="50"/>
      <c r="Q435" s="21"/>
      <c r="AD435" s="21"/>
      <c r="AF435" s="51"/>
      <c r="AG435" s="50"/>
      <c r="BC435" s="50"/>
      <c r="BE435" s="21"/>
      <c r="BU435" s="50"/>
      <c r="BV435" s="50"/>
      <c r="CP435" s="50"/>
      <c r="CQ435" s="50"/>
      <c r="CS435" s="50"/>
      <c r="DF435" s="21"/>
      <c r="DH435" s="50"/>
      <c r="DI435" s="50"/>
    </row>
    <row r="436" spans="14:113" s="6" customFormat="1" ht="9" customHeight="1">
      <c r="N436" s="21"/>
      <c r="O436" s="21"/>
      <c r="P436" s="50"/>
      <c r="Q436" s="21"/>
      <c r="AD436" s="21"/>
      <c r="AF436" s="51"/>
      <c r="AG436" s="50"/>
      <c r="BC436" s="50"/>
      <c r="BE436" s="21"/>
      <c r="BU436" s="50"/>
      <c r="BV436" s="50"/>
      <c r="CP436" s="50"/>
      <c r="CQ436" s="50"/>
      <c r="CS436" s="50"/>
      <c r="DF436" s="21"/>
      <c r="DH436" s="50"/>
      <c r="DI436" s="50"/>
    </row>
    <row r="437" spans="14:113" s="6" customFormat="1" ht="9" customHeight="1">
      <c r="N437" s="21"/>
      <c r="O437" s="21"/>
      <c r="P437" s="50"/>
      <c r="Q437" s="21"/>
      <c r="AD437" s="21"/>
      <c r="AF437" s="51"/>
      <c r="AG437" s="50"/>
      <c r="BC437" s="50"/>
      <c r="BE437" s="21"/>
      <c r="BU437" s="50"/>
      <c r="BV437" s="50"/>
      <c r="CP437" s="50"/>
      <c r="CQ437" s="50"/>
      <c r="CS437" s="50"/>
      <c r="DF437" s="21"/>
      <c r="DH437" s="50"/>
      <c r="DI437" s="50"/>
    </row>
    <row r="438" spans="14:113" s="6" customFormat="1" ht="9" customHeight="1">
      <c r="N438" s="21"/>
      <c r="O438" s="21"/>
      <c r="P438" s="50"/>
      <c r="Q438" s="21"/>
      <c r="AD438" s="21"/>
      <c r="AF438" s="51"/>
      <c r="AG438" s="50"/>
      <c r="BC438" s="50"/>
      <c r="BE438" s="21"/>
      <c r="BU438" s="50"/>
      <c r="BV438" s="50"/>
      <c r="CP438" s="50"/>
      <c r="CQ438" s="50"/>
      <c r="CS438" s="50"/>
      <c r="DF438" s="21"/>
      <c r="DH438" s="50"/>
      <c r="DI438" s="50"/>
    </row>
    <row r="439" spans="14:113" s="6" customFormat="1" ht="9" customHeight="1">
      <c r="N439" s="21"/>
      <c r="O439" s="21"/>
      <c r="P439" s="50"/>
      <c r="Q439" s="21"/>
      <c r="AD439" s="21"/>
      <c r="AF439" s="51"/>
      <c r="AG439" s="50"/>
      <c r="BC439" s="50"/>
      <c r="BE439" s="21"/>
      <c r="BU439" s="50"/>
      <c r="BV439" s="50"/>
      <c r="CP439" s="50"/>
      <c r="CQ439" s="50"/>
      <c r="CS439" s="50"/>
      <c r="DF439" s="21"/>
      <c r="DH439" s="50"/>
      <c r="DI439" s="50"/>
    </row>
    <row r="440" spans="14:113" s="6" customFormat="1" ht="9" customHeight="1">
      <c r="N440" s="21"/>
      <c r="O440" s="21"/>
      <c r="P440" s="50"/>
      <c r="Q440" s="21"/>
      <c r="AD440" s="21"/>
      <c r="AF440" s="51"/>
      <c r="AG440" s="50"/>
      <c r="BC440" s="50"/>
      <c r="BE440" s="21"/>
      <c r="BU440" s="50"/>
      <c r="BV440" s="50"/>
      <c r="CP440" s="50"/>
      <c r="CQ440" s="50"/>
      <c r="CS440" s="50"/>
      <c r="DF440" s="21"/>
      <c r="DH440" s="50"/>
      <c r="DI440" s="50"/>
    </row>
    <row r="441" spans="14:113" s="6" customFormat="1" ht="9" customHeight="1">
      <c r="N441" s="21"/>
      <c r="O441" s="21"/>
      <c r="P441" s="50"/>
      <c r="Q441" s="21"/>
      <c r="AD441" s="21"/>
      <c r="AF441" s="51"/>
      <c r="AG441" s="50"/>
      <c r="BC441" s="50"/>
      <c r="BE441" s="21"/>
      <c r="BU441" s="50"/>
      <c r="BV441" s="50"/>
      <c r="CP441" s="50"/>
      <c r="CQ441" s="50"/>
      <c r="CS441" s="50"/>
      <c r="DF441" s="21"/>
      <c r="DH441" s="50"/>
      <c r="DI441" s="50"/>
    </row>
    <row r="442" spans="14:113" s="6" customFormat="1" ht="9" customHeight="1">
      <c r="N442" s="21"/>
      <c r="O442" s="21"/>
      <c r="P442" s="50"/>
      <c r="Q442" s="21"/>
      <c r="AD442" s="21"/>
      <c r="AF442" s="51"/>
      <c r="AG442" s="50"/>
      <c r="BC442" s="50"/>
      <c r="BE442" s="21"/>
      <c r="BU442" s="50"/>
      <c r="BV442" s="50"/>
      <c r="CP442" s="50"/>
      <c r="CQ442" s="50"/>
      <c r="CS442" s="50"/>
      <c r="DF442" s="21"/>
      <c r="DH442" s="50"/>
      <c r="DI442" s="50"/>
    </row>
    <row r="443" spans="14:113" s="6" customFormat="1" ht="9" customHeight="1">
      <c r="N443" s="21"/>
      <c r="O443" s="21"/>
      <c r="P443" s="50"/>
      <c r="Q443" s="21"/>
      <c r="AD443" s="21"/>
      <c r="AF443" s="51"/>
      <c r="AG443" s="50"/>
      <c r="BC443" s="50"/>
      <c r="BE443" s="21"/>
      <c r="BU443" s="50"/>
      <c r="BV443" s="50"/>
      <c r="CP443" s="50"/>
      <c r="CQ443" s="50"/>
      <c r="CS443" s="50"/>
      <c r="DF443" s="21"/>
      <c r="DH443" s="50"/>
      <c r="DI443" s="50"/>
    </row>
    <row r="444" spans="14:113" s="6" customFormat="1" ht="9" customHeight="1">
      <c r="N444" s="21"/>
      <c r="O444" s="21"/>
      <c r="P444" s="50"/>
      <c r="Q444" s="21"/>
      <c r="AD444" s="21"/>
      <c r="AF444" s="51"/>
      <c r="AG444" s="50"/>
      <c r="BC444" s="50"/>
      <c r="BE444" s="21"/>
      <c r="BU444" s="50"/>
      <c r="BV444" s="50"/>
      <c r="CP444" s="50"/>
      <c r="CQ444" s="50"/>
      <c r="CS444" s="50"/>
      <c r="DF444" s="21"/>
      <c r="DH444" s="50"/>
      <c r="DI444" s="50"/>
    </row>
    <row r="445" spans="14:113" s="6" customFormat="1" ht="9" customHeight="1">
      <c r="N445" s="21"/>
      <c r="O445" s="21"/>
      <c r="P445" s="50"/>
      <c r="Q445" s="21"/>
      <c r="AD445" s="21"/>
      <c r="AF445" s="51"/>
      <c r="AG445" s="50"/>
      <c r="BC445" s="50"/>
      <c r="BE445" s="21"/>
      <c r="BU445" s="50"/>
      <c r="BV445" s="50"/>
      <c r="CP445" s="50"/>
      <c r="CQ445" s="50"/>
      <c r="CS445" s="50"/>
      <c r="DF445" s="21"/>
      <c r="DH445" s="50"/>
      <c r="DI445" s="50"/>
    </row>
    <row r="446" spans="14:113" s="6" customFormat="1" ht="9" customHeight="1">
      <c r="N446" s="21"/>
      <c r="O446" s="21"/>
      <c r="P446" s="50"/>
      <c r="Q446" s="21"/>
      <c r="AD446" s="21"/>
      <c r="AF446" s="51"/>
      <c r="AG446" s="50"/>
      <c r="BC446" s="50"/>
      <c r="BE446" s="21"/>
      <c r="BU446" s="50"/>
      <c r="BV446" s="50"/>
      <c r="CP446" s="50"/>
      <c r="CQ446" s="50"/>
      <c r="CS446" s="50"/>
      <c r="DF446" s="21"/>
      <c r="DH446" s="50"/>
      <c r="DI446" s="50"/>
    </row>
    <row r="447" spans="14:113" s="6" customFormat="1" ht="9" customHeight="1">
      <c r="N447" s="21"/>
      <c r="O447" s="21"/>
      <c r="P447" s="50"/>
      <c r="Q447" s="21"/>
      <c r="AD447" s="21"/>
      <c r="AF447" s="51"/>
      <c r="AG447" s="50"/>
      <c r="BC447" s="50"/>
      <c r="BE447" s="21"/>
      <c r="BU447" s="50"/>
      <c r="BV447" s="50"/>
      <c r="CP447" s="50"/>
      <c r="CQ447" s="50"/>
      <c r="CS447" s="50"/>
      <c r="DF447" s="21"/>
      <c r="DH447" s="50"/>
      <c r="DI447" s="50"/>
    </row>
    <row r="448" spans="14:113" s="6" customFormat="1" ht="9" customHeight="1">
      <c r="N448" s="21"/>
      <c r="O448" s="21"/>
      <c r="P448" s="50"/>
      <c r="Q448" s="21"/>
      <c r="AD448" s="21"/>
      <c r="AF448" s="51"/>
      <c r="AG448" s="50"/>
      <c r="BC448" s="50"/>
      <c r="BE448" s="21"/>
      <c r="BU448" s="50"/>
      <c r="BV448" s="50"/>
      <c r="CP448" s="50"/>
      <c r="CQ448" s="50"/>
      <c r="CS448" s="50"/>
      <c r="DF448" s="21"/>
      <c r="DH448" s="50"/>
      <c r="DI448" s="50"/>
    </row>
    <row r="449" spans="14:113" s="6" customFormat="1" ht="9" customHeight="1">
      <c r="N449" s="21"/>
      <c r="O449" s="21"/>
      <c r="P449" s="50"/>
      <c r="Q449" s="21"/>
      <c r="AD449" s="21"/>
      <c r="AF449" s="51"/>
      <c r="AG449" s="50"/>
      <c r="BC449" s="50"/>
      <c r="BE449" s="21"/>
      <c r="BU449" s="50"/>
      <c r="BV449" s="50"/>
      <c r="CP449" s="50"/>
      <c r="CQ449" s="50"/>
      <c r="CS449" s="50"/>
      <c r="DF449" s="21"/>
      <c r="DH449" s="50"/>
      <c r="DI449" s="50"/>
    </row>
    <row r="450" spans="14:113" s="6" customFormat="1" ht="9" customHeight="1">
      <c r="N450" s="21"/>
      <c r="O450" s="21"/>
      <c r="P450" s="50"/>
      <c r="Q450" s="21"/>
      <c r="AD450" s="21"/>
      <c r="AF450" s="51"/>
      <c r="AG450" s="50"/>
      <c r="BC450" s="50"/>
      <c r="BE450" s="21"/>
      <c r="BU450" s="50"/>
      <c r="BV450" s="50"/>
      <c r="CP450" s="50"/>
      <c r="CQ450" s="50"/>
      <c r="CS450" s="50"/>
      <c r="DF450" s="21"/>
      <c r="DH450" s="50"/>
      <c r="DI450" s="50"/>
    </row>
    <row r="451" spans="14:113" s="6" customFormat="1" ht="9" customHeight="1">
      <c r="N451" s="21"/>
      <c r="O451" s="21"/>
      <c r="P451" s="50"/>
      <c r="Q451" s="21"/>
      <c r="AD451" s="21"/>
      <c r="AF451" s="51"/>
      <c r="AG451" s="50"/>
      <c r="BC451" s="50"/>
      <c r="BE451" s="21"/>
      <c r="BU451" s="50"/>
      <c r="BV451" s="50"/>
      <c r="CP451" s="50"/>
      <c r="CQ451" s="50"/>
      <c r="CS451" s="50"/>
      <c r="DF451" s="21"/>
      <c r="DH451" s="50"/>
      <c r="DI451" s="50"/>
    </row>
    <row r="452" spans="14:113" s="6" customFormat="1" ht="9" customHeight="1">
      <c r="N452" s="21"/>
      <c r="O452" s="21"/>
      <c r="P452" s="50"/>
      <c r="Q452" s="21"/>
      <c r="AD452" s="21"/>
      <c r="AF452" s="51"/>
      <c r="AG452" s="50"/>
      <c r="BC452" s="50"/>
      <c r="BE452" s="21"/>
      <c r="BU452" s="50"/>
      <c r="BV452" s="50"/>
      <c r="CP452" s="50"/>
      <c r="CQ452" s="50"/>
      <c r="CS452" s="50"/>
      <c r="DF452" s="21"/>
      <c r="DH452" s="50"/>
      <c r="DI452" s="50"/>
    </row>
    <row r="453" spans="14:113" s="6" customFormat="1" ht="9" customHeight="1">
      <c r="N453" s="21"/>
      <c r="O453" s="21"/>
      <c r="P453" s="50"/>
      <c r="Q453" s="21"/>
      <c r="AD453" s="21"/>
      <c r="AF453" s="51"/>
      <c r="AG453" s="50"/>
      <c r="BC453" s="50"/>
      <c r="BE453" s="21"/>
      <c r="BU453" s="50"/>
      <c r="BV453" s="50"/>
      <c r="CP453" s="50"/>
      <c r="CQ453" s="50"/>
      <c r="CS453" s="50"/>
      <c r="DF453" s="21"/>
      <c r="DH453" s="50"/>
      <c r="DI453" s="50"/>
    </row>
    <row r="454" spans="14:113" s="6" customFormat="1" ht="9" customHeight="1">
      <c r="N454" s="21"/>
      <c r="O454" s="21"/>
      <c r="P454" s="50"/>
      <c r="Q454" s="21"/>
      <c r="AD454" s="21"/>
      <c r="AF454" s="51"/>
      <c r="AG454" s="50"/>
      <c r="BC454" s="50"/>
      <c r="BE454" s="21"/>
      <c r="BU454" s="50"/>
      <c r="BV454" s="50"/>
      <c r="CP454" s="50"/>
      <c r="CQ454" s="50"/>
      <c r="CS454" s="50"/>
      <c r="DF454" s="21"/>
      <c r="DH454" s="50"/>
      <c r="DI454" s="50"/>
    </row>
    <row r="455" spans="14:113" s="6" customFormat="1" ht="9" customHeight="1">
      <c r="N455" s="21"/>
      <c r="O455" s="21"/>
      <c r="P455" s="50"/>
      <c r="Q455" s="21"/>
      <c r="AD455" s="21"/>
      <c r="AF455" s="51"/>
      <c r="AG455" s="50"/>
      <c r="BC455" s="50"/>
      <c r="BE455" s="21"/>
      <c r="BU455" s="50"/>
      <c r="BV455" s="50"/>
      <c r="CP455" s="50"/>
      <c r="CQ455" s="50"/>
      <c r="CS455" s="50"/>
      <c r="DF455" s="21"/>
      <c r="DH455" s="50"/>
      <c r="DI455" s="50"/>
    </row>
    <row r="456" spans="14:113" s="6" customFormat="1" ht="9" customHeight="1">
      <c r="N456" s="21"/>
      <c r="O456" s="21"/>
      <c r="P456" s="50"/>
      <c r="Q456" s="21"/>
      <c r="AD456" s="21"/>
      <c r="AF456" s="51"/>
      <c r="AG456" s="50"/>
      <c r="BC456" s="50"/>
      <c r="BE456" s="21"/>
      <c r="BU456" s="50"/>
      <c r="BV456" s="50"/>
      <c r="CP456" s="50"/>
      <c r="CQ456" s="50"/>
      <c r="CS456" s="50"/>
      <c r="DF456" s="21"/>
      <c r="DH456" s="50"/>
      <c r="DI456" s="50"/>
    </row>
    <row r="457" spans="14:113" s="6" customFormat="1" ht="9" customHeight="1">
      <c r="N457" s="21"/>
      <c r="O457" s="21"/>
      <c r="P457" s="50"/>
      <c r="Q457" s="21"/>
      <c r="AD457" s="21"/>
      <c r="AF457" s="51"/>
      <c r="AG457" s="50"/>
      <c r="BC457" s="50"/>
      <c r="BE457" s="21"/>
      <c r="BU457" s="50"/>
      <c r="BV457" s="50"/>
      <c r="CP457" s="50"/>
      <c r="CQ457" s="50"/>
      <c r="CS457" s="50"/>
      <c r="DF457" s="21"/>
      <c r="DH457" s="50"/>
      <c r="DI457" s="50"/>
    </row>
    <row r="458" spans="14:113" s="6" customFormat="1" ht="9" customHeight="1">
      <c r="N458" s="21"/>
      <c r="O458" s="21"/>
      <c r="P458" s="50"/>
      <c r="Q458" s="21"/>
      <c r="AD458" s="21"/>
      <c r="AF458" s="51"/>
      <c r="AG458" s="50"/>
      <c r="BC458" s="50"/>
      <c r="BE458" s="21"/>
      <c r="BU458" s="50"/>
      <c r="BV458" s="50"/>
      <c r="CP458" s="50"/>
      <c r="CQ458" s="50"/>
      <c r="CS458" s="50"/>
      <c r="DF458" s="21"/>
      <c r="DH458" s="50"/>
      <c r="DI458" s="50"/>
    </row>
    <row r="459" spans="14:113" s="6" customFormat="1" ht="9" customHeight="1">
      <c r="N459" s="21"/>
      <c r="O459" s="21"/>
      <c r="P459" s="50"/>
      <c r="Q459" s="21"/>
      <c r="AD459" s="21"/>
      <c r="AF459" s="51"/>
      <c r="AG459" s="50"/>
      <c r="BC459" s="50"/>
      <c r="BE459" s="21"/>
      <c r="BU459" s="50"/>
      <c r="BV459" s="50"/>
      <c r="CP459" s="50"/>
      <c r="CQ459" s="50"/>
      <c r="CS459" s="50"/>
      <c r="DF459" s="21"/>
      <c r="DH459" s="50"/>
      <c r="DI459" s="50"/>
    </row>
    <row r="460" spans="14:113" s="6" customFormat="1" ht="9" customHeight="1">
      <c r="N460" s="21"/>
      <c r="O460" s="21"/>
      <c r="P460" s="50"/>
      <c r="Q460" s="21"/>
      <c r="AD460" s="21"/>
      <c r="AF460" s="51"/>
      <c r="AG460" s="50"/>
      <c r="BC460" s="50"/>
      <c r="BE460" s="21"/>
      <c r="BU460" s="50"/>
      <c r="BV460" s="50"/>
      <c r="CP460" s="50"/>
      <c r="CQ460" s="50"/>
      <c r="CS460" s="50"/>
      <c r="DF460" s="21"/>
      <c r="DH460" s="50"/>
      <c r="DI460" s="50"/>
    </row>
    <row r="461" spans="14:113" s="6" customFormat="1" ht="9" customHeight="1">
      <c r="N461" s="21"/>
      <c r="O461" s="21"/>
      <c r="P461" s="50"/>
      <c r="Q461" s="21"/>
      <c r="AD461" s="21"/>
      <c r="AF461" s="51"/>
      <c r="AG461" s="50"/>
      <c r="BC461" s="50"/>
      <c r="BE461" s="21"/>
      <c r="BU461" s="50"/>
      <c r="BV461" s="50"/>
      <c r="CP461" s="50"/>
      <c r="CQ461" s="50"/>
      <c r="CS461" s="50"/>
      <c r="DF461" s="21"/>
      <c r="DH461" s="50"/>
      <c r="DI461" s="50"/>
    </row>
    <row r="462" spans="14:113" s="6" customFormat="1" ht="9" customHeight="1">
      <c r="N462" s="21"/>
      <c r="O462" s="21"/>
      <c r="P462" s="50"/>
      <c r="Q462" s="21"/>
      <c r="AD462" s="21"/>
      <c r="AF462" s="51"/>
      <c r="AG462" s="50"/>
      <c r="BC462" s="50"/>
      <c r="BE462" s="21"/>
      <c r="BU462" s="50"/>
      <c r="BV462" s="50"/>
      <c r="CP462" s="50"/>
      <c r="CQ462" s="50"/>
      <c r="CS462" s="50"/>
      <c r="DF462" s="21"/>
      <c r="DH462" s="50"/>
      <c r="DI462" s="50"/>
    </row>
    <row r="463" spans="14:113" s="6" customFormat="1" ht="9" customHeight="1">
      <c r="N463" s="21"/>
      <c r="O463" s="21"/>
      <c r="P463" s="50"/>
      <c r="Q463" s="21"/>
      <c r="AD463" s="21"/>
      <c r="AF463" s="51"/>
      <c r="AG463" s="50"/>
      <c r="BC463" s="50"/>
      <c r="BE463" s="21"/>
      <c r="BU463" s="50"/>
      <c r="BV463" s="50"/>
      <c r="CP463" s="50"/>
      <c r="CQ463" s="50"/>
      <c r="CS463" s="50"/>
      <c r="DF463" s="21"/>
      <c r="DH463" s="50"/>
      <c r="DI463" s="50"/>
    </row>
    <row r="464" spans="14:113" s="6" customFormat="1" ht="9" customHeight="1">
      <c r="N464" s="21"/>
      <c r="O464" s="21"/>
      <c r="P464" s="50"/>
      <c r="Q464" s="21"/>
      <c r="AD464" s="21"/>
      <c r="AF464" s="51"/>
      <c r="AG464" s="50"/>
      <c r="BC464" s="50"/>
      <c r="BE464" s="21"/>
      <c r="BU464" s="50"/>
      <c r="BV464" s="50"/>
      <c r="CP464" s="50"/>
      <c r="CQ464" s="50"/>
      <c r="CS464" s="50"/>
      <c r="DF464" s="21"/>
      <c r="DH464" s="50"/>
      <c r="DI464" s="50"/>
    </row>
    <row r="465" spans="14:113" s="6" customFormat="1" ht="9" customHeight="1">
      <c r="N465" s="21"/>
      <c r="O465" s="21"/>
      <c r="P465" s="50"/>
      <c r="Q465" s="21"/>
      <c r="AD465" s="21"/>
      <c r="AF465" s="51"/>
      <c r="AG465" s="50"/>
      <c r="BC465" s="50"/>
      <c r="BE465" s="21"/>
      <c r="BU465" s="50"/>
      <c r="BV465" s="50"/>
      <c r="CP465" s="50"/>
      <c r="CQ465" s="50"/>
      <c r="CS465" s="50"/>
      <c r="DF465" s="21"/>
      <c r="DH465" s="50"/>
      <c r="DI465" s="50"/>
    </row>
    <row r="466" spans="14:113" s="6" customFormat="1" ht="9" customHeight="1">
      <c r="N466" s="21"/>
      <c r="O466" s="21"/>
      <c r="P466" s="50"/>
      <c r="Q466" s="21"/>
      <c r="AD466" s="21"/>
      <c r="AF466" s="51"/>
      <c r="AG466" s="50"/>
      <c r="BC466" s="50"/>
      <c r="BE466" s="21"/>
      <c r="BU466" s="50"/>
      <c r="BV466" s="50"/>
      <c r="CP466" s="50"/>
      <c r="CQ466" s="50"/>
      <c r="CS466" s="50"/>
      <c r="DF466" s="21"/>
      <c r="DH466" s="50"/>
      <c r="DI466" s="50"/>
    </row>
    <row r="467" spans="14:113" s="6" customFormat="1" ht="9" customHeight="1">
      <c r="N467" s="21"/>
      <c r="O467" s="21"/>
      <c r="P467" s="50"/>
      <c r="Q467" s="21"/>
      <c r="AD467" s="21"/>
      <c r="AF467" s="51"/>
      <c r="AG467" s="50"/>
      <c r="BC467" s="50"/>
      <c r="BE467" s="21"/>
      <c r="BU467" s="50"/>
      <c r="BV467" s="50"/>
      <c r="CP467" s="50"/>
      <c r="CQ467" s="50"/>
      <c r="CS467" s="50"/>
      <c r="DF467" s="21"/>
      <c r="DH467" s="50"/>
      <c r="DI467" s="50"/>
    </row>
    <row r="468" spans="14:113" s="6" customFormat="1" ht="9" customHeight="1">
      <c r="N468" s="21"/>
      <c r="O468" s="21"/>
      <c r="P468" s="50"/>
      <c r="Q468" s="21"/>
      <c r="AD468" s="21"/>
      <c r="AF468" s="51"/>
      <c r="AG468" s="50"/>
      <c r="BC468" s="50"/>
      <c r="BE468" s="21"/>
      <c r="BU468" s="50"/>
      <c r="BV468" s="50"/>
      <c r="CP468" s="50"/>
      <c r="CQ468" s="50"/>
      <c r="CS468" s="50"/>
      <c r="DF468" s="21"/>
      <c r="DH468" s="50"/>
      <c r="DI468" s="50"/>
    </row>
    <row r="469" spans="14:113" s="6" customFormat="1" ht="9" customHeight="1">
      <c r="N469" s="21"/>
      <c r="O469" s="21"/>
      <c r="P469" s="50"/>
      <c r="Q469" s="21"/>
      <c r="AD469" s="21"/>
      <c r="AF469" s="51"/>
      <c r="AG469" s="50"/>
      <c r="BC469" s="50"/>
      <c r="BE469" s="21"/>
      <c r="BU469" s="50"/>
      <c r="BV469" s="50"/>
      <c r="CP469" s="50"/>
      <c r="CQ469" s="50"/>
      <c r="CS469" s="50"/>
      <c r="DF469" s="21"/>
      <c r="DH469" s="50"/>
      <c r="DI469" s="50"/>
    </row>
    <row r="470" spans="14:113" s="6" customFormat="1" ht="9" customHeight="1">
      <c r="N470" s="21"/>
      <c r="O470" s="21"/>
      <c r="P470" s="50"/>
      <c r="Q470" s="21"/>
      <c r="AD470" s="21"/>
      <c r="AF470" s="51"/>
      <c r="AG470" s="50"/>
      <c r="BC470" s="50"/>
      <c r="BE470" s="21"/>
      <c r="BU470" s="50"/>
      <c r="BV470" s="50"/>
      <c r="CP470" s="50"/>
      <c r="CQ470" s="50"/>
      <c r="CS470" s="50"/>
      <c r="DF470" s="21"/>
      <c r="DH470" s="50"/>
      <c r="DI470" s="50"/>
    </row>
    <row r="471" spans="14:113" s="6" customFormat="1" ht="9" customHeight="1">
      <c r="N471" s="21"/>
      <c r="O471" s="21"/>
      <c r="P471" s="50"/>
      <c r="Q471" s="21"/>
      <c r="AD471" s="21"/>
      <c r="AF471" s="51"/>
      <c r="AG471" s="50"/>
      <c r="BC471" s="50"/>
      <c r="BE471" s="21"/>
      <c r="BU471" s="50"/>
      <c r="BV471" s="50"/>
      <c r="CP471" s="50"/>
      <c r="CQ471" s="50"/>
      <c r="CS471" s="50"/>
      <c r="DF471" s="21"/>
      <c r="DH471" s="50"/>
      <c r="DI471" s="50"/>
    </row>
    <row r="472" spans="14:113" s="6" customFormat="1" ht="9" customHeight="1">
      <c r="N472" s="21"/>
      <c r="O472" s="21"/>
      <c r="P472" s="50"/>
      <c r="Q472" s="21"/>
      <c r="AD472" s="21"/>
      <c r="AF472" s="51"/>
      <c r="AG472" s="50"/>
      <c r="BC472" s="50"/>
      <c r="BE472" s="21"/>
      <c r="BU472" s="50"/>
      <c r="BV472" s="50"/>
      <c r="CP472" s="50"/>
      <c r="CQ472" s="50"/>
      <c r="CS472" s="50"/>
      <c r="DF472" s="21"/>
      <c r="DH472" s="50"/>
      <c r="DI472" s="50"/>
    </row>
    <row r="473" spans="14:113" s="6" customFormat="1" ht="9" customHeight="1">
      <c r="N473" s="21"/>
      <c r="O473" s="21"/>
      <c r="P473" s="50"/>
      <c r="Q473" s="21"/>
      <c r="AD473" s="21"/>
      <c r="AF473" s="51"/>
      <c r="AG473" s="50"/>
      <c r="BC473" s="50"/>
      <c r="BE473" s="21"/>
      <c r="BU473" s="50"/>
      <c r="BV473" s="50"/>
      <c r="CP473" s="50"/>
      <c r="CQ473" s="50"/>
      <c r="CS473" s="50"/>
      <c r="DF473" s="21"/>
      <c r="DH473" s="50"/>
      <c r="DI473" s="50"/>
    </row>
    <row r="474" spans="14:113" s="6" customFormat="1" ht="9" customHeight="1">
      <c r="N474" s="21"/>
      <c r="O474" s="21"/>
      <c r="P474" s="50"/>
      <c r="Q474" s="21"/>
      <c r="AD474" s="21"/>
      <c r="AF474" s="51"/>
      <c r="AG474" s="50"/>
      <c r="BC474" s="50"/>
      <c r="BE474" s="21"/>
      <c r="BU474" s="50"/>
      <c r="BV474" s="50"/>
      <c r="CP474" s="50"/>
      <c r="CQ474" s="50"/>
      <c r="CS474" s="50"/>
      <c r="DF474" s="21"/>
      <c r="DH474" s="50"/>
      <c r="DI474" s="50"/>
    </row>
    <row r="475" spans="14:113" s="6" customFormat="1" ht="9" customHeight="1">
      <c r="N475" s="21"/>
      <c r="O475" s="21"/>
      <c r="P475" s="50"/>
      <c r="Q475" s="21"/>
      <c r="AD475" s="21"/>
      <c r="AF475" s="51"/>
      <c r="AG475" s="50"/>
      <c r="BC475" s="50"/>
      <c r="BE475" s="21"/>
      <c r="BU475" s="50"/>
      <c r="BV475" s="50"/>
      <c r="CP475" s="50"/>
      <c r="CQ475" s="50"/>
      <c r="CS475" s="50"/>
      <c r="DF475" s="21"/>
      <c r="DH475" s="50"/>
      <c r="DI475" s="50"/>
    </row>
    <row r="476" spans="14:113" s="6" customFormat="1" ht="9" customHeight="1">
      <c r="N476" s="21"/>
      <c r="O476" s="21"/>
      <c r="P476" s="50"/>
      <c r="Q476" s="21"/>
      <c r="AD476" s="21"/>
      <c r="AF476" s="51"/>
      <c r="AG476" s="50"/>
      <c r="BC476" s="50"/>
      <c r="BE476" s="21"/>
      <c r="BU476" s="50"/>
      <c r="BV476" s="50"/>
      <c r="CP476" s="50"/>
      <c r="CQ476" s="50"/>
      <c r="CS476" s="50"/>
      <c r="DF476" s="21"/>
      <c r="DH476" s="50"/>
      <c r="DI476" s="50"/>
    </row>
    <row r="477" spans="14:113" s="6" customFormat="1" ht="9" customHeight="1">
      <c r="N477" s="21"/>
      <c r="O477" s="21"/>
      <c r="P477" s="50"/>
      <c r="Q477" s="21"/>
      <c r="AD477" s="21"/>
      <c r="AF477" s="51"/>
      <c r="AG477" s="50"/>
      <c r="BC477" s="50"/>
      <c r="BE477" s="21"/>
      <c r="BU477" s="50"/>
      <c r="BV477" s="50"/>
      <c r="CP477" s="50"/>
      <c r="CQ477" s="50"/>
      <c r="CS477" s="50"/>
      <c r="DF477" s="21"/>
      <c r="DH477" s="50"/>
      <c r="DI477" s="50"/>
    </row>
    <row r="478" spans="14:113" s="6" customFormat="1" ht="9" customHeight="1">
      <c r="N478" s="21"/>
      <c r="O478" s="21"/>
      <c r="P478" s="50"/>
      <c r="Q478" s="21"/>
      <c r="AD478" s="21"/>
      <c r="AF478" s="51"/>
      <c r="AG478" s="50"/>
      <c r="BC478" s="50"/>
      <c r="BE478" s="21"/>
      <c r="BU478" s="50"/>
      <c r="BV478" s="50"/>
      <c r="CP478" s="50"/>
      <c r="CQ478" s="50"/>
      <c r="CS478" s="50"/>
      <c r="DF478" s="21"/>
      <c r="DH478" s="50"/>
      <c r="DI478" s="50"/>
    </row>
    <row r="479" spans="14:113" s="6" customFormat="1" ht="9" customHeight="1">
      <c r="N479" s="21"/>
      <c r="O479" s="21"/>
      <c r="P479" s="50"/>
      <c r="Q479" s="21"/>
      <c r="AD479" s="21"/>
      <c r="AF479" s="51"/>
      <c r="AG479" s="50"/>
      <c r="BC479" s="50"/>
      <c r="BE479" s="21"/>
      <c r="BU479" s="50"/>
      <c r="BV479" s="50"/>
      <c r="CP479" s="50"/>
      <c r="CQ479" s="50"/>
      <c r="CS479" s="50"/>
      <c r="DF479" s="21"/>
      <c r="DH479" s="50"/>
      <c r="DI479" s="50"/>
    </row>
    <row r="480" spans="14:113" s="6" customFormat="1" ht="9" customHeight="1">
      <c r="N480" s="21"/>
      <c r="O480" s="21"/>
      <c r="P480" s="50"/>
      <c r="Q480" s="21"/>
      <c r="AD480" s="21"/>
      <c r="AF480" s="51"/>
      <c r="AG480" s="50"/>
      <c r="BC480" s="50"/>
      <c r="BE480" s="21"/>
      <c r="BU480" s="50"/>
      <c r="BV480" s="50"/>
      <c r="CP480" s="50"/>
      <c r="CQ480" s="50"/>
      <c r="CS480" s="50"/>
      <c r="DF480" s="21"/>
      <c r="DH480" s="50"/>
      <c r="DI480" s="50"/>
    </row>
    <row r="481" spans="14:113" s="6" customFormat="1" ht="9" customHeight="1">
      <c r="N481" s="21"/>
      <c r="O481" s="21"/>
      <c r="P481" s="50"/>
      <c r="Q481" s="21"/>
      <c r="AD481" s="21"/>
      <c r="AF481" s="51"/>
      <c r="AG481" s="50"/>
      <c r="BC481" s="50"/>
      <c r="BE481" s="21"/>
      <c r="BU481" s="50"/>
      <c r="BV481" s="50"/>
      <c r="CP481" s="50"/>
      <c r="CQ481" s="50"/>
      <c r="CS481" s="50"/>
      <c r="DF481" s="21"/>
      <c r="DH481" s="50"/>
      <c r="DI481" s="50"/>
    </row>
    <row r="482" spans="14:113" s="6" customFormat="1" ht="9" customHeight="1">
      <c r="N482" s="21"/>
      <c r="O482" s="21"/>
      <c r="P482" s="50"/>
      <c r="Q482" s="21"/>
      <c r="AD482" s="21"/>
      <c r="AF482" s="51"/>
      <c r="AG482" s="50"/>
      <c r="BC482" s="50"/>
      <c r="BE482" s="21"/>
      <c r="BU482" s="50"/>
      <c r="BV482" s="50"/>
      <c r="CP482" s="50"/>
      <c r="CQ482" s="50"/>
      <c r="CS482" s="50"/>
      <c r="DF482" s="21"/>
      <c r="DH482" s="50"/>
      <c r="DI482" s="50"/>
    </row>
    <row r="483" spans="14:113" s="6" customFormat="1" ht="9" customHeight="1">
      <c r="N483" s="21"/>
      <c r="O483" s="21"/>
      <c r="P483" s="50"/>
      <c r="Q483" s="21"/>
      <c r="AD483" s="21"/>
      <c r="AF483" s="51"/>
      <c r="AG483" s="50"/>
      <c r="BC483" s="50"/>
      <c r="BE483" s="21"/>
      <c r="BU483" s="50"/>
      <c r="BV483" s="50"/>
      <c r="CP483" s="50"/>
      <c r="CQ483" s="50"/>
      <c r="CS483" s="50"/>
      <c r="DF483" s="21"/>
      <c r="DH483" s="50"/>
      <c r="DI483" s="50"/>
    </row>
    <row r="484" spans="14:113" s="6" customFormat="1" ht="9" customHeight="1">
      <c r="N484" s="21"/>
      <c r="O484" s="21"/>
      <c r="P484" s="50"/>
      <c r="Q484" s="21"/>
      <c r="AD484" s="21"/>
      <c r="AF484" s="51"/>
      <c r="AG484" s="50"/>
      <c r="BC484" s="50"/>
      <c r="BE484" s="21"/>
      <c r="BU484" s="50"/>
      <c r="BV484" s="50"/>
      <c r="CP484" s="50"/>
      <c r="CQ484" s="50"/>
      <c r="CS484" s="50"/>
      <c r="DF484" s="21"/>
      <c r="DH484" s="50"/>
      <c r="DI484" s="50"/>
    </row>
    <row r="485" spans="14:113" s="6" customFormat="1" ht="9" customHeight="1">
      <c r="N485" s="21"/>
      <c r="O485" s="21"/>
      <c r="P485" s="50"/>
      <c r="Q485" s="21"/>
      <c r="AD485" s="21"/>
      <c r="AF485" s="51"/>
      <c r="AG485" s="50"/>
      <c r="BC485" s="50"/>
      <c r="BE485" s="21"/>
      <c r="BU485" s="50"/>
      <c r="BV485" s="50"/>
      <c r="CP485" s="50"/>
      <c r="CQ485" s="50"/>
      <c r="CS485" s="50"/>
      <c r="DF485" s="21"/>
      <c r="DH485" s="50"/>
      <c r="DI485" s="50"/>
    </row>
    <row r="486" spans="14:113" s="6" customFormat="1" ht="9" customHeight="1">
      <c r="N486" s="21"/>
      <c r="O486" s="21"/>
      <c r="P486" s="50"/>
      <c r="Q486" s="21"/>
      <c r="AD486" s="21"/>
      <c r="AF486" s="51"/>
      <c r="AG486" s="50"/>
      <c r="BC486" s="50"/>
      <c r="BE486" s="21"/>
      <c r="BU486" s="50"/>
      <c r="BV486" s="50"/>
      <c r="CP486" s="50"/>
      <c r="CQ486" s="50"/>
      <c r="CS486" s="50"/>
      <c r="DF486" s="21"/>
      <c r="DH486" s="50"/>
      <c r="DI486" s="50"/>
    </row>
    <row r="487" spans="14:113" s="6" customFormat="1" ht="9" customHeight="1">
      <c r="N487" s="21"/>
      <c r="O487" s="21"/>
      <c r="P487" s="50"/>
      <c r="Q487" s="21"/>
      <c r="AD487" s="21"/>
      <c r="AF487" s="51"/>
      <c r="AG487" s="50"/>
      <c r="BC487" s="50"/>
      <c r="BE487" s="21"/>
      <c r="BU487" s="50"/>
      <c r="BV487" s="50"/>
      <c r="CP487" s="50"/>
      <c r="CQ487" s="50"/>
      <c r="CS487" s="50"/>
      <c r="DF487" s="21"/>
      <c r="DH487" s="50"/>
      <c r="DI487" s="50"/>
    </row>
    <row r="488" spans="14:113" s="6" customFormat="1" ht="9" customHeight="1">
      <c r="N488" s="21"/>
      <c r="O488" s="21"/>
      <c r="P488" s="50"/>
      <c r="Q488" s="21"/>
      <c r="AD488" s="21"/>
      <c r="AF488" s="51"/>
      <c r="AG488" s="50"/>
      <c r="BC488" s="50"/>
      <c r="BE488" s="21"/>
      <c r="BU488" s="50"/>
      <c r="BV488" s="50"/>
      <c r="CP488" s="50"/>
      <c r="CQ488" s="50"/>
      <c r="CS488" s="50"/>
      <c r="DF488" s="21"/>
      <c r="DH488" s="50"/>
      <c r="DI488" s="50"/>
    </row>
    <row r="489" spans="14:113" s="6" customFormat="1" ht="9" customHeight="1">
      <c r="N489" s="21"/>
      <c r="O489" s="21"/>
      <c r="P489" s="50"/>
      <c r="Q489" s="21"/>
      <c r="AD489" s="21"/>
      <c r="AF489" s="51"/>
      <c r="AG489" s="50"/>
      <c r="BC489" s="50"/>
      <c r="BE489" s="21"/>
      <c r="BU489" s="50"/>
      <c r="BV489" s="50"/>
      <c r="CP489" s="50"/>
      <c r="CQ489" s="50"/>
      <c r="CS489" s="50"/>
      <c r="DF489" s="21"/>
      <c r="DH489" s="50"/>
      <c r="DI489" s="50"/>
    </row>
    <row r="490" spans="14:113" s="6" customFormat="1" ht="9" customHeight="1">
      <c r="N490" s="21"/>
      <c r="O490" s="21"/>
      <c r="P490" s="50"/>
      <c r="Q490" s="21"/>
      <c r="AD490" s="21"/>
      <c r="AF490" s="51"/>
      <c r="AG490" s="50"/>
      <c r="BC490" s="50"/>
      <c r="BE490" s="21"/>
      <c r="BU490" s="50"/>
      <c r="BV490" s="50"/>
      <c r="CP490" s="50"/>
      <c r="CQ490" s="50"/>
      <c r="CS490" s="50"/>
      <c r="DF490" s="21"/>
      <c r="DH490" s="50"/>
      <c r="DI490" s="50"/>
    </row>
    <row r="491" spans="14:113" s="6" customFormat="1" ht="9" customHeight="1">
      <c r="N491" s="21"/>
      <c r="O491" s="21"/>
      <c r="P491" s="50"/>
      <c r="Q491" s="21"/>
      <c r="AD491" s="21"/>
      <c r="AF491" s="51"/>
      <c r="AG491" s="50"/>
      <c r="BC491" s="50"/>
      <c r="BE491" s="21"/>
      <c r="BU491" s="50"/>
      <c r="BV491" s="50"/>
      <c r="CP491" s="50"/>
      <c r="CQ491" s="50"/>
      <c r="CS491" s="50"/>
      <c r="DF491" s="21"/>
      <c r="DH491" s="50"/>
      <c r="DI491" s="50"/>
    </row>
    <row r="492" spans="14:113" s="6" customFormat="1" ht="9" customHeight="1">
      <c r="N492" s="21"/>
      <c r="O492" s="21"/>
      <c r="P492" s="50"/>
      <c r="Q492" s="21"/>
      <c r="AD492" s="21"/>
      <c r="AF492" s="51"/>
      <c r="AG492" s="50"/>
      <c r="BC492" s="50"/>
      <c r="BE492" s="21"/>
      <c r="BU492" s="50"/>
      <c r="BV492" s="50"/>
      <c r="CP492" s="50"/>
      <c r="CQ492" s="50"/>
      <c r="CS492" s="50"/>
      <c r="DF492" s="21"/>
      <c r="DH492" s="50"/>
      <c r="DI492" s="50"/>
    </row>
    <row r="493" spans="14:113" s="6" customFormat="1" ht="9" customHeight="1">
      <c r="N493" s="21"/>
      <c r="O493" s="21"/>
      <c r="P493" s="50"/>
      <c r="Q493" s="21"/>
      <c r="AD493" s="21"/>
      <c r="AF493" s="51"/>
      <c r="AG493" s="50"/>
      <c r="BC493" s="50"/>
      <c r="BE493" s="21"/>
      <c r="BU493" s="50"/>
      <c r="BV493" s="50"/>
      <c r="CP493" s="50"/>
      <c r="CQ493" s="50"/>
      <c r="CS493" s="50"/>
      <c r="DF493" s="21"/>
      <c r="DH493" s="50"/>
      <c r="DI493" s="50"/>
    </row>
    <row r="494" spans="14:113" s="6" customFormat="1" ht="9" customHeight="1">
      <c r="N494" s="21"/>
      <c r="O494" s="21"/>
      <c r="P494" s="50"/>
      <c r="Q494" s="21"/>
      <c r="AD494" s="21"/>
      <c r="AF494" s="51"/>
      <c r="AG494" s="50"/>
      <c r="BC494" s="50"/>
      <c r="BE494" s="21"/>
      <c r="BU494" s="50"/>
      <c r="BV494" s="50"/>
      <c r="CP494" s="50"/>
      <c r="CQ494" s="50"/>
      <c r="CS494" s="50"/>
      <c r="DF494" s="21"/>
      <c r="DH494" s="50"/>
      <c r="DI494" s="50"/>
    </row>
    <row r="495" spans="14:113" s="6" customFormat="1" ht="9" customHeight="1">
      <c r="N495" s="21"/>
      <c r="O495" s="21"/>
      <c r="P495" s="50"/>
      <c r="Q495" s="21"/>
      <c r="AD495" s="21"/>
      <c r="AF495" s="51"/>
      <c r="AG495" s="50"/>
      <c r="BC495" s="50"/>
      <c r="BE495" s="21"/>
      <c r="BU495" s="50"/>
      <c r="BV495" s="50"/>
      <c r="CP495" s="50"/>
      <c r="CQ495" s="50"/>
      <c r="CS495" s="50"/>
      <c r="DF495" s="21"/>
      <c r="DH495" s="50"/>
      <c r="DI495" s="50"/>
    </row>
    <row r="496" spans="14:113" s="6" customFormat="1" ht="9" customHeight="1">
      <c r="N496" s="21"/>
      <c r="O496" s="21"/>
      <c r="P496" s="50"/>
      <c r="Q496" s="21"/>
      <c r="AD496" s="21"/>
      <c r="AF496" s="51"/>
      <c r="AG496" s="50"/>
      <c r="BC496" s="50"/>
      <c r="BE496" s="21"/>
      <c r="BU496" s="50"/>
      <c r="BV496" s="50"/>
      <c r="CP496" s="50"/>
      <c r="CQ496" s="50"/>
      <c r="CS496" s="50"/>
      <c r="DF496" s="21"/>
      <c r="DH496" s="50"/>
      <c r="DI496" s="50"/>
    </row>
    <row r="497" spans="14:113" s="6" customFormat="1" ht="9" customHeight="1">
      <c r="N497" s="21"/>
      <c r="O497" s="21"/>
      <c r="P497" s="50"/>
      <c r="Q497" s="21"/>
      <c r="AD497" s="21"/>
      <c r="AF497" s="51"/>
      <c r="AG497" s="50"/>
      <c r="BC497" s="50"/>
      <c r="BE497" s="21"/>
      <c r="BU497" s="50"/>
      <c r="BV497" s="50"/>
      <c r="CP497" s="50"/>
      <c r="CQ497" s="50"/>
      <c r="CS497" s="50"/>
      <c r="DF497" s="21"/>
      <c r="DH497" s="50"/>
      <c r="DI497" s="50"/>
    </row>
    <row r="498" spans="14:113" s="6" customFormat="1" ht="9" customHeight="1">
      <c r="N498" s="21"/>
      <c r="O498" s="21"/>
      <c r="P498" s="50"/>
      <c r="Q498" s="21"/>
      <c r="AD498" s="21"/>
      <c r="AF498" s="51"/>
      <c r="AG498" s="50"/>
      <c r="BC498" s="50"/>
      <c r="BE498" s="21"/>
      <c r="BU498" s="50"/>
      <c r="BV498" s="50"/>
      <c r="CP498" s="50"/>
      <c r="CQ498" s="50"/>
      <c r="CS498" s="50"/>
      <c r="DF498" s="21"/>
      <c r="DH498" s="50"/>
      <c r="DI498" s="50"/>
    </row>
    <row r="499" spans="14:113" s="6" customFormat="1" ht="9" customHeight="1">
      <c r="N499" s="21"/>
      <c r="O499" s="21"/>
      <c r="P499" s="50"/>
      <c r="Q499" s="21"/>
      <c r="AD499" s="21"/>
      <c r="AF499" s="51"/>
      <c r="AG499" s="50"/>
      <c r="BC499" s="50"/>
      <c r="BE499" s="21"/>
      <c r="BU499" s="50"/>
      <c r="BV499" s="50"/>
      <c r="CP499" s="50"/>
      <c r="CQ499" s="50"/>
      <c r="CS499" s="50"/>
      <c r="DF499" s="21"/>
      <c r="DH499" s="50"/>
      <c r="DI499" s="50"/>
    </row>
    <row r="500" spans="14:113" s="6" customFormat="1" ht="9" customHeight="1">
      <c r="N500" s="21"/>
      <c r="O500" s="21"/>
      <c r="P500" s="50"/>
      <c r="Q500" s="21"/>
      <c r="AD500" s="21"/>
      <c r="AF500" s="51"/>
      <c r="AG500" s="50"/>
      <c r="BC500" s="50"/>
      <c r="BE500" s="21"/>
      <c r="BU500" s="50"/>
      <c r="BV500" s="50"/>
      <c r="CP500" s="50"/>
      <c r="CQ500" s="50"/>
      <c r="CS500" s="50"/>
      <c r="DF500" s="21"/>
      <c r="DH500" s="50"/>
      <c r="DI500" s="50"/>
    </row>
    <row r="501" spans="14:113" s="6" customFormat="1" ht="9" customHeight="1">
      <c r="N501" s="21"/>
      <c r="O501" s="21"/>
      <c r="P501" s="50"/>
      <c r="Q501" s="21"/>
      <c r="AD501" s="21"/>
      <c r="AF501" s="51"/>
      <c r="AG501" s="50"/>
      <c r="BC501" s="50"/>
      <c r="BE501" s="21"/>
      <c r="BU501" s="50"/>
      <c r="BV501" s="50"/>
      <c r="CP501" s="50"/>
      <c r="CQ501" s="50"/>
      <c r="CS501" s="50"/>
      <c r="DF501" s="21"/>
      <c r="DH501" s="50"/>
      <c r="DI501" s="50"/>
    </row>
    <row r="502" spans="14:113" s="6" customFormat="1" ht="9" customHeight="1">
      <c r="N502" s="21"/>
      <c r="O502" s="21"/>
      <c r="P502" s="50"/>
      <c r="Q502" s="21"/>
      <c r="AD502" s="21"/>
      <c r="AF502" s="51"/>
      <c r="AG502" s="50"/>
      <c r="BC502" s="50"/>
      <c r="BE502" s="21"/>
      <c r="BU502" s="50"/>
      <c r="BV502" s="50"/>
      <c r="CP502" s="50"/>
      <c r="CQ502" s="50"/>
      <c r="CS502" s="50"/>
      <c r="DF502" s="21"/>
      <c r="DH502" s="50"/>
      <c r="DI502" s="50"/>
    </row>
    <row r="503" spans="14:113" s="6" customFormat="1" ht="9" customHeight="1">
      <c r="N503" s="21"/>
      <c r="O503" s="21"/>
      <c r="P503" s="50"/>
      <c r="Q503" s="21"/>
      <c r="AD503" s="21"/>
      <c r="AF503" s="51"/>
      <c r="AG503" s="50"/>
      <c r="BC503" s="50"/>
      <c r="BE503" s="21"/>
      <c r="BU503" s="50"/>
      <c r="BV503" s="50"/>
      <c r="CP503" s="50"/>
      <c r="CQ503" s="50"/>
      <c r="CS503" s="50"/>
      <c r="DF503" s="21"/>
      <c r="DH503" s="50"/>
      <c r="DI503" s="50"/>
    </row>
    <row r="504" spans="14:113" s="6" customFormat="1" ht="9" customHeight="1">
      <c r="N504" s="21"/>
      <c r="O504" s="21"/>
      <c r="P504" s="50"/>
      <c r="Q504" s="21"/>
      <c r="AD504" s="21"/>
      <c r="AF504" s="51"/>
      <c r="AG504" s="50"/>
      <c r="BC504" s="50"/>
      <c r="BE504" s="21"/>
      <c r="BU504" s="50"/>
      <c r="BV504" s="50"/>
      <c r="CP504" s="50"/>
      <c r="CQ504" s="50"/>
      <c r="CS504" s="50"/>
      <c r="DF504" s="21"/>
      <c r="DH504" s="50"/>
      <c r="DI504" s="50"/>
    </row>
    <row r="505" spans="14:113" s="6" customFormat="1" ht="9" customHeight="1">
      <c r="N505" s="21"/>
      <c r="O505" s="21"/>
      <c r="P505" s="50"/>
      <c r="Q505" s="21"/>
      <c r="AD505" s="21"/>
      <c r="AF505" s="51"/>
      <c r="AG505" s="50"/>
      <c r="BC505" s="50"/>
      <c r="BE505" s="21"/>
      <c r="BU505" s="50"/>
      <c r="BV505" s="50"/>
      <c r="CP505" s="50"/>
      <c r="CQ505" s="50"/>
      <c r="CS505" s="50"/>
      <c r="DF505" s="21"/>
      <c r="DH505" s="50"/>
      <c r="DI505" s="50"/>
    </row>
  </sheetData>
  <mergeCells count="2">
    <mergeCell ref="F4:F5"/>
    <mergeCell ref="G4:G5"/>
  </mergeCells>
  <phoneticPr fontId="2"/>
  <pageMargins left="0.55118110236220474" right="0.19685039370078741" top="0.78740157480314965" bottom="0.39370078740157483" header="0.51181102362204722" footer="0.51181102362204722"/>
  <pageSetup paperSize="9" scale="83" orientation="landscape" r:id="rId1"/>
  <headerFooter alignWithMargins="0"/>
  <colBreaks count="8" manualBreakCount="8">
    <brk id="14" max="50" man="1"/>
    <brk id="30" max="50" man="1"/>
    <brk id="42" max="50" man="1"/>
    <brk id="55" max="50" man="1"/>
    <brk id="70" max="50" man="1"/>
    <brk id="82" max="50" man="1"/>
    <brk id="96" max="50" man="1"/>
    <brk id="1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</vt:lpstr>
      <vt:lpstr>分配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2022-05-27T00:50:40Z</dcterms:created>
  <dcterms:modified xsi:type="dcterms:W3CDTF">2022-05-27T00:50:45Z</dcterms:modified>
</cp:coreProperties>
</file>