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575"/>
  </bookViews>
  <sheets>
    <sheet name="生産" sheetId="4" r:id="rId1"/>
    <sheet name="分配" sheetId="2" r:id="rId2"/>
  </sheets>
  <definedNames>
    <definedName name="_xlnm.Print_Area" localSheetId="0">生産!$A$1:$CF$50</definedName>
    <definedName name="_xlnm.Print_Area" localSheetId="1">分配!$A$1:$DQ$51</definedName>
  </definedNames>
  <calcPr calcId="162913"/>
</workbook>
</file>

<file path=xl/calcChain.xml><?xml version="1.0" encoding="utf-8"?>
<calcChain xmlns="http://schemas.openxmlformats.org/spreadsheetml/2006/main">
  <c r="CH50" i="2" l="1"/>
  <c r="DF49" i="2"/>
  <c r="DC49" i="2"/>
  <c r="CY49" i="2"/>
  <c r="DJ47" i="2"/>
  <c r="CJ45" i="2"/>
  <c r="DL45" i="2"/>
  <c r="CO45" i="2"/>
  <c r="CX44" i="2"/>
  <c r="CN44" i="2"/>
  <c r="CH42" i="2"/>
  <c r="CH41" i="2"/>
  <c r="DL41" i="2"/>
  <c r="DM38" i="2"/>
  <c r="CF37" i="2"/>
  <c r="DM34" i="2"/>
  <c r="CQ33" i="2"/>
  <c r="DN31" i="2"/>
  <c r="DF31" i="2"/>
  <c r="DB31" i="2"/>
  <c r="DA31" i="2"/>
  <c r="CY31" i="2"/>
  <c r="CW31" i="2"/>
  <c r="CM31" i="2"/>
  <c r="DM30" i="2"/>
  <c r="DD30" i="2"/>
  <c r="CV30" i="2"/>
  <c r="CQ29" i="2"/>
  <c r="CX28" i="2"/>
  <c r="CU28" i="2"/>
  <c r="CO28" i="2"/>
  <c r="CK28" i="2"/>
  <c r="CF28" i="2"/>
  <c r="CH27" i="2"/>
  <c r="DL27" i="2"/>
  <c r="CY27" i="2"/>
  <c r="CU27" i="2"/>
  <c r="DO26" i="2"/>
  <c r="DI26" i="2"/>
  <c r="CP26" i="2"/>
  <c r="DC25" i="2"/>
  <c r="CY25" i="2"/>
  <c r="CO25" i="2"/>
  <c r="DN23" i="2"/>
  <c r="DJ23" i="2"/>
  <c r="CM23" i="2"/>
  <c r="DM22" i="2"/>
  <c r="DK22" i="2"/>
  <c r="DD22" i="2"/>
  <c r="CV22" i="2"/>
  <c r="CL22" i="2"/>
  <c r="CV21" i="2"/>
  <c r="CX20" i="2"/>
  <c r="CW20" i="2"/>
  <c r="CQ20" i="2"/>
  <c r="CI20" i="2"/>
  <c r="DM19" i="2"/>
  <c r="DJ19" i="2"/>
  <c r="DE19" i="2"/>
  <c r="CW19" i="2"/>
  <c r="CH18" i="2"/>
  <c r="CF17" i="2"/>
  <c r="DL17" i="2"/>
  <c r="CG17" i="2"/>
  <c r="DK16" i="2"/>
  <c r="DJ16" i="2"/>
  <c r="DF16" i="2"/>
  <c r="DB16" i="2"/>
  <c r="CX16" i="2"/>
  <c r="CN16" i="2"/>
  <c r="CJ16" i="2"/>
  <c r="CF16" i="2"/>
  <c r="DN15" i="2"/>
  <c r="DE15" i="2"/>
  <c r="DD15" i="2"/>
  <c r="DA15" i="2"/>
  <c r="CW15" i="2"/>
  <c r="CQ15" i="2"/>
  <c r="CI15" i="2"/>
  <c r="CL14" i="2"/>
  <c r="DD14" i="2"/>
  <c r="CZ14" i="2"/>
  <c r="CJ14" i="2"/>
  <c r="CH14" i="2"/>
  <c r="DI13" i="2"/>
  <c r="DL13" i="2"/>
  <c r="CY13" i="2"/>
  <c r="CU13" i="2"/>
  <c r="CK13" i="2"/>
  <c r="DO12" i="2"/>
  <c r="DF12" i="2"/>
  <c r="DD12" i="2"/>
  <c r="CV12" i="2"/>
  <c r="CT12" i="2"/>
  <c r="CJ12" i="2"/>
  <c r="CF12" i="2"/>
  <c r="DN11" i="2"/>
  <c r="DJ11" i="2"/>
  <c r="DE11" i="2"/>
  <c r="CM11" i="2"/>
  <c r="CJ11" i="2"/>
  <c r="CI11" i="2"/>
  <c r="DO10" i="2"/>
  <c r="DM10" i="2"/>
  <c r="DI10" i="2"/>
  <c r="CP10" i="2"/>
  <c r="CL10" i="2"/>
  <c r="CH10" i="2"/>
  <c r="DB9" i="2"/>
  <c r="CY9" i="2"/>
  <c r="CK9" i="2"/>
  <c r="DF8" i="2"/>
  <c r="DB8" i="2"/>
  <c r="CX8" i="2"/>
  <c r="CT8" i="2"/>
  <c r="CN8" i="2"/>
  <c r="CG8" i="2"/>
  <c r="CF8" i="2"/>
  <c r="CQ7" i="2"/>
  <c r="CI7" i="2"/>
  <c r="AN52" i="2"/>
  <c r="DM6" i="2"/>
  <c r="AG52" i="2"/>
  <c r="DI6" i="2"/>
  <c r="DD6" i="2"/>
  <c r="CZ6" i="2"/>
  <c r="CJ6" i="2"/>
  <c r="D52" i="2"/>
  <c r="D53" i="2"/>
  <c r="CC49" i="4"/>
  <c r="BU49" i="4"/>
  <c r="BL49" i="4"/>
  <c r="CE48" i="4"/>
  <c r="CA48" i="4"/>
  <c r="BR48" i="4"/>
  <c r="BJ48" i="4"/>
  <c r="BF48" i="4"/>
  <c r="BU47" i="4"/>
  <c r="BP47" i="4"/>
  <c r="BL47" i="4"/>
  <c r="BH47" i="4"/>
  <c r="CE46" i="4"/>
  <c r="CA46" i="4"/>
  <c r="BW46" i="4"/>
  <c r="BR46" i="4"/>
  <c r="BP46" i="4"/>
  <c r="BN46" i="4"/>
  <c r="BJ46" i="4"/>
  <c r="BF46" i="4"/>
  <c r="BU45" i="4"/>
  <c r="BP45" i="4"/>
  <c r="BO45" i="4"/>
  <c r="BL45" i="4"/>
  <c r="BH45" i="4"/>
  <c r="CE44" i="4"/>
  <c r="CA44" i="4"/>
  <c r="BW44" i="4"/>
  <c r="BR44" i="4"/>
  <c r="BO44" i="4"/>
  <c r="BN44" i="4"/>
  <c r="BJ44" i="4"/>
  <c r="BF44" i="4"/>
  <c r="BL43" i="4"/>
  <c r="BU43" i="4"/>
  <c r="BP43" i="4"/>
  <c r="BH43" i="4"/>
  <c r="CE42" i="4"/>
  <c r="BF42" i="4"/>
  <c r="CA42" i="4"/>
  <c r="BW42" i="4"/>
  <c r="BV42" i="4"/>
  <c r="BR42" i="4"/>
  <c r="BN42" i="4"/>
  <c r="BJ42" i="4"/>
  <c r="CC41" i="4"/>
  <c r="BU41" i="4"/>
  <c r="BP41" i="4"/>
  <c r="BH41" i="4"/>
  <c r="BW40" i="4"/>
  <c r="BR40" i="4"/>
  <c r="BN40" i="4"/>
  <c r="BL40" i="4"/>
  <c r="BJ40" i="4"/>
  <c r="BF40" i="4"/>
  <c r="CC39" i="4"/>
  <c r="BU39" i="4"/>
  <c r="BP39" i="4"/>
  <c r="BO39" i="4"/>
  <c r="BL39" i="4"/>
  <c r="BH39" i="4"/>
  <c r="CE38" i="4"/>
  <c r="CA38" i="4"/>
  <c r="BW38" i="4"/>
  <c r="BR38" i="4"/>
  <c r="BO38" i="4"/>
  <c r="BN38" i="4"/>
  <c r="BJ38" i="4"/>
  <c r="BF38" i="4"/>
  <c r="BY37" i="4"/>
  <c r="BU37" i="4"/>
  <c r="BP37" i="4"/>
  <c r="BL37" i="4"/>
  <c r="CA36" i="4"/>
  <c r="BW36" i="4"/>
  <c r="BR36" i="4"/>
  <c r="BJ36" i="4"/>
  <c r="BF36" i="4"/>
  <c r="BU35" i="4"/>
  <c r="BL35" i="4"/>
  <c r="BH35" i="4"/>
  <c r="CC33" i="4"/>
  <c r="BU33" i="4"/>
  <c r="BP33" i="4"/>
  <c r="BL33" i="4"/>
  <c r="BH33" i="4"/>
  <c r="CE32" i="4"/>
  <c r="CA32" i="4"/>
  <c r="BW32" i="4"/>
  <c r="BR32" i="4"/>
  <c r="BN32" i="4"/>
  <c r="BF32" i="4"/>
  <c r="CD31" i="4"/>
  <c r="BZ31" i="4"/>
  <c r="BU31" i="4"/>
  <c r="BP31" i="4"/>
  <c r="BL31" i="4"/>
  <c r="BH31" i="4"/>
  <c r="CE30" i="4"/>
  <c r="CA30" i="4"/>
  <c r="BW30" i="4"/>
  <c r="BT30" i="4"/>
  <c r="BR30" i="4"/>
  <c r="BP30" i="4"/>
  <c r="BN30" i="4"/>
  <c r="BJ30" i="4"/>
  <c r="BF30" i="4"/>
  <c r="BU29" i="4"/>
  <c r="BP29" i="4"/>
  <c r="BL29" i="4"/>
  <c r="BH29" i="4"/>
  <c r="CE28" i="4"/>
  <c r="CA28" i="4"/>
  <c r="BW28" i="4"/>
  <c r="BR28" i="4"/>
  <c r="BJ28" i="4"/>
  <c r="BF28" i="4"/>
  <c r="BH27" i="4"/>
  <c r="CE27" i="4"/>
  <c r="BU27" i="4"/>
  <c r="BQ27" i="4"/>
  <c r="BR26" i="4"/>
  <c r="BN26" i="4"/>
  <c r="BU25" i="4"/>
  <c r="BP25" i="4"/>
  <c r="CE24" i="4"/>
  <c r="CA24" i="4"/>
  <c r="BX24" i="4"/>
  <c r="BW24" i="4"/>
  <c r="BU24" i="4"/>
  <c r="BR24" i="4"/>
  <c r="BQ24" i="4"/>
  <c r="BN24" i="4"/>
  <c r="BJ24" i="4"/>
  <c r="BF24" i="4"/>
  <c r="CC23" i="4"/>
  <c r="BL23" i="4"/>
  <c r="BU23" i="4"/>
  <c r="BP23" i="4"/>
  <c r="BJ23" i="4"/>
  <c r="BH23" i="4"/>
  <c r="CE22" i="4"/>
  <c r="BW22" i="4"/>
  <c r="BN22" i="4"/>
  <c r="BJ22" i="4"/>
  <c r="BF22" i="4"/>
  <c r="CC21" i="4"/>
  <c r="BZ21" i="4"/>
  <c r="BY21" i="4"/>
  <c r="BW21" i="4"/>
  <c r="BU21" i="4"/>
  <c r="BP21" i="4"/>
  <c r="BH21" i="4"/>
  <c r="CE20" i="4"/>
  <c r="CA20" i="4"/>
  <c r="BZ20" i="4"/>
  <c r="BW20" i="4"/>
  <c r="BR20" i="4"/>
  <c r="BN20" i="4"/>
  <c r="BJ20" i="4"/>
  <c r="BF20" i="4"/>
  <c r="CC19" i="4"/>
  <c r="CE19" i="4"/>
  <c r="BU19" i="4"/>
  <c r="BL19" i="4"/>
  <c r="BH19" i="4"/>
  <c r="CE18" i="4"/>
  <c r="CA18" i="4"/>
  <c r="BW18" i="4"/>
  <c r="BN18" i="4"/>
  <c r="BJ18" i="4"/>
  <c r="BF18" i="4"/>
  <c r="BY17" i="4"/>
  <c r="R51" i="4"/>
  <c r="BU17" i="4"/>
  <c r="BP17" i="4"/>
  <c r="BL17" i="4"/>
  <c r="BH17" i="4"/>
  <c r="CE16" i="4"/>
  <c r="CA16" i="4"/>
  <c r="BW16" i="4"/>
  <c r="BR16" i="4"/>
  <c r="BN16" i="4"/>
  <c r="BJ16" i="4"/>
  <c r="BF16" i="4"/>
  <c r="CC15" i="4"/>
  <c r="BP15" i="4"/>
  <c r="BL15" i="4"/>
  <c r="BH15" i="4"/>
  <c r="BH14" i="4"/>
  <c r="CE13" i="4"/>
  <c r="BU13" i="4"/>
  <c r="BH13" i="4"/>
  <c r="BG13" i="4"/>
  <c r="CE12" i="4"/>
  <c r="CA12" i="4"/>
  <c r="BW12" i="4"/>
  <c r="BR12" i="4"/>
  <c r="BN12" i="4"/>
  <c r="BJ12" i="4"/>
  <c r="BF12" i="4"/>
  <c r="CC11" i="4"/>
  <c r="BU11" i="4"/>
  <c r="BP11" i="4"/>
  <c r="BL11" i="4"/>
  <c r="BJ11" i="4"/>
  <c r="BH11" i="4"/>
  <c r="CE10" i="4"/>
  <c r="CA10" i="4"/>
  <c r="BW10" i="4"/>
  <c r="BR10" i="4"/>
  <c r="BQ10" i="4"/>
  <c r="BN10" i="4"/>
  <c r="BJ10" i="4"/>
  <c r="BF10" i="4"/>
  <c r="CC9" i="4"/>
  <c r="BU9" i="4"/>
  <c r="BP9" i="4"/>
  <c r="BM9" i="4"/>
  <c r="BL9" i="4"/>
  <c r="BH9" i="4"/>
  <c r="CE8" i="4"/>
  <c r="CA8" i="4"/>
  <c r="BW8" i="4"/>
  <c r="BU8" i="4"/>
  <c r="BR8" i="4"/>
  <c r="BP8" i="4"/>
  <c r="BN8" i="4"/>
  <c r="BJ8" i="4"/>
  <c r="BF8" i="4"/>
  <c r="CC7" i="4"/>
  <c r="CE7" i="4"/>
  <c r="BX7" i="4"/>
  <c r="BU7" i="4"/>
  <c r="BT7" i="4"/>
  <c r="BP7" i="4"/>
  <c r="BL7" i="4"/>
  <c r="BH7" i="4"/>
  <c r="BF7" i="4"/>
  <c r="CE6" i="4"/>
  <c r="CD6" i="4"/>
  <c r="CA6" i="4"/>
  <c r="BW6" i="4"/>
  <c r="BR6" i="4"/>
  <c r="BP6" i="4"/>
  <c r="BN6" i="4"/>
  <c r="BM6" i="4"/>
  <c r="BJ6" i="4"/>
  <c r="BG6" i="4"/>
  <c r="BF6" i="4"/>
  <c r="BX5" i="4"/>
  <c r="BU5" i="4"/>
  <c r="BI5" i="4"/>
  <c r="Y51" i="4"/>
  <c r="Y52" i="4"/>
  <c r="BU4" i="4"/>
  <c r="BR4" i="4"/>
  <c r="BU1" i="4"/>
  <c r="DC51" i="2"/>
  <c r="CY51" i="2"/>
  <c r="CV51" i="2"/>
  <c r="CP51" i="2"/>
  <c r="CL51" i="2"/>
  <c r="CG51" i="2"/>
  <c r="DC50" i="2"/>
  <c r="CO50" i="2"/>
  <c r="CK50" i="2"/>
  <c r="CG49" i="2"/>
  <c r="CM49" i="2"/>
  <c r="DM48" i="2"/>
  <c r="DI48" i="2"/>
  <c r="CW48" i="2"/>
  <c r="CI48" i="2"/>
  <c r="DM47" i="2"/>
  <c r="DL47" i="2"/>
  <c r="DM45" i="2"/>
  <c r="CQ45" i="2"/>
  <c r="DM44" i="2"/>
  <c r="DI44" i="2"/>
  <c r="DD44" i="2"/>
  <c r="CU44" i="2"/>
  <c r="CP44" i="2"/>
  <c r="CO44" i="2"/>
  <c r="CL44" i="2"/>
  <c r="CH44" i="2"/>
  <c r="DM42" i="2"/>
  <c r="DJ42" i="2"/>
  <c r="DN40" i="2"/>
  <c r="DJ40" i="2"/>
  <c r="CZ40" i="2"/>
  <c r="CW40" i="2"/>
  <c r="CU40" i="2"/>
  <c r="CK40" i="2"/>
  <c r="DC39" i="2"/>
  <c r="CZ39" i="2"/>
  <c r="CY39" i="2"/>
  <c r="DJ38" i="2"/>
  <c r="DE38" i="2"/>
  <c r="CG38" i="2"/>
  <c r="CG37" i="2"/>
  <c r="CY35" i="2"/>
  <c r="DI34" i="2"/>
  <c r="DC32" i="2"/>
  <c r="DA32" i="2"/>
  <c r="CU32" i="2"/>
  <c r="CK32" i="2"/>
  <c r="CG32" i="2"/>
  <c r="DL31" i="2"/>
  <c r="DJ31" i="2"/>
  <c r="DC31" i="2"/>
  <c r="CU31" i="2"/>
  <c r="CF31" i="2"/>
  <c r="DI30" i="2"/>
  <c r="DA30" i="2"/>
  <c r="CH30" i="2"/>
  <c r="DD28" i="2"/>
  <c r="DA28" i="2"/>
  <c r="CQ28" i="2"/>
  <c r="CI28" i="2"/>
  <c r="CN27" i="2"/>
  <c r="CY26" i="2"/>
  <c r="CH25" i="2"/>
  <c r="DM24" i="2"/>
  <c r="DD24" i="2"/>
  <c r="CO23" i="2"/>
  <c r="DA22" i="2"/>
  <c r="CU22" i="2"/>
  <c r="CO22" i="2"/>
  <c r="DL20" i="2"/>
  <c r="CO20" i="2"/>
  <c r="DD17" i="2"/>
  <c r="DC16" i="2"/>
  <c r="CK15" i="2"/>
  <c r="DC15" i="2"/>
  <c r="DC14" i="2"/>
  <c r="DC12" i="2"/>
  <c r="DC11" i="2"/>
  <c r="DM11" i="2"/>
  <c r="DD10" i="2"/>
  <c r="DM8" i="2"/>
  <c r="CP8" i="2"/>
  <c r="DK6" i="2"/>
  <c r="BX49" i="4"/>
  <c r="BQ49" i="4"/>
  <c r="BI49" i="4"/>
  <c r="BX48" i="4"/>
  <c r="BV48" i="4"/>
  <c r="BG48" i="4"/>
  <c r="BN47" i="4"/>
  <c r="BJ47" i="4"/>
  <c r="BX45" i="4"/>
  <c r="BM42" i="4"/>
  <c r="BT41" i="4"/>
  <c r="BK41" i="4"/>
  <c r="BZ40" i="4"/>
  <c r="CD40" i="4"/>
  <c r="BQ40" i="4"/>
  <c r="BO40" i="4"/>
  <c r="BZ39" i="4"/>
  <c r="BQ39" i="4"/>
  <c r="BN39" i="4"/>
  <c r="BG39" i="4"/>
  <c r="BP38" i="4"/>
  <c r="BM38" i="4"/>
  <c r="CE37" i="4"/>
  <c r="BW37" i="4"/>
  <c r="BK37" i="4"/>
  <c r="BG37" i="4"/>
  <c r="BX36" i="4"/>
  <c r="BT36" i="4"/>
  <c r="BV35" i="4"/>
  <c r="BT35" i="4"/>
  <c r="BQ35" i="4"/>
  <c r="BO35" i="4"/>
  <c r="BM35" i="4"/>
  <c r="BG35" i="4"/>
  <c r="BW33" i="4"/>
  <c r="BV33" i="4"/>
  <c r="BT33" i="4"/>
  <c r="BK33" i="4"/>
  <c r="BG33" i="4"/>
  <c r="CD32" i="4"/>
  <c r="BM32" i="4"/>
  <c r="BK32" i="4"/>
  <c r="BY31" i="4"/>
  <c r="BM31" i="4"/>
  <c r="BV29" i="4"/>
  <c r="BO29" i="4"/>
  <c r="BM29" i="4"/>
  <c r="BI29" i="4"/>
  <c r="BG29" i="4"/>
  <c r="BT28" i="4"/>
  <c r="BO28" i="4"/>
  <c r="BK28" i="4"/>
  <c r="BG28" i="4"/>
  <c r="BZ26" i="4"/>
  <c r="BV26" i="4"/>
  <c r="BQ26" i="4"/>
  <c r="BO26" i="4"/>
  <c r="BL26" i="4"/>
  <c r="BI26" i="4"/>
  <c r="BG26" i="4"/>
  <c r="BZ24" i="4"/>
  <c r="CC24" i="4"/>
  <c r="BL24" i="4"/>
  <c r="BI24" i="4"/>
  <c r="BG24" i="4"/>
  <c r="BZ23" i="4"/>
  <c r="BW23" i="4"/>
  <c r="BM23" i="4"/>
  <c r="BG23" i="4"/>
  <c r="BF23" i="4"/>
  <c r="BY22" i="4"/>
  <c r="BV22" i="4"/>
  <c r="BQ22" i="4"/>
  <c r="BM21" i="4"/>
  <c r="CA21" i="4"/>
  <c r="BT21" i="4"/>
  <c r="BR21" i="4"/>
  <c r="BQ21" i="4"/>
  <c r="BO21" i="4"/>
  <c r="BN21" i="4"/>
  <c r="BK21" i="4"/>
  <c r="BJ21" i="4"/>
  <c r="BI21" i="4"/>
  <c r="BG21" i="4"/>
  <c r="BF21" i="4"/>
  <c r="CD20" i="4"/>
  <c r="BV20" i="4"/>
  <c r="CD18" i="4"/>
  <c r="BX18" i="4"/>
  <c r="BY18" i="4"/>
  <c r="BV18" i="4"/>
  <c r="BU18" i="4"/>
  <c r="BQ18" i="4"/>
  <c r="BK18" i="4"/>
  <c r="BH18" i="4"/>
  <c r="BN17" i="4"/>
  <c r="BT17" i="4"/>
  <c r="CB16" i="4"/>
  <c r="BY16" i="4"/>
  <c r="BO16" i="4"/>
  <c r="BM16" i="4"/>
  <c r="BH16" i="4"/>
  <c r="BF15" i="4"/>
  <c r="BU15" i="4"/>
  <c r="BJ15" i="4"/>
  <c r="BL14" i="4"/>
  <c r="BN13" i="4"/>
  <c r="BR13" i="4"/>
  <c r="BM13" i="4"/>
  <c r="BZ12" i="4"/>
  <c r="BT10" i="4"/>
  <c r="BZ10" i="4"/>
  <c r="BG10" i="4"/>
  <c r="BT9" i="4"/>
  <c r="BV8" i="4"/>
  <c r="BQ8" i="4"/>
  <c r="BM8" i="4"/>
  <c r="BO6" i="4"/>
  <c r="BT6" i="4"/>
  <c r="BH6" i="4"/>
  <c r="BO5" i="4"/>
  <c r="CC4" i="4"/>
  <c r="BP4" i="4"/>
  <c r="DA50" i="2"/>
  <c r="CN50" i="2"/>
  <c r="DL44" i="2"/>
  <c r="DA42" i="2"/>
  <c r="CK42" i="2"/>
  <c r="CG41" i="2"/>
  <c r="DL40" i="2"/>
  <c r="DC40" i="2"/>
  <c r="CQ40" i="2"/>
  <c r="DL34" i="2"/>
  <c r="CF33" i="2"/>
  <c r="CI16" i="2"/>
  <c r="CY10" i="2"/>
  <c r="CW10" i="2"/>
  <c r="BO48" i="4"/>
  <c r="BI48" i="4"/>
  <c r="BK46" i="4"/>
  <c r="BX41" i="4"/>
  <c r="BQ33" i="4"/>
  <c r="BQ31" i="4"/>
  <c r="O51" i="4"/>
  <c r="BS50" i="4"/>
  <c r="AQ50" i="4"/>
  <c r="BE50" i="4"/>
  <c r="AC50" i="4"/>
  <c r="BV1" i="4"/>
  <c r="BR1" i="4"/>
  <c r="AT1" i="4"/>
  <c r="R1" i="4"/>
  <c r="DP38" i="2"/>
  <c r="DL30" i="2"/>
  <c r="DP46" i="2"/>
  <c r="CO30" i="2"/>
  <c r="CG40" i="2"/>
  <c r="DP40" i="2"/>
  <c r="DA40" i="2"/>
  <c r="CV40" i="2"/>
  <c r="CI44" i="2"/>
  <c r="CM46" i="2"/>
  <c r="DJ46" i="2"/>
  <c r="CO40" i="2"/>
  <c r="DN50" i="2"/>
  <c r="CM10" i="2"/>
  <c r="DJ26" i="2"/>
  <c r="CK16" i="2"/>
  <c r="DP16" i="2"/>
  <c r="CB38" i="4"/>
  <c r="CU42" i="2"/>
  <c r="CI46" i="2"/>
  <c r="DE42" i="2"/>
  <c r="CM44" i="2"/>
  <c r="CW44" i="2"/>
  <c r="CQ44" i="2"/>
  <c r="DE28" i="2"/>
  <c r="CG46" i="2"/>
  <c r="DA46" i="2"/>
  <c r="CO46" i="2"/>
  <c r="CU46" i="2"/>
  <c r="CG44" i="2"/>
  <c r="BK48" i="4"/>
  <c r="DJ49" i="2"/>
  <c r="DL49" i="2"/>
  <c r="CQ34" i="2"/>
  <c r="CP31" i="2"/>
  <c r="CK31" i="2"/>
  <c r="DP24" i="2"/>
  <c r="DO38" i="2"/>
  <c r="DK51" i="2"/>
  <c r="DA10" i="2"/>
  <c r="CW22" i="2"/>
  <c r="BT23" i="4"/>
  <c r="DA18" i="2"/>
  <c r="CB23" i="4"/>
  <c r="DN35" i="2"/>
  <c r="DO35" i="2"/>
  <c r="BZ42" i="4"/>
  <c r="BO18" i="4"/>
  <c r="BK45" i="4"/>
  <c r="CF51" i="2"/>
  <c r="BX42" i="4"/>
  <c r="DK35" i="2"/>
  <c r="DC35" i="2"/>
  <c r="CI12" i="2"/>
  <c r="DP44" i="2"/>
  <c r="CK44" i="2"/>
  <c r="CZ50" i="2"/>
  <c r="CY30" i="2"/>
  <c r="CP47" i="2"/>
  <c r="BT49" i="4"/>
  <c r="DD47" i="2"/>
  <c r="CV19" i="2"/>
  <c r="CP19" i="2"/>
  <c r="CB22" i="4"/>
  <c r="DB47" i="2"/>
  <c r="DE46" i="2"/>
  <c r="BQ32" i="4"/>
  <c r="BT38" i="4"/>
  <c r="DL32" i="2"/>
  <c r="DC24" i="2"/>
  <c r="CY18" i="2"/>
  <c r="CQ18" i="2"/>
  <c r="DP18" i="2"/>
  <c r="DL38" i="2"/>
  <c r="DE18" i="2"/>
  <c r="CF44" i="2"/>
  <c r="CB32" i="4"/>
  <c r="CW18" i="2"/>
  <c r="CC40" i="4"/>
  <c r="CB31" i="4"/>
  <c r="CG18" i="2"/>
  <c r="BO24" i="4"/>
  <c r="CK30" i="2"/>
  <c r="DB50" i="2"/>
  <c r="DA48" i="2"/>
  <c r="CF11" i="2"/>
  <c r="BI38" i="4"/>
  <c r="BG38" i="4"/>
  <c r="BK38" i="4"/>
  <c r="DN28" i="2"/>
  <c r="DB49" i="2"/>
  <c r="CY28" i="2"/>
  <c r="BQ28" i="4"/>
  <c r="BQ23" i="4"/>
  <c r="CU34" i="2"/>
  <c r="CG34" i="2"/>
  <c r="DP34" i="2"/>
  <c r="DB34" i="2"/>
  <c r="CO34" i="2"/>
  <c r="DO34" i="2"/>
  <c r="DJ34" i="2"/>
  <c r="CH34" i="2"/>
  <c r="CY34" i="2"/>
  <c r="DC34" i="2"/>
  <c r="DE34" i="2"/>
  <c r="DN34" i="2"/>
  <c r="CI34" i="2"/>
  <c r="CF34" i="2"/>
  <c r="CK34" i="2"/>
  <c r="CB30" i="4"/>
  <c r="BX30" i="4"/>
  <c r="BG30" i="4"/>
  <c r="DE14" i="2"/>
  <c r="CK10" i="2"/>
  <c r="DK17" i="2"/>
  <c r="CO10" i="2"/>
  <c r="DP10" i="2"/>
  <c r="BZ48" i="4"/>
  <c r="CB48" i="4"/>
  <c r="DI11" i="2"/>
  <c r="BT48" i="4"/>
  <c r="BM27" i="4"/>
  <c r="BT29" i="4"/>
  <c r="BM49" i="4"/>
  <c r="CJ10" i="2"/>
  <c r="DF17" i="2"/>
  <c r="CG10" i="2"/>
  <c r="CI40" i="2"/>
  <c r="BO30" i="4"/>
  <c r="CW34" i="2"/>
  <c r="DA34" i="2"/>
  <c r="CP40" i="2"/>
  <c r="CT34" i="2"/>
  <c r="CI10" i="2"/>
  <c r="BK30" i="4"/>
  <c r="BV24" i="4"/>
  <c r="CX50" i="2"/>
  <c r="CM50" i="2"/>
  <c r="CV50" i="2"/>
  <c r="BI6" i="4"/>
  <c r="CB21" i="4"/>
  <c r="CI50" i="2"/>
  <c r="DP50" i="2"/>
  <c r="BV28" i="4"/>
  <c r="DB18" i="2"/>
  <c r="CF18" i="2"/>
  <c r="CQ30" i="2"/>
  <c r="DC37" i="2"/>
  <c r="CV37" i="2"/>
  <c r="DE44" i="2"/>
  <c r="CY44" i="2"/>
  <c r="DO20" i="2"/>
  <c r="BK42" i="4"/>
  <c r="CP12" i="2"/>
  <c r="DJ44" i="2"/>
  <c r="DF44" i="2"/>
  <c r="DC44" i="2"/>
  <c r="CB40" i="4"/>
  <c r="DP20" i="2"/>
  <c r="BI40" i="4"/>
  <c r="BT40" i="4"/>
  <c r="DC20" i="2"/>
  <c r="BX32" i="4"/>
  <c r="BK40" i="4"/>
  <c r="CO38" i="2"/>
  <c r="DA38" i="2"/>
  <c r="CU20" i="2"/>
  <c r="CX10" i="2"/>
  <c r="DL10" i="2"/>
  <c r="CW38" i="2"/>
  <c r="DI15" i="2"/>
  <c r="CI32" i="2"/>
  <c r="DJ32" i="2"/>
  <c r="CK38" i="2"/>
  <c r="CM32" i="2"/>
  <c r="CQ38" i="2"/>
  <c r="CJ44" i="2"/>
  <c r="DN32" i="2"/>
  <c r="DI40" i="2"/>
  <c r="CV44" i="2"/>
  <c r="BZ18" i="4"/>
  <c r="DF45" i="2"/>
  <c r="CB28" i="4"/>
  <c r="BX28" i="4"/>
  <c r="BT32" i="4"/>
  <c r="BJ32" i="4"/>
  <c r="CB37" i="4"/>
  <c r="BX19" i="4"/>
  <c r="BZ32" i="4"/>
  <c r="CG15" i="2"/>
  <c r="BX37" i="4"/>
  <c r="CW33" i="2"/>
  <c r="DE45" i="2"/>
  <c r="CY32" i="2"/>
  <c r="CH35" i="2"/>
  <c r="DA51" i="2"/>
  <c r="CF30" i="2"/>
  <c r="CX35" i="2"/>
  <c r="CN45" i="2"/>
  <c r="BX46" i="4"/>
  <c r="BI46" i="4"/>
  <c r="CA47" i="4"/>
  <c r="BF47" i="4"/>
  <c r="BK47" i="4"/>
  <c r="BW47" i="4"/>
  <c r="CM6" i="2"/>
  <c r="DF6" i="2"/>
  <c r="DN6" i="2"/>
  <c r="DB12" i="2"/>
  <c r="CH12" i="2"/>
  <c r="DP12" i="2"/>
  <c r="CM12" i="2"/>
  <c r="CW12" i="2"/>
  <c r="CL12" i="2"/>
  <c r="CU12" i="2"/>
  <c r="CG12" i="2"/>
  <c r="DN12" i="2"/>
  <c r="CQ12" i="2"/>
  <c r="CY12" i="2"/>
  <c r="CG6" i="2"/>
  <c r="BY32" i="4"/>
  <c r="BI33" i="4"/>
  <c r="CO6" i="2"/>
  <c r="DC6" i="2"/>
  <c r="CI14" i="2"/>
  <c r="CB33" i="4"/>
  <c r="BN33" i="4"/>
  <c r="BQ45" i="4"/>
  <c r="BZ45" i="4"/>
  <c r="BV45" i="4"/>
  <c r="BJ45" i="4"/>
  <c r="BI45" i="4"/>
  <c r="CB45" i="4"/>
  <c r="BY46" i="4"/>
  <c r="BG47" i="4"/>
  <c r="BZ33" i="4"/>
  <c r="BG32" i="4"/>
  <c r="BZ22" i="4"/>
  <c r="CK12" i="2"/>
  <c r="BY13" i="4"/>
  <c r="CM8" i="2"/>
  <c r="BV49" i="4"/>
  <c r="BF35" i="4"/>
  <c r="BZ35" i="4"/>
  <c r="CB15" i="4"/>
  <c r="BM45" i="4"/>
  <c r="BK26" i="4"/>
  <c r="CB49" i="4"/>
  <c r="CB10" i="4"/>
  <c r="BK22" i="4"/>
  <c r="BN35" i="4"/>
  <c r="CA9" i="4"/>
  <c r="CI6" i="2"/>
  <c r="CP11" i="2"/>
  <c r="BT15" i="4"/>
  <c r="CX19" i="2"/>
  <c r="CJ40" i="2"/>
  <c r="DE40" i="2"/>
  <c r="CO51" i="2"/>
  <c r="DA14" i="2"/>
  <c r="CI22" i="2"/>
  <c r="CO15" i="2"/>
  <c r="DO22" i="2"/>
  <c r="DP22" i="2"/>
  <c r="CQ32" i="2"/>
  <c r="DK25" i="2"/>
  <c r="CZ25" i="2"/>
  <c r="DD37" i="2"/>
  <c r="CH37" i="2"/>
  <c r="DK37" i="2"/>
  <c r="CZ37" i="2"/>
  <c r="DF41" i="2"/>
  <c r="DB41" i="2"/>
  <c r="DD41" i="2"/>
  <c r="CT41" i="2"/>
  <c r="DM41" i="2"/>
  <c r="CP41" i="2"/>
  <c r="DB45" i="2"/>
  <c r="DP45" i="2"/>
  <c r="CL49" i="2"/>
  <c r="DD49" i="2"/>
  <c r="DM49" i="2"/>
  <c r="CP6" i="2"/>
  <c r="CT33" i="2"/>
  <c r="CX33" i="2"/>
  <c r="DK15" i="2"/>
  <c r="DO37" i="2"/>
  <c r="DB19" i="2"/>
  <c r="DF47" i="2"/>
  <c r="CT31" i="2"/>
  <c r="DI49" i="2"/>
  <c r="DO31" i="2"/>
  <c r="CF25" i="2"/>
  <c r="CK25" i="2"/>
  <c r="CV6" i="2"/>
  <c r="DD11" i="2"/>
  <c r="CZ11" i="2"/>
  <c r="DB11" i="2"/>
  <c r="CH11" i="2"/>
  <c r="DP11" i="2"/>
  <c r="DA13" i="2"/>
  <c r="CN19" i="2"/>
  <c r="CT19" i="2"/>
  <c r="DP19" i="2"/>
  <c r="DD19" i="2"/>
  <c r="CX23" i="2"/>
  <c r="CH23" i="2"/>
  <c r="CM25" i="2"/>
  <c r="DJ25" i="2"/>
  <c r="DF27" i="2"/>
  <c r="DO27" i="2"/>
  <c r="CT27" i="2"/>
  <c r="CF27" i="2"/>
  <c r="CL27" i="2"/>
  <c r="DB27" i="2"/>
  <c r="CL13" i="2"/>
  <c r="CX13" i="2"/>
  <c r="CJ29" i="2"/>
  <c r="CT29" i="2"/>
  <c r="CP29" i="2"/>
  <c r="DM29" i="2"/>
  <c r="DB33" i="2"/>
  <c r="CZ33" i="2"/>
  <c r="DD33" i="2"/>
  <c r="DF33" i="2"/>
  <c r="DP33" i="2"/>
  <c r="CL33" i="2"/>
  <c r="CN33" i="2"/>
  <c r="DK33" i="2"/>
  <c r="DM33" i="2"/>
  <c r="DD13" i="2"/>
  <c r="DA33" i="2"/>
  <c r="DI33" i="2"/>
  <c r="CH33" i="2"/>
  <c r="CP15" i="2"/>
  <c r="CT15" i="2"/>
  <c r="CN15" i="2"/>
  <c r="CL31" i="2"/>
  <c r="CZ31" i="2"/>
  <c r="CV31" i="2"/>
  <c r="DK31" i="2"/>
  <c r="DD31" i="2"/>
  <c r="DM31" i="2"/>
  <c r="CX31" i="2"/>
  <c r="CN31" i="2"/>
  <c r="CJ31" i="2"/>
  <c r="DP31" i="2"/>
  <c r="CI33" i="2"/>
  <c r="DE33" i="2"/>
  <c r="DJ33" i="2"/>
  <c r="DN33" i="2"/>
  <c r="DI35" i="2"/>
  <c r="CV35" i="2"/>
  <c r="DM35" i="2"/>
  <c r="DP35" i="2"/>
  <c r="CT35" i="2"/>
  <c r="CF35" i="2"/>
  <c r="CN35" i="2"/>
  <c r="DB35" i="2"/>
  <c r="CQ37" i="2"/>
  <c r="CW37" i="2"/>
  <c r="DP39" i="2"/>
  <c r="CI41" i="2"/>
  <c r="CM41" i="2"/>
  <c r="DE41" i="2"/>
  <c r="DO43" i="2"/>
  <c r="CN43" i="2"/>
  <c r="CT43" i="2"/>
  <c r="CW45" i="2"/>
  <c r="DN45" i="2"/>
  <c r="CT47" i="2"/>
  <c r="DO47" i="2"/>
  <c r="CL47" i="2"/>
  <c r="CH47" i="2"/>
  <c r="DI47" i="2"/>
  <c r="CZ47" i="2"/>
  <c r="CI49" i="2"/>
  <c r="CQ49" i="2"/>
  <c r="DA49" i="2"/>
  <c r="DE49" i="2"/>
  <c r="CX51" i="2"/>
  <c r="DB51" i="2"/>
  <c r="DP51" i="2"/>
  <c r="DM51" i="2"/>
  <c r="CT51" i="2"/>
  <c r="DO51" i="2"/>
  <c r="CJ51" i="2"/>
  <c r="CZ51" i="2"/>
  <c r="CN37" i="2"/>
  <c r="CV15" i="2"/>
  <c r="DI37" i="2"/>
  <c r="CH51" i="2"/>
  <c r="CL11" i="2"/>
  <c r="DK11" i="2"/>
  <c r="CP37" i="2"/>
  <c r="DI19" i="2"/>
  <c r="DP47" i="2"/>
  <c r="CL35" i="2"/>
  <c r="DP27" i="2"/>
  <c r="DD51" i="2"/>
  <c r="CP49" i="2"/>
  <c r="CP33" i="2"/>
  <c r="CL45" i="2"/>
  <c r="CH45" i="2"/>
  <c r="CV33" i="2"/>
  <c r="DP37" i="2"/>
  <c r="DB15" i="2"/>
  <c r="DI51" i="2"/>
  <c r="CC37" i="4"/>
  <c r="CD38" i="4"/>
  <c r="BY44" i="4"/>
  <c r="BY42" i="4"/>
  <c r="CD34" i="4"/>
  <c r="CD12" i="4"/>
  <c r="CD16" i="4"/>
  <c r="CC18" i="4"/>
  <c r="CD22" i="4"/>
  <c r="CC22" i="4"/>
  <c r="BY24" i="4"/>
  <c r="CD24" i="4"/>
  <c r="BY28" i="4"/>
  <c r="CD28" i="4"/>
  <c r="CD30" i="4"/>
  <c r="BY30" i="4"/>
  <c r="BY40" i="4"/>
  <c r="CC42" i="4"/>
  <c r="CC44" i="4"/>
  <c r="CC48" i="4"/>
  <c r="DP7" i="2"/>
  <c r="DF7" i="2"/>
  <c r="BX43" i="4"/>
  <c r="BX8" i="4"/>
  <c r="CD15" i="4"/>
  <c r="CH48" i="2"/>
  <c r="BK13" i="4"/>
  <c r="CY48" i="2"/>
  <c r="CO7" i="2"/>
  <c r="BM43" i="4"/>
  <c r="CN6" i="2"/>
  <c r="CF6" i="2"/>
  <c r="CW6" i="2"/>
  <c r="CB46" i="4"/>
  <c r="BK8" i="4"/>
  <c r="CM30" i="2"/>
  <c r="BV10" i="4"/>
  <c r="DF51" i="2"/>
  <c r="BO13" i="4"/>
  <c r="CC14" i="4"/>
  <c r="DN14" i="2"/>
  <c r="DL14" i="2"/>
  <c r="CQ14" i="2"/>
  <c r="CY14" i="2"/>
  <c r="CG14" i="2"/>
  <c r="DF14" i="2"/>
  <c r="CL30" i="2"/>
  <c r="BZ8" i="4"/>
  <c r="DK48" i="2"/>
  <c r="CX48" i="2"/>
  <c r="DP48" i="2"/>
  <c r="DN48" i="2"/>
  <c r="CO48" i="2"/>
  <c r="CT48" i="2"/>
  <c r="CZ48" i="2"/>
  <c r="CK48" i="2"/>
  <c r="CV48" i="2"/>
  <c r="CU48" i="2"/>
  <c r="CG48" i="2"/>
  <c r="DE48" i="2"/>
  <c r="CL48" i="2"/>
  <c r="BN43" i="4"/>
  <c r="DD8" i="2"/>
  <c r="CB43" i="4"/>
  <c r="CN48" i="2"/>
  <c r="DL48" i="2"/>
  <c r="DD48" i="2"/>
  <c r="BV6" i="4"/>
  <c r="DP30" i="2"/>
  <c r="DB30" i="2"/>
  <c r="DJ30" i="2"/>
  <c r="DK30" i="2"/>
  <c r="DC30" i="2"/>
  <c r="CU30" i="2"/>
  <c r="CZ30" i="2"/>
  <c r="BY10" i="4"/>
  <c r="CZ8" i="2"/>
  <c r="BT43" i="4"/>
  <c r="DO6" i="2"/>
  <c r="DE6" i="2"/>
  <c r="CB13" i="4"/>
  <c r="BM10" i="4"/>
  <c r="BO10" i="4"/>
  <c r="BT8" i="4"/>
  <c r="DJ6" i="2"/>
  <c r="BW43" i="4"/>
  <c r="DP6" i="2"/>
  <c r="CQ6" i="2"/>
  <c r="BJ13" i="4"/>
  <c r="BZ36" i="4"/>
  <c r="BH8" i="4"/>
  <c r="CT30" i="2"/>
  <c r="CI30" i="2"/>
  <c r="CP48" i="2"/>
  <c r="CX30" i="2"/>
  <c r="CG30" i="2"/>
  <c r="BX6" i="4"/>
  <c r="BL8" i="4"/>
  <c r="BO8" i="4"/>
  <c r="BZ27" i="4"/>
  <c r="DA8" i="2"/>
  <c r="CW11" i="2"/>
  <c r="CN11" i="2"/>
  <c r="DF11" i="2"/>
  <c r="CK11" i="2"/>
  <c r="DA11" i="2"/>
  <c r="CT11" i="2"/>
  <c r="DM14" i="2"/>
  <c r="CA13" i="4"/>
  <c r="BH24" i="4"/>
  <c r="BH42" i="4"/>
  <c r="BT42" i="4"/>
  <c r="BQ43" i="4"/>
  <c r="BT44" i="4"/>
  <c r="CM14" i="2"/>
  <c r="CW14" i="2"/>
  <c r="DE22" i="2"/>
  <c r="CQ22" i="2"/>
  <c r="CG22" i="2"/>
  <c r="DB22" i="2"/>
  <c r="DL22" i="2"/>
  <c r="CM22" i="2"/>
  <c r="DN47" i="2"/>
  <c r="DK47" i="2"/>
  <c r="CV47" i="2"/>
  <c r="DA47" i="2"/>
  <c r="DC47" i="2"/>
  <c r="CM47" i="2"/>
  <c r="CJ47" i="2"/>
  <c r="BY6" i="4"/>
  <c r="BG8" i="4"/>
  <c r="BX13" i="4"/>
  <c r="BZ19" i="4"/>
  <c r="BW27" i="4"/>
  <c r="BU40" i="4"/>
  <c r="BH44" i="4"/>
  <c r="BP44" i="4"/>
  <c r="CK6" i="2"/>
  <c r="DL24" i="2"/>
  <c r="CP24" i="2"/>
  <c r="CF47" i="2"/>
  <c r="DO49" i="2"/>
  <c r="CO49" i="2"/>
  <c r="DK49" i="2"/>
  <c r="CV49" i="2"/>
  <c r="DJ24" i="2"/>
  <c r="CX29" i="2"/>
  <c r="DI31" i="2"/>
  <c r="CM33" i="2"/>
  <c r="CG33" i="2"/>
  <c r="DD35" i="2"/>
  <c r="DK45" i="2"/>
  <c r="DE47" i="2"/>
  <c r="CM48" i="2"/>
  <c r="CU49" i="2"/>
  <c r="CJ22" i="2"/>
  <c r="DJ22" i="2"/>
  <c r="CN30" i="2"/>
  <c r="DN30" i="2"/>
  <c r="CZ35" i="2"/>
  <c r="CU35" i="2"/>
  <c r="CP35" i="2"/>
  <c r="CY47" i="2"/>
  <c r="CF48" i="2"/>
  <c r="CT45" i="2"/>
  <c r="CN47" i="2"/>
  <c r="BQ11" i="4"/>
  <c r="BK39" i="4"/>
  <c r="CB39" i="4"/>
  <c r="BV46" i="4"/>
  <c r="DK8" i="2"/>
  <c r="DP8" i="2"/>
  <c r="CP16" i="2"/>
  <c r="CO16" i="2"/>
  <c r="CQ16" i="2"/>
  <c r="DN16" i="2"/>
  <c r="CH16" i="2"/>
  <c r="DA16" i="2"/>
  <c r="CG16" i="2"/>
  <c r="DE16" i="2"/>
  <c r="BO19" i="4"/>
  <c r="CA15" i="4"/>
  <c r="CB4" i="4"/>
  <c r="BM46" i="4"/>
  <c r="BI43" i="4"/>
  <c r="BQ46" i="4"/>
  <c r="BW7" i="4"/>
  <c r="BG7" i="4"/>
  <c r="BO43" i="4"/>
  <c r="BK4" i="4"/>
  <c r="BX4" i="4"/>
  <c r="BR7" i="4"/>
  <c r="BL4" i="4"/>
  <c r="CK8" i="2"/>
  <c r="BM15" i="4"/>
  <c r="DL8" i="2"/>
  <c r="BG43" i="4"/>
  <c r="BO47" i="4"/>
  <c r="BG46" i="4"/>
  <c r="BG11" i="4"/>
  <c r="BR37" i="4"/>
  <c r="BG15" i="4"/>
  <c r="BG16" i="4"/>
  <c r="BT16" i="4"/>
  <c r="BX39" i="4"/>
  <c r="BO11" i="4"/>
  <c r="BT19" i="4"/>
  <c r="BY20" i="4"/>
  <c r="BT39" i="4"/>
  <c r="BQ47" i="4"/>
  <c r="CU16" i="2"/>
  <c r="BK7" i="4"/>
  <c r="BW11" i="4"/>
  <c r="BP16" i="4"/>
  <c r="BU16" i="4"/>
  <c r="BZ17" i="4"/>
  <c r="BQ17" i="4"/>
  <c r="BQ19" i="4"/>
  <c r="BP20" i="4"/>
  <c r="BM25" i="4"/>
  <c r="BX25" i="4"/>
  <c r="CC36" i="4"/>
  <c r="BF37" i="4"/>
  <c r="BV39" i="4"/>
  <c r="BM47" i="4"/>
  <c r="CL16" i="2"/>
  <c r="DN19" i="2"/>
  <c r="CZ19" i="2"/>
  <c r="CL19" i="2"/>
  <c r="CF26" i="2"/>
  <c r="CN26" i="2"/>
  <c r="CH26" i="2"/>
  <c r="CO26" i="2"/>
  <c r="CM26" i="2"/>
  <c r="DD26" i="2"/>
  <c r="DL26" i="2"/>
  <c r="CK26" i="2"/>
  <c r="DC26" i="2"/>
  <c r="CQ26" i="2"/>
  <c r="DA26" i="2"/>
  <c r="CQ35" i="2"/>
  <c r="DL35" i="2"/>
  <c r="CM35" i="2"/>
  <c r="DF35" i="2"/>
  <c r="DE35" i="2"/>
  <c r="CK35" i="2"/>
  <c r="BM11" i="4"/>
  <c r="BT11" i="4"/>
  <c r="BM5" i="4"/>
  <c r="BF11" i="4"/>
  <c r="BI11" i="4"/>
  <c r="CA11" i="4"/>
  <c r="BW15" i="4"/>
  <c r="BG19" i="4"/>
  <c r="CA19" i="4"/>
  <c r="BQ20" i="4"/>
  <c r="CB20" i="4"/>
  <c r="BF39" i="4"/>
  <c r="BI39" i="4"/>
  <c r="BW39" i="4"/>
  <c r="CA39" i="4"/>
  <c r="CD46" i="4"/>
  <c r="BR47" i="4"/>
  <c r="BV47" i="4"/>
  <c r="CL8" i="2"/>
  <c r="DO8" i="2"/>
  <c r="CV16" i="2"/>
  <c r="CY8" i="2"/>
  <c r="BZ46" i="4"/>
  <c r="BV43" i="4"/>
  <c r="BJ43" i="4"/>
  <c r="CB6" i="4"/>
  <c r="BK43" i="4"/>
  <c r="CA43" i="4"/>
  <c r="BV4" i="4"/>
  <c r="DI8" i="2"/>
  <c r="BF43" i="4"/>
  <c r="BJ7" i="4"/>
  <c r="DE8" i="2"/>
  <c r="BK15" i="4"/>
  <c r="DN8" i="2"/>
  <c r="CU8" i="2"/>
  <c r="BX15" i="4"/>
  <c r="BT47" i="4"/>
  <c r="CB47" i="4"/>
  <c r="BN11" i="4"/>
  <c r="BO25" i="4"/>
  <c r="BO37" i="4"/>
  <c r="BT37" i="4"/>
  <c r="BQ6" i="4"/>
  <c r="BT20" i="4"/>
  <c r="BQ16" i="4"/>
  <c r="CQ8" i="2"/>
  <c r="BK16" i="4"/>
  <c r="CM16" i="2"/>
  <c r="CW16" i="2"/>
  <c r="BV16" i="4"/>
  <c r="BQ37" i="4"/>
  <c r="BT46" i="4"/>
  <c r="BX11" i="4"/>
  <c r="CC16" i="4"/>
  <c r="BW17" i="4"/>
  <c r="CA17" i="4"/>
  <c r="BH20" i="4"/>
  <c r="BK20" i="4"/>
  <c r="BW25" i="4"/>
  <c r="BN37" i="4"/>
  <c r="BV37" i="4"/>
  <c r="BJ39" i="4"/>
  <c r="BL41" i="4"/>
  <c r="BO41" i="4"/>
  <c r="BQ42" i="4"/>
  <c r="BG42" i="4"/>
  <c r="BH46" i="4"/>
  <c r="BL46" i="4"/>
  <c r="BO46" i="4"/>
  <c r="CV8" i="2"/>
  <c r="DD16" i="2"/>
  <c r="CV23" i="2"/>
  <c r="DF26" i="2"/>
  <c r="DK26" i="2"/>
  <c r="BJ41" i="4"/>
  <c r="CZ16" i="2"/>
  <c r="CH19" i="2"/>
  <c r="CU19" i="2"/>
  <c r="CY19" i="2"/>
  <c r="DC19" i="2"/>
  <c r="DL19" i="2"/>
  <c r="CX22" i="2"/>
  <c r="CP22" i="2"/>
  <c r="DC23" i="2"/>
  <c r="DL23" i="2"/>
  <c r="CZ26" i="2"/>
  <c r="CG35" i="2"/>
  <c r="DA35" i="2"/>
  <c r="DF38" i="2"/>
  <c r="CF38" i="2"/>
  <c r="CX38" i="2"/>
  <c r="DB42" i="2"/>
  <c r="CJ42" i="2"/>
  <c r="CT42" i="2"/>
  <c r="DK42" i="2"/>
  <c r="BR41" i="4"/>
  <c r="BP42" i="4"/>
  <c r="BU46" i="4"/>
  <c r="BP48" i="4"/>
  <c r="DK12" i="2"/>
  <c r="DI16" i="2"/>
  <c r="DA23" i="2"/>
  <c r="DE23" i="2"/>
  <c r="CX26" i="2"/>
  <c r="DB26" i="2"/>
  <c r="CI35" i="2"/>
  <c r="CF36" i="2"/>
  <c r="CG23" i="2"/>
  <c r="CJ26" i="2"/>
  <c r="CO35" i="2"/>
  <c r="CT38" i="2"/>
  <c r="DC41" i="2"/>
  <c r="CQ41" i="2"/>
  <c r="CL42" i="2"/>
  <c r="DF42" i="2"/>
  <c r="CN22" i="2"/>
  <c r="DI22" i="2"/>
  <c r="CL26" i="2"/>
  <c r="CL34" i="2"/>
  <c r="CZ34" i="2"/>
  <c r="CJ35" i="2"/>
  <c r="CN42" i="2"/>
  <c r="CZ42" i="2"/>
  <c r="DD42" i="2"/>
  <c r="DJ35" i="2"/>
  <c r="CN38" i="2"/>
  <c r="DB38" i="2"/>
  <c r="CO39" i="2"/>
  <c r="CV36" i="2"/>
  <c r="DK38" i="2"/>
  <c r="CF42" i="2"/>
  <c r="CP42" i="2"/>
  <c r="CX42" i="2"/>
  <c r="DI42" i="2"/>
  <c r="DO42" i="2"/>
  <c r="BV36" i="4"/>
  <c r="BN36" i="4"/>
  <c r="BM36" i="4"/>
  <c r="BK36" i="4"/>
  <c r="BZ13" i="4"/>
  <c r="BH36" i="4"/>
  <c r="BR5" i="4"/>
  <c r="BV5" i="4"/>
  <c r="X51" i="4"/>
  <c r="X52" i="4"/>
  <c r="BT4" i="4"/>
  <c r="CM7" i="2"/>
  <c r="CV7" i="2"/>
  <c r="BO36" i="4"/>
  <c r="CY7" i="2"/>
  <c r="BQ36" i="4"/>
  <c r="DB7" i="2"/>
  <c r="BI36" i="4"/>
  <c r="BL36" i="4"/>
  <c r="DD43" i="2"/>
  <c r="CF43" i="2"/>
  <c r="BQ9" i="4"/>
  <c r="BX9" i="4"/>
  <c r="BI9" i="4"/>
  <c r="BG9" i="4"/>
  <c r="BJ9" i="4"/>
  <c r="BP14" i="4"/>
  <c r="CB14" i="4"/>
  <c r="CA29" i="4"/>
  <c r="BJ29" i="4"/>
  <c r="BX29" i="4"/>
  <c r="BQ29" i="4"/>
  <c r="BK29" i="4"/>
  <c r="CB29" i="4"/>
  <c r="BR29" i="4"/>
  <c r="DC27" i="2"/>
  <c r="DL37" i="2"/>
  <c r="CK37" i="2"/>
  <c r="CY37" i="2"/>
  <c r="DN37" i="2"/>
  <c r="CU37" i="2"/>
  <c r="DB37" i="2"/>
  <c r="DF37" i="2"/>
  <c r="CL37" i="2"/>
  <c r="CT37" i="2"/>
  <c r="CI37" i="2"/>
  <c r="DE37" i="2"/>
  <c r="DA37" i="2"/>
  <c r="CX37" i="2"/>
  <c r="DM37" i="2"/>
  <c r="CM37" i="2"/>
  <c r="DJ37" i="2"/>
  <c r="BY36" i="4"/>
  <c r="BZ4" i="4"/>
  <c r="BF5" i="4"/>
  <c r="DJ7" i="2"/>
  <c r="CU7" i="2"/>
  <c r="DL7" i="2"/>
  <c r="CZ7" i="2"/>
  <c r="CG7" i="2"/>
  <c r="CL7" i="2"/>
  <c r="CY43" i="2"/>
  <c r="CK43" i="2"/>
  <c r="DA43" i="2"/>
  <c r="CG43" i="2"/>
  <c r="DN43" i="2"/>
  <c r="DC43" i="2"/>
  <c r="CQ43" i="2"/>
  <c r="DJ43" i="2"/>
  <c r="CU43" i="2"/>
  <c r="DF43" i="2"/>
  <c r="CP43" i="2"/>
  <c r="DI43" i="2"/>
  <c r="CX43" i="2"/>
  <c r="DB43" i="2"/>
  <c r="CI43" i="2"/>
  <c r="CM43" i="2"/>
  <c r="CL43" i="2"/>
  <c r="CJ43" i="2"/>
  <c r="CZ43" i="2"/>
  <c r="CV43" i="2"/>
  <c r="CN7" i="2"/>
  <c r="BY4" i="4"/>
  <c r="BH4" i="4"/>
  <c r="CJ7" i="2"/>
  <c r="DE7" i="2"/>
  <c r="CX7" i="2"/>
  <c r="BG36" i="4"/>
  <c r="BU36" i="4"/>
  <c r="DD7" i="2"/>
  <c r="T51" i="4"/>
  <c r="T52" i="4"/>
  <c r="DP43" i="2"/>
  <c r="CH43" i="2"/>
  <c r="DI7" i="2"/>
  <c r="CB36" i="4"/>
  <c r="DM43" i="2"/>
  <c r="DL43" i="2"/>
  <c r="BR43" i="4"/>
  <c r="BZ43" i="4"/>
  <c r="DA7" i="2"/>
  <c r="CM15" i="2"/>
  <c r="CU15" i="2"/>
  <c r="DL15" i="2"/>
  <c r="DF15" i="2"/>
  <c r="DP15" i="2"/>
  <c r="DO15" i="2"/>
  <c r="CY15" i="2"/>
  <c r="DM15" i="2"/>
  <c r="CX15" i="2"/>
  <c r="CH15" i="2"/>
  <c r="BF9" i="4"/>
  <c r="BZ29" i="4"/>
  <c r="CC32" i="4"/>
  <c r="BP40" i="4"/>
  <c r="BH40" i="4"/>
  <c r="BV40" i="4"/>
  <c r="C52" i="2"/>
  <c r="C53" i="2"/>
  <c r="CJ15" i="2"/>
  <c r="DK40" i="2"/>
  <c r="CF40" i="2"/>
  <c r="CY40" i="2"/>
  <c r="CM40" i="2"/>
  <c r="CX40" i="2"/>
  <c r="DF40" i="2"/>
  <c r="CD4" i="4"/>
  <c r="Z51" i="4"/>
  <c r="Z52" i="4"/>
  <c r="BW5" i="4"/>
  <c r="BN9" i="4"/>
  <c r="BM12" i="4"/>
  <c r="BG17" i="4"/>
  <c r="BV17" i="4"/>
  <c r="CA23" i="4"/>
  <c r="BR23" i="4"/>
  <c r="BO23" i="4"/>
  <c r="BX23" i="4"/>
  <c r="BV23" i="4"/>
  <c r="BZ25" i="4"/>
  <c r="CC46" i="4"/>
  <c r="CK7" i="2"/>
  <c r="DC7" i="2"/>
  <c r="DK18" i="2"/>
  <c r="CV18" i="2"/>
  <c r="CO18" i="2"/>
  <c r="CM18" i="2"/>
  <c r="DL18" i="2"/>
  <c r="DI24" i="2"/>
  <c r="CZ24" i="2"/>
  <c r="CN24" i="2"/>
  <c r="CH24" i="2"/>
  <c r="DK24" i="2"/>
  <c r="DB24" i="2"/>
  <c r="CO43" i="2"/>
  <c r="BT14" i="4"/>
  <c r="BK24" i="4"/>
  <c r="BF29" i="4"/>
  <c r="BW29" i="4"/>
  <c r="BO32" i="4"/>
  <c r="BP36" i="4"/>
  <c r="CA40" i="4"/>
  <c r="CF15" i="2"/>
  <c r="DJ15" i="2"/>
  <c r="CF24" i="2"/>
  <c r="CT24" i="2"/>
  <c r="DO24" i="2"/>
  <c r="DE43" i="2"/>
  <c r="BL12" i="4"/>
  <c r="BP28" i="4"/>
  <c r="BI28" i="4"/>
  <c r="BN29" i="4"/>
  <c r="BU30" i="4"/>
  <c r="BL30" i="4"/>
  <c r="CB34" i="4"/>
  <c r="BL34" i="4"/>
  <c r="BG34" i="4"/>
  <c r="CA35" i="4"/>
  <c r="BX35" i="4"/>
  <c r="CA45" i="4"/>
  <c r="DB6" i="2"/>
  <c r="CY6" i="2"/>
  <c r="CL6" i="2"/>
  <c r="CL24" i="2"/>
  <c r="DF24" i="2"/>
  <c r="CT26" i="2"/>
  <c r="DO28" i="2"/>
  <c r="DB28" i="2"/>
  <c r="CZ28" i="2"/>
  <c r="CW28" i="2"/>
  <c r="DL28" i="2"/>
  <c r="CH28" i="2"/>
  <c r="CM28" i="2"/>
  <c r="CJ28" i="2"/>
  <c r="DO40" i="2"/>
  <c r="DK28" i="2"/>
  <c r="CO37" i="2"/>
  <c r="DB40" i="2"/>
  <c r="DI28" i="2"/>
  <c r="DL29" i="2"/>
  <c r="CU29" i="2"/>
  <c r="DO30" i="2"/>
  <c r="CP30" i="2"/>
  <c r="CW43" i="2"/>
  <c r="DO48" i="2"/>
  <c r="DN49" i="2"/>
  <c r="CA7" i="4"/>
  <c r="BU10" i="4"/>
  <c r="BV12" i="4"/>
  <c r="BJ17" i="4"/>
  <c r="CA31" i="4"/>
  <c r="CP34" i="2"/>
  <c r="BQ41" i="4"/>
  <c r="CD42" i="4"/>
  <c r="CJ8" i="2"/>
  <c r="CG11" i="2"/>
  <c r="CQ11" i="2"/>
  <c r="CV11" i="2"/>
  <c r="CY11" i="2"/>
  <c r="CO13" i="2"/>
  <c r="CZ15" i="2"/>
  <c r="DA17" i="2"/>
  <c r="CQ25" i="2"/>
  <c r="CN28" i="2"/>
  <c r="CT28" i="2"/>
  <c r="DM28" i="2"/>
  <c r="DB46" i="2"/>
  <c r="DF46" i="2"/>
  <c r="DM50" i="2"/>
  <c r="BM28" i="4"/>
  <c r="CA33" i="4"/>
  <c r="CC38" i="4"/>
  <c r="CE40" i="4"/>
  <c r="BW41" i="4"/>
  <c r="BF45" i="4"/>
  <c r="BN45" i="4"/>
  <c r="DL9" i="2"/>
  <c r="CZ12" i="2"/>
  <c r="CH20" i="2"/>
  <c r="CN20" i="2"/>
  <c r="CT20" i="2"/>
  <c r="CK21" i="2"/>
  <c r="CO21" i="2"/>
  <c r="CW23" i="2"/>
  <c r="CK33" i="2"/>
  <c r="CN34" i="2"/>
  <c r="CW35" i="2"/>
  <c r="CH46" i="2"/>
  <c r="CL46" i="2"/>
  <c r="CV46" i="2"/>
  <c r="CL50" i="2"/>
  <c r="DD50" i="2"/>
  <c r="DK50" i="2"/>
  <c r="BI19" i="4"/>
  <c r="BI23" i="4"/>
  <c r="BN27" i="4"/>
  <c r="BV31" i="4"/>
  <c r="CD44" i="4"/>
  <c r="BG45" i="4"/>
  <c r="BR45" i="4"/>
  <c r="BL48" i="4"/>
  <c r="DO11" i="2"/>
  <c r="DB23" i="2"/>
  <c r="DK23" i="2"/>
  <c r="CU26" i="2"/>
  <c r="CL28" i="2"/>
  <c r="CV28" i="2"/>
  <c r="CO33" i="2"/>
  <c r="CU33" i="2"/>
  <c r="CX34" i="2"/>
  <c r="DF34" i="2"/>
  <c r="DO50" i="2"/>
  <c r="DC13" i="2"/>
  <c r="DD18" i="2"/>
  <c r="CU23" i="2"/>
  <c r="CX27" i="2"/>
  <c r="DA27" i="2"/>
  <c r="DJ28" i="2"/>
  <c r="DO29" i="2"/>
  <c r="CV32" i="2"/>
  <c r="DF32" i="2"/>
  <c r="CY33" i="2"/>
  <c r="CJ34" i="2"/>
  <c r="DK34" i="2"/>
  <c r="CT36" i="2"/>
  <c r="CL38" i="2"/>
  <c r="CY42" i="2"/>
  <c r="DK43" i="2"/>
  <c r="DC45" i="2"/>
  <c r="CJ46" i="2"/>
  <c r="CW46" i="2"/>
  <c r="DK46" i="2"/>
  <c r="DF48" i="2"/>
  <c r="CU50" i="2"/>
  <c r="DL51" i="2"/>
  <c r="DF28" i="2"/>
  <c r="CZ32" i="2"/>
  <c r="DK32" i="2"/>
  <c r="DL33" i="2"/>
  <c r="DD38" i="2"/>
  <c r="CL40" i="2"/>
  <c r="CV42" i="2"/>
  <c r="CK46" i="2"/>
  <c r="CX46" i="2"/>
  <c r="DF50" i="2"/>
  <c r="BX12" i="4"/>
  <c r="BG20" i="4"/>
  <c r="BL20" i="4"/>
  <c r="BX20" i="4"/>
  <c r="BH26" i="4"/>
  <c r="BU26" i="4"/>
  <c r="BX26" i="4"/>
  <c r="BH28" i="4"/>
  <c r="BI32" i="4"/>
  <c r="BP32" i="4"/>
  <c r="BU32" i="4"/>
  <c r="BF33" i="4"/>
  <c r="BO33" i="4"/>
  <c r="BU38" i="4"/>
  <c r="AC52" i="2"/>
  <c r="AC53" i="2"/>
  <c r="CG19" i="2"/>
  <c r="CK19" i="2"/>
  <c r="CU21" i="2"/>
  <c r="CM21" i="2"/>
  <c r="BG4" i="4"/>
  <c r="BO7" i="4"/>
  <c r="BJ33" i="4"/>
  <c r="BM33" i="4"/>
  <c r="BX33" i="4"/>
  <c r="AH52" i="2"/>
  <c r="AH53" i="2"/>
  <c r="CX14" i="2"/>
  <c r="DB14" i="2"/>
  <c r="DK14" i="2"/>
  <c r="CO19" i="2"/>
  <c r="DK19" i="2"/>
  <c r="DF20" i="2"/>
  <c r="DK20" i="2"/>
  <c r="CN21" i="2"/>
  <c r="DN21" i="2"/>
  <c r="DO14" i="2"/>
  <c r="DI14" i="2"/>
  <c r="DO19" i="2"/>
  <c r="CQ19" i="2"/>
  <c r="CI19" i="2"/>
  <c r="DF30" i="2"/>
  <c r="DE30" i="2"/>
  <c r="BI10" i="4"/>
  <c r="BG12" i="4"/>
  <c r="BF19" i="4"/>
  <c r="BI20" i="4"/>
  <c r="BU20" i="4"/>
  <c r="BL22" i="4"/>
  <c r="BK23" i="4"/>
  <c r="BN23" i="4"/>
  <c r="CC30" i="4"/>
  <c r="BH32" i="4"/>
  <c r="BL32" i="4"/>
  <c r="BW49" i="4"/>
  <c r="BK49" i="4"/>
  <c r="CK14" i="2"/>
  <c r="CN14" i="2"/>
  <c r="DI20" i="2"/>
  <c r="CZ20" i="2"/>
  <c r="CK20" i="2"/>
  <c r="CF20" i="2"/>
  <c r="DL21" i="2"/>
  <c r="CO24" i="2"/>
  <c r="CW30" i="2"/>
  <c r="CJ30" i="2"/>
  <c r="CJ36" i="2"/>
  <c r="CC20" i="4"/>
  <c r="BH22" i="4"/>
  <c r="CC34" i="4"/>
  <c r="BT45" i="4"/>
  <c r="BW45" i="4"/>
  <c r="CA49" i="4"/>
  <c r="BR49" i="4"/>
  <c r="BG49" i="4"/>
  <c r="BT22" i="4"/>
  <c r="BO22" i="4"/>
  <c r="BO42" i="4"/>
  <c r="BL42" i="4"/>
  <c r="CM27" i="2"/>
  <c r="DN27" i="2"/>
  <c r="CG27" i="2"/>
  <c r="CO27" i="2"/>
  <c r="CQ27" i="2"/>
  <c r="CI27" i="2"/>
  <c r="BP10" i="4"/>
  <c r="BL10" i="4"/>
  <c r="BM22" i="4"/>
  <c r="BP22" i="4"/>
  <c r="BQ44" i="4"/>
  <c r="CB44" i="4"/>
  <c r="BX44" i="4"/>
  <c r="BU44" i="4"/>
  <c r="BK44" i="4"/>
  <c r="BX10" i="4"/>
  <c r="BI12" i="4"/>
  <c r="BU22" i="4"/>
  <c r="BJ49" i="4"/>
  <c r="BN49" i="4"/>
  <c r="CX18" i="2"/>
  <c r="CP18" i="2"/>
  <c r="CJ18" i="2"/>
  <c r="CU18" i="2"/>
  <c r="DJ18" i="2"/>
  <c r="DN18" i="2"/>
  <c r="CL18" i="2"/>
  <c r="CT18" i="2"/>
  <c r="CK18" i="2"/>
  <c r="CN18" i="2"/>
  <c r="DI18" i="2"/>
  <c r="DM18" i="2"/>
  <c r="CO29" i="2"/>
  <c r="CY29" i="2"/>
  <c r="CU47" i="2"/>
  <c r="CW27" i="2"/>
  <c r="DF18" i="2"/>
  <c r="DN29" i="2"/>
  <c r="CK29" i="2"/>
  <c r="CW47" i="2"/>
  <c r="CO47" i="2"/>
  <c r="CI47" i="2"/>
  <c r="BZ9" i="4"/>
  <c r="BP12" i="4"/>
  <c r="BU12" i="4"/>
  <c r="BV44" i="4"/>
  <c r="CC26" i="4"/>
  <c r="CY23" i="2"/>
  <c r="CK23" i="2"/>
  <c r="CV26" i="2"/>
  <c r="DP26" i="2"/>
  <c r="CI26" i="2"/>
  <c r="CG26" i="2"/>
  <c r="BJ19" i="4"/>
  <c r="BN19" i="4"/>
  <c r="CD36" i="4"/>
  <c r="BR39" i="4"/>
  <c r="BI42" i="4"/>
  <c r="CB42" i="4"/>
  <c r="DC8" i="2"/>
  <c r="CH8" i="2"/>
  <c r="BT25" i="4"/>
  <c r="BI30" i="4"/>
  <c r="BZ30" i="4"/>
  <c r="BH34" i="4"/>
  <c r="CU6" i="2"/>
  <c r="DL6" i="2"/>
  <c r="DA6" i="2"/>
  <c r="CX6" i="2"/>
  <c r="DN38" i="2"/>
  <c r="CU38" i="2"/>
  <c r="BM48" i="4"/>
  <c r="DF10" i="2"/>
  <c r="DK10" i="2"/>
  <c r="DL12" i="2"/>
  <c r="CF14" i="2"/>
  <c r="DO33" i="2"/>
  <c r="DC33" i="2"/>
  <c r="CY45" i="2"/>
  <c r="CT6" i="2"/>
  <c r="DC10" i="2"/>
  <c r="CZ10" i="2"/>
  <c r="CT10" i="2"/>
  <c r="CQ23" i="2"/>
  <c r="DL39" i="2"/>
  <c r="DC38" i="2"/>
  <c r="CN10" i="2"/>
  <c r="CV14" i="2"/>
  <c r="DO44" i="2"/>
  <c r="CT44" i="2"/>
  <c r="CK45" i="2"/>
  <c r="DA45" i="2"/>
  <c r="CG13" i="2"/>
  <c r="DC22" i="2"/>
  <c r="CZ22" i="2"/>
  <c r="BN41" i="4"/>
  <c r="CZ13" i="2"/>
  <c r="CT16" i="2"/>
  <c r="CK47" i="2"/>
  <c r="BM39" i="4"/>
  <c r="CA41" i="4"/>
  <c r="BU42" i="4"/>
  <c r="BG44" i="4"/>
  <c r="BM44" i="4"/>
  <c r="CF22" i="2"/>
  <c r="DN22" i="2"/>
  <c r="CT22" i="2"/>
  <c r="CQ47" i="2"/>
  <c r="CG47" i="2"/>
  <c r="BZ11" i="4"/>
  <c r="BK11" i="4"/>
  <c r="BG31" i="4"/>
  <c r="BK31" i="4"/>
  <c r="BR31" i="4"/>
  <c r="BG18" i="4"/>
  <c r="CB18" i="4"/>
  <c r="BL18" i="4"/>
  <c r="BZ6" i="4"/>
  <c r="BK6" i="4"/>
  <c r="BO31" i="4"/>
  <c r="BJ31" i="4"/>
  <c r="BW31" i="4"/>
  <c r="BT31" i="4"/>
  <c r="BN31" i="4"/>
  <c r="BX31" i="4"/>
  <c r="BI31" i="4"/>
  <c r="C51" i="4"/>
  <c r="C52" i="4"/>
  <c r="BU6" i="4"/>
  <c r="BM18" i="4"/>
  <c r="BT18" i="4"/>
  <c r="BF31" i="4"/>
  <c r="BJ35" i="4"/>
  <c r="BZ49" i="4"/>
  <c r="BO49" i="4"/>
  <c r="BN15" i="4"/>
  <c r="CJ20" i="2"/>
  <c r="DB20" i="2"/>
  <c r="DE29" i="2"/>
  <c r="DJ29" i="2"/>
  <c r="BF49" i="4"/>
  <c r="BK35" i="4"/>
  <c r="CB35" i="4"/>
  <c r="CF10" i="2"/>
  <c r="CT17" i="2"/>
  <c r="CY20" i="2"/>
  <c r="CG29" i="2"/>
  <c r="DB44" i="2"/>
  <c r="CG45" i="2"/>
  <c r="CX47" i="2"/>
  <c r="CL20" i="2"/>
  <c r="CV20" i="2"/>
  <c r="DD20" i="2"/>
  <c r="BQ30" i="4"/>
  <c r="BH30" i="4"/>
  <c r="BM30" i="4"/>
  <c r="BL44" i="4"/>
  <c r="BI44" i="4"/>
  <c r="CK41" i="2"/>
  <c r="DK41" i="2"/>
  <c r="CY41" i="2"/>
  <c r="BV30" i="4"/>
  <c r="BF41" i="4"/>
  <c r="BI41" i="4"/>
  <c r="BZ44" i="4"/>
  <c r="DN20" i="2"/>
  <c r="DA20" i="2"/>
  <c r="DE20" i="2"/>
  <c r="DE26" i="2"/>
  <c r="DP32" i="2"/>
  <c r="DO32" i="2"/>
  <c r="DI32" i="2"/>
  <c r="CX32" i="2"/>
  <c r="CJ32" i="2"/>
  <c r="DD32" i="2"/>
  <c r="CT32" i="2"/>
  <c r="CO32" i="2"/>
  <c r="CL32" i="2"/>
  <c r="DE32" i="2"/>
  <c r="CY46" i="2"/>
  <c r="DL46" i="2"/>
  <c r="DI46" i="2"/>
  <c r="DD46" i="2"/>
  <c r="CT46" i="2"/>
  <c r="DN46" i="2"/>
  <c r="CP46" i="2"/>
  <c r="BZ15" i="4"/>
  <c r="BV11" i="4"/>
  <c r="BZ41" i="4"/>
  <c r="BV41" i="4"/>
  <c r="CB41" i="4"/>
  <c r="BM41" i="4"/>
  <c r="V51" i="4"/>
  <c r="V52" i="4"/>
  <c r="DL11" i="2"/>
  <c r="CX11" i="2"/>
  <c r="CU11" i="2"/>
  <c r="CO11" i="2"/>
  <c r="DC17" i="2"/>
  <c r="CY17" i="2"/>
  <c r="DM20" i="2"/>
  <c r="CH32" i="2"/>
  <c r="DM32" i="2"/>
  <c r="DN39" i="2"/>
  <c r="CQ48" i="2"/>
  <c r="DC48" i="2"/>
  <c r="DJ48" i="2"/>
  <c r="CQ51" i="2"/>
  <c r="CN51" i="2"/>
  <c r="CI51" i="2"/>
  <c r="DN51" i="2"/>
  <c r="CU51" i="2"/>
  <c r="CK51" i="2"/>
  <c r="BG41" i="4"/>
  <c r="CC6" i="4"/>
  <c r="BK10" i="4"/>
  <c r="BR15" i="4"/>
  <c r="BM17" i="4"/>
  <c r="BY38" i="4"/>
  <c r="BV38" i="4"/>
  <c r="BL38" i="4"/>
  <c r="BQ38" i="4"/>
  <c r="BX38" i="4"/>
  <c r="DJ20" i="2"/>
  <c r="CO41" i="2"/>
  <c r="CU41" i="2"/>
  <c r="CX41" i="2"/>
  <c r="CJ48" i="2"/>
  <c r="DB48" i="2"/>
  <c r="CW50" i="2"/>
  <c r="CJ50" i="2"/>
  <c r="CG50" i="2"/>
  <c r="CQ50" i="2"/>
  <c r="DJ50" i="2"/>
  <c r="CY50" i="2"/>
  <c r="DE51" i="2"/>
  <c r="DJ51" i="2"/>
  <c r="CQ36" i="2"/>
  <c r="DP36" i="2"/>
  <c r="DC36" i="2"/>
  <c r="CH36" i="2"/>
  <c r="CO36" i="2"/>
  <c r="CG36" i="2"/>
  <c r="DN36" i="2"/>
  <c r="DL36" i="2"/>
  <c r="DJ36" i="2"/>
  <c r="CK36" i="2"/>
  <c r="CY36" i="2"/>
  <c r="DB36" i="2"/>
  <c r="CN36" i="2"/>
  <c r="DO36" i="2"/>
  <c r="CM36" i="2"/>
  <c r="CI39" i="2"/>
  <c r="CZ36" i="2"/>
  <c r="U52" i="2"/>
  <c r="U53" i="2"/>
  <c r="L52" i="2"/>
  <c r="L53" i="2"/>
  <c r="CP36" i="2"/>
  <c r="CW36" i="2"/>
  <c r="CL9" i="2"/>
  <c r="DN9" i="2"/>
  <c r="CP9" i="2"/>
  <c r="DF9" i="2"/>
  <c r="CT9" i="2"/>
  <c r="DC9" i="2"/>
  <c r="CH9" i="2"/>
  <c r="DK9" i="2"/>
  <c r="CZ9" i="2"/>
  <c r="CU10" i="2"/>
  <c r="DB10" i="2"/>
  <c r="Y52" i="2"/>
  <c r="Y53" i="2"/>
  <c r="CY16" i="2"/>
  <c r="V52" i="2"/>
  <c r="V53" i="2"/>
  <c r="DL16" i="2"/>
  <c r="CO17" i="2"/>
  <c r="CK17" i="2"/>
  <c r="CH17" i="2"/>
  <c r="CN17" i="2"/>
  <c r="CM17" i="2"/>
  <c r="CJ17" i="2"/>
  <c r="CP17" i="2"/>
  <c r="DJ17" i="2"/>
  <c r="CX17" i="2"/>
  <c r="DE17" i="2"/>
  <c r="CW17" i="2"/>
  <c r="DO17" i="2"/>
  <c r="CV17" i="2"/>
  <c r="DP17" i="2"/>
  <c r="CU17" i="2"/>
  <c r="DB17" i="2"/>
  <c r="CQ17" i="2"/>
  <c r="DM17" i="2"/>
  <c r="CZ17" i="2"/>
  <c r="CH21" i="2"/>
  <c r="DO21" i="2"/>
  <c r="DC21" i="2"/>
  <c r="DE21" i="2"/>
  <c r="CG21" i="2"/>
  <c r="CX21" i="2"/>
  <c r="DM21" i="2"/>
  <c r="CL21" i="2"/>
  <c r="CQ21" i="2"/>
  <c r="CI21" i="2"/>
  <c r="CY21" i="2"/>
  <c r="DB21" i="2"/>
  <c r="DD21" i="2"/>
  <c r="DP21" i="2"/>
  <c r="DJ21" i="2"/>
  <c r="DK21" i="2"/>
  <c r="DA21" i="2"/>
  <c r="CJ21" i="2"/>
  <c r="CP21" i="2"/>
  <c r="DI21" i="2"/>
  <c r="DM23" i="2"/>
  <c r="CL23" i="2"/>
  <c r="CZ23" i="2"/>
  <c r="DD23" i="2"/>
  <c r="CN23" i="2"/>
  <c r="DF23" i="2"/>
  <c r="DO23" i="2"/>
  <c r="CT23" i="2"/>
  <c r="DI23" i="2"/>
  <c r="CI23" i="2"/>
  <c r="CP23" i="2"/>
  <c r="CJ23" i="2"/>
  <c r="DP23" i="2"/>
  <c r="CF23" i="2"/>
  <c r="DC29" i="2"/>
  <c r="CW29" i="2"/>
  <c r="CF29" i="2"/>
  <c r="CZ29" i="2"/>
  <c r="DI29" i="2"/>
  <c r="DK29" i="2"/>
  <c r="CI29" i="2"/>
  <c r="DA29" i="2"/>
  <c r="CH29" i="2"/>
  <c r="DP29" i="2"/>
  <c r="DF29" i="2"/>
  <c r="CV29" i="2"/>
  <c r="CM29" i="2"/>
  <c r="CL29" i="2"/>
  <c r="DB29" i="2"/>
  <c r="CN29" i="2"/>
  <c r="DO39" i="2"/>
  <c r="DJ39" i="2"/>
  <c r="CQ39" i="2"/>
  <c r="CP39" i="2"/>
  <c r="CT39" i="2"/>
  <c r="DD39" i="2"/>
  <c r="DI39" i="2"/>
  <c r="DF39" i="2"/>
  <c r="CX39" i="2"/>
  <c r="CF39" i="2"/>
  <c r="CJ39" i="2"/>
  <c r="CH39" i="2"/>
  <c r="CV39" i="2"/>
  <c r="CL39" i="2"/>
  <c r="DK39" i="2"/>
  <c r="DA39" i="2"/>
  <c r="CK39" i="2"/>
  <c r="CW39" i="2"/>
  <c r="CM45" i="2"/>
  <c r="DA36" i="2"/>
  <c r="DK36" i="2"/>
  <c r="CT40" i="2"/>
  <c r="G51" i="4"/>
  <c r="G52" i="4"/>
  <c r="Z52" i="2"/>
  <c r="Z53" i="2"/>
  <c r="CL36" i="2"/>
  <c r="CX36" i="2"/>
  <c r="T52" i="2"/>
  <c r="T53" i="2"/>
  <c r="CN39" i="2"/>
  <c r="DF36" i="2"/>
  <c r="DE36" i="2"/>
  <c r="CC12" i="4"/>
  <c r="BV13" i="4"/>
  <c r="R52" i="4"/>
  <c r="BM14" i="4"/>
  <c r="CD14" i="4"/>
  <c r="BY14" i="4"/>
  <c r="BQ15" i="4"/>
  <c r="BL21" i="4"/>
  <c r="CU39" i="2"/>
  <c r="DE39" i="2"/>
  <c r="CG39" i="2"/>
  <c r="DB39" i="2"/>
  <c r="CM39" i="2"/>
  <c r="AF52" i="2"/>
  <c r="AF53" i="2"/>
  <c r="DI36" i="2"/>
  <c r="DM36" i="2"/>
  <c r="DD36" i="2"/>
  <c r="DM39" i="2"/>
  <c r="CU36" i="2"/>
  <c r="CA5" i="4"/>
  <c r="CA37" i="4"/>
  <c r="BM37" i="4"/>
  <c r="BH37" i="4"/>
  <c r="BJ37" i="4"/>
  <c r="BX47" i="4"/>
  <c r="BI47" i="4"/>
  <c r="BZ47" i="4"/>
  <c r="CU14" i="2"/>
  <c r="DP14" i="2"/>
  <c r="CT14" i="2"/>
  <c r="DJ14" i="2"/>
  <c r="CO14" i="2"/>
  <c r="DP28" i="2"/>
  <c r="CP28" i="2"/>
  <c r="CG28" i="2"/>
  <c r="DC28" i="2"/>
  <c r="DD29" i="2"/>
  <c r="CI36" i="2"/>
  <c r="DI38" i="2"/>
  <c r="CJ38" i="2"/>
  <c r="CY38" i="2"/>
  <c r="CZ38" i="2"/>
  <c r="CM38" i="2"/>
  <c r="CH38" i="2"/>
  <c r="CP38" i="2"/>
  <c r="CI38" i="2"/>
  <c r="CV38" i="2"/>
  <c r="CW42" i="2"/>
  <c r="CG42" i="2"/>
  <c r="DP42" i="2"/>
  <c r="CO42" i="2"/>
  <c r="DL42" i="2"/>
  <c r="CQ42" i="2"/>
  <c r="CI42" i="2"/>
  <c r="CM42" i="2"/>
  <c r="DC42" i="2"/>
  <c r="DN42" i="2"/>
  <c r="CB8" i="4"/>
  <c r="BI8" i="4"/>
  <c r="BV32" i="4"/>
  <c r="BI37" i="4"/>
  <c r="BZ37" i="4"/>
  <c r="BY48" i="4"/>
  <c r="CD48" i="4"/>
  <c r="CW21" i="2"/>
  <c r="CO9" i="2"/>
  <c r="CW32" i="2"/>
  <c r="CP32" i="2"/>
  <c r="CF32" i="2"/>
  <c r="CN32" i="2"/>
  <c r="DB32" i="2"/>
  <c r="BV21" i="4"/>
  <c r="BV9" i="4"/>
  <c r="BM26" i="4"/>
  <c r="BP26" i="4"/>
  <c r="BT26" i="4"/>
  <c r="CB26" i="4"/>
  <c r="BP34" i="4"/>
  <c r="BW9" i="4"/>
  <c r="BK12" i="4"/>
  <c r="BO12" i="4"/>
  <c r="BG14" i="4"/>
  <c r="BO14" i="4"/>
  <c r="BY26" i="4"/>
  <c r="CD26" i="4"/>
  <c r="BZ7" i="4"/>
  <c r="BM7" i="4"/>
  <c r="BH12" i="4"/>
  <c r="BI14" i="4"/>
  <c r="K51" i="4"/>
  <c r="K52" i="4"/>
  <c r="BR9" i="4"/>
  <c r="BO9" i="4"/>
  <c r="BK9" i="4"/>
  <c r="CB9" i="4"/>
  <c r="BY12" i="4"/>
  <c r="BQ12" i="4"/>
  <c r="BT12" i="4"/>
  <c r="BX34" i="4"/>
  <c r="BU34" i="4"/>
  <c r="BO34" i="4"/>
  <c r="BI34" i="4"/>
  <c r="BZ34" i="4"/>
  <c r="BV34" i="4"/>
  <c r="CG20" i="2"/>
  <c r="CP20" i="2"/>
  <c r="X52" i="2"/>
  <c r="X53" i="2"/>
  <c r="CQ10" i="2"/>
  <c r="CV10" i="2"/>
  <c r="DO16" i="2"/>
  <c r="CH40" i="2"/>
  <c r="BU28" i="4"/>
  <c r="BL28" i="4"/>
  <c r="BJ34" i="4"/>
  <c r="BW35" i="4"/>
  <c r="BR35" i="4"/>
  <c r="BI35" i="4"/>
  <c r="CM51" i="2"/>
  <c r="CW51" i="2"/>
  <c r="BG1" i="4"/>
  <c r="BZ28" i="4"/>
  <c r="BP35" i="4"/>
  <c r="DE10" i="2"/>
  <c r="DA12" i="2"/>
  <c r="CX12" i="2"/>
  <c r="CP14" i="2"/>
  <c r="DM16" i="2"/>
  <c r="CI18" i="2"/>
  <c r="CN40" i="2"/>
  <c r="DD40" i="2"/>
  <c r="DM40" i="2"/>
  <c r="CE17" i="4"/>
  <c r="BM19" i="4"/>
  <c r="BW19" i="4"/>
  <c r="BP19" i="4"/>
  <c r="BR19" i="4"/>
  <c r="CB19" i="4"/>
  <c r="BR25" i="4"/>
  <c r="CB25" i="4"/>
  <c r="BK25" i="4"/>
  <c r="Q1" i="4"/>
  <c r="AS1" i="4"/>
  <c r="D1" i="2"/>
  <c r="BG1" i="2"/>
  <c r="AE1" i="4"/>
  <c r="BI7" i="4"/>
  <c r="BV7" i="4"/>
  <c r="BQ7" i="4"/>
  <c r="CB7" i="4"/>
  <c r="BY8" i="4"/>
  <c r="CC8" i="4"/>
  <c r="BV19" i="4"/>
  <c r="CF7" i="2"/>
  <c r="DM7" i="2"/>
  <c r="DO7" i="2"/>
  <c r="CT7" i="2"/>
  <c r="CH7" i="2"/>
  <c r="CP7" i="2"/>
  <c r="CW7" i="2"/>
  <c r="DJ8" i="2"/>
  <c r="CW8" i="2"/>
  <c r="CO8" i="2"/>
  <c r="CI8" i="2"/>
  <c r="CW24" i="2"/>
  <c r="CI24" i="2"/>
  <c r="CX24" i="2"/>
  <c r="CG24" i="2"/>
  <c r="CV24" i="2"/>
  <c r="CU24" i="2"/>
  <c r="DE24" i="2"/>
  <c r="CJ24" i="2"/>
  <c r="CM24" i="2"/>
  <c r="CQ24" i="2"/>
  <c r="DA24" i="2"/>
  <c r="DN24" i="2"/>
  <c r="CY24" i="2"/>
  <c r="BN7" i="4"/>
  <c r="CD8" i="4"/>
  <c r="CB11" i="4"/>
  <c r="BR11" i="4"/>
  <c r="BR17" i="4"/>
  <c r="BK19" i="4"/>
  <c r="BQ25" i="4"/>
  <c r="BF27" i="4"/>
  <c r="CB17" i="4"/>
  <c r="BX17" i="4"/>
  <c r="BI17" i="4"/>
  <c r="BF17" i="4"/>
  <c r="BK17" i="4"/>
  <c r="CA27" i="4"/>
  <c r="BV27" i="4"/>
  <c r="BJ27" i="4"/>
  <c r="BG27" i="4"/>
  <c r="BX27" i="4"/>
  <c r="BK27" i="4"/>
  <c r="BO27" i="4"/>
  <c r="CB27" i="4"/>
  <c r="BI27" i="4"/>
  <c r="BR27" i="4"/>
  <c r="BY27" i="4"/>
  <c r="BZ38" i="4"/>
  <c r="BH38" i="4"/>
  <c r="BX40" i="4"/>
  <c r="BM40" i="4"/>
  <c r="BG40" i="4"/>
  <c r="CM20" i="2"/>
  <c r="CZ44" i="2"/>
  <c r="DK44" i="2"/>
  <c r="DN44" i="2"/>
  <c r="CF45" i="2"/>
  <c r="CN49" i="2"/>
  <c r="CT49" i="2"/>
  <c r="CC28" i="4"/>
  <c r="DA44" i="2"/>
  <c r="CU45" i="2"/>
  <c r="CA25" i="4"/>
  <c r="BT27" i="4"/>
  <c r="BN28" i="4"/>
  <c r="BR33" i="4"/>
  <c r="DK7" i="2"/>
  <c r="CK24" i="2"/>
  <c r="DO46" i="2"/>
  <c r="DC46" i="2"/>
  <c r="CZ46" i="2"/>
  <c r="CQ46" i="2"/>
  <c r="CN46" i="2"/>
  <c r="CB12" i="4"/>
  <c r="BF13" i="4"/>
  <c r="BI13" i="4"/>
  <c r="BL13" i="4"/>
  <c r="BQ13" i="4"/>
  <c r="BT13" i="4"/>
  <c r="BO15" i="4"/>
  <c r="BV15" i="4"/>
  <c r="BI16" i="4"/>
  <c r="BL16" i="4"/>
  <c r="BX16" i="4"/>
  <c r="BO20" i="4"/>
  <c r="DE12" i="2"/>
  <c r="CO12" i="2"/>
  <c r="DO18" i="2"/>
  <c r="DC18" i="2"/>
  <c r="CZ18" i="2"/>
  <c r="DF19" i="2"/>
  <c r="CF19" i="2"/>
  <c r="CU25" i="2"/>
  <c r="CP25" i="2"/>
  <c r="CL25" i="2"/>
  <c r="DD34" i="2"/>
  <c r="CV34" i="2"/>
  <c r="CM34" i="2"/>
  <c r="DM46" i="2"/>
  <c r="AS1" i="2"/>
  <c r="BZ16" i="4"/>
  <c r="BH10" i="4"/>
  <c r="BW13" i="4"/>
  <c r="BM20" i="4"/>
  <c r="DI12" i="2"/>
  <c r="DM12" i="2"/>
  <c r="CM19" i="2"/>
  <c r="DA19" i="2"/>
  <c r="DM26" i="2"/>
  <c r="CW26" i="2"/>
  <c r="CF46" i="2"/>
  <c r="DJ10" i="2"/>
  <c r="DN10" i="2"/>
  <c r="CN12" i="2"/>
  <c r="DJ12" i="2"/>
  <c r="CJ19" i="2"/>
  <c r="DN26" i="2"/>
  <c r="CG31" i="2"/>
  <c r="CI31" i="2"/>
  <c r="CO31" i="2"/>
  <c r="DE31" i="2"/>
  <c r="CH49" i="2"/>
  <c r="CK49" i="2"/>
  <c r="Q52" i="2"/>
  <c r="Q53" i="2"/>
  <c r="DE9" i="2"/>
  <c r="CM9" i="2"/>
  <c r="W52" i="2"/>
  <c r="W53" i="2"/>
  <c r="AK52" i="2"/>
  <c r="AK53" i="2"/>
  <c r="AA52" i="2"/>
  <c r="AA53" i="2"/>
  <c r="CI9" i="2"/>
  <c r="CV9" i="2"/>
  <c r="DP9" i="2"/>
  <c r="CU9" i="2"/>
  <c r="DA9" i="2"/>
  <c r="DN13" i="2"/>
  <c r="CQ13" i="2"/>
  <c r="CH6" i="2"/>
  <c r="CW9" i="2"/>
  <c r="CI17" i="2"/>
  <c r="N52" i="2"/>
  <c r="N53" i="2"/>
  <c r="CT13" i="2"/>
  <c r="DP13" i="2"/>
  <c r="DE25" i="2"/>
  <c r="CI25" i="2"/>
  <c r="DM25" i="2"/>
  <c r="CF9" i="2"/>
  <c r="DB25" i="2"/>
  <c r="CJ25" i="2"/>
  <c r="DF25" i="2"/>
  <c r="CW13" i="2"/>
  <c r="DI17" i="2"/>
  <c r="CZ21" i="2"/>
  <c r="CJ37" i="2"/>
  <c r="K52" i="2"/>
  <c r="K53" i="2"/>
  <c r="DJ9" i="2"/>
  <c r="CN9" i="2"/>
  <c r="DM9" i="2"/>
  <c r="CX9" i="2"/>
  <c r="CI13" i="2"/>
  <c r="CV13" i="2"/>
  <c r="H52" i="2"/>
  <c r="H53" i="2"/>
  <c r="DM13" i="2"/>
  <c r="CQ9" i="2"/>
  <c r="AM52" i="2"/>
  <c r="AO52" i="2"/>
  <c r="AO53" i="2"/>
  <c r="AM53" i="2"/>
  <c r="AJ52" i="2"/>
  <c r="AJ53" i="2"/>
  <c r="DD25" i="2"/>
  <c r="CL17" i="2"/>
  <c r="CM13" i="2"/>
  <c r="CJ13" i="2"/>
  <c r="CN13" i="2"/>
  <c r="DA25" i="2"/>
  <c r="CT21" i="2"/>
  <c r="DF21" i="2"/>
  <c r="DP25" i="2"/>
  <c r="DB13" i="2"/>
  <c r="DD9" i="2"/>
  <c r="DI25" i="2"/>
  <c r="DO25" i="2"/>
  <c r="CX25" i="2"/>
  <c r="CH13" i="2"/>
  <c r="CF21" i="2"/>
  <c r="CJ33" i="2"/>
  <c r="DI9" i="2"/>
  <c r="DE13" i="2"/>
  <c r="F52" i="2"/>
  <c r="F53" i="2"/>
  <c r="CG9" i="2"/>
  <c r="DJ13" i="2"/>
  <c r="CJ9" i="2"/>
  <c r="CF13" i="2"/>
  <c r="DN17" i="2"/>
  <c r="DK13" i="2"/>
  <c r="DO9" i="2"/>
  <c r="DO13" i="2"/>
  <c r="CP13" i="2"/>
  <c r="DN25" i="2"/>
  <c r="CW25" i="2"/>
  <c r="DF13" i="2"/>
  <c r="CV25" i="2"/>
  <c r="CN25" i="2"/>
  <c r="F51" i="4"/>
  <c r="F52" i="4"/>
  <c r="BJ4" i="4"/>
  <c r="CA4" i="4"/>
  <c r="W51" i="4"/>
  <c r="W52" i="4"/>
  <c r="H51" i="4"/>
  <c r="H52" i="4"/>
  <c r="BL5" i="4"/>
  <c r="CE5" i="4"/>
  <c r="U51" i="4"/>
  <c r="U52" i="4"/>
  <c r="BY11" i="4"/>
  <c r="CD11" i="4"/>
  <c r="CE15" i="4"/>
  <c r="BY15" i="4"/>
  <c r="CC25" i="4"/>
  <c r="CC27" i="4"/>
  <c r="CD29" i="4"/>
  <c r="CE29" i="4"/>
  <c r="BY29" i="4"/>
  <c r="BY33" i="4"/>
  <c r="CE33" i="4"/>
  <c r="BY35" i="4"/>
  <c r="CD35" i="4"/>
  <c r="B51" i="4"/>
  <c r="B52" i="4"/>
  <c r="BF4" i="4"/>
  <c r="BN4" i="4"/>
  <c r="J51" i="4"/>
  <c r="J52" i="4"/>
  <c r="AA51" i="4"/>
  <c r="AA52" i="4"/>
  <c r="CE4" i="4"/>
  <c r="BY9" i="4"/>
  <c r="CE9" i="4"/>
  <c r="BY23" i="4"/>
  <c r="CE23" i="4"/>
  <c r="CD23" i="4"/>
  <c r="CE25" i="4"/>
  <c r="BY25" i="4"/>
  <c r="CD25" i="4"/>
  <c r="CC29" i="4"/>
  <c r="CC31" i="4"/>
  <c r="CC35" i="4"/>
  <c r="BY39" i="4"/>
  <c r="CE39" i="4"/>
  <c r="BY41" i="4"/>
  <c r="CD41" i="4"/>
  <c r="BY43" i="4"/>
  <c r="CE43" i="4"/>
  <c r="CC43" i="4"/>
  <c r="CE45" i="4"/>
  <c r="CD45" i="4"/>
  <c r="BY45" i="4"/>
  <c r="BY47" i="4"/>
  <c r="CD47" i="4"/>
  <c r="CC47" i="4"/>
  <c r="BP49" i="4"/>
  <c r="BY49" i="4"/>
  <c r="CD49" i="4"/>
  <c r="CE49" i="4"/>
  <c r="CD43" i="4"/>
  <c r="CC5" i="4"/>
  <c r="CD17" i="4"/>
  <c r="CE41" i="4"/>
  <c r="CD27" i="4"/>
  <c r="Q51" i="4"/>
  <c r="Q52" i="4"/>
  <c r="BH49" i="4"/>
  <c r="CD7" i="4"/>
  <c r="CD33" i="4"/>
  <c r="BY7" i="4"/>
  <c r="CD19" i="4"/>
  <c r="BH5" i="4"/>
  <c r="D51" i="4"/>
  <c r="D52" i="4"/>
  <c r="L51" i="4"/>
  <c r="L52" i="4"/>
  <c r="BP5" i="4"/>
  <c r="CU1" i="2"/>
  <c r="N51" i="4"/>
  <c r="N52" i="4"/>
  <c r="BW4" i="4"/>
  <c r="BY5" i="4"/>
  <c r="R1" i="2"/>
  <c r="BY19" i="4"/>
  <c r="CE21" i="4"/>
  <c r="CD9" i="4"/>
  <c r="CD37" i="4"/>
  <c r="CD13" i="4"/>
  <c r="CE31" i="4"/>
  <c r="CE11" i="4"/>
  <c r="CE47" i="4"/>
  <c r="CE35" i="4"/>
  <c r="CD5" i="4"/>
  <c r="CD39" i="4"/>
  <c r="CD10" i="4"/>
  <c r="AG1" i="2"/>
  <c r="CG1" i="2"/>
  <c r="BV1" i="2"/>
  <c r="BO4" i="4"/>
  <c r="BP13" i="4"/>
  <c r="BX21" i="4"/>
  <c r="DL50" i="2"/>
  <c r="DI50" i="2"/>
  <c r="DE50" i="2"/>
  <c r="CP50" i="2"/>
  <c r="CF50" i="2"/>
  <c r="CT50" i="2"/>
  <c r="AN53" i="2"/>
  <c r="BL6" i="4"/>
  <c r="CC10" i="4"/>
  <c r="BO17" i="4"/>
  <c r="BP18" i="4"/>
  <c r="BR18" i="4"/>
  <c r="CD21" i="4"/>
  <c r="BR22" i="4"/>
  <c r="CA22" i="4"/>
  <c r="CB24" i="4"/>
  <c r="BT24" i="4"/>
  <c r="BP24" i="4"/>
  <c r="BM24" i="4"/>
  <c r="CC45" i="4"/>
  <c r="BW48" i="4"/>
  <c r="BU48" i="4"/>
  <c r="BQ48" i="4"/>
  <c r="BN48" i="4"/>
  <c r="BH48" i="4"/>
  <c r="CL15" i="2"/>
  <c r="CW49" i="2"/>
  <c r="CZ49" i="2"/>
  <c r="DJ1" i="2"/>
  <c r="BX22" i="4"/>
  <c r="BG22" i="4"/>
  <c r="CE36" i="4"/>
  <c r="DF22" i="2"/>
  <c r="CK22" i="2"/>
  <c r="CH22" i="2"/>
  <c r="CY22" i="2"/>
  <c r="CH31" i="2"/>
  <c r="CQ31" i="2"/>
  <c r="CX49" i="2"/>
  <c r="CK27" i="2"/>
  <c r="BL25" i="4"/>
  <c r="BH25" i="4"/>
  <c r="BV25" i="4"/>
  <c r="BF25" i="4"/>
  <c r="BJ25" i="4"/>
  <c r="BN25" i="4"/>
  <c r="BG25" i="4"/>
  <c r="BI25" i="4"/>
  <c r="S51" i="4"/>
  <c r="S52" i="4"/>
  <c r="BJ5" i="4"/>
  <c r="CB5" i="4"/>
  <c r="BG5" i="4"/>
  <c r="BK5" i="4"/>
  <c r="BZ5" i="4"/>
  <c r="BT5" i="4"/>
  <c r="BN5" i="4"/>
  <c r="BQ5" i="4"/>
  <c r="BQ14" i="4"/>
  <c r="BZ14" i="4"/>
  <c r="BR14" i="4"/>
  <c r="BK14" i="4"/>
  <c r="BV14" i="4"/>
  <c r="BU14" i="4"/>
  <c r="BX14" i="4"/>
  <c r="P51" i="4"/>
  <c r="P52" i="4"/>
  <c r="BW34" i="4"/>
  <c r="BQ34" i="4"/>
  <c r="BM34" i="4"/>
  <c r="BY34" i="4"/>
  <c r="BK34" i="4"/>
  <c r="BR34" i="4"/>
  <c r="BT34" i="4"/>
  <c r="E51" i="4"/>
  <c r="E52" i="4"/>
  <c r="BI4" i="4"/>
  <c r="I51" i="4"/>
  <c r="I52" i="4"/>
  <c r="BM4" i="4"/>
  <c r="BQ4" i="4"/>
  <c r="M51" i="4"/>
  <c r="M52" i="4"/>
  <c r="AG53" i="2"/>
  <c r="CZ45" i="2"/>
  <c r="DD45" i="2"/>
  <c r="CC13" i="4"/>
  <c r="AB52" i="2"/>
  <c r="AB53" i="2"/>
  <c r="DL25" i="2"/>
  <c r="CG25" i="2"/>
  <c r="DJ27" i="2"/>
  <c r="G52" i="2"/>
  <c r="G53" i="2"/>
  <c r="DN41" i="2"/>
  <c r="DA41" i="2"/>
  <c r="DD27" i="2"/>
  <c r="CJ27" i="2"/>
  <c r="CP27" i="2"/>
  <c r="DM27" i="2"/>
  <c r="CZ41" i="2"/>
  <c r="CV45" i="2"/>
  <c r="CF49" i="2"/>
  <c r="CJ49" i="2"/>
  <c r="DO45" i="2"/>
  <c r="DP41" i="2"/>
  <c r="CL41" i="2"/>
  <c r="CJ41" i="2"/>
  <c r="CI45" i="2"/>
  <c r="DI45" i="2"/>
  <c r="BF14" i="4"/>
  <c r="BJ14" i="4"/>
  <c r="BN14" i="4"/>
  <c r="CE26" i="4"/>
  <c r="BF34" i="4"/>
  <c r="BN34" i="4"/>
  <c r="E52" i="2"/>
  <c r="E53" i="2"/>
  <c r="I52" i="2"/>
  <c r="I53" i="2"/>
  <c r="R52" i="2"/>
  <c r="R53" i="2"/>
  <c r="AL52" i="2"/>
  <c r="AL53" i="2"/>
  <c r="DE27" i="2"/>
  <c r="DJ41" i="2"/>
  <c r="DK27" i="2"/>
  <c r="DI41" i="2"/>
  <c r="CW41" i="2"/>
  <c r="DI27" i="2"/>
  <c r="CZ27" i="2"/>
  <c r="CV27" i="2"/>
  <c r="CN41" i="2"/>
  <c r="DP49" i="2"/>
  <c r="CX45" i="2"/>
  <c r="CV41" i="2"/>
  <c r="CF41" i="2"/>
  <c r="DO41" i="2"/>
  <c r="CP45" i="2"/>
  <c r="DJ45" i="2"/>
  <c r="BW14" i="4"/>
  <c r="CA14" i="4"/>
  <c r="CE14" i="4"/>
  <c r="CC17" i="4"/>
  <c r="CA26" i="4"/>
  <c r="BJ26" i="4"/>
  <c r="BW26" i="4"/>
  <c r="BF26" i="4"/>
  <c r="BP27" i="4"/>
  <c r="BL27" i="4"/>
  <c r="CA34" i="4"/>
  <c r="CE34" i="4"/>
  <c r="J52" i="2"/>
  <c r="J53" i="2"/>
  <c r="M52" i="2"/>
  <c r="M53" i="2"/>
  <c r="S52" i="2"/>
  <c r="S53" i="2"/>
  <c r="AD52" i="2"/>
  <c r="AD53" i="2"/>
  <c r="AI52" i="2"/>
  <c r="AI53" i="2"/>
  <c r="DN7" i="2"/>
  <c r="CT25" i="2"/>
</calcChain>
</file>

<file path=xl/sharedStrings.xml><?xml version="1.0" encoding="utf-8"?>
<sst xmlns="http://schemas.openxmlformats.org/spreadsheetml/2006/main" count="958" uniqueCount="129">
  <si>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</si>
  <si>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</si>
  <si>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</si>
  <si>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</si>
  <si>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</si>
  <si>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</si>
  <si>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</si>
  <si>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</si>
  <si>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</si>
  <si>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玉東町</t>
  </si>
  <si>
    <t>南関町</t>
  </si>
  <si>
    <t>長洲町</t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</si>
  <si>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</si>
  <si>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</si>
  <si>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</si>
  <si>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</si>
  <si>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</si>
  <si>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</si>
  <si>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</si>
  <si>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御船町</t>
  </si>
  <si>
    <t>嘉島町</t>
  </si>
  <si>
    <t>益城町</t>
  </si>
  <si>
    <t>甲佐町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</si>
  <si>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</si>
  <si>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</si>
  <si>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</si>
  <si>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</si>
  <si>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</si>
  <si>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</si>
  <si>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</si>
  <si>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</si>
  <si>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</si>
  <si>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</si>
  <si>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市町村計</t>
  </si>
  <si>
    <t>市町村民所得</t>
  </si>
  <si>
    <t>一人当たり</t>
  </si>
  <si>
    <t>（単位：千円）</t>
  </si>
  <si>
    <t>（単位：％）</t>
  </si>
  <si>
    <t>（対前年度増加率）</t>
  </si>
  <si>
    <t>（実数）</t>
  </si>
  <si>
    <t>（構成比）</t>
  </si>
  <si>
    <t>（３）対家計民間非営利団体</t>
  </si>
  <si>
    <t>① 利　子</t>
  </si>
  <si>
    <t xml:space="preserve"> ②配当（受取）</t>
  </si>
  <si>
    <t>④賃貸料（受取）</t>
  </si>
  <si>
    <t>ａ　受　取</t>
  </si>
  <si>
    <t>ｂ　支　払</t>
  </si>
  <si>
    <t>（１）民間法人企業</t>
  </si>
  <si>
    <t>　（２）公的企業</t>
  </si>
  <si>
    <t>ａ 非金融</t>
  </si>
  <si>
    <t>ｂ 金融機関</t>
  </si>
  <si>
    <t>ａ 農林水産業</t>
  </si>
  <si>
    <t>ｃ 持ち家</t>
  </si>
  <si>
    <t>（単位：人）</t>
    <rPh sb="1" eb="3">
      <t>タンイ</t>
    </rPh>
    <phoneticPr fontId="4"/>
  </si>
  <si>
    <t>産業</t>
  </si>
  <si>
    <t>小計</t>
  </si>
  <si>
    <t>総生産額</t>
  </si>
  <si>
    <t>農業</t>
  </si>
  <si>
    <t>林業</t>
  </si>
  <si>
    <t>水産業</t>
  </si>
  <si>
    <t>（構成比）</t>
    <rPh sb="1" eb="4">
      <t>コウセイヒ</t>
    </rPh>
    <phoneticPr fontId="2"/>
  </si>
  <si>
    <t>(実数)</t>
    <phoneticPr fontId="2"/>
  </si>
  <si>
    <t>（実数）</t>
    <phoneticPr fontId="2"/>
  </si>
  <si>
    <t>（１）賃金・俸給</t>
    <phoneticPr fontId="2"/>
  </si>
  <si>
    <t>（２）雇主の社会負担</t>
    <phoneticPr fontId="5"/>
  </si>
  <si>
    <t>（１）一般政府</t>
    <phoneticPr fontId="4"/>
  </si>
  <si>
    <t>（２）家　計</t>
    <phoneticPr fontId="4"/>
  </si>
  <si>
    <t>　（３）個人企業</t>
    <phoneticPr fontId="4"/>
  </si>
  <si>
    <t>ｂ その他の産業</t>
    <rPh sb="6" eb="8">
      <t>サンギョウ</t>
    </rPh>
    <phoneticPr fontId="4"/>
  </si>
  <si>
    <t>a雇主の現実社会負担</t>
    <rPh sb="1" eb="3">
      <t>ヤトイヌシ</t>
    </rPh>
    <phoneticPr fontId="2"/>
  </si>
  <si>
    <t>b雇主の帰属社会負担</t>
    <rPh sb="1" eb="3">
      <t>ヤトイヌシ</t>
    </rPh>
    <phoneticPr fontId="2"/>
  </si>
  <si>
    <t>法人企業</t>
    <phoneticPr fontId="5"/>
  </si>
  <si>
    <t>（非農林水・非金融）</t>
    <phoneticPr fontId="4"/>
  </si>
  <si>
    <t>１　雇用者報酬</t>
    <phoneticPr fontId="4"/>
  </si>
  <si>
    <t>２ 財産所得（非企業部門）</t>
    <phoneticPr fontId="4"/>
  </si>
  <si>
    <t>人口</t>
    <phoneticPr fontId="4"/>
  </si>
  <si>
    <t>（１）賃金・俸給</t>
    <phoneticPr fontId="2"/>
  </si>
  <si>
    <t>（２）雇主の社会負担</t>
    <phoneticPr fontId="5"/>
  </si>
  <si>
    <t>（１）一般政府</t>
    <phoneticPr fontId="4"/>
  </si>
  <si>
    <t>（２）家　計</t>
    <phoneticPr fontId="4"/>
  </si>
  <si>
    <t>　（３）個人企業</t>
    <phoneticPr fontId="4"/>
  </si>
  <si>
    <t>あさぎり町</t>
    <rPh sb="4" eb="5">
      <t>チョウ</t>
    </rPh>
    <phoneticPr fontId="2"/>
  </si>
  <si>
    <t>上天草市</t>
    <rPh sb="0" eb="1">
      <t>カミ</t>
    </rPh>
    <rPh sb="1" eb="3">
      <t>アマクサ</t>
    </rPh>
    <rPh sb="3" eb="4">
      <t>シ</t>
    </rPh>
    <phoneticPr fontId="2"/>
  </si>
  <si>
    <t>宇城市</t>
    <rPh sb="0" eb="3">
      <t>ウキシ</t>
    </rPh>
    <phoneticPr fontId="2"/>
  </si>
  <si>
    <t>美里町</t>
    <rPh sb="0" eb="3">
      <t>ミサトマチ</t>
    </rPh>
    <phoneticPr fontId="2"/>
  </si>
  <si>
    <t>和水町</t>
    <rPh sb="0" eb="3">
      <t>ナゴミマチ</t>
    </rPh>
    <phoneticPr fontId="2"/>
  </si>
  <si>
    <t>合志市</t>
    <rPh sb="0" eb="3">
      <t>コウシシ</t>
    </rPh>
    <phoneticPr fontId="2"/>
  </si>
  <si>
    <t>阿蘇市</t>
    <rPh sb="0" eb="3">
      <t>アソシ</t>
    </rPh>
    <phoneticPr fontId="2"/>
  </si>
  <si>
    <t>山都町</t>
    <rPh sb="0" eb="3">
      <t>ヤマトチョウ</t>
    </rPh>
    <phoneticPr fontId="2"/>
  </si>
  <si>
    <t>南阿蘇村</t>
    <rPh sb="0" eb="4">
      <t>ミナミアソムラ</t>
    </rPh>
    <phoneticPr fontId="2"/>
  </si>
  <si>
    <t>氷川町</t>
    <rPh sb="0" eb="3">
      <t>ヒカワチョウ</t>
    </rPh>
    <phoneticPr fontId="2"/>
  </si>
  <si>
    <t>芦北町</t>
    <rPh sb="0" eb="3">
      <t>アシキタマチ</t>
    </rPh>
    <phoneticPr fontId="2"/>
  </si>
  <si>
    <t>天草市</t>
    <rPh sb="0" eb="3">
      <t>アマクサシ</t>
    </rPh>
    <phoneticPr fontId="2"/>
  </si>
  <si>
    <t>鉱工業</t>
    <rPh sb="0" eb="3">
      <t>コウコウギョウ</t>
    </rPh>
    <phoneticPr fontId="2"/>
  </si>
  <si>
    <t>関税等</t>
    <rPh sb="0" eb="2">
      <t>カンゼイ</t>
    </rPh>
    <rPh sb="2" eb="3">
      <t>トウ</t>
    </rPh>
    <phoneticPr fontId="2"/>
  </si>
  <si>
    <t>※2</t>
    <phoneticPr fontId="2"/>
  </si>
  <si>
    <t>※3</t>
    <phoneticPr fontId="2"/>
  </si>
  <si>
    <t>(控除）消費税</t>
    <rPh sb="1" eb="3">
      <t>コウジョ</t>
    </rPh>
    <rPh sb="4" eb="7">
      <t>ショウヒゼイ</t>
    </rPh>
    <phoneticPr fontId="2"/>
  </si>
  <si>
    <t>注）統計表中、表頭の「※2関税等」は「輸入品に課される税・関税」であり、「※3（控除）消費税」は「（控除）総資本形成に係る消費税」である。</t>
    <rPh sb="0" eb="1">
      <t>チュウ</t>
    </rPh>
    <rPh sb="2" eb="5">
      <t>トウケイヒョウ</t>
    </rPh>
    <rPh sb="5" eb="6">
      <t>チュウ</t>
    </rPh>
    <rPh sb="7" eb="9">
      <t>ヒョウトウ</t>
    </rPh>
    <rPh sb="13" eb="15">
      <t>カンゼイ</t>
    </rPh>
    <rPh sb="15" eb="16">
      <t>トウ</t>
    </rPh>
    <rPh sb="19" eb="22">
      <t>ユニュウヒン</t>
    </rPh>
    <rPh sb="23" eb="24">
      <t>カ</t>
    </rPh>
    <rPh sb="27" eb="28">
      <t>ゼイ</t>
    </rPh>
    <rPh sb="29" eb="31">
      <t>カンゼイ</t>
    </rPh>
    <rPh sb="40" eb="42">
      <t>コウジョ</t>
    </rPh>
    <rPh sb="43" eb="46">
      <t>ショウヒゼイ</t>
    </rPh>
    <rPh sb="50" eb="52">
      <t>コウジョ</t>
    </rPh>
    <rPh sb="53" eb="56">
      <t>ソウシホン</t>
    </rPh>
    <rPh sb="56" eb="58">
      <t>ケイセイ</t>
    </rPh>
    <rPh sb="59" eb="60">
      <t>カカ</t>
    </rPh>
    <rPh sb="61" eb="64">
      <t>ショウヒゼイ</t>
    </rPh>
    <phoneticPr fontId="2"/>
  </si>
  <si>
    <t>（参考）税額調整前</t>
    <rPh sb="4" eb="6">
      <t>ゼイガク</t>
    </rPh>
    <rPh sb="6" eb="8">
      <t>チョウセイ</t>
    </rPh>
    <phoneticPr fontId="2"/>
  </si>
  <si>
    <t>注）統計表中、※1の「水産業」計数は秘匿情報となるため、「林業」に合算して計上している。　なお、市町村計は、合算前の計数であり、本表の計数とは一致しない。</t>
    <rPh sb="0" eb="1">
      <t>チュウ</t>
    </rPh>
    <rPh sb="2" eb="5">
      <t>トウケイヒョウ</t>
    </rPh>
    <rPh sb="5" eb="6">
      <t>チュウ</t>
    </rPh>
    <rPh sb="11" eb="14">
      <t>スイサンギョウ</t>
    </rPh>
    <rPh sb="15" eb="17">
      <t>ケイスウ</t>
    </rPh>
    <rPh sb="18" eb="20">
      <t>ヒトク</t>
    </rPh>
    <rPh sb="20" eb="22">
      <t>ジョウホウ</t>
    </rPh>
    <rPh sb="29" eb="31">
      <t>リンギョウ</t>
    </rPh>
    <rPh sb="33" eb="35">
      <t>ガッサン</t>
    </rPh>
    <rPh sb="37" eb="39">
      <t>ケイジョウ</t>
    </rPh>
    <rPh sb="48" eb="51">
      <t>シチョウソン</t>
    </rPh>
    <rPh sb="51" eb="52">
      <t>ケイ</t>
    </rPh>
    <rPh sb="54" eb="56">
      <t>ガッサン</t>
    </rPh>
    <rPh sb="56" eb="57">
      <t>マエ</t>
    </rPh>
    <rPh sb="58" eb="59">
      <t>ケイ</t>
    </rPh>
    <rPh sb="59" eb="60">
      <t>スウ</t>
    </rPh>
    <rPh sb="64" eb="65">
      <t>ホン</t>
    </rPh>
    <rPh sb="65" eb="66">
      <t>ヒョウ</t>
    </rPh>
    <rPh sb="67" eb="69">
      <t>ケイスウ</t>
    </rPh>
    <rPh sb="71" eb="73">
      <t>イッチ</t>
    </rPh>
    <phoneticPr fontId="2"/>
  </si>
  <si>
    <t>※１</t>
  </si>
  <si>
    <t>※１</t>
    <phoneticPr fontId="2"/>
  </si>
  <si>
    <t>建設業</t>
    <rPh sb="0" eb="3">
      <t>ケンセツギョウ</t>
    </rPh>
    <phoneticPr fontId="2"/>
  </si>
  <si>
    <t>電・ガ・水・廃</t>
    <rPh sb="6" eb="7">
      <t>ハイ</t>
    </rPh>
    <phoneticPr fontId="2"/>
  </si>
  <si>
    <t>卸売・小売業</t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</si>
  <si>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</si>
  <si>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宿泊・飲食サービス業</t>
    <rPh sb="0" eb="2">
      <t>シュクハク</t>
    </rPh>
    <rPh sb="3" eb="5">
      <t>インショク</t>
    </rPh>
    <rPh sb="9" eb="10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</si>
  <si>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</si>
  <si>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</si>
  <si>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3">
      <t>フドウサン</t>
    </rPh>
    <rPh sb="3" eb="4">
      <t>ギョウ</t>
    </rPh>
    <phoneticPr fontId="2"/>
  </si>
  <si>
    <t>専門、業務支援サ</t>
    <rPh sb="0" eb="2">
      <t>センモン</t>
    </rPh>
    <rPh sb="3" eb="5">
      <t>ギョウム</t>
    </rPh>
    <rPh sb="5" eb="7">
      <t>シエン</t>
    </rPh>
    <phoneticPr fontId="2"/>
  </si>
  <si>
    <t>公務</t>
    <rPh sb="0" eb="2">
      <t>コウム</t>
    </rPh>
    <phoneticPr fontId="2"/>
  </si>
  <si>
    <t>教育</t>
    <rPh sb="0" eb="2">
      <t>キョウイク</t>
    </rPh>
    <phoneticPr fontId="2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</si>
  <si>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2"/>
  </si>
  <si>
    <t>その他のサービス</t>
    <rPh sb="2" eb="3">
      <t>タ</t>
    </rPh>
    <phoneticPr fontId="2"/>
  </si>
  <si>
    <t>③その他の投資</t>
    <rPh sb="3" eb="4">
      <t>タ</t>
    </rPh>
    <rPh sb="5" eb="7">
      <t>トウシ</t>
    </rPh>
    <phoneticPr fontId="4"/>
  </si>
  <si>
    <t>所得（受取）</t>
    <rPh sb="3" eb="5">
      <t>ウケトリ</t>
    </rPh>
    <phoneticPr fontId="2"/>
  </si>
  <si>
    <t>３ 企業所得（法人企業の第１次所得バランス）</t>
    <rPh sb="12" eb="13">
      <t>ダイ</t>
    </rPh>
    <rPh sb="14" eb="15">
      <t>ジ</t>
    </rPh>
    <rPh sb="15" eb="17">
      <t>ショトク</t>
    </rPh>
    <phoneticPr fontId="4"/>
  </si>
  <si>
    <t>第１次産業</t>
    <rPh sb="0" eb="3">
      <t>ダイ１ジ</t>
    </rPh>
    <rPh sb="3" eb="5">
      <t>サンギョウ</t>
    </rPh>
    <phoneticPr fontId="3"/>
  </si>
  <si>
    <t>第２次産業</t>
    <rPh sb="0" eb="3">
      <t>ダイ１ジ</t>
    </rPh>
    <rPh sb="3" eb="5">
      <t>サンギョウ</t>
    </rPh>
    <phoneticPr fontId="3"/>
  </si>
  <si>
    <t>第３次産業</t>
    <rPh sb="0" eb="3">
      <t>ダイ１ジ</t>
    </rPh>
    <rPh sb="3" eb="5">
      <t>サンギョウ</t>
    </rPh>
    <phoneticPr fontId="3"/>
  </si>
  <si>
    <t>市町村民所得（2008SNA）</t>
    <rPh sb="0" eb="2">
      <t>シチョウ</t>
    </rPh>
    <rPh sb="2" eb="4">
      <t>ソンミン</t>
    </rPh>
    <rPh sb="4" eb="6">
      <t>ショトク</t>
    </rPh>
    <phoneticPr fontId="2"/>
  </si>
  <si>
    <r>
      <t>a</t>
    </r>
    <r>
      <rPr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雇主の現実社会負担</t>
    </r>
    <rPh sb="2" eb="4">
      <t>ヤトイヌシ</t>
    </rPh>
    <phoneticPr fontId="2"/>
  </si>
  <si>
    <r>
      <t>b</t>
    </r>
    <r>
      <rPr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雇主の帰属社会負担</t>
    </r>
    <rPh sb="2" eb="4">
      <t>ヤトイヌシ</t>
    </rPh>
    <phoneticPr fontId="2"/>
  </si>
  <si>
    <t>市町村内総生産（2008SNA）</t>
    <rPh sb="0" eb="3">
      <t>シチョウソン</t>
    </rPh>
    <rPh sb="3" eb="4">
      <t>ナイ</t>
    </rPh>
    <rPh sb="4" eb="7">
      <t>ソウセイサン</t>
    </rPh>
    <phoneticPr fontId="2"/>
  </si>
  <si>
    <t>平成21年度</t>
  </si>
  <si>
    <t>※1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</si>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</sst>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&quot;▲&quot;#,##0"/>
    <numFmt numFmtId="177" formatCode="#,##0;[Black]&quot;▲&quot;#,##0"/>
    <numFmt numFmtId="178" formatCode="#,##0.0;[Black]&quot;▲&quot;#,##0.0"/>
    <numFmt numFmtId="179" formatCode="0.0;&quot;▲ &quot;0.0"/>
    <numFmt numFmtId="180" formatCode="&quot;平成&quot;0&quot;年度&quot;"/>
    <numFmt numFmtId="181" formatCode="#,##0.0_ "/>
  </numFmts>
  <fonts count="9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Osaka"/>
      <family val="3"/>
      <charset val="128"/>
    </font>
    <font>
      <sz val="9"/>
      <name val="Osaka"/>
      <family val="3"/>
      <charset val="128"/>
    </font>
    <font>
      <sz val="6"/>
      <name val="ＭＳ Ｐゴシック"/>
      <family val="3"/>
      <charset val="128"/>
    </font>
    <font>
      <sz val="14"/>
      <color indexed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76" fontId="3" fillId="2" borderId="0"/>
  </cellStyleXfs>
  <cellXfs count="202">
    <xf numFmtId="0" fontId="0" fillId="0" borderId="0" xfId="0"/>
    <xf numFmtId="177" fontId="1" fillId="0" borderId="0" xfId="2" applyNumberFormat="1" applyFont="1" applyFill="1" applyBorder="1" applyAlignment="1">
      <alignment vertical="center"/>
    </xf>
    <xf numFmtId="177" fontId="1" fillId="0" borderId="0" xfId="2" applyNumberFormat="1" applyFont="1" applyFill="1" applyAlignment="1">
      <alignment horizontal="center" vertical="center"/>
    </xf>
    <xf numFmtId="177" fontId="1" fillId="0" borderId="0" xfId="2" applyNumberFormat="1" applyFont="1" applyFill="1" applyBorder="1" applyAlignment="1">
      <alignment horizontal="right" vertical="center"/>
    </xf>
    <xf numFmtId="177" fontId="1" fillId="0" borderId="0" xfId="2" applyNumberFormat="1" applyFont="1" applyFill="1" applyBorder="1" applyAlignment="1">
      <alignment horizontal="center" vertical="center"/>
    </xf>
    <xf numFmtId="177" fontId="1" fillId="0" borderId="0" xfId="2" applyNumberFormat="1" applyFont="1" applyFill="1" applyAlignment="1">
      <alignment vertical="center"/>
    </xf>
    <xf numFmtId="0" fontId="1" fillId="0" borderId="0" xfId="0" applyFont="1"/>
    <xf numFmtId="177" fontId="1" fillId="0" borderId="1" xfId="2" applyNumberFormat="1" applyFont="1" applyFill="1" applyBorder="1" applyAlignment="1">
      <alignment vertical="center"/>
    </xf>
    <xf numFmtId="178" fontId="1" fillId="0" borderId="0" xfId="2" applyNumberFormat="1" applyFont="1" applyFill="1" applyBorder="1" applyAlignment="1">
      <alignment vertical="center"/>
    </xf>
    <xf numFmtId="178" fontId="1" fillId="0" borderId="1" xfId="2" applyNumberFormat="1" applyFont="1" applyFill="1" applyBorder="1" applyAlignment="1">
      <alignment vertical="center"/>
    </xf>
    <xf numFmtId="177" fontId="1" fillId="0" borderId="2" xfId="2" applyNumberFormat="1" applyFont="1" applyFill="1" applyBorder="1" applyAlignment="1">
      <alignment vertical="center"/>
    </xf>
    <xf numFmtId="177" fontId="1" fillId="0" borderId="3" xfId="2" applyNumberFormat="1" applyFont="1" applyFill="1" applyBorder="1" applyAlignment="1">
      <alignment vertical="center"/>
    </xf>
    <xf numFmtId="178" fontId="1" fillId="0" borderId="2" xfId="2" applyNumberFormat="1" applyFont="1" applyFill="1" applyBorder="1" applyAlignment="1">
      <alignment vertical="center"/>
    </xf>
    <xf numFmtId="178" fontId="1" fillId="0" borderId="3" xfId="2" applyNumberFormat="1" applyFont="1" applyFill="1" applyBorder="1" applyAlignment="1">
      <alignment vertical="center"/>
    </xf>
    <xf numFmtId="177" fontId="1" fillId="0" borderId="4" xfId="2" applyNumberFormat="1" applyFont="1" applyFill="1" applyBorder="1" applyAlignment="1">
      <alignment vertical="center"/>
    </xf>
    <xf numFmtId="177" fontId="1" fillId="0" borderId="5" xfId="2" applyNumberFormat="1" applyFont="1" applyFill="1" applyBorder="1" applyAlignment="1">
      <alignment vertical="center"/>
    </xf>
    <xf numFmtId="178" fontId="1" fillId="0" borderId="4" xfId="2" applyNumberFormat="1" applyFont="1" applyFill="1" applyBorder="1" applyAlignment="1">
      <alignment vertical="center"/>
    </xf>
    <xf numFmtId="178" fontId="1" fillId="0" borderId="5" xfId="2" applyNumberFormat="1" applyFont="1" applyFill="1" applyBorder="1" applyAlignment="1">
      <alignment vertical="center"/>
    </xf>
    <xf numFmtId="177" fontId="1" fillId="0" borderId="6" xfId="2" applyNumberFormat="1" applyFont="1" applyFill="1" applyBorder="1" applyAlignment="1">
      <alignment vertical="center"/>
    </xf>
    <xf numFmtId="178" fontId="1" fillId="0" borderId="6" xfId="2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/>
    <xf numFmtId="177" fontId="1" fillId="0" borderId="7" xfId="2" applyNumberFormat="1" applyFont="1" applyFill="1" applyBorder="1" applyAlignment="1">
      <alignment vertical="center"/>
    </xf>
    <xf numFmtId="177" fontId="1" fillId="0" borderId="8" xfId="2" applyNumberFormat="1" applyFont="1" applyFill="1" applyBorder="1" applyAlignment="1">
      <alignment vertical="center"/>
    </xf>
    <xf numFmtId="177" fontId="1" fillId="0" borderId="9" xfId="2" applyNumberFormat="1" applyFont="1" applyFill="1" applyBorder="1" applyAlignment="1">
      <alignment vertical="center"/>
    </xf>
    <xf numFmtId="177" fontId="1" fillId="0" borderId="1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horizontal="right" vertical="center"/>
    </xf>
    <xf numFmtId="178" fontId="1" fillId="0" borderId="0" xfId="2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7" fontId="1" fillId="0" borderId="0" xfId="2" applyNumberFormat="1" applyFont="1" applyFill="1" applyBorder="1" applyAlignment="1">
      <alignment horizontal="left" vertical="center"/>
    </xf>
    <xf numFmtId="178" fontId="1" fillId="0" borderId="7" xfId="2" applyNumberFormat="1" applyFont="1" applyFill="1" applyBorder="1" applyAlignment="1">
      <alignment vertical="center"/>
    </xf>
    <xf numFmtId="179" fontId="1" fillId="0" borderId="8" xfId="2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78" fontId="1" fillId="3" borderId="0" xfId="2" applyNumberFormat="1" applyFont="1" applyFill="1" applyBorder="1" applyAlignment="1">
      <alignment vertical="center"/>
    </xf>
    <xf numFmtId="178" fontId="1" fillId="3" borderId="8" xfId="2" applyNumberFormat="1" applyFont="1" applyFill="1" applyBorder="1" applyAlignment="1">
      <alignment vertical="center"/>
    </xf>
    <xf numFmtId="179" fontId="1" fillId="0" borderId="0" xfId="2" applyNumberFormat="1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vertical="center"/>
    </xf>
    <xf numFmtId="178" fontId="1" fillId="3" borderId="2" xfId="2" applyNumberFormat="1" applyFont="1" applyFill="1" applyBorder="1" applyAlignment="1">
      <alignment vertical="center"/>
    </xf>
    <xf numFmtId="177" fontId="1" fillId="0" borderId="11" xfId="2" applyNumberFormat="1" applyFont="1" applyFill="1" applyBorder="1" applyAlignment="1">
      <alignment vertical="center"/>
    </xf>
    <xf numFmtId="179" fontId="1" fillId="0" borderId="6" xfId="2" applyNumberFormat="1" applyFont="1" applyFill="1" applyBorder="1" applyAlignment="1">
      <alignment vertical="center"/>
    </xf>
    <xf numFmtId="178" fontId="1" fillId="3" borderId="6" xfId="2" applyNumberFormat="1" applyFont="1" applyFill="1" applyBorder="1" applyAlignment="1">
      <alignment vertical="center"/>
    </xf>
    <xf numFmtId="178" fontId="1" fillId="0" borderId="11" xfId="2" applyNumberFormat="1" applyFont="1" applyFill="1" applyBorder="1" applyAlignment="1">
      <alignment vertical="center"/>
    </xf>
    <xf numFmtId="179" fontId="1" fillId="0" borderId="2" xfId="2" applyNumberFormat="1" applyFont="1" applyFill="1" applyBorder="1" applyAlignment="1">
      <alignment vertical="center"/>
    </xf>
    <xf numFmtId="178" fontId="1" fillId="3" borderId="4" xfId="2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9" fontId="1" fillId="0" borderId="1" xfId="0" applyNumberFormat="1" applyFont="1" applyBorder="1" applyAlignment="1">
      <alignment vertical="center"/>
    </xf>
    <xf numFmtId="179" fontId="1" fillId="0" borderId="11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2" applyNumberFormat="1" applyFont="1" applyFill="1" applyBorder="1" applyAlignment="1">
      <alignment horizontal="right" vertical="center"/>
    </xf>
    <xf numFmtId="178" fontId="1" fillId="0" borderId="9" xfId="2" applyNumberFormat="1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177" fontId="1" fillId="0" borderId="12" xfId="2" applyNumberFormat="1" applyFont="1" applyFill="1" applyBorder="1" applyAlignment="1">
      <alignment vertical="center"/>
    </xf>
    <xf numFmtId="177" fontId="1" fillId="0" borderId="13" xfId="2" applyNumberFormat="1" applyFont="1" applyFill="1" applyBorder="1" applyAlignment="1">
      <alignment vertical="center"/>
    </xf>
    <xf numFmtId="178" fontId="1" fillId="0" borderId="12" xfId="2" applyNumberFormat="1" applyFont="1" applyFill="1" applyBorder="1" applyAlignment="1">
      <alignment vertical="center"/>
    </xf>
    <xf numFmtId="178" fontId="1" fillId="0" borderId="13" xfId="2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179" fontId="1" fillId="0" borderId="4" xfId="2" applyNumberFormat="1" applyFont="1" applyFill="1" applyBorder="1" applyAlignment="1">
      <alignment vertical="center"/>
    </xf>
    <xf numFmtId="179" fontId="1" fillId="0" borderId="12" xfId="2" applyNumberFormat="1" applyFont="1" applyFill="1" applyBorder="1" applyAlignment="1">
      <alignment vertical="center"/>
    </xf>
    <xf numFmtId="179" fontId="1" fillId="0" borderId="5" xfId="0" applyNumberFormat="1" applyFont="1" applyBorder="1" applyAlignment="1">
      <alignment vertical="center"/>
    </xf>
    <xf numFmtId="179" fontId="1" fillId="0" borderId="13" xfId="0" applyNumberFormat="1" applyFont="1" applyBorder="1" applyAlignment="1">
      <alignment vertical="center"/>
    </xf>
    <xf numFmtId="178" fontId="1" fillId="3" borderId="12" xfId="2" applyNumberFormat="1" applyFont="1" applyFill="1" applyBorder="1" applyAlignment="1">
      <alignment vertical="center"/>
    </xf>
    <xf numFmtId="177" fontId="1" fillId="4" borderId="14" xfId="2" applyNumberFormat="1" applyFont="1" applyFill="1" applyBorder="1" applyAlignment="1">
      <alignment vertical="center"/>
    </xf>
    <xf numFmtId="177" fontId="1" fillId="4" borderId="15" xfId="2" applyNumberFormat="1" applyFont="1" applyFill="1" applyBorder="1" applyAlignment="1">
      <alignment horizontal="center" vertical="center"/>
    </xf>
    <xf numFmtId="177" fontId="1" fillId="4" borderId="16" xfId="2" applyNumberFormat="1" applyFont="1" applyFill="1" applyBorder="1" applyAlignment="1">
      <alignment vertical="center"/>
    </xf>
    <xf numFmtId="177" fontId="1" fillId="4" borderId="17" xfId="2" applyNumberFormat="1" applyFont="1" applyFill="1" applyBorder="1" applyAlignment="1">
      <alignment vertical="center"/>
    </xf>
    <xf numFmtId="177" fontId="1" fillId="4" borderId="18" xfId="2" applyNumberFormat="1" applyFont="1" applyFill="1" applyBorder="1" applyAlignment="1">
      <alignment vertical="center"/>
    </xf>
    <xf numFmtId="177" fontId="1" fillId="4" borderId="15" xfId="2" applyNumberFormat="1" applyFont="1" applyFill="1" applyBorder="1" applyAlignment="1">
      <alignment vertical="center"/>
    </xf>
    <xf numFmtId="177" fontId="1" fillId="4" borderId="8" xfId="2" applyNumberFormat="1" applyFont="1" applyFill="1" applyBorder="1" applyAlignment="1">
      <alignment horizontal="center" vertical="center"/>
    </xf>
    <xf numFmtId="177" fontId="1" fillId="4" borderId="8" xfId="2" applyNumberFormat="1" applyFont="1" applyFill="1" applyBorder="1" applyAlignment="1">
      <alignment vertical="center"/>
    </xf>
    <xf numFmtId="177" fontId="1" fillId="4" borderId="7" xfId="2" applyNumberFormat="1" applyFont="1" applyFill="1" applyBorder="1" applyAlignment="1">
      <alignment vertical="center"/>
    </xf>
    <xf numFmtId="177" fontId="1" fillId="4" borderId="4" xfId="2" applyNumberFormat="1" applyFont="1" applyFill="1" applyBorder="1" applyAlignment="1">
      <alignment horizontal="center" vertical="center"/>
    </xf>
    <xf numFmtId="177" fontId="1" fillId="4" borderId="16" xfId="2" applyNumberFormat="1" applyFont="1" applyFill="1" applyBorder="1" applyAlignment="1">
      <alignment horizontal="center" vertical="center"/>
    </xf>
    <xf numFmtId="177" fontId="1" fillId="4" borderId="19" xfId="2" applyNumberFormat="1" applyFont="1" applyFill="1" applyBorder="1" applyAlignment="1">
      <alignment horizontal="center" vertical="center"/>
    </xf>
    <xf numFmtId="177" fontId="1" fillId="4" borderId="20" xfId="2" applyNumberFormat="1" applyFont="1" applyFill="1" applyBorder="1" applyAlignment="1">
      <alignment vertical="center"/>
    </xf>
    <xf numFmtId="177" fontId="1" fillId="4" borderId="21" xfId="2" applyNumberFormat="1" applyFont="1" applyFill="1" applyBorder="1" applyAlignment="1">
      <alignment vertical="center"/>
    </xf>
    <xf numFmtId="177" fontId="1" fillId="4" borderId="9" xfId="2" applyNumberFormat="1" applyFont="1" applyFill="1" applyBorder="1" applyAlignment="1">
      <alignment vertical="center"/>
    </xf>
    <xf numFmtId="177" fontId="1" fillId="4" borderId="19" xfId="2" applyNumberFormat="1" applyFont="1" applyFill="1" applyBorder="1" applyAlignment="1">
      <alignment vertical="center"/>
    </xf>
    <xf numFmtId="177" fontId="1" fillId="4" borderId="0" xfId="2" applyNumberFormat="1" applyFont="1" applyFill="1" applyBorder="1" applyAlignment="1">
      <alignment vertical="center"/>
    </xf>
    <xf numFmtId="177" fontId="1" fillId="4" borderId="9" xfId="2" applyNumberFormat="1" applyFont="1" applyFill="1" applyBorder="1" applyAlignment="1">
      <alignment horizontal="left" vertical="center"/>
    </xf>
    <xf numFmtId="177" fontId="1" fillId="4" borderId="16" xfId="2" applyNumberFormat="1" applyFont="1" applyFill="1" applyBorder="1" applyAlignment="1">
      <alignment horizontal="left" vertical="center"/>
    </xf>
    <xf numFmtId="177" fontId="1" fillId="4" borderId="0" xfId="2" applyNumberFormat="1" applyFont="1" applyFill="1" applyBorder="1" applyAlignment="1">
      <alignment horizontal="left" vertical="center"/>
    </xf>
    <xf numFmtId="177" fontId="1" fillId="4" borderId="1" xfId="2" applyNumberFormat="1" applyFont="1" applyFill="1" applyBorder="1" applyAlignment="1">
      <alignment horizontal="left" vertical="center"/>
    </xf>
    <xf numFmtId="177" fontId="1" fillId="4" borderId="4" xfId="2" applyNumberFormat="1" applyFont="1" applyFill="1" applyBorder="1" applyAlignment="1">
      <alignment horizontal="left" vertical="center"/>
    </xf>
    <xf numFmtId="177" fontId="1" fillId="4" borderId="5" xfId="2" applyNumberFormat="1" applyFont="1" applyFill="1" applyBorder="1" applyAlignment="1">
      <alignment horizontal="left" vertical="center"/>
    </xf>
    <xf numFmtId="177" fontId="1" fillId="4" borderId="22" xfId="2" applyNumberFormat="1" applyFont="1" applyFill="1" applyBorder="1" applyAlignment="1">
      <alignment vertical="center"/>
    </xf>
    <xf numFmtId="177" fontId="1" fillId="4" borderId="22" xfId="2" applyNumberFormat="1" applyFont="1" applyFill="1" applyBorder="1" applyAlignment="1">
      <alignment horizontal="center" vertical="center"/>
    </xf>
    <xf numFmtId="177" fontId="1" fillId="4" borderId="23" xfId="2" applyNumberFormat="1" applyFont="1" applyFill="1" applyBorder="1" applyAlignment="1">
      <alignment horizontal="center" vertical="center" shrinkToFit="1"/>
    </xf>
    <xf numFmtId="177" fontId="1" fillId="4" borderId="23" xfId="2" applyNumberFormat="1" applyFont="1" applyFill="1" applyBorder="1" applyAlignment="1">
      <alignment horizontal="center" vertical="center"/>
    </xf>
    <xf numFmtId="177" fontId="1" fillId="4" borderId="8" xfId="2" applyNumberFormat="1" applyFont="1" applyFill="1" applyBorder="1" applyAlignment="1">
      <alignment horizontal="left" vertical="center"/>
    </xf>
    <xf numFmtId="177" fontId="1" fillId="4" borderId="7" xfId="2" applyNumberFormat="1" applyFont="1" applyFill="1" applyBorder="1" applyAlignment="1">
      <alignment horizontal="left" vertical="center"/>
    </xf>
    <xf numFmtId="177" fontId="1" fillId="4" borderId="14" xfId="2" applyNumberFormat="1" applyFont="1" applyFill="1" applyBorder="1" applyAlignment="1">
      <alignment horizontal="left" vertical="center" shrinkToFit="1"/>
    </xf>
    <xf numFmtId="177" fontId="1" fillId="4" borderId="14" xfId="2" applyNumberFormat="1" applyFont="1" applyFill="1" applyBorder="1" applyAlignment="1">
      <alignment horizontal="center" vertical="center" shrinkToFit="1"/>
    </xf>
    <xf numFmtId="177" fontId="1" fillId="4" borderId="14" xfId="2" applyNumberFormat="1" applyFont="1" applyFill="1" applyBorder="1" applyAlignment="1">
      <alignment horizontal="center" vertical="center"/>
    </xf>
    <xf numFmtId="177" fontId="6" fillId="4" borderId="15" xfId="2" applyNumberFormat="1" applyFont="1" applyFill="1" applyBorder="1" applyAlignment="1">
      <alignment vertical="center" shrinkToFit="1"/>
    </xf>
    <xf numFmtId="177" fontId="1" fillId="4" borderId="16" xfId="2" applyNumberFormat="1" applyFont="1" applyFill="1" applyBorder="1" applyAlignment="1">
      <alignment horizontal="center" vertical="center" shrinkToFit="1"/>
    </xf>
    <xf numFmtId="177" fontId="1" fillId="4" borderId="14" xfId="2" applyNumberFormat="1" applyFont="1" applyFill="1" applyBorder="1" applyAlignment="1">
      <alignment vertical="center" shrinkToFit="1"/>
    </xf>
    <xf numFmtId="177" fontId="1" fillId="4" borderId="15" xfId="2" applyNumberFormat="1" applyFont="1" applyFill="1" applyBorder="1" applyAlignment="1">
      <alignment horizontal="center" vertical="center" shrinkToFit="1"/>
    </xf>
    <xf numFmtId="177" fontId="1" fillId="4" borderId="5" xfId="2" applyNumberFormat="1" applyFont="1" applyFill="1" applyBorder="1" applyAlignment="1">
      <alignment horizontal="center" vertical="center"/>
    </xf>
    <xf numFmtId="177" fontId="7" fillId="4" borderId="24" xfId="2" applyNumberFormat="1" applyFont="1" applyFill="1" applyBorder="1" applyAlignment="1">
      <alignment horizontal="center" vertical="center"/>
    </xf>
    <xf numFmtId="177" fontId="7" fillId="4" borderId="25" xfId="2" applyNumberFormat="1" applyFont="1" applyFill="1" applyBorder="1" applyAlignment="1">
      <alignment horizontal="center" vertical="center" wrapText="1"/>
    </xf>
    <xf numFmtId="177" fontId="7" fillId="4" borderId="26" xfId="2" applyNumberFormat="1" applyFont="1" applyFill="1" applyBorder="1" applyAlignment="1">
      <alignment horizontal="center" vertical="center" wrapText="1"/>
    </xf>
    <xf numFmtId="177" fontId="1" fillId="4" borderId="19" xfId="2" applyNumberFormat="1" applyFont="1" applyFill="1" applyBorder="1" applyAlignment="1">
      <alignment horizontal="left" vertical="center"/>
    </xf>
    <xf numFmtId="177" fontId="1" fillId="4" borderId="4" xfId="2" applyNumberFormat="1" applyFont="1" applyFill="1" applyBorder="1" applyAlignment="1">
      <alignment vertical="center"/>
    </xf>
    <xf numFmtId="178" fontId="1" fillId="0" borderId="8" xfId="2" applyNumberFormat="1" applyFont="1" applyFill="1" applyBorder="1" applyAlignment="1">
      <alignment vertical="center"/>
    </xf>
    <xf numFmtId="177" fontId="1" fillId="0" borderId="0" xfId="0" applyNumberFormat="1" applyFont="1"/>
    <xf numFmtId="38" fontId="1" fillId="0" borderId="0" xfId="1" applyFont="1"/>
    <xf numFmtId="38" fontId="1" fillId="0" borderId="0" xfId="1" applyFont="1" applyFill="1"/>
    <xf numFmtId="38" fontId="1" fillId="0" borderId="0" xfId="1" applyFont="1" applyFill="1" applyBorder="1"/>
    <xf numFmtId="38" fontId="1" fillId="0" borderId="0" xfId="1" applyFont="1" applyBorder="1"/>
    <xf numFmtId="177" fontId="7" fillId="4" borderId="4" xfId="2" applyNumberFormat="1" applyFont="1" applyFill="1" applyBorder="1" applyAlignment="1">
      <alignment horizontal="center" vertical="center"/>
    </xf>
    <xf numFmtId="177" fontId="7" fillId="4" borderId="4" xfId="2" applyNumberFormat="1" applyFont="1" applyFill="1" applyBorder="1" applyAlignment="1">
      <alignment horizontal="center" vertical="center" shrinkToFit="1"/>
    </xf>
    <xf numFmtId="177" fontId="7" fillId="4" borderId="27" xfId="2" applyNumberFormat="1" applyFont="1" applyFill="1" applyBorder="1" applyAlignment="1">
      <alignment horizontal="center" vertical="center" shrinkToFit="1"/>
    </xf>
    <xf numFmtId="177" fontId="7" fillId="4" borderId="27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>
      <alignment vertical="center"/>
    </xf>
    <xf numFmtId="177" fontId="7" fillId="0" borderId="19" xfId="2" applyNumberFormat="1" applyFont="1" applyFill="1" applyBorder="1" applyAlignment="1">
      <alignment vertical="center"/>
    </xf>
    <xf numFmtId="177" fontId="7" fillId="0" borderId="1" xfId="2" applyNumberFormat="1" applyFont="1" applyFill="1" applyBorder="1" applyAlignment="1">
      <alignment vertical="center"/>
    </xf>
    <xf numFmtId="177" fontId="7" fillId="0" borderId="9" xfId="2" applyNumberFormat="1" applyFont="1" applyFill="1" applyBorder="1" applyAlignment="1">
      <alignment vertical="center"/>
    </xf>
    <xf numFmtId="0" fontId="7" fillId="0" borderId="0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Alignment="1">
      <alignment horizontal="center" vertical="center"/>
    </xf>
    <xf numFmtId="177" fontId="7" fillId="0" borderId="0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Border="1" applyAlignment="1">
      <alignment horizontal="center" vertical="center"/>
    </xf>
    <xf numFmtId="180" fontId="7" fillId="0" borderId="0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Alignment="1">
      <alignment vertical="center"/>
    </xf>
    <xf numFmtId="0" fontId="7" fillId="0" borderId="0" xfId="0" applyFont="1"/>
    <xf numFmtId="177" fontId="7" fillId="4" borderId="14" xfId="2" applyNumberFormat="1" applyFont="1" applyFill="1" applyBorder="1" applyAlignment="1">
      <alignment vertical="center"/>
    </xf>
    <xf numFmtId="177" fontId="7" fillId="4" borderId="8" xfId="2" applyNumberFormat="1" applyFont="1" applyFill="1" applyBorder="1" applyAlignment="1">
      <alignment horizontal="center" vertical="center"/>
    </xf>
    <xf numFmtId="177" fontId="7" fillId="4" borderId="28" xfId="2" applyNumberFormat="1" applyFont="1" applyFill="1" applyBorder="1" applyAlignment="1">
      <alignment vertical="center"/>
    </xf>
    <xf numFmtId="177" fontId="7" fillId="4" borderId="8" xfId="2" applyNumberFormat="1" applyFont="1" applyFill="1" applyBorder="1" applyAlignment="1">
      <alignment vertical="center"/>
    </xf>
    <xf numFmtId="177" fontId="7" fillId="4" borderId="26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>
      <alignment horizontal="centerContinuous" vertical="center"/>
    </xf>
    <xf numFmtId="177" fontId="7" fillId="4" borderId="7" xfId="2" applyNumberFormat="1" applyFont="1" applyFill="1" applyBorder="1" applyAlignment="1">
      <alignment vertical="center"/>
    </xf>
    <xf numFmtId="177" fontId="7" fillId="4" borderId="15" xfId="2" applyNumberFormat="1" applyFont="1" applyFill="1" applyBorder="1" applyAlignment="1">
      <alignment horizontal="center" vertical="center"/>
    </xf>
    <xf numFmtId="177" fontId="7" fillId="4" borderId="29" xfId="2" applyNumberFormat="1" applyFont="1" applyFill="1" applyBorder="1" applyAlignment="1">
      <alignment horizontal="center" vertical="center" shrinkToFit="1"/>
    </xf>
    <xf numFmtId="177" fontId="7" fillId="4" borderId="29" xfId="2" applyNumberFormat="1" applyFont="1" applyFill="1" applyBorder="1" applyAlignment="1">
      <alignment vertical="center"/>
    </xf>
    <xf numFmtId="177" fontId="7" fillId="4" borderId="30" xfId="2" applyNumberFormat="1" applyFont="1" applyFill="1" applyBorder="1" applyAlignment="1">
      <alignment horizontal="center" vertical="center"/>
    </xf>
    <xf numFmtId="177" fontId="7" fillId="4" borderId="31" xfId="2" applyNumberFormat="1" applyFont="1" applyFill="1" applyBorder="1" applyAlignment="1">
      <alignment horizontal="center" vertical="center" shrinkToFit="1"/>
    </xf>
    <xf numFmtId="177" fontId="7" fillId="4" borderId="32" xfId="2" applyNumberFormat="1" applyFont="1" applyFill="1" applyBorder="1" applyAlignment="1">
      <alignment horizontal="center" vertical="center"/>
    </xf>
    <xf numFmtId="177" fontId="7" fillId="4" borderId="16" xfId="2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178" fontId="7" fillId="0" borderId="1" xfId="2" applyNumberFormat="1" applyFont="1" applyFill="1" applyBorder="1" applyAlignment="1">
      <alignment vertical="center"/>
    </xf>
    <xf numFmtId="178" fontId="7" fillId="0" borderId="9" xfId="2" applyNumberFormat="1" applyFont="1" applyFill="1" applyBorder="1" applyAlignment="1">
      <alignment vertical="center"/>
    </xf>
    <xf numFmtId="0" fontId="7" fillId="0" borderId="0" xfId="0" applyFont="1" applyBorder="1"/>
    <xf numFmtId="178" fontId="7" fillId="0" borderId="0" xfId="2" applyNumberFormat="1" applyFont="1" applyFill="1" applyBorder="1" applyAlignment="1">
      <alignment horizontal="center" vertical="center"/>
    </xf>
    <xf numFmtId="177" fontId="7" fillId="4" borderId="17" xfId="2" applyNumberFormat="1" applyFont="1" applyFill="1" applyBorder="1" applyAlignment="1">
      <alignment vertical="center"/>
    </xf>
    <xf numFmtId="177" fontId="7" fillId="0" borderId="10" xfId="2" applyNumberFormat="1" applyFont="1" applyFill="1" applyBorder="1" applyAlignment="1">
      <alignment vertical="center"/>
    </xf>
    <xf numFmtId="177" fontId="7" fillId="0" borderId="2" xfId="2" applyNumberFormat="1" applyFont="1" applyFill="1" applyBorder="1" applyAlignment="1">
      <alignment vertical="center"/>
    </xf>
    <xf numFmtId="177" fontId="7" fillId="0" borderId="3" xfId="2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/>
    </xf>
    <xf numFmtId="178" fontId="7" fillId="0" borderId="3" xfId="2" applyNumberFormat="1" applyFont="1" applyFill="1" applyBorder="1" applyAlignment="1">
      <alignment vertical="center"/>
    </xf>
    <xf numFmtId="178" fontId="7" fillId="0" borderId="10" xfId="2" applyNumberFormat="1" applyFont="1" applyFill="1" applyBorder="1" applyAlignment="1">
      <alignment vertical="center"/>
    </xf>
    <xf numFmtId="177" fontId="7" fillId="0" borderId="2" xfId="2" applyNumberFormat="1" applyFont="1" applyFill="1" applyBorder="1" applyAlignment="1">
      <alignment horizontal="center" vertical="center"/>
    </xf>
    <xf numFmtId="178" fontId="7" fillId="0" borderId="12" xfId="2" applyNumberFormat="1" applyFont="1" applyFill="1" applyBorder="1" applyAlignment="1">
      <alignment horizontal="center" vertical="center"/>
    </xf>
    <xf numFmtId="178" fontId="7" fillId="0" borderId="2" xfId="2" applyNumberFormat="1" applyFont="1" applyFill="1" applyBorder="1" applyAlignment="1">
      <alignment horizontal="center" vertical="center"/>
    </xf>
    <xf numFmtId="178" fontId="7" fillId="0" borderId="6" xfId="2" applyNumberFormat="1" applyFont="1" applyFill="1" applyBorder="1" applyAlignment="1">
      <alignment vertical="center"/>
    </xf>
    <xf numFmtId="177" fontId="7" fillId="4" borderId="18" xfId="2" applyNumberFormat="1" applyFont="1" applyFill="1" applyBorder="1" applyAlignment="1">
      <alignment vertical="center"/>
    </xf>
    <xf numFmtId="177" fontId="7" fillId="0" borderId="12" xfId="2" applyNumberFormat="1" applyFont="1" applyFill="1" applyBorder="1" applyAlignment="1">
      <alignment vertical="center"/>
    </xf>
    <xf numFmtId="177" fontId="7" fillId="0" borderId="33" xfId="2" applyNumberFormat="1" applyFont="1" applyFill="1" applyBorder="1" applyAlignment="1">
      <alignment vertical="center"/>
    </xf>
    <xf numFmtId="177" fontId="7" fillId="0" borderId="13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8" fontId="7" fillId="0" borderId="13" xfId="2" applyNumberFormat="1" applyFont="1" applyFill="1" applyBorder="1" applyAlignment="1">
      <alignment vertical="center"/>
    </xf>
    <xf numFmtId="178" fontId="7" fillId="0" borderId="33" xfId="2" applyNumberFormat="1" applyFont="1" applyFill="1" applyBorder="1" applyAlignment="1">
      <alignment vertical="center"/>
    </xf>
    <xf numFmtId="177" fontId="7" fillId="4" borderId="15" xfId="2" applyNumberFormat="1" applyFont="1" applyFill="1" applyBorder="1" applyAlignment="1">
      <alignment vertical="center"/>
    </xf>
    <xf numFmtId="177" fontId="7" fillId="0" borderId="4" xfId="2" applyNumberFormat="1" applyFont="1" applyFill="1" applyBorder="1" applyAlignment="1">
      <alignment vertical="center"/>
    </xf>
    <xf numFmtId="177" fontId="7" fillId="0" borderId="22" xfId="2" applyNumberFormat="1" applyFont="1" applyFill="1" applyBorder="1" applyAlignment="1">
      <alignment vertical="center"/>
    </xf>
    <xf numFmtId="177" fontId="7" fillId="0" borderId="5" xfId="2" applyNumberFormat="1" applyFont="1" applyFill="1" applyBorder="1" applyAlignment="1">
      <alignment vertical="center"/>
    </xf>
    <xf numFmtId="178" fontId="7" fillId="0" borderId="4" xfId="2" applyNumberFormat="1" applyFont="1" applyFill="1" applyBorder="1" applyAlignment="1">
      <alignment vertical="center"/>
    </xf>
    <xf numFmtId="178" fontId="7" fillId="0" borderId="5" xfId="2" applyNumberFormat="1" applyFont="1" applyFill="1" applyBorder="1" applyAlignment="1">
      <alignment vertical="center"/>
    </xf>
    <xf numFmtId="178" fontId="7" fillId="0" borderId="22" xfId="2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0" xfId="0" applyFont="1" applyFill="1" applyBorder="1"/>
    <xf numFmtId="177" fontId="7" fillId="0" borderId="0" xfId="0" applyNumberFormat="1" applyFont="1"/>
    <xf numFmtId="181" fontId="7" fillId="0" borderId="0" xfId="0" applyNumberFormat="1" applyFont="1"/>
    <xf numFmtId="177" fontId="7" fillId="4" borderId="34" xfId="2" applyNumberFormat="1" applyFont="1" applyFill="1" applyBorder="1" applyAlignment="1">
      <alignment horizontal="center" vertical="center" shrinkToFit="1"/>
    </xf>
    <xf numFmtId="177" fontId="7" fillId="4" borderId="14" xfId="2" applyNumberFormat="1" applyFont="1" applyFill="1" applyBorder="1" applyAlignment="1">
      <alignment horizontal="left" vertical="center" shrinkToFit="1"/>
    </xf>
    <xf numFmtId="49" fontId="7" fillId="4" borderId="8" xfId="2" applyNumberFormat="1" applyFont="1" applyFill="1" applyBorder="1" applyAlignment="1">
      <alignment horizontal="left" vertical="center"/>
    </xf>
    <xf numFmtId="177" fontId="1" fillId="4" borderId="35" xfId="2" applyNumberFormat="1" applyFont="1" applyFill="1" applyBorder="1" applyAlignment="1">
      <alignment horizontal="center" vertical="center" shrinkToFit="1"/>
    </xf>
    <xf numFmtId="177" fontId="7" fillId="4" borderId="32" xfId="2" applyNumberFormat="1" applyFont="1" applyFill="1" applyBorder="1" applyAlignment="1">
      <alignment horizontal="center" vertical="center" shrinkToFit="1"/>
    </xf>
    <xf numFmtId="177" fontId="8" fillId="0" borderId="0" xfId="2" applyNumberFormat="1" applyFont="1" applyFill="1" applyBorder="1" applyAlignment="1">
      <alignment vertical="center"/>
    </xf>
    <xf numFmtId="177" fontId="1" fillId="4" borderId="36" xfId="2" applyNumberFormat="1" applyFont="1" applyFill="1" applyBorder="1" applyAlignment="1">
      <alignment vertical="center"/>
    </xf>
    <xf numFmtId="179" fontId="1" fillId="0" borderId="7" xfId="0" applyNumberFormat="1" applyFont="1" applyFill="1" applyBorder="1"/>
    <xf numFmtId="179" fontId="1" fillId="0" borderId="1" xfId="0" applyNumberFormat="1" applyFont="1" applyFill="1" applyBorder="1"/>
    <xf numFmtId="179" fontId="1" fillId="0" borderId="1" xfId="0" applyNumberFormat="1" applyFont="1" applyBorder="1"/>
    <xf numFmtId="179" fontId="1" fillId="0" borderId="13" xfId="0" applyNumberFormat="1" applyFont="1" applyFill="1" applyBorder="1"/>
    <xf numFmtId="179" fontId="1" fillId="0" borderId="11" xfId="0" applyNumberFormat="1" applyFont="1" applyFill="1" applyBorder="1"/>
    <xf numFmtId="179" fontId="1" fillId="0" borderId="3" xfId="0" applyNumberFormat="1" applyFont="1" applyFill="1" applyBorder="1"/>
    <xf numFmtId="179" fontId="1" fillId="0" borderId="13" xfId="0" applyNumberFormat="1" applyFont="1" applyBorder="1"/>
    <xf numFmtId="179" fontId="1" fillId="0" borderId="11" xfId="0" applyNumberFormat="1" applyFont="1" applyBorder="1"/>
    <xf numFmtId="179" fontId="1" fillId="0" borderId="3" xfId="0" applyNumberFormat="1" applyFont="1" applyBorder="1"/>
    <xf numFmtId="179" fontId="1" fillId="0" borderId="5" xfId="0" applyNumberFormat="1" applyFont="1" applyBorder="1"/>
    <xf numFmtId="177" fontId="7" fillId="4" borderId="37" xfId="2" applyNumberFormat="1" applyFont="1" applyFill="1" applyBorder="1" applyAlignment="1">
      <alignment horizontal="center" vertical="center"/>
    </xf>
    <xf numFmtId="177" fontId="7" fillId="4" borderId="28" xfId="2" applyNumberFormat="1" applyFont="1" applyFill="1" applyBorder="1" applyAlignment="1">
      <alignment horizontal="center" vertical="center"/>
    </xf>
    <xf numFmtId="177" fontId="7" fillId="4" borderId="38" xfId="2" applyNumberFormat="1" applyFont="1" applyFill="1" applyBorder="1" applyAlignment="1">
      <alignment horizontal="center" vertical="center"/>
    </xf>
    <xf numFmtId="177" fontId="7" fillId="4" borderId="14" xfId="2" applyNumberFormat="1" applyFont="1" applyFill="1" applyBorder="1" applyAlignment="1">
      <alignment horizontal="center" vertical="center" wrapText="1" shrinkToFit="1"/>
    </xf>
    <xf numFmtId="0" fontId="0" fillId="0" borderId="15" xfId="0" applyBorder="1" applyAlignment="1">
      <alignment vertical="center" wrapText="1"/>
    </xf>
  </cellXfs>
  <cellStyles count="3">
    <cellStyle name="桁区切り" xfId="1" builtinId="6"/>
    <cellStyle name="標準" xfId="0" builtinId="0"/>
    <cellStyle name="標準_平成８年度推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333"/>
  <sheetViews>
    <sheetView showGridLines="0" tabSelected="1" zoomScaleNormal="100" zoomScaleSheetLayoutView="100" workbookViewId="0">
      <pane xSplit="1" ySplit="3" topLeftCell="B4" activePane="bottomRight" state="frozen"/>
      <selection activeCell="B53" sqref="B53"/>
      <selection pane="topRight" activeCell="B53" sqref="B53"/>
      <selection pane="bottomLeft" activeCell="B53" sqref="B53"/>
      <selection pane="bottomRight"/>
    </sheetView>
  </sheetViews>
  <sheetFormatPr defaultRowHeight="12"/>
  <cols>
    <col min="1" max="1" width="9.28515625" style="172" customWidth="1"/>
    <col min="2" max="2" width="13.42578125" style="172" bestFit="1" customWidth="1"/>
    <col min="3" max="3" width="12" style="172" bestFit="1" customWidth="1"/>
    <col min="4" max="4" width="10.5703125" style="172" bestFit="1" customWidth="1"/>
    <col min="5" max="5" width="10.7109375" style="172" bestFit="1" customWidth="1"/>
    <col min="6" max="10" width="12" style="172" bestFit="1" customWidth="1"/>
    <col min="11" max="11" width="11.85546875" style="172" bestFit="1" customWidth="1"/>
    <col min="12" max="13" width="12" style="172" bestFit="1" customWidth="1"/>
    <col min="14" max="14" width="13.5703125" style="172" bestFit="1" customWidth="1"/>
    <col min="15" max="15" width="10.85546875" style="172" customWidth="1"/>
    <col min="16" max="16" width="13" style="172" customWidth="1"/>
    <col min="17" max="17" width="11.28515625" style="172" customWidth="1"/>
    <col min="18" max="18" width="13.5703125" style="172" bestFit="1" customWidth="1"/>
    <col min="19" max="19" width="12" style="172" bestFit="1" customWidth="1"/>
    <col min="20" max="20" width="11.7109375" style="172" customWidth="1"/>
    <col min="21" max="21" width="13.42578125" style="172" bestFit="1" customWidth="1"/>
    <col min="22" max="22" width="13.7109375" style="172" bestFit="1" customWidth="1"/>
    <col min="23" max="23" width="11" style="172" bestFit="1" customWidth="1"/>
    <col min="24" max="24" width="13.42578125" style="172" bestFit="1" customWidth="1"/>
    <col min="25" max="25" width="13.7109375" style="172" bestFit="1" customWidth="1"/>
    <col min="26" max="26" width="13.7109375" style="172" customWidth="1"/>
    <col min="27" max="27" width="13.7109375" style="172" bestFit="1" customWidth="1"/>
    <col min="28" max="28" width="6.85546875" style="172" customWidth="1"/>
    <col min="29" max="29" width="9.28515625" style="172" customWidth="1"/>
    <col min="30" max="30" width="12.7109375" style="172" customWidth="1"/>
    <col min="31" max="42" width="11.28515625" style="172" customWidth="1"/>
    <col min="43" max="43" width="10.85546875" style="172" customWidth="1"/>
    <col min="44" max="55" width="11.42578125" style="172" customWidth="1"/>
    <col min="56" max="56" width="11.42578125" style="173" customWidth="1"/>
    <col min="57" max="57" width="9.28515625" style="172" customWidth="1"/>
    <col min="58" max="58" width="12.7109375" style="172" customWidth="1"/>
    <col min="59" max="70" width="11.42578125" style="172" customWidth="1"/>
    <col min="71" max="71" width="11.85546875" style="172" customWidth="1"/>
    <col min="72" max="83" width="11.42578125" style="172" customWidth="1"/>
    <col min="84" max="84" width="11.42578125" style="173" customWidth="1"/>
    <col min="85" max="85" width="9.28515625" style="127" customWidth="1"/>
    <col min="86" max="86" width="11.28515625" style="127" customWidth="1"/>
    <col min="87" max="87" width="10" style="127" customWidth="1"/>
    <col min="88" max="88" width="9.28515625" style="127" customWidth="1"/>
    <col min="89" max="94" width="12" style="127" customWidth="1"/>
    <col min="95" max="95" width="10" style="127" customWidth="1"/>
    <col min="96" max="96" width="10.7109375" style="127" customWidth="1"/>
    <col min="97" max="97" width="10.28515625" style="127" customWidth="1"/>
    <col min="98" max="98" width="9.5703125" style="127" customWidth="1"/>
    <col min="99" max="99" width="10.85546875" style="127" customWidth="1"/>
    <col min="100" max="100" width="9.7109375" style="127" customWidth="1"/>
    <col min="101" max="101" width="9" style="127" customWidth="1"/>
    <col min="102" max="103" width="9.7109375" style="127" customWidth="1"/>
    <col min="104" max="104" width="10.140625" style="127" customWidth="1"/>
    <col min="105" max="105" width="9.85546875" style="127" customWidth="1"/>
    <col min="106" max="106" width="10.85546875" style="127" customWidth="1"/>
    <col min="107" max="107" width="10" style="127" customWidth="1"/>
    <col min="108" max="108" width="11.140625" style="127" customWidth="1"/>
    <col min="109" max="109" width="10.140625" style="127" customWidth="1"/>
    <col min="110" max="110" width="10.5703125" style="127" customWidth="1"/>
    <col min="111" max="111" width="10.7109375" style="127" customWidth="1"/>
    <col min="112" max="135" width="9.140625" style="127"/>
    <col min="136" max="16384" width="9.140625" style="172"/>
  </cols>
  <sheetData>
    <row r="1" spans="1:135" s="117" customFormat="1">
      <c r="A1" s="185" t="s">
        <v>125</v>
      </c>
      <c r="C1" s="121" t="s">
        <v>126</v>
      </c>
      <c r="D1" s="122" t="s">
        <v>61</v>
      </c>
      <c r="E1" s="122"/>
      <c r="M1" s="123"/>
      <c r="N1" s="123" t="s">
        <v>36</v>
      </c>
      <c r="O1" s="185" t="s">
        <v>125</v>
      </c>
      <c r="P1" s="124"/>
      <c r="Q1" s="125" t="str">
        <f>C1</f>
        <v>平成21年度</v>
      </c>
      <c r="R1" s="124" t="str">
        <f>$D$1</f>
        <v>(実数)</v>
      </c>
      <c r="AA1" s="123" t="s">
        <v>36</v>
      </c>
      <c r="AC1" s="185" t="s">
        <v>125</v>
      </c>
      <c r="AE1" s="125" t="str">
        <f>$C$1</f>
        <v>平成21年度</v>
      </c>
      <c r="AF1" s="126" t="s">
        <v>38</v>
      </c>
      <c r="AG1" s="122"/>
      <c r="AO1" s="123"/>
      <c r="AP1" s="123" t="s">
        <v>37</v>
      </c>
      <c r="AQ1" s="185" t="s">
        <v>125</v>
      </c>
      <c r="AR1" s="124"/>
      <c r="AS1" s="125" t="str">
        <f>$C$1</f>
        <v>平成21年度</v>
      </c>
      <c r="AT1" s="117" t="str">
        <f>$AF$1</f>
        <v>（対前年度増加率）</v>
      </c>
      <c r="BC1" s="123" t="s">
        <v>37</v>
      </c>
      <c r="BD1" s="123"/>
      <c r="BE1" s="185" t="s">
        <v>125</v>
      </c>
      <c r="BG1" s="125" t="str">
        <f>$C$1</f>
        <v>平成21年度</v>
      </c>
      <c r="BH1" s="122" t="s">
        <v>60</v>
      </c>
      <c r="BI1" s="122"/>
      <c r="BQ1" s="123"/>
      <c r="BR1" s="123" t="str">
        <f>$AP$1</f>
        <v>（単位：％）</v>
      </c>
      <c r="BS1" s="185" t="s">
        <v>125</v>
      </c>
      <c r="BT1" s="124"/>
      <c r="BU1" s="125" t="str">
        <f>$C$1</f>
        <v>平成21年度</v>
      </c>
      <c r="BV1" s="122" t="str">
        <f>$BH$1</f>
        <v>（構成比）</v>
      </c>
      <c r="CE1" s="123" t="s">
        <v>37</v>
      </c>
      <c r="CF1" s="123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</row>
    <row r="2" spans="1:135" s="117" customFormat="1" ht="14.25" customHeight="1">
      <c r="A2" s="128"/>
      <c r="B2" s="129" t="s">
        <v>54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  <c r="N2" s="134"/>
      <c r="O2" s="128"/>
      <c r="P2" s="131"/>
      <c r="Q2" s="131"/>
      <c r="R2" s="131"/>
      <c r="S2" s="131"/>
      <c r="T2" s="131"/>
      <c r="U2" s="132" t="s">
        <v>55</v>
      </c>
      <c r="V2" s="103" t="s">
        <v>95</v>
      </c>
      <c r="W2" s="104" t="s">
        <v>96</v>
      </c>
      <c r="X2" s="132" t="s">
        <v>56</v>
      </c>
      <c r="Y2" s="197" t="s">
        <v>99</v>
      </c>
      <c r="Z2" s="198"/>
      <c r="AA2" s="199"/>
      <c r="AB2" s="133"/>
      <c r="AC2" s="128"/>
      <c r="AD2" s="129" t="s">
        <v>54</v>
      </c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1"/>
      <c r="AP2" s="134"/>
      <c r="AQ2" s="128"/>
      <c r="AR2" s="131"/>
      <c r="AS2" s="131"/>
      <c r="AT2" s="131"/>
      <c r="AU2" s="131"/>
      <c r="AV2" s="131"/>
      <c r="AW2" s="132" t="s">
        <v>55</v>
      </c>
      <c r="AX2" s="103" t="s">
        <v>95</v>
      </c>
      <c r="AY2" s="104" t="s">
        <v>96</v>
      </c>
      <c r="AZ2" s="132" t="s">
        <v>56</v>
      </c>
      <c r="BA2" s="197" t="s">
        <v>99</v>
      </c>
      <c r="BB2" s="198"/>
      <c r="BC2" s="199"/>
      <c r="BD2" s="133"/>
      <c r="BE2" s="128"/>
      <c r="BF2" s="129" t="s">
        <v>54</v>
      </c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1"/>
      <c r="BR2" s="134"/>
      <c r="BS2" s="128"/>
      <c r="BT2" s="131"/>
      <c r="BU2" s="131"/>
      <c r="BV2" s="131"/>
      <c r="BW2" s="131"/>
      <c r="BX2" s="131"/>
      <c r="BY2" s="132" t="s">
        <v>55</v>
      </c>
      <c r="BZ2" s="103" t="s">
        <v>95</v>
      </c>
      <c r="CA2" s="104" t="s">
        <v>96</v>
      </c>
      <c r="CB2" s="132" t="s">
        <v>56</v>
      </c>
      <c r="CC2" s="197" t="s">
        <v>99</v>
      </c>
      <c r="CD2" s="198"/>
      <c r="CE2" s="199"/>
      <c r="CF2" s="133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</row>
    <row r="3" spans="1:135" s="124" customFormat="1" ht="10.5" customHeight="1">
      <c r="A3" s="135"/>
      <c r="B3" s="113"/>
      <c r="C3" s="136" t="s">
        <v>57</v>
      </c>
      <c r="D3" s="114" t="s">
        <v>58</v>
      </c>
      <c r="E3" s="114" t="s">
        <v>59</v>
      </c>
      <c r="F3" s="114" t="s">
        <v>93</v>
      </c>
      <c r="G3" s="114" t="s">
        <v>104</v>
      </c>
      <c r="H3" s="114" t="s">
        <v>103</v>
      </c>
      <c r="I3" s="114" t="s">
        <v>105</v>
      </c>
      <c r="J3" s="114" t="s">
        <v>106</v>
      </c>
      <c r="K3" s="114" t="s">
        <v>107</v>
      </c>
      <c r="L3" s="114" t="s">
        <v>108</v>
      </c>
      <c r="M3" s="115" t="s">
        <v>109</v>
      </c>
      <c r="N3" s="180" t="s">
        <v>110</v>
      </c>
      <c r="O3" s="135"/>
      <c r="P3" s="184" t="s">
        <v>111</v>
      </c>
      <c r="Q3" s="116" t="s">
        <v>112</v>
      </c>
      <c r="R3" s="116" t="s">
        <v>113</v>
      </c>
      <c r="S3" s="115" t="s">
        <v>114</v>
      </c>
      <c r="T3" s="115" t="s">
        <v>115</v>
      </c>
      <c r="U3" s="137"/>
      <c r="V3" s="102" t="s">
        <v>94</v>
      </c>
      <c r="W3" s="136" t="s">
        <v>97</v>
      </c>
      <c r="X3" s="137"/>
      <c r="Y3" s="138" t="s">
        <v>119</v>
      </c>
      <c r="Z3" s="116" t="s">
        <v>120</v>
      </c>
      <c r="AA3" s="139" t="s">
        <v>121</v>
      </c>
      <c r="AC3" s="135"/>
      <c r="AD3" s="113"/>
      <c r="AE3" s="136" t="s">
        <v>57</v>
      </c>
      <c r="AF3" s="114" t="s">
        <v>58</v>
      </c>
      <c r="AG3" s="114" t="s">
        <v>59</v>
      </c>
      <c r="AH3" s="114" t="s">
        <v>93</v>
      </c>
      <c r="AI3" s="114" t="s">
        <v>104</v>
      </c>
      <c r="AJ3" s="114" t="s">
        <v>103</v>
      </c>
      <c r="AK3" s="114" t="s">
        <v>105</v>
      </c>
      <c r="AL3" s="114" t="s">
        <v>106</v>
      </c>
      <c r="AM3" s="114" t="s">
        <v>107</v>
      </c>
      <c r="AN3" s="114" t="s">
        <v>108</v>
      </c>
      <c r="AO3" s="115" t="s">
        <v>109</v>
      </c>
      <c r="AP3" s="180" t="s">
        <v>110</v>
      </c>
      <c r="AQ3" s="135"/>
      <c r="AR3" s="115" t="s">
        <v>111</v>
      </c>
      <c r="AS3" s="116" t="s">
        <v>112</v>
      </c>
      <c r="AT3" s="116" t="s">
        <v>113</v>
      </c>
      <c r="AU3" s="115" t="s">
        <v>114</v>
      </c>
      <c r="AV3" s="115" t="s">
        <v>115</v>
      </c>
      <c r="AW3" s="137"/>
      <c r="AX3" s="102" t="s">
        <v>94</v>
      </c>
      <c r="AY3" s="136" t="s">
        <v>97</v>
      </c>
      <c r="AZ3" s="137"/>
      <c r="BA3" s="138" t="s">
        <v>119</v>
      </c>
      <c r="BB3" s="116" t="s">
        <v>120</v>
      </c>
      <c r="BC3" s="139" t="s">
        <v>121</v>
      </c>
      <c r="BE3" s="135"/>
      <c r="BF3" s="113"/>
      <c r="BG3" s="136" t="s">
        <v>57</v>
      </c>
      <c r="BH3" s="114" t="s">
        <v>58</v>
      </c>
      <c r="BI3" s="114" t="s">
        <v>59</v>
      </c>
      <c r="BJ3" s="114" t="s">
        <v>93</v>
      </c>
      <c r="BK3" s="114" t="s">
        <v>104</v>
      </c>
      <c r="BL3" s="114" t="s">
        <v>103</v>
      </c>
      <c r="BM3" s="114" t="s">
        <v>105</v>
      </c>
      <c r="BN3" s="114" t="s">
        <v>106</v>
      </c>
      <c r="BO3" s="114" t="s">
        <v>107</v>
      </c>
      <c r="BP3" s="114" t="s">
        <v>108</v>
      </c>
      <c r="BQ3" s="115" t="s">
        <v>109</v>
      </c>
      <c r="BR3" s="180" t="s">
        <v>110</v>
      </c>
      <c r="BS3" s="135"/>
      <c r="BT3" s="184" t="s">
        <v>111</v>
      </c>
      <c r="BU3" s="116" t="s">
        <v>112</v>
      </c>
      <c r="BV3" s="116" t="s">
        <v>113</v>
      </c>
      <c r="BW3" s="115" t="s">
        <v>114</v>
      </c>
      <c r="BX3" s="115" t="s">
        <v>115</v>
      </c>
      <c r="BY3" s="137"/>
      <c r="BZ3" s="102" t="s">
        <v>94</v>
      </c>
      <c r="CA3" s="136" t="s">
        <v>97</v>
      </c>
      <c r="CB3" s="137"/>
      <c r="CC3" s="140" t="s">
        <v>119</v>
      </c>
      <c r="CD3" s="116" t="s">
        <v>120</v>
      </c>
      <c r="CE3" s="139" t="s">
        <v>121</v>
      </c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</row>
    <row r="4" spans="1:135" s="117" customFormat="1">
      <c r="A4" s="128" t="s">
        <v>0</v>
      </c>
      <c r="B4" s="117">
        <v>2251402193.3496122</v>
      </c>
      <c r="C4" s="117">
        <v>21128503</v>
      </c>
      <c r="D4" s="117">
        <v>320511</v>
      </c>
      <c r="E4" s="117">
        <v>2351099</v>
      </c>
      <c r="F4" s="117">
        <v>145109140.92479813</v>
      </c>
      <c r="G4" s="117">
        <v>46415384</v>
      </c>
      <c r="H4" s="117">
        <v>90735064</v>
      </c>
      <c r="I4" s="117">
        <v>317261712</v>
      </c>
      <c r="J4" s="117">
        <v>91622111</v>
      </c>
      <c r="K4" s="117">
        <v>78139286</v>
      </c>
      <c r="L4" s="117">
        <v>110196049</v>
      </c>
      <c r="M4" s="117">
        <v>133657101</v>
      </c>
      <c r="N4" s="119">
        <v>297869710</v>
      </c>
      <c r="O4" s="128" t="s">
        <v>0</v>
      </c>
      <c r="P4" s="117">
        <v>199304593</v>
      </c>
      <c r="Q4" s="117">
        <v>232592708.42481422</v>
      </c>
      <c r="R4" s="117">
        <v>119128765</v>
      </c>
      <c r="S4" s="117">
        <v>239303858</v>
      </c>
      <c r="T4" s="117">
        <v>126266598</v>
      </c>
      <c r="U4" s="117">
        <v>2251402193.3496122</v>
      </c>
      <c r="V4" s="117">
        <v>19699946</v>
      </c>
      <c r="W4" s="117">
        <v>11242840</v>
      </c>
      <c r="X4" s="117">
        <v>2259859299.3496122</v>
      </c>
      <c r="Y4" s="118">
        <v>23800113</v>
      </c>
      <c r="Z4" s="117">
        <v>235844204.92479813</v>
      </c>
      <c r="AA4" s="119">
        <v>1991757875.4248142</v>
      </c>
      <c r="AC4" s="141" t="s">
        <v>0</v>
      </c>
      <c r="AD4" s="142">
        <v>0.5224487687761703</v>
      </c>
      <c r="AE4" s="142">
        <v>-17.258775009455412</v>
      </c>
      <c r="AF4" s="142">
        <v>-14.600313876373209</v>
      </c>
      <c r="AG4" s="142">
        <v>-31.12794839647071</v>
      </c>
      <c r="AH4" s="142">
        <v>-4.5517653227177846</v>
      </c>
      <c r="AI4" s="142">
        <v>9.1742337673969931</v>
      </c>
      <c r="AJ4" s="142">
        <v>-9.468051668637278</v>
      </c>
      <c r="AK4" s="142">
        <v>0.9742553129975603</v>
      </c>
      <c r="AL4" s="142">
        <v>-12.265194507613634</v>
      </c>
      <c r="AM4" s="142">
        <v>7.1616655603890438</v>
      </c>
      <c r="AN4" s="142">
        <v>2.9294164427941647</v>
      </c>
      <c r="AO4" s="142">
        <v>-1.5234736004427429</v>
      </c>
      <c r="AP4" s="143">
        <v>1.2304154877255715</v>
      </c>
      <c r="AQ4" s="141" t="s">
        <v>0</v>
      </c>
      <c r="AR4" s="142">
        <v>9.2775805349806575</v>
      </c>
      <c r="AS4" s="142">
        <v>-4.0658212605929283</v>
      </c>
      <c r="AT4" s="142">
        <v>-2.2923615907086545</v>
      </c>
      <c r="AU4" s="142">
        <v>10.899781973987539</v>
      </c>
      <c r="AV4" s="142">
        <v>1.4322585444339808</v>
      </c>
      <c r="AW4" s="142">
        <v>0.5224487687761703</v>
      </c>
      <c r="AX4" s="142">
        <v>-21.327837981226853</v>
      </c>
      <c r="AY4" s="142">
        <v>-25.517361267072193</v>
      </c>
      <c r="AZ4" s="142">
        <v>0.45395652460672981</v>
      </c>
      <c r="BA4" s="144">
        <v>-18.839278288188012</v>
      </c>
      <c r="BB4" s="142">
        <v>-6.5050846026426701</v>
      </c>
      <c r="BC4" s="143">
        <v>1.7177243049257434</v>
      </c>
      <c r="BD4" s="142"/>
      <c r="BE4" s="128" t="s">
        <v>0</v>
      </c>
      <c r="BF4" s="142">
        <f t="shared" ref="BF4:BF14" si="0">B4/$X4*100</f>
        <v>99.625768471407312</v>
      </c>
      <c r="BG4" s="142">
        <f t="shared" ref="BG4:BG14" si="1">C4/$X4*100</f>
        <v>0.93494772024438799</v>
      </c>
      <c r="BH4" s="142">
        <f t="shared" ref="BH4:BH14" si="2">D4/$X4*100</f>
        <v>1.4182785631487903E-2</v>
      </c>
      <c r="BI4" s="142">
        <f t="shared" ref="BI4:BI14" si="3">E4/$X4*100</f>
        <v>0.10403740625253291</v>
      </c>
      <c r="BJ4" s="142">
        <f t="shared" ref="BJ4:BJ14" si="4">F4/$X4*100</f>
        <v>6.4211582095646644</v>
      </c>
      <c r="BK4" s="142">
        <f t="shared" ref="BK4:BK14" si="5">G4/$X4*100</f>
        <v>2.0539059229642462</v>
      </c>
      <c r="BL4" s="142">
        <f t="shared" ref="BL4:BL14" si="6">H4/$X4*100</f>
        <v>4.0150758069811499</v>
      </c>
      <c r="BM4" s="142">
        <f t="shared" ref="BM4:BM14" si="7">I4/$X4*100</f>
        <v>14.039002874705869</v>
      </c>
      <c r="BN4" s="142">
        <f t="shared" ref="BN4:BN14" si="8">J4/$X4*100</f>
        <v>4.0543281179659658</v>
      </c>
      <c r="BO4" s="142">
        <f t="shared" ref="BO4:BO14" si="9">K4/$X4*100</f>
        <v>3.4577057971037619</v>
      </c>
      <c r="BP4" s="142">
        <f t="shared" ref="BP4:BP14" si="10">L4/$X4*100</f>
        <v>4.8762349510748049</v>
      </c>
      <c r="BQ4" s="142">
        <f t="shared" ref="BQ4:BQ14" si="11">M4/$X4*100</f>
        <v>5.9143992300081045</v>
      </c>
      <c r="BR4" s="143">
        <f t="shared" ref="BR4:BR14" si="12">N4/$X4*100</f>
        <v>13.180896265786412</v>
      </c>
      <c r="BS4" s="128" t="s">
        <v>0</v>
      </c>
      <c r="BT4" s="142">
        <f t="shared" ref="BT4:BT49" si="13">P4/$X4*100</f>
        <v>8.8193363656471835</v>
      </c>
      <c r="BU4" s="142">
        <f t="shared" ref="BU4:BU49" si="14">Q4/$X4*100</f>
        <v>10.292353532441354</v>
      </c>
      <c r="BV4" s="142">
        <f t="shared" ref="BV4:BV49" si="15">R4/$X4*100</f>
        <v>5.2715124801922526</v>
      </c>
      <c r="BW4" s="142">
        <f t="shared" ref="BW4:BW49" si="16">S4/$X4*100</f>
        <v>10.589325542031386</v>
      </c>
      <c r="BX4" s="142">
        <f t="shared" ref="BX4:BX49" si="17">T4/$X4*100</f>
        <v>5.5873654628117571</v>
      </c>
      <c r="BY4" s="142">
        <f t="shared" ref="BY4:BY49" si="18">U4/$X4*100</f>
        <v>99.625768471407312</v>
      </c>
      <c r="BZ4" s="142">
        <f t="shared" ref="BZ4:BZ49" si="19">V4/$X4*100</f>
        <v>0.87173329798318178</v>
      </c>
      <c r="CA4" s="142">
        <f t="shared" ref="CA4:CA49" si="20">W4/$X4*100</f>
        <v>0.49750176939049656</v>
      </c>
      <c r="CB4" s="142">
        <f t="shared" ref="CB4:CB49" si="21">X4/$X4*100</f>
        <v>100</v>
      </c>
      <c r="CC4" s="144">
        <f>Y4/$U4*100</f>
        <v>1.0571240034456235</v>
      </c>
      <c r="CD4" s="142">
        <f>Z4/$U4*100</f>
        <v>10.475436402320975</v>
      </c>
      <c r="CE4" s="143">
        <f>AA4/$U4*100</f>
        <v>88.467439594233412</v>
      </c>
      <c r="CF4" s="142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</row>
    <row r="5" spans="1:135" s="117" customFormat="1">
      <c r="A5" s="141" t="s">
        <v>1</v>
      </c>
      <c r="B5" s="117">
        <v>358313224.11901009</v>
      </c>
      <c r="C5" s="117">
        <v>17003046</v>
      </c>
      <c r="D5" s="117">
        <v>845282</v>
      </c>
      <c r="E5" s="117">
        <v>420476</v>
      </c>
      <c r="F5" s="117">
        <v>61521913.770722225</v>
      </c>
      <c r="G5" s="117">
        <v>11173685</v>
      </c>
      <c r="H5" s="117">
        <v>22039717</v>
      </c>
      <c r="I5" s="117">
        <v>36140558</v>
      </c>
      <c r="J5" s="117">
        <v>25738195</v>
      </c>
      <c r="K5" s="117">
        <v>10031402</v>
      </c>
      <c r="L5" s="117">
        <v>9427724</v>
      </c>
      <c r="M5" s="117">
        <v>14438064</v>
      </c>
      <c r="N5" s="119">
        <v>39070562</v>
      </c>
      <c r="O5" s="141" t="s">
        <v>1</v>
      </c>
      <c r="P5" s="117">
        <v>16010032</v>
      </c>
      <c r="Q5" s="117">
        <v>20331002.348287899</v>
      </c>
      <c r="R5" s="117">
        <v>17183160</v>
      </c>
      <c r="S5" s="117">
        <v>37383519</v>
      </c>
      <c r="T5" s="117">
        <v>19554886</v>
      </c>
      <c r="U5" s="117">
        <v>358313224.11901009</v>
      </c>
      <c r="V5" s="117">
        <v>3071549</v>
      </c>
      <c r="W5" s="117">
        <v>1789311</v>
      </c>
      <c r="X5" s="117">
        <v>359595462.11901009</v>
      </c>
      <c r="Y5" s="120">
        <v>18268804</v>
      </c>
      <c r="Z5" s="117">
        <v>83561630.770722225</v>
      </c>
      <c r="AA5" s="119">
        <v>256482789.34828788</v>
      </c>
      <c r="AC5" s="141" t="s">
        <v>1</v>
      </c>
      <c r="AD5" s="142">
        <v>-2.8494587148622963</v>
      </c>
      <c r="AE5" s="142">
        <v>3.881293505863507</v>
      </c>
      <c r="AF5" s="142">
        <v>-9.5591382202896558</v>
      </c>
      <c r="AG5" s="142">
        <v>-27.893141997739779</v>
      </c>
      <c r="AH5" s="142">
        <v>-15.316137535839619</v>
      </c>
      <c r="AI5" s="142">
        <v>8.4200002988571825</v>
      </c>
      <c r="AJ5" s="142">
        <v>11.682108706902707</v>
      </c>
      <c r="AK5" s="142">
        <v>1.233542765511469</v>
      </c>
      <c r="AL5" s="142">
        <v>-22.688679209861341</v>
      </c>
      <c r="AM5" s="142">
        <v>-3.6048663225754867</v>
      </c>
      <c r="AN5" s="142">
        <v>6.6726438889540125</v>
      </c>
      <c r="AO5" s="142">
        <v>6.3958445819899126</v>
      </c>
      <c r="AP5" s="143">
        <v>1.4168748555310533</v>
      </c>
      <c r="AQ5" s="141" t="s">
        <v>1</v>
      </c>
      <c r="AR5" s="142">
        <v>14.324331696711079</v>
      </c>
      <c r="AS5" s="142">
        <v>-3.6024355409137643</v>
      </c>
      <c r="AT5" s="142">
        <v>-1.0896841639916961</v>
      </c>
      <c r="AU5" s="142">
        <v>4.6079610637577835</v>
      </c>
      <c r="AV5" s="142">
        <v>-0.80056515853054921</v>
      </c>
      <c r="AW5" s="142">
        <v>-2.8494587148622963</v>
      </c>
      <c r="AX5" s="142">
        <v>-25.398443435362054</v>
      </c>
      <c r="AY5" s="142">
        <v>-28.015781476357354</v>
      </c>
      <c r="AZ5" s="142">
        <v>-2.9312080816087542</v>
      </c>
      <c r="BA5" s="144">
        <v>2.1429963616373873</v>
      </c>
      <c r="BB5" s="142">
        <v>-9.5489415722326321</v>
      </c>
      <c r="BC5" s="143">
        <v>-0.80103718792466694</v>
      </c>
      <c r="BD5" s="142"/>
      <c r="BE5" s="141" t="s">
        <v>1</v>
      </c>
      <c r="BF5" s="142">
        <f t="shared" si="0"/>
        <v>99.643422085349997</v>
      </c>
      <c r="BG5" s="142">
        <f t="shared" si="1"/>
        <v>4.7283816930850895</v>
      </c>
      <c r="BH5" s="142">
        <f t="shared" si="2"/>
        <v>0.23506470160078083</v>
      </c>
      <c r="BI5" s="142">
        <f t="shared" si="3"/>
        <v>0.11693028536073161</v>
      </c>
      <c r="BJ5" s="142">
        <f t="shared" si="4"/>
        <v>17.108645756592225</v>
      </c>
      <c r="BK5" s="142">
        <f t="shared" si="5"/>
        <v>3.1072931049118768</v>
      </c>
      <c r="BL5" s="142">
        <f t="shared" si="6"/>
        <v>6.129030903261464</v>
      </c>
      <c r="BM5" s="142">
        <f t="shared" si="7"/>
        <v>10.050337617452771</v>
      </c>
      <c r="BN5" s="142">
        <f t="shared" si="8"/>
        <v>7.1575416575979487</v>
      </c>
      <c r="BO5" s="142">
        <f t="shared" si="9"/>
        <v>2.7896353143299826</v>
      </c>
      <c r="BP5" s="142">
        <f t="shared" si="10"/>
        <v>2.621758334892403</v>
      </c>
      <c r="BQ5" s="142">
        <f t="shared" si="11"/>
        <v>4.0150851501072733</v>
      </c>
      <c r="BR5" s="143">
        <f t="shared" si="12"/>
        <v>10.865143227827881</v>
      </c>
      <c r="BS5" s="141" t="s">
        <v>1</v>
      </c>
      <c r="BT5" s="142">
        <f t="shared" si="13"/>
        <v>4.4522341593680608</v>
      </c>
      <c r="BU5" s="142">
        <f t="shared" si="14"/>
        <v>5.6538539803817773</v>
      </c>
      <c r="BV5" s="142">
        <f t="shared" si="15"/>
        <v>4.7784696444008903</v>
      </c>
      <c r="BW5" s="142">
        <f t="shared" si="16"/>
        <v>10.395992980475297</v>
      </c>
      <c r="BX5" s="142">
        <f t="shared" si="17"/>
        <v>5.4380235737035534</v>
      </c>
      <c r="BY5" s="142">
        <f t="shared" si="18"/>
        <v>99.643422085349997</v>
      </c>
      <c r="BZ5" s="142">
        <f t="shared" si="19"/>
        <v>0.85416789797626913</v>
      </c>
      <c r="CA5" s="142">
        <f t="shared" si="20"/>
        <v>0.49758998332626836</v>
      </c>
      <c r="CB5" s="142">
        <f t="shared" si="21"/>
        <v>100</v>
      </c>
      <c r="CC5" s="144">
        <f t="shared" ref="CC5:CC49" si="22">Y5/$U5*100</f>
        <v>5.0985570083040539</v>
      </c>
      <c r="CD5" s="142">
        <f t="shared" ref="CD5:CD49" si="23">Z5/$U5*100</f>
        <v>23.320833601990664</v>
      </c>
      <c r="CE5" s="143">
        <f t="shared" ref="CE5:CE49" si="24">AA5/$U5*100</f>
        <v>71.580609389705288</v>
      </c>
      <c r="CF5" s="142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</row>
    <row r="6" spans="1:135" s="117" customFormat="1">
      <c r="A6" s="141" t="s">
        <v>2</v>
      </c>
      <c r="B6" s="117">
        <v>109403064.92154446</v>
      </c>
      <c r="C6" s="117">
        <v>1330910</v>
      </c>
      <c r="D6" s="117">
        <v>243711</v>
      </c>
      <c r="E6" s="117">
        <v>75803</v>
      </c>
      <c r="F6" s="117">
        <v>16681828.279356781</v>
      </c>
      <c r="G6" s="117">
        <v>4251928</v>
      </c>
      <c r="H6" s="117">
        <v>3582270</v>
      </c>
      <c r="I6" s="117">
        <v>11147376</v>
      </c>
      <c r="J6" s="117">
        <v>6395042</v>
      </c>
      <c r="K6" s="117">
        <v>5306407</v>
      </c>
      <c r="L6" s="117">
        <v>3174602</v>
      </c>
      <c r="M6" s="117">
        <v>4993195</v>
      </c>
      <c r="N6" s="119">
        <v>10598663</v>
      </c>
      <c r="O6" s="141" t="s">
        <v>2</v>
      </c>
      <c r="P6" s="117">
        <v>4924021</v>
      </c>
      <c r="Q6" s="117">
        <v>9683628.6421876848</v>
      </c>
      <c r="R6" s="117">
        <v>4163954</v>
      </c>
      <c r="S6" s="117">
        <v>14281166</v>
      </c>
      <c r="T6" s="117">
        <v>8568560</v>
      </c>
      <c r="U6" s="117">
        <v>109403064.92154446</v>
      </c>
      <c r="V6" s="117">
        <v>958640</v>
      </c>
      <c r="W6" s="117">
        <v>546327</v>
      </c>
      <c r="X6" s="117">
        <v>109815377.92154446</v>
      </c>
      <c r="Y6" s="120">
        <v>1650424</v>
      </c>
      <c r="Z6" s="117">
        <v>20264098.279356781</v>
      </c>
      <c r="AA6" s="119">
        <v>87488542.642187685</v>
      </c>
      <c r="AC6" s="141" t="s">
        <v>2</v>
      </c>
      <c r="AD6" s="142">
        <v>-1.2603424709721125</v>
      </c>
      <c r="AE6" s="142">
        <v>-3.4490113192107383</v>
      </c>
      <c r="AF6" s="142">
        <v>-8.4161634229839883</v>
      </c>
      <c r="AG6" s="142">
        <v>3.9579247637725086</v>
      </c>
      <c r="AH6" s="142">
        <v>2.7908770245205141</v>
      </c>
      <c r="AI6" s="142">
        <v>9.7056577290647503</v>
      </c>
      <c r="AJ6" s="142">
        <v>-5.504289971811696</v>
      </c>
      <c r="AK6" s="142">
        <v>0.48235673341587743</v>
      </c>
      <c r="AL6" s="142">
        <v>-18.854314187687532</v>
      </c>
      <c r="AM6" s="142">
        <v>1.0069848605835532</v>
      </c>
      <c r="AN6" s="142">
        <v>7.1248111583044285</v>
      </c>
      <c r="AO6" s="142">
        <v>1.9482315949589355</v>
      </c>
      <c r="AP6" s="143">
        <v>-1.3806221415963968</v>
      </c>
      <c r="AQ6" s="141" t="s">
        <v>2</v>
      </c>
      <c r="AR6" s="142">
        <v>5.4906537050541893</v>
      </c>
      <c r="AS6" s="142">
        <v>0.64121201127445071</v>
      </c>
      <c r="AT6" s="142">
        <v>-5.2030961866818446</v>
      </c>
      <c r="AU6" s="142">
        <v>-6.2664922718175813</v>
      </c>
      <c r="AV6" s="142">
        <v>1.6222321818994978</v>
      </c>
      <c r="AW6" s="142">
        <v>-1.2603424709721125</v>
      </c>
      <c r="AX6" s="142">
        <v>-23.881152835598566</v>
      </c>
      <c r="AY6" s="142">
        <v>-26.838292897518411</v>
      </c>
      <c r="AZ6" s="142">
        <v>-1.3446869961759773</v>
      </c>
      <c r="BA6" s="144">
        <v>-3.9041570862375448</v>
      </c>
      <c r="BB6" s="142">
        <v>1.2201131932436307</v>
      </c>
      <c r="BC6" s="143">
        <v>-1.7669279257831187</v>
      </c>
      <c r="BD6" s="142"/>
      <c r="BE6" s="141" t="s">
        <v>2</v>
      </c>
      <c r="BF6" s="142">
        <f t="shared" si="0"/>
        <v>99.624539834216506</v>
      </c>
      <c r="BG6" s="142">
        <f t="shared" si="1"/>
        <v>1.2119523013897413</v>
      </c>
      <c r="BH6" s="142">
        <f t="shared" si="2"/>
        <v>0.22192793451397561</v>
      </c>
      <c r="BI6" s="142">
        <f t="shared" si="3"/>
        <v>6.9027673022403133E-2</v>
      </c>
      <c r="BJ6" s="142">
        <f t="shared" si="4"/>
        <v>15.190794399737714</v>
      </c>
      <c r="BK6" s="142">
        <f t="shared" si="5"/>
        <v>3.8718875994195554</v>
      </c>
      <c r="BL6" s="142">
        <f t="shared" si="6"/>
        <v>3.2620841159052292</v>
      </c>
      <c r="BM6" s="142">
        <f t="shared" si="7"/>
        <v>10.151015468857224</v>
      </c>
      <c r="BN6" s="142">
        <f t="shared" si="8"/>
        <v>5.8234485197226364</v>
      </c>
      <c r="BO6" s="142">
        <f t="shared" si="9"/>
        <v>4.8321165035657057</v>
      </c>
      <c r="BP6" s="142">
        <f t="shared" si="10"/>
        <v>2.8908537766614386</v>
      </c>
      <c r="BQ6" s="142">
        <f t="shared" si="11"/>
        <v>4.5468996187103174</v>
      </c>
      <c r="BR6" s="143">
        <f t="shared" si="12"/>
        <v>9.6513468337485619</v>
      </c>
      <c r="BS6" s="141" t="s">
        <v>2</v>
      </c>
      <c r="BT6" s="142">
        <f t="shared" si="13"/>
        <v>4.4839084408723471</v>
      </c>
      <c r="BU6" s="142">
        <f t="shared" si="14"/>
        <v>8.818098908793969</v>
      </c>
      <c r="BV6" s="142">
        <f t="shared" si="15"/>
        <v>3.7917767791819275</v>
      </c>
      <c r="BW6" s="142">
        <f t="shared" si="16"/>
        <v>13.004705051602983</v>
      </c>
      <c r="BX6" s="142">
        <f t="shared" si="17"/>
        <v>7.8026959085107803</v>
      </c>
      <c r="BY6" s="142">
        <f t="shared" si="18"/>
        <v>99.624539834216506</v>
      </c>
      <c r="BZ6" s="142">
        <f t="shared" si="19"/>
        <v>0.87295606329824071</v>
      </c>
      <c r="CA6" s="142">
        <f t="shared" si="20"/>
        <v>0.49749589751474799</v>
      </c>
      <c r="CB6" s="142">
        <f t="shared" si="21"/>
        <v>100</v>
      </c>
      <c r="CC6" s="144">
        <f t="shared" si="22"/>
        <v>1.5085719958426744</v>
      </c>
      <c r="CD6" s="142">
        <f t="shared" si="23"/>
        <v>18.522422835126829</v>
      </c>
      <c r="CE6" s="143">
        <f t="shared" si="24"/>
        <v>79.96900516903051</v>
      </c>
      <c r="CF6" s="142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</row>
    <row r="7" spans="1:135" s="117" customFormat="1">
      <c r="A7" s="141" t="s">
        <v>3</v>
      </c>
      <c r="B7" s="117">
        <v>104174355.17093024</v>
      </c>
      <c r="C7" s="117">
        <v>1325702</v>
      </c>
      <c r="D7" s="117">
        <v>21409</v>
      </c>
      <c r="E7" s="117">
        <v>46394</v>
      </c>
      <c r="F7" s="117">
        <v>12073674.837755131</v>
      </c>
      <c r="G7" s="117">
        <v>3097181</v>
      </c>
      <c r="H7" s="117">
        <v>4881181</v>
      </c>
      <c r="I7" s="117">
        <v>9512967</v>
      </c>
      <c r="J7" s="117">
        <v>2478992</v>
      </c>
      <c r="K7" s="117">
        <v>4160508</v>
      </c>
      <c r="L7" s="117">
        <v>3898625</v>
      </c>
      <c r="M7" s="117">
        <v>3299523</v>
      </c>
      <c r="N7" s="119">
        <v>16515469</v>
      </c>
      <c r="O7" s="141" t="s">
        <v>3</v>
      </c>
      <c r="P7" s="117">
        <v>4655260</v>
      </c>
      <c r="Q7" s="117">
        <v>5023989.3331751144</v>
      </c>
      <c r="R7" s="117">
        <v>5833849</v>
      </c>
      <c r="S7" s="117">
        <v>18196423</v>
      </c>
      <c r="T7" s="117">
        <v>9153208</v>
      </c>
      <c r="U7" s="117">
        <v>104174355.17093024</v>
      </c>
      <c r="V7" s="117">
        <v>956806</v>
      </c>
      <c r="W7" s="117">
        <v>520216</v>
      </c>
      <c r="X7" s="117">
        <v>104610945.17093024</v>
      </c>
      <c r="Y7" s="120">
        <v>1393505</v>
      </c>
      <c r="Z7" s="117">
        <v>16954855.837755129</v>
      </c>
      <c r="AA7" s="119">
        <v>85825994.333175108</v>
      </c>
      <c r="AC7" s="141" t="s">
        <v>3</v>
      </c>
      <c r="AD7" s="142">
        <v>5.8252569606624886E-2</v>
      </c>
      <c r="AE7" s="142">
        <v>-8.4438446759108992</v>
      </c>
      <c r="AF7" s="142">
        <v>-12.312103215236535</v>
      </c>
      <c r="AG7" s="142">
        <v>-59.088904957584518</v>
      </c>
      <c r="AH7" s="142">
        <v>-7.5318012125056804</v>
      </c>
      <c r="AI7" s="142">
        <v>-5.0087548163758155</v>
      </c>
      <c r="AJ7" s="142">
        <v>8.0681231226876413</v>
      </c>
      <c r="AK7" s="142">
        <v>0.86192555657941072</v>
      </c>
      <c r="AL7" s="142">
        <v>8.8851729891865556</v>
      </c>
      <c r="AM7" s="142">
        <v>5.6179609845133722</v>
      </c>
      <c r="AN7" s="142">
        <v>3.5974547491472784</v>
      </c>
      <c r="AO7" s="142">
        <v>4.7892098513556602</v>
      </c>
      <c r="AP7" s="143">
        <v>-0.84940499925736723</v>
      </c>
      <c r="AQ7" s="141" t="s">
        <v>3</v>
      </c>
      <c r="AR7" s="142">
        <v>29.780962600358574</v>
      </c>
      <c r="AS7" s="142">
        <v>-0.73262184273406694</v>
      </c>
      <c r="AT7" s="142">
        <v>3.4774208871227938</v>
      </c>
      <c r="AU7" s="142">
        <v>-3.6611664732981497</v>
      </c>
      <c r="AV7" s="142">
        <v>-1.6126220193966958</v>
      </c>
      <c r="AW7" s="142">
        <v>5.8252569606624886E-2</v>
      </c>
      <c r="AX7" s="142">
        <v>-22.319331469810031</v>
      </c>
      <c r="AY7" s="142">
        <v>-25.861361304298256</v>
      </c>
      <c r="AZ7" s="142">
        <v>-3.1342619986198882E-2</v>
      </c>
      <c r="BA7" s="144">
        <v>-12.125114218023525</v>
      </c>
      <c r="BB7" s="142">
        <v>-3.522374305015521</v>
      </c>
      <c r="BC7" s="143">
        <v>1.0263719192857528</v>
      </c>
      <c r="BD7" s="142"/>
      <c r="BE7" s="141" t="s">
        <v>3</v>
      </c>
      <c r="BF7" s="142">
        <f t="shared" si="0"/>
        <v>99.582653613074015</v>
      </c>
      <c r="BG7" s="142">
        <f t="shared" si="1"/>
        <v>1.2672689247132356</v>
      </c>
      <c r="BH7" s="142">
        <f t="shared" si="2"/>
        <v>2.0465353759129622E-2</v>
      </c>
      <c r="BI7" s="142">
        <f t="shared" si="3"/>
        <v>4.4349087874307989E-2</v>
      </c>
      <c r="BJ7" s="142">
        <f t="shared" si="4"/>
        <v>11.541502486214242</v>
      </c>
      <c r="BK7" s="142">
        <f t="shared" si="5"/>
        <v>2.9606663002034117</v>
      </c>
      <c r="BL7" s="142">
        <f t="shared" si="6"/>
        <v>4.6660327865543509</v>
      </c>
      <c r="BM7" s="142">
        <f t="shared" si="7"/>
        <v>9.0936631768847711</v>
      </c>
      <c r="BN7" s="142">
        <f t="shared" si="8"/>
        <v>2.3697252672265057</v>
      </c>
      <c r="BO7" s="142">
        <f t="shared" si="9"/>
        <v>3.9771249492124281</v>
      </c>
      <c r="BP7" s="142">
        <f t="shared" si="10"/>
        <v>3.7267849875840406</v>
      </c>
      <c r="BQ7" s="142">
        <f t="shared" si="11"/>
        <v>3.1540896553498365</v>
      </c>
      <c r="BR7" s="143">
        <f t="shared" si="12"/>
        <v>15.787515324533549</v>
      </c>
      <c r="BS7" s="141" t="s">
        <v>3</v>
      </c>
      <c r="BT7" s="142">
        <f t="shared" si="13"/>
        <v>4.4500697249159593</v>
      </c>
      <c r="BU7" s="142">
        <f t="shared" si="14"/>
        <v>4.8025465451689691</v>
      </c>
      <c r="BV7" s="142">
        <f t="shared" si="15"/>
        <v>5.5767099613407725</v>
      </c>
      <c r="BW7" s="142">
        <f t="shared" si="16"/>
        <v>17.394377777839352</v>
      </c>
      <c r="BX7" s="142">
        <f t="shared" si="17"/>
        <v>8.7497613036991613</v>
      </c>
      <c r="BY7" s="142">
        <f t="shared" si="18"/>
        <v>99.582653613074015</v>
      </c>
      <c r="BZ7" s="142">
        <f t="shared" si="19"/>
        <v>0.91463278382258772</v>
      </c>
      <c r="CA7" s="142">
        <f t="shared" si="20"/>
        <v>0.49728639689660309</v>
      </c>
      <c r="CB7" s="142">
        <f t="shared" si="21"/>
        <v>100</v>
      </c>
      <c r="CC7" s="144">
        <f t="shared" si="22"/>
        <v>1.3376660673478844</v>
      </c>
      <c r="CD7" s="142">
        <f t="shared" si="23"/>
        <v>16.27546031836285</v>
      </c>
      <c r="CE7" s="143">
        <f t="shared" si="24"/>
        <v>82.386873614289271</v>
      </c>
      <c r="CF7" s="142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</row>
    <row r="8" spans="1:135" s="117" customFormat="1">
      <c r="A8" s="141" t="s">
        <v>4</v>
      </c>
      <c r="B8" s="117">
        <v>74851575.539248496</v>
      </c>
      <c r="C8" s="117">
        <v>932156</v>
      </c>
      <c r="D8" s="117">
        <v>215104</v>
      </c>
      <c r="E8" s="117">
        <v>3742</v>
      </c>
      <c r="F8" s="117">
        <v>12880743.234532857</v>
      </c>
      <c r="G8" s="117">
        <v>2992170</v>
      </c>
      <c r="H8" s="117">
        <v>4772121</v>
      </c>
      <c r="I8" s="117">
        <v>6341978</v>
      </c>
      <c r="J8" s="117">
        <v>2371654</v>
      </c>
      <c r="K8" s="117">
        <v>1997278</v>
      </c>
      <c r="L8" s="117">
        <v>2053538</v>
      </c>
      <c r="M8" s="117">
        <v>3027411</v>
      </c>
      <c r="N8" s="119">
        <v>6779846</v>
      </c>
      <c r="O8" s="141" t="s">
        <v>4</v>
      </c>
      <c r="P8" s="117">
        <v>3607783</v>
      </c>
      <c r="Q8" s="117">
        <v>4594845.3047156371</v>
      </c>
      <c r="R8" s="117">
        <v>3717474</v>
      </c>
      <c r="S8" s="117">
        <v>14219774</v>
      </c>
      <c r="T8" s="117">
        <v>4343958</v>
      </c>
      <c r="U8" s="117">
        <v>74851575.539248496</v>
      </c>
      <c r="V8" s="117">
        <v>676410</v>
      </c>
      <c r="W8" s="117">
        <v>373787</v>
      </c>
      <c r="X8" s="117">
        <v>75154198.539248496</v>
      </c>
      <c r="Y8" s="120">
        <v>1151002</v>
      </c>
      <c r="Z8" s="117">
        <v>17652864.234532855</v>
      </c>
      <c r="AA8" s="119">
        <v>56047709.304715641</v>
      </c>
      <c r="AC8" s="141" t="s">
        <v>4</v>
      </c>
      <c r="AD8" s="142">
        <v>-10.094676832834542</v>
      </c>
      <c r="AE8" s="142">
        <v>-14.674687612416967</v>
      </c>
      <c r="AF8" s="142">
        <v>-10.569335539609023</v>
      </c>
      <c r="AG8" s="142">
        <v>14.364303178484109</v>
      </c>
      <c r="AH8" s="142">
        <v>-33.058984381652259</v>
      </c>
      <c r="AI8" s="142">
        <v>-10.828213399326243</v>
      </c>
      <c r="AJ8" s="142">
        <v>47.412621932044871</v>
      </c>
      <c r="AK8" s="142">
        <v>-0.89199080427006661</v>
      </c>
      <c r="AL8" s="142">
        <v>-48.556486580871585</v>
      </c>
      <c r="AM8" s="142">
        <v>-8.4938591294794303</v>
      </c>
      <c r="AN8" s="142">
        <v>9.8777963207805115</v>
      </c>
      <c r="AO8" s="142">
        <v>9.6682216888279662</v>
      </c>
      <c r="AP8" s="143">
        <v>-4.1284798051529705</v>
      </c>
      <c r="AQ8" s="141" t="s">
        <v>4</v>
      </c>
      <c r="AR8" s="142">
        <v>-13.694976640264864</v>
      </c>
      <c r="AS8" s="142">
        <v>4.4573167084644174</v>
      </c>
      <c r="AT8" s="142">
        <v>-2.8444622393573757</v>
      </c>
      <c r="AU8" s="142">
        <v>-0.43154020431044454</v>
      </c>
      <c r="AV8" s="142">
        <v>-3.5764514725598655</v>
      </c>
      <c r="AW8" s="142">
        <v>-10.094676832834542</v>
      </c>
      <c r="AX8" s="142">
        <v>-29.471345290217371</v>
      </c>
      <c r="AY8" s="142">
        <v>-33.384125694162265</v>
      </c>
      <c r="AZ8" s="142">
        <v>-10.16060837029589</v>
      </c>
      <c r="BA8" s="144">
        <v>-13.864627758890224</v>
      </c>
      <c r="BB8" s="142">
        <v>-21.470172629798121</v>
      </c>
      <c r="BC8" s="143">
        <v>-5.707948251496183</v>
      </c>
      <c r="BD8" s="142"/>
      <c r="BE8" s="141" t="s">
        <v>4</v>
      </c>
      <c r="BF8" s="142">
        <f t="shared" si="0"/>
        <v>99.597330547218917</v>
      </c>
      <c r="BG8" s="142">
        <f t="shared" si="1"/>
        <v>1.2403245834804444</v>
      </c>
      <c r="BH8" s="142">
        <f t="shared" si="2"/>
        <v>0.28621687700875981</v>
      </c>
      <c r="BI8" s="142">
        <f t="shared" si="3"/>
        <v>4.9790964080945917E-3</v>
      </c>
      <c r="BJ8" s="142">
        <f t="shared" si="4"/>
        <v>17.139086684300178</v>
      </c>
      <c r="BK8" s="142">
        <f t="shared" si="5"/>
        <v>3.9813743718354875</v>
      </c>
      <c r="BL8" s="142">
        <f t="shared" si="6"/>
        <v>6.3497729904042677</v>
      </c>
      <c r="BM8" s="142">
        <f t="shared" si="7"/>
        <v>8.4386210261931911</v>
      </c>
      <c r="BN8" s="142">
        <f t="shared" si="8"/>
        <v>3.1557172401504996</v>
      </c>
      <c r="BO8" s="142">
        <f t="shared" si="9"/>
        <v>2.6575734141545562</v>
      </c>
      <c r="BP8" s="142">
        <f t="shared" si="10"/>
        <v>2.7324328379705376</v>
      </c>
      <c r="BQ8" s="142">
        <f t="shared" si="11"/>
        <v>4.0282659636360387</v>
      </c>
      <c r="BR8" s="143">
        <f t="shared" si="12"/>
        <v>9.0212471582133844</v>
      </c>
      <c r="BS8" s="141" t="s">
        <v>4</v>
      </c>
      <c r="BT8" s="142">
        <f t="shared" si="13"/>
        <v>4.800507583240174</v>
      </c>
      <c r="BU8" s="142">
        <f t="shared" si="14"/>
        <v>6.1138903667717601</v>
      </c>
      <c r="BV8" s="142">
        <f t="shared" si="15"/>
        <v>4.9464621701189291</v>
      </c>
      <c r="BW8" s="142">
        <f t="shared" si="16"/>
        <v>18.920797874750633</v>
      </c>
      <c r="BX8" s="142">
        <f t="shared" si="17"/>
        <v>5.7800603085819793</v>
      </c>
      <c r="BY8" s="142">
        <f t="shared" si="18"/>
        <v>99.597330547218917</v>
      </c>
      <c r="BZ8" s="142">
        <f t="shared" si="19"/>
        <v>0.90002955676089336</v>
      </c>
      <c r="CA8" s="142">
        <f t="shared" si="20"/>
        <v>0.49736010397981112</v>
      </c>
      <c r="CB8" s="142">
        <f t="shared" si="21"/>
        <v>100</v>
      </c>
      <c r="CC8" s="144">
        <f t="shared" si="22"/>
        <v>1.5377124552261041</v>
      </c>
      <c r="CD8" s="142">
        <f t="shared" si="23"/>
        <v>23.58382453189186</v>
      </c>
      <c r="CE8" s="143">
        <f t="shared" si="24"/>
        <v>74.878463012882037</v>
      </c>
      <c r="CF8" s="142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</row>
    <row r="9" spans="1:135" s="117" customFormat="1">
      <c r="A9" s="141" t="s">
        <v>5</v>
      </c>
      <c r="B9" s="117">
        <v>168152804.85325512</v>
      </c>
      <c r="C9" s="117">
        <v>12045394</v>
      </c>
      <c r="D9" s="117">
        <v>60419</v>
      </c>
      <c r="E9" s="117">
        <v>537424</v>
      </c>
      <c r="F9" s="117">
        <v>25371857.010414273</v>
      </c>
      <c r="G9" s="117">
        <v>3602507</v>
      </c>
      <c r="H9" s="117">
        <v>9847094</v>
      </c>
      <c r="I9" s="117">
        <v>14295641</v>
      </c>
      <c r="J9" s="117">
        <v>5145423</v>
      </c>
      <c r="K9" s="117">
        <v>4944210</v>
      </c>
      <c r="L9" s="117">
        <v>5170315</v>
      </c>
      <c r="M9" s="117">
        <v>7686787</v>
      </c>
      <c r="N9" s="119">
        <v>20281573</v>
      </c>
      <c r="O9" s="141" t="s">
        <v>5</v>
      </c>
      <c r="P9" s="117">
        <v>6455110</v>
      </c>
      <c r="Q9" s="117">
        <v>12709302.842840848</v>
      </c>
      <c r="R9" s="117">
        <v>9955281</v>
      </c>
      <c r="S9" s="117">
        <v>18601091</v>
      </c>
      <c r="T9" s="117">
        <v>11443376</v>
      </c>
      <c r="U9" s="117">
        <v>168152804.85325512</v>
      </c>
      <c r="V9" s="117">
        <v>1479865</v>
      </c>
      <c r="W9" s="117">
        <v>839706</v>
      </c>
      <c r="X9" s="117">
        <v>168792963.85325512</v>
      </c>
      <c r="Y9" s="120">
        <v>12643237</v>
      </c>
      <c r="Z9" s="117">
        <v>35218951.010414273</v>
      </c>
      <c r="AA9" s="119">
        <v>120290616.84284085</v>
      </c>
      <c r="AC9" s="141" t="s">
        <v>5</v>
      </c>
      <c r="AD9" s="142">
        <v>-2.1297034118431326</v>
      </c>
      <c r="AE9" s="142">
        <v>13.243233714825353</v>
      </c>
      <c r="AF9" s="142">
        <v>-8.0744302102668648</v>
      </c>
      <c r="AG9" s="142">
        <v>-29.520197450040786</v>
      </c>
      <c r="AH9" s="142">
        <v>-12.859504904051292</v>
      </c>
      <c r="AI9" s="142">
        <v>18.591917527999488</v>
      </c>
      <c r="AJ9" s="142">
        <v>-4.8156150005756242</v>
      </c>
      <c r="AK9" s="142">
        <v>1.5648094390009</v>
      </c>
      <c r="AL9" s="142">
        <v>-23.786527987818694</v>
      </c>
      <c r="AM9" s="142">
        <v>-0.78659006314753621</v>
      </c>
      <c r="AN9" s="142">
        <v>-0.26989142425400348</v>
      </c>
      <c r="AO9" s="142">
        <v>-0.5552475087668276</v>
      </c>
      <c r="AP9" s="143">
        <v>0.12506763965413323</v>
      </c>
      <c r="AQ9" s="141" t="s">
        <v>5</v>
      </c>
      <c r="AR9" s="142">
        <v>-11.16551337476395</v>
      </c>
      <c r="AS9" s="142">
        <v>-3.5305823310503935E-2</v>
      </c>
      <c r="AT9" s="142">
        <v>1.9902338015292262</v>
      </c>
      <c r="AU9" s="142">
        <v>0.97708052428133774</v>
      </c>
      <c r="AV9" s="142">
        <v>6.8963787484314736</v>
      </c>
      <c r="AW9" s="142">
        <v>-2.1297034118431326</v>
      </c>
      <c r="AX9" s="142">
        <v>-24.460031372364856</v>
      </c>
      <c r="AY9" s="142">
        <v>-27.482457996346945</v>
      </c>
      <c r="AZ9" s="142">
        <v>-2.2130654099089138</v>
      </c>
      <c r="BA9" s="144">
        <v>10.27688372770921</v>
      </c>
      <c r="BB9" s="142">
        <v>-10.750697550701721</v>
      </c>
      <c r="BC9" s="143">
        <v>-0.49216847934337277</v>
      </c>
      <c r="BD9" s="142"/>
      <c r="BE9" s="141" t="s">
        <v>5</v>
      </c>
      <c r="BF9" s="142">
        <f t="shared" si="0"/>
        <v>99.620743077563034</v>
      </c>
      <c r="BG9" s="142">
        <f t="shared" si="1"/>
        <v>7.1361943798036513</v>
      </c>
      <c r="BH9" s="142">
        <f t="shared" si="2"/>
        <v>3.5794738489530256E-2</v>
      </c>
      <c r="BI9" s="142">
        <f t="shared" si="3"/>
        <v>0.31839241857689315</v>
      </c>
      <c r="BJ9" s="142">
        <f t="shared" si="4"/>
        <v>15.031347534410264</v>
      </c>
      <c r="BK9" s="142">
        <f t="shared" si="5"/>
        <v>2.1342755750956184</v>
      </c>
      <c r="BL9" s="142">
        <f t="shared" si="6"/>
        <v>5.8338296663602911</v>
      </c>
      <c r="BM9" s="142">
        <f t="shared" si="7"/>
        <v>8.4693346651749746</v>
      </c>
      <c r="BN9" s="142">
        <f t="shared" si="8"/>
        <v>3.048363440358401</v>
      </c>
      <c r="BO9" s="142">
        <f t="shared" si="9"/>
        <v>2.9291564571959214</v>
      </c>
      <c r="BP9" s="142">
        <f t="shared" si="10"/>
        <v>3.0631105005626642</v>
      </c>
      <c r="BQ9" s="142">
        <f t="shared" si="11"/>
        <v>4.5539735925738718</v>
      </c>
      <c r="BR9" s="143">
        <f t="shared" si="12"/>
        <v>12.015650733896912</v>
      </c>
      <c r="BS9" s="141" t="s">
        <v>5</v>
      </c>
      <c r="BT9" s="142">
        <f t="shared" si="13"/>
        <v>3.8242767071807156</v>
      </c>
      <c r="BU9" s="142">
        <f t="shared" si="14"/>
        <v>7.5295217008512481</v>
      </c>
      <c r="BV9" s="142">
        <f t="shared" si="15"/>
        <v>5.8979241626771257</v>
      </c>
      <c r="BW9" s="142">
        <f t="shared" si="16"/>
        <v>11.020063025951353</v>
      </c>
      <c r="BX9" s="142">
        <f t="shared" si="17"/>
        <v>6.7795337784035947</v>
      </c>
      <c r="BY9" s="142">
        <f t="shared" si="18"/>
        <v>99.620743077563034</v>
      </c>
      <c r="BZ9" s="142">
        <f t="shared" si="19"/>
        <v>0.87673382006998934</v>
      </c>
      <c r="CA9" s="142">
        <f t="shared" si="20"/>
        <v>0.49747689763302094</v>
      </c>
      <c r="CB9" s="142">
        <f t="shared" si="21"/>
        <v>100</v>
      </c>
      <c r="CC9" s="144">
        <f t="shared" si="22"/>
        <v>7.51889747603889</v>
      </c>
      <c r="CD9" s="142">
        <f t="shared" si="23"/>
        <v>20.944611088200055</v>
      </c>
      <c r="CE9" s="143">
        <f t="shared" si="24"/>
        <v>71.53649143576105</v>
      </c>
      <c r="CF9" s="142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</row>
    <row r="10" spans="1:135" s="117" customFormat="1">
      <c r="A10" s="141" t="s">
        <v>6</v>
      </c>
      <c r="B10" s="117">
        <v>143099007.25430033</v>
      </c>
      <c r="C10" s="117">
        <v>6311321</v>
      </c>
      <c r="D10" s="117">
        <v>453943</v>
      </c>
      <c r="E10" s="117">
        <v>198339</v>
      </c>
      <c r="F10" s="117">
        <v>31985996.556504231</v>
      </c>
      <c r="G10" s="117">
        <v>3922004</v>
      </c>
      <c r="H10" s="117">
        <v>9635927</v>
      </c>
      <c r="I10" s="117">
        <v>11085364</v>
      </c>
      <c r="J10" s="117">
        <v>5243785</v>
      </c>
      <c r="K10" s="117">
        <v>5366023</v>
      </c>
      <c r="L10" s="117">
        <v>3891795</v>
      </c>
      <c r="M10" s="117">
        <v>4766321</v>
      </c>
      <c r="N10" s="119">
        <v>13753261</v>
      </c>
      <c r="O10" s="141" t="s">
        <v>6</v>
      </c>
      <c r="P10" s="117">
        <v>3858188</v>
      </c>
      <c r="Q10" s="117">
        <v>10522154.697796086</v>
      </c>
      <c r="R10" s="117">
        <v>7308764</v>
      </c>
      <c r="S10" s="117">
        <v>15858457</v>
      </c>
      <c r="T10" s="117">
        <v>8937364</v>
      </c>
      <c r="U10" s="117">
        <v>143099007.25430033</v>
      </c>
      <c r="V10" s="117">
        <v>1258605</v>
      </c>
      <c r="W10" s="117">
        <v>714594</v>
      </c>
      <c r="X10" s="117">
        <v>143643018.25430033</v>
      </c>
      <c r="Y10" s="120">
        <v>6963603</v>
      </c>
      <c r="Z10" s="117">
        <v>41621923.556504235</v>
      </c>
      <c r="AA10" s="119">
        <v>94513480.697796091</v>
      </c>
      <c r="AC10" s="141" t="s">
        <v>6</v>
      </c>
      <c r="AD10" s="142">
        <v>-2.179110766266922</v>
      </c>
      <c r="AE10" s="142">
        <v>-5.5232199569838905</v>
      </c>
      <c r="AF10" s="142">
        <v>-5.5446430429264035</v>
      </c>
      <c r="AG10" s="142">
        <v>-1.67169861832027</v>
      </c>
      <c r="AH10" s="142">
        <v>1.8135827021197148</v>
      </c>
      <c r="AI10" s="142">
        <v>10.921547266332489</v>
      </c>
      <c r="AJ10" s="142">
        <v>18.99755532020415</v>
      </c>
      <c r="AK10" s="142">
        <v>1.1860606789731407</v>
      </c>
      <c r="AL10" s="142">
        <v>-12.237628872794742</v>
      </c>
      <c r="AM10" s="142">
        <v>3.4656007274568488</v>
      </c>
      <c r="AN10" s="142">
        <v>4.4379896291799872</v>
      </c>
      <c r="AO10" s="142">
        <v>0.18515980621804001</v>
      </c>
      <c r="AP10" s="143">
        <v>0.38660481398393243</v>
      </c>
      <c r="AQ10" s="141" t="s">
        <v>6</v>
      </c>
      <c r="AR10" s="142">
        <v>-47.054177898350893</v>
      </c>
      <c r="AS10" s="142">
        <v>-0.42301077613643145</v>
      </c>
      <c r="AT10" s="142">
        <v>-3.1999098322214454</v>
      </c>
      <c r="AU10" s="142">
        <v>-6.4362378799244198</v>
      </c>
      <c r="AV10" s="142">
        <v>-3.065087889714103</v>
      </c>
      <c r="AW10" s="142">
        <v>-2.179110766266922</v>
      </c>
      <c r="AX10" s="142">
        <v>-24.490284447196203</v>
      </c>
      <c r="AY10" s="142">
        <v>-27.519127057623084</v>
      </c>
      <c r="AZ10" s="142">
        <v>-2.2621605498450421</v>
      </c>
      <c r="BA10" s="144">
        <v>-5.4190991782917672</v>
      </c>
      <c r="BB10" s="142">
        <v>5.3351014467961839</v>
      </c>
      <c r="BC10" s="143">
        <v>-4.9259126905975652</v>
      </c>
      <c r="BD10" s="142"/>
      <c r="BE10" s="141" t="s">
        <v>6</v>
      </c>
      <c r="BF10" s="142">
        <f t="shared" si="0"/>
        <v>99.621275710708829</v>
      </c>
      <c r="BG10" s="142">
        <f t="shared" si="1"/>
        <v>4.3937540972765339</v>
      </c>
      <c r="BH10" s="142">
        <f t="shared" si="2"/>
        <v>0.31602162466146178</v>
      </c>
      <c r="BI10" s="142">
        <f t="shared" si="3"/>
        <v>0.13807771683609985</v>
      </c>
      <c r="BJ10" s="142">
        <f t="shared" si="4"/>
        <v>22.267700125791983</v>
      </c>
      <c r="BK10" s="142">
        <f t="shared" si="5"/>
        <v>2.7303826163389497</v>
      </c>
      <c r="BL10" s="142">
        <f t="shared" si="6"/>
        <v>6.7082459816744517</v>
      </c>
      <c r="BM10" s="142">
        <f t="shared" si="7"/>
        <v>7.7173009414038329</v>
      </c>
      <c r="BN10" s="142">
        <f t="shared" si="8"/>
        <v>3.6505672630162889</v>
      </c>
      <c r="BO10" s="142">
        <f t="shared" si="9"/>
        <v>3.7356657255002741</v>
      </c>
      <c r="BP10" s="142">
        <f t="shared" si="10"/>
        <v>2.7093520084005123</v>
      </c>
      <c r="BQ10" s="142">
        <f t="shared" si="11"/>
        <v>3.3181710172379422</v>
      </c>
      <c r="BR10" s="143">
        <f t="shared" si="12"/>
        <v>9.5746115384819692</v>
      </c>
      <c r="BS10" s="141" t="s">
        <v>6</v>
      </c>
      <c r="BT10" s="142">
        <f t="shared" si="13"/>
        <v>2.685955813856268</v>
      </c>
      <c r="BU10" s="142">
        <f t="shared" si="14"/>
        <v>7.3252113647236579</v>
      </c>
      <c r="BV10" s="142">
        <f t="shared" si="15"/>
        <v>5.0881442682169435</v>
      </c>
      <c r="BW10" s="142">
        <f t="shared" si="16"/>
        <v>11.040186423766709</v>
      </c>
      <c r="BX10" s="142">
        <f t="shared" si="17"/>
        <v>6.2219271835249375</v>
      </c>
      <c r="BY10" s="142">
        <f t="shared" si="18"/>
        <v>99.621275710708829</v>
      </c>
      <c r="BZ10" s="142">
        <f t="shared" si="19"/>
        <v>0.87620339317279727</v>
      </c>
      <c r="CA10" s="142">
        <f t="shared" si="20"/>
        <v>0.49747910388161648</v>
      </c>
      <c r="CB10" s="142">
        <f t="shared" si="21"/>
        <v>100</v>
      </c>
      <c r="CC10" s="144">
        <f t="shared" si="22"/>
        <v>4.8662832353721548</v>
      </c>
      <c r="CD10" s="142">
        <f t="shared" si="23"/>
        <v>29.086102241462918</v>
      </c>
      <c r="CE10" s="143">
        <f t="shared" si="24"/>
        <v>66.047614523164924</v>
      </c>
      <c r="CF10" s="142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</row>
    <row r="11" spans="1:135" s="117" customFormat="1">
      <c r="A11" s="141" t="s">
        <v>7</v>
      </c>
      <c r="B11" s="117">
        <v>159293486.85077316</v>
      </c>
      <c r="C11" s="117">
        <v>9532675</v>
      </c>
      <c r="D11" s="117">
        <v>505285</v>
      </c>
      <c r="E11" s="117">
        <v>62411</v>
      </c>
      <c r="F11" s="117">
        <v>53972824.12198589</v>
      </c>
      <c r="G11" s="117">
        <v>4424056</v>
      </c>
      <c r="H11" s="117">
        <v>7350196</v>
      </c>
      <c r="I11" s="117">
        <v>12847125</v>
      </c>
      <c r="J11" s="117">
        <v>5095450</v>
      </c>
      <c r="K11" s="117">
        <v>4324286</v>
      </c>
      <c r="L11" s="117">
        <v>3492705</v>
      </c>
      <c r="M11" s="117">
        <v>3888590</v>
      </c>
      <c r="N11" s="119">
        <v>13273017</v>
      </c>
      <c r="O11" s="141" t="s">
        <v>7</v>
      </c>
      <c r="P11" s="117">
        <v>3042077</v>
      </c>
      <c r="Q11" s="117">
        <v>10989474.728787275</v>
      </c>
      <c r="R11" s="117">
        <v>6102726</v>
      </c>
      <c r="S11" s="117">
        <v>12951278</v>
      </c>
      <c r="T11" s="117">
        <v>7439311</v>
      </c>
      <c r="U11" s="117">
        <v>159293486.85077316</v>
      </c>
      <c r="V11" s="117">
        <v>1370445</v>
      </c>
      <c r="W11" s="117">
        <v>795465</v>
      </c>
      <c r="X11" s="117">
        <v>159868466.85077316</v>
      </c>
      <c r="Y11" s="120">
        <v>10100371</v>
      </c>
      <c r="Z11" s="117">
        <v>61323020.12198589</v>
      </c>
      <c r="AA11" s="119">
        <v>87870095.728787273</v>
      </c>
      <c r="AC11" s="141" t="s">
        <v>7</v>
      </c>
      <c r="AD11" s="142">
        <v>-7.4957399692621633</v>
      </c>
      <c r="AE11" s="142">
        <v>-3.9477287745255012</v>
      </c>
      <c r="AF11" s="142">
        <v>-14.039985437570387</v>
      </c>
      <c r="AG11" s="142">
        <v>-2.6258308109963489</v>
      </c>
      <c r="AH11" s="142">
        <v>-13.538784141676793</v>
      </c>
      <c r="AI11" s="142">
        <v>12.996790717216594</v>
      </c>
      <c r="AJ11" s="142">
        <v>-5.5553678134851774</v>
      </c>
      <c r="AK11" s="142">
        <v>0.24172635375145959</v>
      </c>
      <c r="AL11" s="142">
        <v>-25.640344992490995</v>
      </c>
      <c r="AM11" s="142">
        <v>-16.117050487251277</v>
      </c>
      <c r="AN11" s="142">
        <v>6.9149478374449433</v>
      </c>
      <c r="AO11" s="142">
        <v>-9.338321455999619</v>
      </c>
      <c r="AP11" s="143">
        <v>-1.3608733798657533</v>
      </c>
      <c r="AQ11" s="141" t="s">
        <v>7</v>
      </c>
      <c r="AR11" s="142">
        <v>-31.790206155632333</v>
      </c>
      <c r="AS11" s="142">
        <v>-3.9583703329440478</v>
      </c>
      <c r="AT11" s="142">
        <v>1.2924453987131315</v>
      </c>
      <c r="AU11" s="142">
        <v>4.0367497049704504</v>
      </c>
      <c r="AV11" s="142">
        <v>2.032668015981661</v>
      </c>
      <c r="AW11" s="142">
        <v>-7.4957399692621633</v>
      </c>
      <c r="AX11" s="142">
        <v>-28.577496396158818</v>
      </c>
      <c r="AY11" s="142">
        <v>-31.458460965793204</v>
      </c>
      <c r="AZ11" s="142">
        <v>-7.5688277711129226</v>
      </c>
      <c r="BA11" s="144">
        <v>-4.5006256397513935</v>
      </c>
      <c r="BB11" s="142">
        <v>-12.653809448462539</v>
      </c>
      <c r="BC11" s="143">
        <v>-3.880977020779202</v>
      </c>
      <c r="BD11" s="142"/>
      <c r="BE11" s="141" t="s">
        <v>7</v>
      </c>
      <c r="BF11" s="142">
        <f t="shared" si="0"/>
        <v>99.640341831427776</v>
      </c>
      <c r="BG11" s="142">
        <f t="shared" si="1"/>
        <v>5.9628238062094718</v>
      </c>
      <c r="BH11" s="142">
        <f t="shared" si="2"/>
        <v>0.31606295472367968</v>
      </c>
      <c r="BI11" s="142">
        <f t="shared" si="3"/>
        <v>3.9038968240220018E-2</v>
      </c>
      <c r="BJ11" s="142">
        <f t="shared" si="4"/>
        <v>33.760769203076194</v>
      </c>
      <c r="BK11" s="142">
        <f t="shared" si="5"/>
        <v>2.7673099562089183</v>
      </c>
      <c r="BL11" s="142">
        <f t="shared" si="6"/>
        <v>4.5976521479129033</v>
      </c>
      <c r="BM11" s="142">
        <f t="shared" si="7"/>
        <v>8.0360594262731979</v>
      </c>
      <c r="BN11" s="142">
        <f t="shared" si="8"/>
        <v>3.1872764531833986</v>
      </c>
      <c r="BO11" s="142">
        <f t="shared" si="9"/>
        <v>2.7049024020705978</v>
      </c>
      <c r="BP11" s="142">
        <f t="shared" si="10"/>
        <v>2.1847366580804288</v>
      </c>
      <c r="BQ11" s="142">
        <f t="shared" si="11"/>
        <v>2.4323683566877179</v>
      </c>
      <c r="BR11" s="143">
        <f t="shared" si="12"/>
        <v>8.302460930203015</v>
      </c>
      <c r="BS11" s="141" t="s">
        <v>7</v>
      </c>
      <c r="BT11" s="142">
        <f t="shared" si="13"/>
        <v>1.9028624343033085</v>
      </c>
      <c r="BU11" s="142">
        <f t="shared" si="14"/>
        <v>6.874072758228948</v>
      </c>
      <c r="BV11" s="142">
        <f t="shared" si="15"/>
        <v>3.8173419187765769</v>
      </c>
      <c r="BW11" s="142">
        <f t="shared" si="16"/>
        <v>8.1012086092557443</v>
      </c>
      <c r="BX11" s="142">
        <f t="shared" si="17"/>
        <v>4.6533948479934537</v>
      </c>
      <c r="BY11" s="142">
        <f t="shared" si="18"/>
        <v>99.640341831427776</v>
      </c>
      <c r="BZ11" s="142">
        <f t="shared" si="19"/>
        <v>0.85723284084485618</v>
      </c>
      <c r="CA11" s="142">
        <f t="shared" si="20"/>
        <v>0.49757467227262203</v>
      </c>
      <c r="CB11" s="142">
        <f t="shared" si="21"/>
        <v>100</v>
      </c>
      <c r="CC11" s="144">
        <f t="shared" si="22"/>
        <v>6.3407306850292455</v>
      </c>
      <c r="CD11" s="142">
        <f t="shared" si="23"/>
        <v>38.496878519228829</v>
      </c>
      <c r="CE11" s="143">
        <f t="shared" si="24"/>
        <v>55.162390795741935</v>
      </c>
      <c r="CF11" s="142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</row>
    <row r="12" spans="1:135" s="117" customFormat="1">
      <c r="A12" s="141" t="s">
        <v>8</v>
      </c>
      <c r="B12" s="117">
        <v>95747967.797558904</v>
      </c>
      <c r="C12" s="117">
        <v>2532587</v>
      </c>
      <c r="D12" s="117">
        <v>55056</v>
      </c>
      <c r="E12" s="117">
        <v>537320</v>
      </c>
      <c r="F12" s="117">
        <v>28427983.590654392</v>
      </c>
      <c r="G12" s="117">
        <v>2698787</v>
      </c>
      <c r="H12" s="117">
        <v>5017549</v>
      </c>
      <c r="I12" s="117">
        <v>8806210</v>
      </c>
      <c r="J12" s="117">
        <v>5525656</v>
      </c>
      <c r="K12" s="117">
        <v>1909570</v>
      </c>
      <c r="L12" s="117">
        <v>2683095</v>
      </c>
      <c r="M12" s="117">
        <v>2424290</v>
      </c>
      <c r="N12" s="119">
        <v>10504268</v>
      </c>
      <c r="O12" s="141" t="s">
        <v>8</v>
      </c>
      <c r="P12" s="117">
        <v>3139132</v>
      </c>
      <c r="Q12" s="117">
        <v>3119939.2069045203</v>
      </c>
      <c r="R12" s="117">
        <v>3209717</v>
      </c>
      <c r="S12" s="117">
        <v>9524314</v>
      </c>
      <c r="T12" s="117">
        <v>5632494</v>
      </c>
      <c r="U12" s="117">
        <v>95747967.797558904</v>
      </c>
      <c r="V12" s="117">
        <v>854969</v>
      </c>
      <c r="W12" s="117">
        <v>478137</v>
      </c>
      <c r="X12" s="117">
        <v>96124799.797558904</v>
      </c>
      <c r="Y12" s="120">
        <v>3124963</v>
      </c>
      <c r="Z12" s="117">
        <v>33445532.590654392</v>
      </c>
      <c r="AA12" s="119">
        <v>59177472.206904516</v>
      </c>
      <c r="AC12" s="141" t="s">
        <v>8</v>
      </c>
      <c r="AD12" s="142">
        <v>7.3604345339211878</v>
      </c>
      <c r="AE12" s="142">
        <v>4.0355791512056411</v>
      </c>
      <c r="AF12" s="142">
        <v>-6.2365884396607516</v>
      </c>
      <c r="AG12" s="142">
        <v>-13.358821091738193</v>
      </c>
      <c r="AH12" s="142">
        <v>10.508411336053888</v>
      </c>
      <c r="AI12" s="142">
        <v>10.784232833553975</v>
      </c>
      <c r="AJ12" s="142">
        <v>24.368934517513974</v>
      </c>
      <c r="AK12" s="142">
        <v>2.146913128012804</v>
      </c>
      <c r="AL12" s="142">
        <v>-4.1888682242695721</v>
      </c>
      <c r="AM12" s="142">
        <v>6.04115323231796</v>
      </c>
      <c r="AN12" s="142">
        <v>8.2103457204182426</v>
      </c>
      <c r="AO12" s="142">
        <v>9.8734702719949521</v>
      </c>
      <c r="AP12" s="143">
        <v>-2.8643557160057038</v>
      </c>
      <c r="AQ12" s="141" t="s">
        <v>8</v>
      </c>
      <c r="AR12" s="142">
        <v>-4.7692260087090483</v>
      </c>
      <c r="AS12" s="142">
        <v>1.3883756270459746</v>
      </c>
      <c r="AT12" s="142">
        <v>3.6662994424457587</v>
      </c>
      <c r="AU12" s="142">
        <v>23.188086381956875</v>
      </c>
      <c r="AV12" s="142">
        <v>12.992790520672134</v>
      </c>
      <c r="AW12" s="142">
        <v>7.3604345339211878</v>
      </c>
      <c r="AX12" s="142">
        <v>-17.741454422302784</v>
      </c>
      <c r="AY12" s="142">
        <v>-20.45077180571592</v>
      </c>
      <c r="AZ12" s="142">
        <v>7.2558401830139925</v>
      </c>
      <c r="BA12" s="144">
        <v>0.37681097971497146</v>
      </c>
      <c r="BB12" s="142">
        <v>12.387464596210869</v>
      </c>
      <c r="BC12" s="143">
        <v>5.0898706315651925</v>
      </c>
      <c r="BD12" s="142"/>
      <c r="BE12" s="141" t="s">
        <v>8</v>
      </c>
      <c r="BF12" s="142">
        <f t="shared" si="0"/>
        <v>99.607976296654329</v>
      </c>
      <c r="BG12" s="142">
        <f t="shared" si="1"/>
        <v>2.6346863716061701</v>
      </c>
      <c r="BH12" s="142">
        <f t="shared" si="2"/>
        <v>5.7275541916289273E-2</v>
      </c>
      <c r="BI12" s="142">
        <f t="shared" si="3"/>
        <v>0.55898165835622926</v>
      </c>
      <c r="BJ12" s="142">
        <f t="shared" si="4"/>
        <v>29.574036721558222</v>
      </c>
      <c r="BK12" s="142">
        <f t="shared" si="5"/>
        <v>2.8075866016716904</v>
      </c>
      <c r="BL12" s="142">
        <f t="shared" si="6"/>
        <v>5.2198277765645038</v>
      </c>
      <c r="BM12" s="142">
        <f t="shared" si="7"/>
        <v>9.1612258423903992</v>
      </c>
      <c r="BN12" s="142">
        <f t="shared" si="8"/>
        <v>5.7484187344339457</v>
      </c>
      <c r="BO12" s="142">
        <f t="shared" si="9"/>
        <v>1.9865529020831247</v>
      </c>
      <c r="BP12" s="142">
        <f t="shared" si="10"/>
        <v>2.7912619902987172</v>
      </c>
      <c r="BQ12" s="142">
        <f t="shared" si="11"/>
        <v>2.5220234581560761</v>
      </c>
      <c r="BR12" s="143">
        <f t="shared" si="12"/>
        <v>10.927739794644292</v>
      </c>
      <c r="BS12" s="141" t="s">
        <v>8</v>
      </c>
      <c r="BT12" s="142">
        <f t="shared" si="13"/>
        <v>3.2656837846331914</v>
      </c>
      <c r="BU12" s="142">
        <f t="shared" si="14"/>
        <v>3.2457172482805539</v>
      </c>
      <c r="BV12" s="142">
        <f t="shared" si="15"/>
        <v>3.3391143666980212</v>
      </c>
      <c r="BW12" s="142">
        <f t="shared" si="16"/>
        <v>9.9082796739846852</v>
      </c>
      <c r="BX12" s="142">
        <f t="shared" si="17"/>
        <v>5.8595638293782306</v>
      </c>
      <c r="BY12" s="142">
        <f t="shared" si="18"/>
        <v>99.607976296654329</v>
      </c>
      <c r="BZ12" s="142">
        <f t="shared" si="19"/>
        <v>0.88943644283325929</v>
      </c>
      <c r="CA12" s="142">
        <f t="shared" si="20"/>
        <v>0.4974127394875909</v>
      </c>
      <c r="CB12" s="142">
        <f t="shared" si="21"/>
        <v>100</v>
      </c>
      <c r="CC12" s="144">
        <f t="shared" si="22"/>
        <v>3.2637381992348362</v>
      </c>
      <c r="CD12" s="142">
        <f t="shared" si="23"/>
        <v>34.930801519849162</v>
      </c>
      <c r="CE12" s="143">
        <f t="shared" si="24"/>
        <v>61.805460280916002</v>
      </c>
      <c r="CF12" s="142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</row>
    <row r="13" spans="1:135" s="117" customFormat="1">
      <c r="A13" s="141" t="s">
        <v>82</v>
      </c>
      <c r="B13" s="117">
        <v>66348754.208177142</v>
      </c>
      <c r="C13" s="117">
        <v>1076869</v>
      </c>
      <c r="D13" s="117">
        <v>149427</v>
      </c>
      <c r="E13" s="117">
        <v>2519288</v>
      </c>
      <c r="F13" s="117">
        <v>4183503.9454445778</v>
      </c>
      <c r="G13" s="117">
        <v>2646121</v>
      </c>
      <c r="H13" s="117">
        <v>4268284</v>
      </c>
      <c r="I13" s="117">
        <v>5344394</v>
      </c>
      <c r="J13" s="117">
        <v>7448816</v>
      </c>
      <c r="K13" s="117">
        <v>4067989</v>
      </c>
      <c r="L13" s="117">
        <v>2035071</v>
      </c>
      <c r="M13" s="117">
        <v>2540889</v>
      </c>
      <c r="N13" s="119">
        <v>8023069</v>
      </c>
      <c r="O13" s="141" t="s">
        <v>82</v>
      </c>
      <c r="P13" s="117">
        <v>1897009</v>
      </c>
      <c r="Q13" s="117">
        <v>3961777.2627325626</v>
      </c>
      <c r="R13" s="117">
        <v>4374784</v>
      </c>
      <c r="S13" s="117">
        <v>7640229</v>
      </c>
      <c r="T13" s="117">
        <v>4171234</v>
      </c>
      <c r="U13" s="117">
        <v>66348754.208177142</v>
      </c>
      <c r="V13" s="117">
        <v>618319</v>
      </c>
      <c r="W13" s="117">
        <v>331326</v>
      </c>
      <c r="X13" s="117">
        <v>66635747.208177142</v>
      </c>
      <c r="Y13" s="120">
        <v>3745584</v>
      </c>
      <c r="Z13" s="117">
        <v>8451787.9454445783</v>
      </c>
      <c r="AA13" s="119">
        <v>54151382.262732565</v>
      </c>
      <c r="AC13" s="141" t="s">
        <v>82</v>
      </c>
      <c r="AD13" s="144">
        <v>-5.6147823674190054</v>
      </c>
      <c r="AE13" s="142">
        <v>-16.576751752721076</v>
      </c>
      <c r="AF13" s="142">
        <v>-9.7603101655303188</v>
      </c>
      <c r="AG13" s="142">
        <v>-4.065351482799616</v>
      </c>
      <c r="AH13" s="142">
        <v>-15.590020376913943</v>
      </c>
      <c r="AI13" s="142">
        <v>1.6332008116457259</v>
      </c>
      <c r="AJ13" s="142">
        <v>-0.88293771970686719</v>
      </c>
      <c r="AK13" s="142">
        <v>0.85954532003937456</v>
      </c>
      <c r="AL13" s="142">
        <v>-25.422735083878216</v>
      </c>
      <c r="AM13" s="142">
        <v>-4.7484478848736238</v>
      </c>
      <c r="AN13" s="142">
        <v>9.5763957338558789E-2</v>
      </c>
      <c r="AO13" s="142">
        <v>12.542554105613025</v>
      </c>
      <c r="AP13" s="143">
        <v>-1.6295417322321037</v>
      </c>
      <c r="AQ13" s="141" t="s">
        <v>82</v>
      </c>
      <c r="AR13" s="142">
        <v>-33.964364597130583</v>
      </c>
      <c r="AS13" s="142">
        <v>-0.62023275906870956</v>
      </c>
      <c r="AT13" s="142">
        <v>-2.4424052847384066</v>
      </c>
      <c r="AU13" s="142">
        <v>11.655751085286216</v>
      </c>
      <c r="AV13" s="142">
        <v>0.3553501245289265</v>
      </c>
      <c r="AW13" s="142">
        <v>-5.6147823674190054</v>
      </c>
      <c r="AX13" s="142">
        <v>-25.864053503813995</v>
      </c>
      <c r="AY13" s="142">
        <v>-30.064737283144876</v>
      </c>
      <c r="AZ13" s="142">
        <v>-5.6898665380402527</v>
      </c>
      <c r="BA13" s="144">
        <v>-8.2523512027600834</v>
      </c>
      <c r="BB13" s="142">
        <v>-8.7524120273066011</v>
      </c>
      <c r="BC13" s="143">
        <v>-4.9154049715207035</v>
      </c>
      <c r="BD13" s="142"/>
      <c r="BE13" s="141" t="s">
        <v>82</v>
      </c>
      <c r="BF13" s="142">
        <f t="shared" si="0"/>
        <v>99.569310749824112</v>
      </c>
      <c r="BG13" s="142">
        <f t="shared" si="1"/>
        <v>1.616053012260442</v>
      </c>
      <c r="BH13" s="142">
        <f t="shared" si="2"/>
        <v>0.22424450277892766</v>
      </c>
      <c r="BI13" s="142">
        <f t="shared" si="3"/>
        <v>3.7806854512030563</v>
      </c>
      <c r="BJ13" s="142">
        <f t="shared" si="4"/>
        <v>6.2781676813420697</v>
      </c>
      <c r="BK13" s="142">
        <f t="shared" si="5"/>
        <v>3.971023228318034</v>
      </c>
      <c r="BL13" s="142">
        <f t="shared" si="6"/>
        <v>6.4053967709935451</v>
      </c>
      <c r="BM13" s="142">
        <f t="shared" si="7"/>
        <v>8.0203107549819261</v>
      </c>
      <c r="BN13" s="142">
        <f t="shared" si="8"/>
        <v>11.178408455043069</v>
      </c>
      <c r="BO13" s="142">
        <f t="shared" si="9"/>
        <v>6.1048148635463946</v>
      </c>
      <c r="BP13" s="142">
        <f t="shared" si="10"/>
        <v>3.05402293102863</v>
      </c>
      <c r="BQ13" s="142">
        <f t="shared" si="11"/>
        <v>3.8131019857284607</v>
      </c>
      <c r="BR13" s="143">
        <f t="shared" si="12"/>
        <v>12.040187641229688</v>
      </c>
      <c r="BS13" s="141" t="s">
        <v>82</v>
      </c>
      <c r="BT13" s="142">
        <f t="shared" si="13"/>
        <v>2.8468338384103995</v>
      </c>
      <c r="BU13" s="142">
        <f t="shared" si="14"/>
        <v>5.9454233331481223</v>
      </c>
      <c r="BV13" s="142">
        <f t="shared" si="15"/>
        <v>6.5652208961245835</v>
      </c>
      <c r="BW13" s="142">
        <f t="shared" si="16"/>
        <v>11.465661180523892</v>
      </c>
      <c r="BX13" s="142">
        <f t="shared" si="17"/>
        <v>6.2597542231628651</v>
      </c>
      <c r="BY13" s="142">
        <f t="shared" si="18"/>
        <v>99.569310749824112</v>
      </c>
      <c r="BZ13" s="142">
        <f t="shared" si="19"/>
        <v>0.92790885659060129</v>
      </c>
      <c r="CA13" s="142">
        <f t="shared" si="20"/>
        <v>0.49721960641471075</v>
      </c>
      <c r="CB13" s="142">
        <f t="shared" si="21"/>
        <v>100</v>
      </c>
      <c r="CC13" s="144">
        <f t="shared" si="22"/>
        <v>5.6452966520634025</v>
      </c>
      <c r="CD13" s="142">
        <f t="shared" si="23"/>
        <v>12.738427490177259</v>
      </c>
      <c r="CE13" s="143">
        <f t="shared" si="24"/>
        <v>81.616275857759348</v>
      </c>
      <c r="CF13" s="142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</row>
    <row r="14" spans="1:135" s="117" customFormat="1">
      <c r="A14" s="141" t="s">
        <v>83</v>
      </c>
      <c r="B14" s="120">
        <v>179312671.57318911</v>
      </c>
      <c r="C14" s="117">
        <v>10727627</v>
      </c>
      <c r="D14" s="117">
        <v>133063</v>
      </c>
      <c r="E14" s="123">
        <v>94059</v>
      </c>
      <c r="F14" s="117">
        <v>41971728.763111763</v>
      </c>
      <c r="G14" s="117">
        <v>3591554</v>
      </c>
      <c r="H14" s="117">
        <v>7758291</v>
      </c>
      <c r="I14" s="117">
        <v>12699543</v>
      </c>
      <c r="J14" s="117">
        <v>12007663</v>
      </c>
      <c r="K14" s="117">
        <v>4198626</v>
      </c>
      <c r="L14" s="117">
        <v>4663958</v>
      </c>
      <c r="M14" s="117">
        <v>3999801</v>
      </c>
      <c r="N14" s="119">
        <v>18362538</v>
      </c>
      <c r="O14" s="141" t="s">
        <v>83</v>
      </c>
      <c r="P14" s="117">
        <v>4568823</v>
      </c>
      <c r="Q14" s="117">
        <v>12215257.810077339</v>
      </c>
      <c r="R14" s="117">
        <v>8731126</v>
      </c>
      <c r="S14" s="117">
        <v>22193193</v>
      </c>
      <c r="T14" s="117">
        <v>11395820</v>
      </c>
      <c r="U14" s="117">
        <v>179312671.57318911</v>
      </c>
      <c r="V14" s="117">
        <v>1547119</v>
      </c>
      <c r="W14" s="117">
        <v>895435</v>
      </c>
      <c r="X14" s="117">
        <v>179964355.57318911</v>
      </c>
      <c r="Y14" s="120">
        <v>10954749</v>
      </c>
      <c r="Z14" s="117">
        <v>49730019.763111763</v>
      </c>
      <c r="AA14" s="119">
        <v>118627902.81007734</v>
      </c>
      <c r="AC14" s="141" t="s">
        <v>83</v>
      </c>
      <c r="AD14" s="142">
        <v>2.0032292905975533</v>
      </c>
      <c r="AE14" s="142">
        <v>6.674784229124084</v>
      </c>
      <c r="AF14" s="142">
        <v>-9.1279732839806318</v>
      </c>
      <c r="AG14" s="142">
        <v>-47.700836261732128</v>
      </c>
      <c r="AH14" s="142">
        <v>7.4807874009440649</v>
      </c>
      <c r="AI14" s="142">
        <v>-18.181797472068553</v>
      </c>
      <c r="AJ14" s="142">
        <v>-6.0413007959546228</v>
      </c>
      <c r="AK14" s="142">
        <v>2.0963055243002775</v>
      </c>
      <c r="AL14" s="142">
        <v>-2.7352666888666746</v>
      </c>
      <c r="AM14" s="142">
        <v>2.4016908637311829</v>
      </c>
      <c r="AN14" s="142">
        <v>4.3151616653537683</v>
      </c>
      <c r="AO14" s="142">
        <v>-0.71888070854502983</v>
      </c>
      <c r="AP14" s="143">
        <v>3.7887022960133012</v>
      </c>
      <c r="AQ14" s="141" t="s">
        <v>83</v>
      </c>
      <c r="AR14" s="142">
        <v>-34.412447561301754</v>
      </c>
      <c r="AS14" s="142">
        <v>-3.5250312628887239</v>
      </c>
      <c r="AT14" s="142">
        <v>7.358414140258708E-2</v>
      </c>
      <c r="AU14" s="142">
        <v>10.196681963214797</v>
      </c>
      <c r="AV14" s="142">
        <v>12.350974371229809</v>
      </c>
      <c r="AW14" s="142">
        <v>2.0032292905975533</v>
      </c>
      <c r="AX14" s="142">
        <v>-21.876091984204731</v>
      </c>
      <c r="AY14" s="142">
        <v>-24.42011119617338</v>
      </c>
      <c r="AZ14" s="142">
        <v>1.9127126327688544</v>
      </c>
      <c r="BA14" s="144">
        <v>5.5100223815433846</v>
      </c>
      <c r="BB14" s="142">
        <v>5.1206236771040654</v>
      </c>
      <c r="BC14" s="143">
        <v>0.44620329850095342</v>
      </c>
      <c r="BD14" s="142"/>
      <c r="BE14" s="141" t="s">
        <v>83</v>
      </c>
      <c r="BF14" s="142">
        <f t="shared" si="0"/>
        <v>99.637881624989362</v>
      </c>
      <c r="BG14" s="142">
        <f t="shared" si="1"/>
        <v>5.9609731970713593</v>
      </c>
      <c r="BH14" s="142">
        <f t="shared" si="2"/>
        <v>7.3938530536334479E-2</v>
      </c>
      <c r="BI14" s="142">
        <f t="shared" si="3"/>
        <v>5.226534982464761E-2</v>
      </c>
      <c r="BJ14" s="142">
        <f t="shared" si="4"/>
        <v>23.322245468793636</v>
      </c>
      <c r="BK14" s="142">
        <f t="shared" si="5"/>
        <v>1.9957029760481446</v>
      </c>
      <c r="BL14" s="142">
        <f t="shared" si="6"/>
        <v>4.3110153537292035</v>
      </c>
      <c r="BM14" s="142">
        <f t="shared" si="7"/>
        <v>7.0566990666300384</v>
      </c>
      <c r="BN14" s="142">
        <f t="shared" si="8"/>
        <v>6.6722451575232311</v>
      </c>
      <c r="BO14" s="142">
        <f t="shared" si="9"/>
        <v>2.3330319977127219</v>
      </c>
      <c r="BP14" s="142">
        <f t="shared" si="10"/>
        <v>2.5916009785077856</v>
      </c>
      <c r="BQ14" s="142">
        <f t="shared" si="11"/>
        <v>2.2225517865805013</v>
      </c>
      <c r="BR14" s="143">
        <f t="shared" si="12"/>
        <v>10.203430530181961</v>
      </c>
      <c r="BS14" s="141" t="s">
        <v>83</v>
      </c>
      <c r="BT14" s="142">
        <f t="shared" si="13"/>
        <v>2.5387377325072134</v>
      </c>
      <c r="BU14" s="142">
        <f t="shared" si="14"/>
        <v>6.7875984503551079</v>
      </c>
      <c r="BV14" s="142">
        <f t="shared" si="15"/>
        <v>4.8515862889577415</v>
      </c>
      <c r="BW14" s="142">
        <f t="shared" si="16"/>
        <v>12.331993704705777</v>
      </c>
      <c r="BX14" s="142">
        <f t="shared" si="17"/>
        <v>6.332265055323953</v>
      </c>
      <c r="BY14" s="142">
        <f t="shared" si="18"/>
        <v>99.637881624989362</v>
      </c>
      <c r="BZ14" s="142">
        <f t="shared" si="19"/>
        <v>0.85968079349513593</v>
      </c>
      <c r="CA14" s="142">
        <f t="shared" si="20"/>
        <v>0.49756241848449734</v>
      </c>
      <c r="CB14" s="142">
        <f t="shared" si="21"/>
        <v>100</v>
      </c>
      <c r="CC14" s="144">
        <f t="shared" si="22"/>
        <v>6.1092999752271595</v>
      </c>
      <c r="CD14" s="142">
        <f t="shared" si="23"/>
        <v>27.733689608664232</v>
      </c>
      <c r="CE14" s="143">
        <f t="shared" si="24"/>
        <v>66.157010416108605</v>
      </c>
      <c r="CF14" s="142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</row>
    <row r="15" spans="1:135" s="117" customFormat="1">
      <c r="A15" s="141" t="s">
        <v>87</v>
      </c>
      <c r="B15" s="117">
        <v>79762612.198960111</v>
      </c>
      <c r="C15" s="117">
        <v>5722306</v>
      </c>
      <c r="D15" s="117">
        <v>403984</v>
      </c>
      <c r="E15" s="124" t="s">
        <v>101</v>
      </c>
      <c r="F15" s="117">
        <v>12846699.70636029</v>
      </c>
      <c r="G15" s="117">
        <v>2295952</v>
      </c>
      <c r="H15" s="117">
        <v>5149179</v>
      </c>
      <c r="I15" s="117">
        <v>5562029</v>
      </c>
      <c r="J15" s="117">
        <v>1927505</v>
      </c>
      <c r="K15" s="117">
        <v>6174705</v>
      </c>
      <c r="L15" s="117">
        <v>1950500</v>
      </c>
      <c r="M15" s="117">
        <v>2203761</v>
      </c>
      <c r="N15" s="119">
        <v>6612564</v>
      </c>
      <c r="O15" s="141" t="s">
        <v>87</v>
      </c>
      <c r="P15" s="117">
        <v>3022009</v>
      </c>
      <c r="Q15" s="117">
        <v>7427974.4925998216</v>
      </c>
      <c r="R15" s="117">
        <v>4131715</v>
      </c>
      <c r="S15" s="117">
        <v>9369850</v>
      </c>
      <c r="T15" s="117">
        <v>4961879</v>
      </c>
      <c r="U15" s="117">
        <v>79762612.198960111</v>
      </c>
      <c r="V15" s="117">
        <v>715097</v>
      </c>
      <c r="W15" s="117">
        <v>398311</v>
      </c>
      <c r="X15" s="117">
        <v>80079398.198960111</v>
      </c>
      <c r="Y15" s="120">
        <v>6126290</v>
      </c>
      <c r="Z15" s="117">
        <v>17995878.706360288</v>
      </c>
      <c r="AA15" s="119">
        <v>55640443.492599823</v>
      </c>
      <c r="AC15" s="141" t="s">
        <v>87</v>
      </c>
      <c r="AD15" s="142">
        <v>-14.005356910519556</v>
      </c>
      <c r="AE15" s="142">
        <v>1.9354043414464612</v>
      </c>
      <c r="AF15" s="142">
        <v>-12.207927677329625</v>
      </c>
      <c r="AG15" s="146" t="s">
        <v>127</v>
      </c>
      <c r="AH15" s="142">
        <v>-42.353616283209654</v>
      </c>
      <c r="AI15" s="142">
        <v>16.295898204517904</v>
      </c>
      <c r="AJ15" s="142">
        <v>-18.254413774819298</v>
      </c>
      <c r="AK15" s="142">
        <v>3.7499962693471653</v>
      </c>
      <c r="AL15" s="142">
        <v>1.0093572939309647</v>
      </c>
      <c r="AM15" s="142">
        <v>2.2939118215829426</v>
      </c>
      <c r="AN15" s="142">
        <v>-0.3078420238351402</v>
      </c>
      <c r="AO15" s="142">
        <v>3.1387727307828213</v>
      </c>
      <c r="AP15" s="143">
        <v>-3.2835731828749881</v>
      </c>
      <c r="AQ15" s="141" t="s">
        <v>87</v>
      </c>
      <c r="AR15" s="142">
        <v>-30.734446468567466</v>
      </c>
      <c r="AS15" s="142">
        <v>-3.7270791507561776</v>
      </c>
      <c r="AT15" s="142">
        <v>-9.758808013345098E-2</v>
      </c>
      <c r="AU15" s="142">
        <v>-9.2361318435550714</v>
      </c>
      <c r="AV15" s="142">
        <v>-7.207108983999662</v>
      </c>
      <c r="AW15" s="142">
        <v>-14.005356910519556</v>
      </c>
      <c r="AX15" s="142">
        <v>-32.365614992178173</v>
      </c>
      <c r="AY15" s="142">
        <v>-36.281862188336852</v>
      </c>
      <c r="AZ15" s="142">
        <v>-14.06423868262357</v>
      </c>
      <c r="BA15" s="144">
        <v>0.86388810730118892</v>
      </c>
      <c r="BB15" s="142">
        <v>-37.042968044601601</v>
      </c>
      <c r="BC15" s="143">
        <v>-4.2247434310671883</v>
      </c>
      <c r="BD15" s="142"/>
      <c r="BE15" s="141" t="s">
        <v>87</v>
      </c>
      <c r="BF15" s="142">
        <f t="shared" ref="BF15:BF49" si="25">B15/$X15*100</f>
        <v>99.604410114055881</v>
      </c>
      <c r="BG15" s="142">
        <f t="shared" ref="BG15:BG49" si="26">C15/$X15*100</f>
        <v>7.1457904638378116</v>
      </c>
      <c r="BH15" s="142">
        <f t="shared" ref="BH15:BH49" si="27">D15/$X15*100</f>
        <v>0.50447931563657278</v>
      </c>
      <c r="BI15" s="146" t="s">
        <v>102</v>
      </c>
      <c r="BJ15" s="142">
        <f t="shared" ref="BJ15:BJ49" si="28">F15/$X15*100</f>
        <v>16.042452859650876</v>
      </c>
      <c r="BK15" s="142">
        <f t="shared" ref="BK15:BK49" si="29">G15/$X15*100</f>
        <v>2.8670944732821613</v>
      </c>
      <c r="BL15" s="142">
        <f t="shared" ref="BL15:BL49" si="30">H15/$X15*100</f>
        <v>6.4300920284224432</v>
      </c>
      <c r="BM15" s="142">
        <f t="shared" ref="BM15:BM49" si="31">I15/$X15*100</f>
        <v>6.9456428558328343</v>
      </c>
      <c r="BN15" s="142">
        <f t="shared" ref="BN15:BN49" si="32">J15/$X15*100</f>
        <v>2.4069923642670807</v>
      </c>
      <c r="BO15" s="142">
        <f t="shared" ref="BO15:BO49" si="33">K15/$X15*100</f>
        <v>7.7107285255300324</v>
      </c>
      <c r="BP15" s="142">
        <f t="shared" ref="BP15:BP49" si="34">L15/$X15*100</f>
        <v>2.4357076150271677</v>
      </c>
      <c r="BQ15" s="142">
        <f t="shared" ref="BQ15:BQ49" si="35">M15/$X15*100</f>
        <v>2.7519699817482111</v>
      </c>
      <c r="BR15" s="143">
        <f t="shared" ref="BR15:BR49" si="36">N15/$X15*100</f>
        <v>8.257509607615745</v>
      </c>
      <c r="BS15" s="141" t="s">
        <v>87</v>
      </c>
      <c r="BT15" s="142">
        <f t="shared" si="13"/>
        <v>3.7737658723304977</v>
      </c>
      <c r="BU15" s="142">
        <f t="shared" si="14"/>
        <v>9.2757621306603166</v>
      </c>
      <c r="BV15" s="142">
        <f t="shared" si="15"/>
        <v>5.1595230395395921</v>
      </c>
      <c r="BW15" s="142">
        <f t="shared" si="16"/>
        <v>11.700699818847633</v>
      </c>
      <c r="BX15" s="142">
        <f t="shared" si="17"/>
        <v>6.1961991618269092</v>
      </c>
      <c r="BY15" s="142">
        <f t="shared" si="18"/>
        <v>99.604410114055881</v>
      </c>
      <c r="BZ15" s="142">
        <f t="shared" si="19"/>
        <v>0.89298498250862979</v>
      </c>
      <c r="CA15" s="142">
        <f t="shared" si="20"/>
        <v>0.49739509656451486</v>
      </c>
      <c r="CB15" s="142">
        <f t="shared" si="21"/>
        <v>100</v>
      </c>
      <c r="CC15" s="144">
        <f t="shared" si="22"/>
        <v>7.68065366856161</v>
      </c>
      <c r="CD15" s="142">
        <f t="shared" si="23"/>
        <v>22.5617970753908</v>
      </c>
      <c r="CE15" s="143">
        <f t="shared" si="24"/>
        <v>69.757549256047596</v>
      </c>
      <c r="CF15" s="142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</row>
    <row r="16" spans="1:135" s="117" customFormat="1">
      <c r="A16" s="141" t="s">
        <v>92</v>
      </c>
      <c r="B16" s="120">
        <v>202533843.70144027</v>
      </c>
      <c r="C16" s="117">
        <v>4019870</v>
      </c>
      <c r="D16" s="117">
        <v>929267</v>
      </c>
      <c r="E16" s="123">
        <v>5403689</v>
      </c>
      <c r="F16" s="117">
        <v>9490824.476312777</v>
      </c>
      <c r="G16" s="117">
        <v>8161206</v>
      </c>
      <c r="H16" s="117">
        <v>16097499</v>
      </c>
      <c r="I16" s="117">
        <v>20929210</v>
      </c>
      <c r="J16" s="117">
        <v>10016266</v>
      </c>
      <c r="K16" s="117">
        <v>6811029</v>
      </c>
      <c r="L16" s="117">
        <v>6780610</v>
      </c>
      <c r="M16" s="117">
        <v>7987313</v>
      </c>
      <c r="N16" s="119">
        <v>24445889</v>
      </c>
      <c r="O16" s="141" t="s">
        <v>92</v>
      </c>
      <c r="P16" s="117">
        <v>6961188</v>
      </c>
      <c r="Q16" s="117">
        <v>18473851.2251275</v>
      </c>
      <c r="R16" s="117">
        <v>12921213</v>
      </c>
      <c r="S16" s="117">
        <v>29949318</v>
      </c>
      <c r="T16" s="117">
        <v>13155601</v>
      </c>
      <c r="U16" s="117">
        <v>202533843.70144027</v>
      </c>
      <c r="V16" s="117">
        <v>1794391</v>
      </c>
      <c r="W16" s="117">
        <v>1011394</v>
      </c>
      <c r="X16" s="117">
        <v>203316840.70144027</v>
      </c>
      <c r="Y16" s="120">
        <v>10352826</v>
      </c>
      <c r="Z16" s="117">
        <v>25588323.476312779</v>
      </c>
      <c r="AA16" s="119">
        <v>166592694.22512749</v>
      </c>
      <c r="AC16" s="141" t="s">
        <v>92</v>
      </c>
      <c r="AD16" s="142">
        <v>-7.6176961225574935</v>
      </c>
      <c r="AE16" s="142">
        <v>-11.477198255207599</v>
      </c>
      <c r="AF16" s="142">
        <v>-9.7019660658568423</v>
      </c>
      <c r="AG16" s="142">
        <v>-34.096258174107611</v>
      </c>
      <c r="AH16" s="142">
        <v>-18.537256427673743</v>
      </c>
      <c r="AI16" s="142">
        <v>7.2910168751981006</v>
      </c>
      <c r="AJ16" s="142">
        <v>2.4855851683755983</v>
      </c>
      <c r="AK16" s="142">
        <v>1.5870653670215162</v>
      </c>
      <c r="AL16" s="142">
        <v>-19.059901193640812</v>
      </c>
      <c r="AM16" s="142">
        <v>-1.2923101805295238</v>
      </c>
      <c r="AN16" s="142">
        <v>-2.464519985926235</v>
      </c>
      <c r="AO16" s="142">
        <v>-7.2243141523896197</v>
      </c>
      <c r="AP16" s="143">
        <v>-1.3767140593929827</v>
      </c>
      <c r="AQ16" s="141" t="s">
        <v>92</v>
      </c>
      <c r="AR16" s="142">
        <v>-44.839918053713902</v>
      </c>
      <c r="AS16" s="142">
        <v>-7.1486844417881485</v>
      </c>
      <c r="AT16" s="142">
        <v>-2.2129064121575182</v>
      </c>
      <c r="AU16" s="142">
        <v>-3.9748273014471627</v>
      </c>
      <c r="AV16" s="142">
        <v>-1.5021600776206885</v>
      </c>
      <c r="AW16" s="142">
        <v>-7.6176961225574935</v>
      </c>
      <c r="AX16" s="142">
        <v>-28.178509160247899</v>
      </c>
      <c r="AY16" s="142">
        <v>-31.548883212795303</v>
      </c>
      <c r="AZ16" s="142">
        <v>-7.690383962565071</v>
      </c>
      <c r="BA16" s="144">
        <v>-24.813528534337369</v>
      </c>
      <c r="BB16" s="142">
        <v>-6.4672050258787745</v>
      </c>
      <c r="BC16" s="143">
        <v>-6.4649984107375591</v>
      </c>
      <c r="BD16" s="142"/>
      <c r="BE16" s="141" t="s">
        <v>92</v>
      </c>
      <c r="BF16" s="142">
        <f t="shared" si="25"/>
        <v>99.614888271282069</v>
      </c>
      <c r="BG16" s="142">
        <f t="shared" si="26"/>
        <v>1.9771456147614257</v>
      </c>
      <c r="BH16" s="142">
        <f t="shared" si="27"/>
        <v>0.45705362959312268</v>
      </c>
      <c r="BI16" s="142">
        <f>E16/$X16*100</f>
        <v>2.6577675422052338</v>
      </c>
      <c r="BJ16" s="142">
        <f t="shared" si="28"/>
        <v>4.6679972222515183</v>
      </c>
      <c r="BK16" s="142">
        <f t="shared" si="29"/>
        <v>4.0140334523416517</v>
      </c>
      <c r="BL16" s="142">
        <f t="shared" si="30"/>
        <v>7.9174449811751213</v>
      </c>
      <c r="BM16" s="142">
        <f t="shared" si="31"/>
        <v>10.293889049128698</v>
      </c>
      <c r="BN16" s="142">
        <f t="shared" si="32"/>
        <v>4.9264320483458333</v>
      </c>
      <c r="BO16" s="142">
        <f t="shared" si="33"/>
        <v>3.3499581129148206</v>
      </c>
      <c r="BP16" s="142">
        <f t="shared" si="34"/>
        <v>3.3349967354435517</v>
      </c>
      <c r="BQ16" s="142">
        <f t="shared" si="35"/>
        <v>3.928505367506145</v>
      </c>
      <c r="BR16" s="143">
        <f t="shared" si="36"/>
        <v>12.023543605961033</v>
      </c>
      <c r="BS16" s="141" t="s">
        <v>92</v>
      </c>
      <c r="BT16" s="142">
        <f t="shared" si="13"/>
        <v>3.4238127918887575</v>
      </c>
      <c r="BU16" s="142">
        <f t="shared" si="14"/>
        <v>9.0862375991054005</v>
      </c>
      <c r="BV16" s="142">
        <f t="shared" si="15"/>
        <v>6.3552103974378094</v>
      </c>
      <c r="BW16" s="142">
        <f t="shared" si="16"/>
        <v>14.730367586214339</v>
      </c>
      <c r="BX16" s="142">
        <f t="shared" si="17"/>
        <v>6.4704925350076063</v>
      </c>
      <c r="BY16" s="142">
        <f t="shared" si="18"/>
        <v>99.614888271282069</v>
      </c>
      <c r="BZ16" s="142">
        <f t="shared" si="19"/>
        <v>0.88255896255783639</v>
      </c>
      <c r="CA16" s="142">
        <f t="shared" si="20"/>
        <v>0.49744723383990463</v>
      </c>
      <c r="CB16" s="142">
        <f t="shared" si="21"/>
        <v>100</v>
      </c>
      <c r="CC16" s="144">
        <f t="shared" si="22"/>
        <v>5.111652359326837</v>
      </c>
      <c r="CD16" s="142">
        <f t="shared" si="23"/>
        <v>12.634097595082977</v>
      </c>
      <c r="CE16" s="143">
        <f t="shared" si="24"/>
        <v>82.254250045590183</v>
      </c>
      <c r="CF16" s="142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</row>
    <row r="17" spans="1:135" s="117" customFormat="1">
      <c r="A17" s="147" t="s">
        <v>86</v>
      </c>
      <c r="B17" s="148">
        <v>132710598.12361939</v>
      </c>
      <c r="C17" s="149">
        <v>3117921</v>
      </c>
      <c r="D17" s="149">
        <v>20620</v>
      </c>
      <c r="E17" s="149">
        <v>0</v>
      </c>
      <c r="F17" s="149">
        <v>31055859.860861894</v>
      </c>
      <c r="G17" s="149">
        <v>3092444</v>
      </c>
      <c r="H17" s="149">
        <v>6112562</v>
      </c>
      <c r="I17" s="149">
        <v>9714710</v>
      </c>
      <c r="J17" s="149">
        <v>4980989</v>
      </c>
      <c r="K17" s="149">
        <v>2084503</v>
      </c>
      <c r="L17" s="149">
        <v>4203639</v>
      </c>
      <c r="M17" s="149">
        <v>1604938</v>
      </c>
      <c r="N17" s="150">
        <v>17563466</v>
      </c>
      <c r="O17" s="147" t="s">
        <v>86</v>
      </c>
      <c r="P17" s="149">
        <v>13829529</v>
      </c>
      <c r="Q17" s="149">
        <v>3962153.2627574978</v>
      </c>
      <c r="R17" s="149">
        <v>8095518</v>
      </c>
      <c r="S17" s="149">
        <v>18690771</v>
      </c>
      <c r="T17" s="149">
        <v>4580975</v>
      </c>
      <c r="U17" s="149">
        <v>132710598.12361939</v>
      </c>
      <c r="V17" s="149">
        <v>1166399</v>
      </c>
      <c r="W17" s="149">
        <v>662718</v>
      </c>
      <c r="X17" s="149">
        <v>133214279.12361939</v>
      </c>
      <c r="Y17" s="148">
        <v>3138541</v>
      </c>
      <c r="Z17" s="149">
        <v>37168421.860861897</v>
      </c>
      <c r="AA17" s="150">
        <v>92403635.262757495</v>
      </c>
      <c r="AC17" s="147" t="s">
        <v>86</v>
      </c>
      <c r="AD17" s="151">
        <v>-9.540907971462893</v>
      </c>
      <c r="AE17" s="151">
        <v>26.394089568574991</v>
      </c>
      <c r="AF17" s="151">
        <v>23.038367444358254</v>
      </c>
      <c r="AG17" s="151" t="s">
        <v>128</v>
      </c>
      <c r="AH17" s="151">
        <v>-35.88781624983389</v>
      </c>
      <c r="AI17" s="151">
        <v>-19.334232563162374</v>
      </c>
      <c r="AJ17" s="151">
        <v>3.9346849607993803</v>
      </c>
      <c r="AK17" s="151">
        <v>9.6316076174969378</v>
      </c>
      <c r="AL17" s="151">
        <v>-3.2161983137702417</v>
      </c>
      <c r="AM17" s="151">
        <v>21.757783842131577</v>
      </c>
      <c r="AN17" s="151">
        <v>7.0541882308718442</v>
      </c>
      <c r="AO17" s="151">
        <v>-3.8753793475611253</v>
      </c>
      <c r="AP17" s="152">
        <v>1.4954917387647131</v>
      </c>
      <c r="AQ17" s="147" t="s">
        <v>86</v>
      </c>
      <c r="AR17" s="151">
        <v>-7.4053719970248189</v>
      </c>
      <c r="AS17" s="151">
        <v>-3.0470149328992773</v>
      </c>
      <c r="AT17" s="151">
        <v>-10.744869371153772</v>
      </c>
      <c r="AU17" s="151">
        <v>28.153338572159182</v>
      </c>
      <c r="AV17" s="151">
        <v>-4.0002824892500062</v>
      </c>
      <c r="AW17" s="151">
        <v>-9.540907971462893</v>
      </c>
      <c r="AX17" s="151">
        <v>-29.635854375532755</v>
      </c>
      <c r="AY17" s="151">
        <v>-32.973820348016929</v>
      </c>
      <c r="AZ17" s="151">
        <v>-9.6097209437377185</v>
      </c>
      <c r="BA17" s="153">
        <v>26.371445459465033</v>
      </c>
      <c r="BB17" s="151">
        <v>-31.576366608974332</v>
      </c>
      <c r="BC17" s="152">
        <v>2.7811992273102795</v>
      </c>
      <c r="BD17" s="142"/>
      <c r="BE17" s="147" t="s">
        <v>86</v>
      </c>
      <c r="BF17" s="151">
        <f t="shared" si="25"/>
        <v>99.621901643492279</v>
      </c>
      <c r="BG17" s="151">
        <f t="shared" si="26"/>
        <v>2.34053062517919</v>
      </c>
      <c r="BH17" s="151">
        <f t="shared" si="27"/>
        <v>1.547882114113696E-2</v>
      </c>
      <c r="BI17" s="151">
        <f>E17/$X17*100</f>
        <v>0</v>
      </c>
      <c r="BJ17" s="151">
        <f t="shared" si="28"/>
        <v>23.312710968501253</v>
      </c>
      <c r="BK17" s="151">
        <f t="shared" si="29"/>
        <v>2.3214057984957397</v>
      </c>
      <c r="BL17" s="151">
        <f t="shared" si="30"/>
        <v>4.5885186184340654</v>
      </c>
      <c r="BM17" s="151">
        <f t="shared" si="31"/>
        <v>7.2925440605244738</v>
      </c>
      <c r="BN17" s="151">
        <f t="shared" si="32"/>
        <v>3.7390803994651138</v>
      </c>
      <c r="BO17" s="151">
        <f t="shared" si="33"/>
        <v>1.5647744473891083</v>
      </c>
      <c r="BP17" s="151">
        <f t="shared" si="34"/>
        <v>3.1555468585309323</v>
      </c>
      <c r="BQ17" s="151">
        <f t="shared" si="35"/>
        <v>1.2047792553159105</v>
      </c>
      <c r="BR17" s="152">
        <f t="shared" si="36"/>
        <v>13.184371912339488</v>
      </c>
      <c r="BS17" s="147" t="s">
        <v>86</v>
      </c>
      <c r="BT17" s="151">
        <f t="shared" si="13"/>
        <v>10.38141638492564</v>
      </c>
      <c r="BU17" s="151">
        <f t="shared" si="14"/>
        <v>2.9742706929192795</v>
      </c>
      <c r="BV17" s="151">
        <f t="shared" si="15"/>
        <v>6.0770647510598836</v>
      </c>
      <c r="BW17" s="151">
        <f t="shared" si="16"/>
        <v>14.030606270560117</v>
      </c>
      <c r="BX17" s="151">
        <f t="shared" si="17"/>
        <v>3.438801778710955</v>
      </c>
      <c r="BY17" s="151">
        <f t="shared" si="18"/>
        <v>99.621901643492279</v>
      </c>
      <c r="BZ17" s="151">
        <f t="shared" si="19"/>
        <v>0.87558106208540309</v>
      </c>
      <c r="CA17" s="151">
        <f t="shared" si="20"/>
        <v>0.49748270557769181</v>
      </c>
      <c r="CB17" s="151">
        <f t="shared" si="21"/>
        <v>100</v>
      </c>
      <c r="CC17" s="153">
        <f t="shared" si="22"/>
        <v>2.3649512882734971</v>
      </c>
      <c r="CD17" s="151">
        <f t="shared" si="23"/>
        <v>28.007124062721552</v>
      </c>
      <c r="CE17" s="152">
        <f t="shared" si="24"/>
        <v>69.627924649004953</v>
      </c>
      <c r="CF17" s="142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</row>
    <row r="18" spans="1:135" s="117" customFormat="1">
      <c r="A18" s="147" t="s">
        <v>84</v>
      </c>
      <c r="B18" s="149">
        <v>21682266.739912339</v>
      </c>
      <c r="C18" s="149">
        <v>822135</v>
      </c>
      <c r="D18" s="149">
        <v>195953</v>
      </c>
      <c r="E18" s="154" t="s">
        <v>101</v>
      </c>
      <c r="F18" s="149">
        <v>2235879.6363873584</v>
      </c>
      <c r="G18" s="149">
        <v>1614224</v>
      </c>
      <c r="H18" s="149">
        <v>3260513</v>
      </c>
      <c r="I18" s="149">
        <v>1030651</v>
      </c>
      <c r="J18" s="149">
        <v>569596</v>
      </c>
      <c r="K18" s="149">
        <v>565314</v>
      </c>
      <c r="L18" s="149">
        <v>763273</v>
      </c>
      <c r="M18" s="149">
        <v>445102</v>
      </c>
      <c r="N18" s="150">
        <v>2350962</v>
      </c>
      <c r="O18" s="147" t="s">
        <v>84</v>
      </c>
      <c r="P18" s="149">
        <v>241301</v>
      </c>
      <c r="Q18" s="149">
        <v>1561066.1035249766</v>
      </c>
      <c r="R18" s="149">
        <v>1043411</v>
      </c>
      <c r="S18" s="149">
        <v>3753922</v>
      </c>
      <c r="T18" s="149">
        <v>1228964</v>
      </c>
      <c r="U18" s="149">
        <v>21682266.739912339</v>
      </c>
      <c r="V18" s="149">
        <v>234112</v>
      </c>
      <c r="W18" s="149">
        <v>108275</v>
      </c>
      <c r="X18" s="149">
        <v>21808103.739912339</v>
      </c>
      <c r="Y18" s="148">
        <v>1018088</v>
      </c>
      <c r="Z18" s="149">
        <v>5496392.6363873584</v>
      </c>
      <c r="AA18" s="150">
        <v>15167786.103524979</v>
      </c>
      <c r="AC18" s="147" t="s">
        <v>84</v>
      </c>
      <c r="AD18" s="151">
        <v>-3.1729688214549494</v>
      </c>
      <c r="AE18" s="151">
        <v>-7.5747066091220701</v>
      </c>
      <c r="AF18" s="151">
        <v>-11.465684724167533</v>
      </c>
      <c r="AG18" s="155" t="s">
        <v>127</v>
      </c>
      <c r="AH18" s="151">
        <v>2.2354848012648363</v>
      </c>
      <c r="AI18" s="151">
        <v>37.947937434678238</v>
      </c>
      <c r="AJ18" s="151">
        <v>-11.309303931099803</v>
      </c>
      <c r="AK18" s="151">
        <v>-2.3645073800860357</v>
      </c>
      <c r="AL18" s="151">
        <v>-17.337721895208571</v>
      </c>
      <c r="AM18" s="151">
        <v>15.198112207885364</v>
      </c>
      <c r="AN18" s="151">
        <v>2.3143183451115807</v>
      </c>
      <c r="AO18" s="151">
        <v>-3.1199122402249717</v>
      </c>
      <c r="AP18" s="152">
        <v>-1.7240168480614531</v>
      </c>
      <c r="AQ18" s="147" t="s">
        <v>84</v>
      </c>
      <c r="AR18" s="151">
        <v>-56.391359271903177</v>
      </c>
      <c r="AS18" s="151">
        <v>-2.6639299048400114</v>
      </c>
      <c r="AT18" s="151">
        <v>-4.9224051443780974</v>
      </c>
      <c r="AU18" s="151">
        <v>-2.268338084638315</v>
      </c>
      <c r="AV18" s="151">
        <v>-6.8859444420872702</v>
      </c>
      <c r="AW18" s="151">
        <v>-3.1729688214549494</v>
      </c>
      <c r="AX18" s="151">
        <v>-21.81907436658663</v>
      </c>
      <c r="AY18" s="151">
        <v>-28.255266139666173</v>
      </c>
      <c r="AZ18" s="151">
        <v>-3.252742899167699</v>
      </c>
      <c r="BA18" s="153">
        <v>-8.3499648465174641</v>
      </c>
      <c r="BB18" s="151">
        <v>-6.2571152680408497</v>
      </c>
      <c r="BC18" s="152">
        <v>-1.6271814832508071</v>
      </c>
      <c r="BD18" s="142"/>
      <c r="BE18" s="147" t="s">
        <v>84</v>
      </c>
      <c r="BF18" s="151">
        <f t="shared" si="25"/>
        <v>99.422980551171463</v>
      </c>
      <c r="BG18" s="151">
        <f t="shared" si="26"/>
        <v>3.7698600933164155</v>
      </c>
      <c r="BH18" s="151">
        <f t="shared" si="27"/>
        <v>0.89853295975190395</v>
      </c>
      <c r="BI18" s="155" t="s">
        <v>101</v>
      </c>
      <c r="BJ18" s="151">
        <f t="shared" si="28"/>
        <v>10.252517426791853</v>
      </c>
      <c r="BK18" s="151">
        <f t="shared" si="29"/>
        <v>7.4019457136280513</v>
      </c>
      <c r="BL18" s="151">
        <f t="shared" si="30"/>
        <v>14.950923926653633</v>
      </c>
      <c r="BM18" s="151">
        <f t="shared" si="31"/>
        <v>4.7260000791070294</v>
      </c>
      <c r="BN18" s="151">
        <f t="shared" si="32"/>
        <v>2.6118547801914005</v>
      </c>
      <c r="BO18" s="151">
        <f t="shared" si="33"/>
        <v>2.5922198772623428</v>
      </c>
      <c r="BP18" s="151">
        <f t="shared" si="34"/>
        <v>3.4999512525386951</v>
      </c>
      <c r="BQ18" s="151">
        <f t="shared" si="35"/>
        <v>2.0409935926037974</v>
      </c>
      <c r="BR18" s="152">
        <f t="shared" si="36"/>
        <v>10.780222013055456</v>
      </c>
      <c r="BS18" s="147" t="s">
        <v>84</v>
      </c>
      <c r="BT18" s="151">
        <f t="shared" si="13"/>
        <v>1.1064740102019066</v>
      </c>
      <c r="BU18" s="151">
        <f t="shared" si="14"/>
        <v>7.1581927623903159</v>
      </c>
      <c r="BV18" s="151">
        <f t="shared" si="15"/>
        <v>4.7845104390731139</v>
      </c>
      <c r="BW18" s="151">
        <f t="shared" si="16"/>
        <v>17.213426920423707</v>
      </c>
      <c r="BX18" s="151">
        <f t="shared" si="17"/>
        <v>5.6353547041818137</v>
      </c>
      <c r="BY18" s="151">
        <f t="shared" si="18"/>
        <v>99.422980551171463</v>
      </c>
      <c r="BZ18" s="151">
        <f t="shared" si="19"/>
        <v>1.0735092000297917</v>
      </c>
      <c r="CA18" s="151">
        <f t="shared" si="20"/>
        <v>0.49648975120124422</v>
      </c>
      <c r="CB18" s="151">
        <f t="shared" si="21"/>
        <v>100</v>
      </c>
      <c r="CC18" s="153">
        <f t="shared" si="22"/>
        <v>4.6954869258476624</v>
      </c>
      <c r="CD18" s="151">
        <f t="shared" si="23"/>
        <v>25.349714134222388</v>
      </c>
      <c r="CE18" s="152">
        <f t="shared" si="24"/>
        <v>69.954798939929944</v>
      </c>
      <c r="CF18" s="142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</row>
    <row r="19" spans="1:135" s="117" customFormat="1">
      <c r="A19" s="141" t="s">
        <v>9</v>
      </c>
      <c r="B19" s="120">
        <v>10004712.335147437</v>
      </c>
      <c r="C19" s="117">
        <v>975307</v>
      </c>
      <c r="D19" s="117">
        <v>16385</v>
      </c>
      <c r="E19" s="117">
        <v>0</v>
      </c>
      <c r="F19" s="117">
        <v>1230410.2929612352</v>
      </c>
      <c r="G19" s="117">
        <v>693903</v>
      </c>
      <c r="H19" s="117">
        <v>980172</v>
      </c>
      <c r="I19" s="117">
        <v>898048</v>
      </c>
      <c r="J19" s="117">
        <v>338504</v>
      </c>
      <c r="K19" s="117">
        <v>74810</v>
      </c>
      <c r="L19" s="117">
        <v>365635</v>
      </c>
      <c r="M19" s="117">
        <v>280723</v>
      </c>
      <c r="N19" s="119">
        <v>1426201</v>
      </c>
      <c r="O19" s="141" t="s">
        <v>9</v>
      </c>
      <c r="P19" s="117">
        <v>200743</v>
      </c>
      <c r="Q19" s="117">
        <v>636131.04218620271</v>
      </c>
      <c r="R19" s="117">
        <v>501868</v>
      </c>
      <c r="S19" s="117">
        <v>787732</v>
      </c>
      <c r="T19" s="117">
        <v>598140</v>
      </c>
      <c r="U19" s="117">
        <v>10004712.335147437</v>
      </c>
      <c r="V19" s="117">
        <v>130891</v>
      </c>
      <c r="W19" s="117">
        <v>49961</v>
      </c>
      <c r="X19" s="117">
        <v>10085642.335147437</v>
      </c>
      <c r="Y19" s="120">
        <v>991692</v>
      </c>
      <c r="Z19" s="117">
        <v>2210582.2929612352</v>
      </c>
      <c r="AA19" s="119">
        <v>6802438.0421862016</v>
      </c>
      <c r="AC19" s="141" t="s">
        <v>9</v>
      </c>
      <c r="AD19" s="142">
        <v>-4.2713647010927422</v>
      </c>
      <c r="AE19" s="142">
        <v>-11.272408036644332</v>
      </c>
      <c r="AF19" s="142">
        <v>-7.0090805902383657</v>
      </c>
      <c r="AG19" s="142" t="s">
        <v>128</v>
      </c>
      <c r="AH19" s="142">
        <v>-4.9600061240275553</v>
      </c>
      <c r="AI19" s="142">
        <v>18.902686651050654</v>
      </c>
      <c r="AJ19" s="142">
        <v>-22.208015771541227</v>
      </c>
      <c r="AK19" s="142">
        <v>4.167038810007389</v>
      </c>
      <c r="AL19" s="142">
        <v>-37.824717367546171</v>
      </c>
      <c r="AM19" s="142">
        <v>51.192400970088926</v>
      </c>
      <c r="AN19" s="142">
        <v>3.3401447641012161</v>
      </c>
      <c r="AO19" s="142">
        <v>-4.276025274241892</v>
      </c>
      <c r="AP19" s="143">
        <v>3.4034966626983492</v>
      </c>
      <c r="AQ19" s="141" t="s">
        <v>9</v>
      </c>
      <c r="AR19" s="142">
        <v>-33.441532605668364</v>
      </c>
      <c r="AS19" s="142">
        <v>5.4527507585174302</v>
      </c>
      <c r="AT19" s="142">
        <v>-6.4853271917909048</v>
      </c>
      <c r="AU19" s="142">
        <v>9.1231987853835985</v>
      </c>
      <c r="AV19" s="142">
        <v>8.6906747783992397</v>
      </c>
      <c r="AW19" s="142">
        <v>-4.2713647010927422</v>
      </c>
      <c r="AX19" s="142">
        <v>-19.542794620245385</v>
      </c>
      <c r="AY19" s="142">
        <v>-29.068942018286105</v>
      </c>
      <c r="AZ19" s="142">
        <v>-4.3413399984468501</v>
      </c>
      <c r="BA19" s="144">
        <v>-11.205146686842729</v>
      </c>
      <c r="BB19" s="142">
        <v>-13.467096001135543</v>
      </c>
      <c r="BC19" s="143">
        <v>0.33585809116428289</v>
      </c>
      <c r="BD19" s="142"/>
      <c r="BE19" s="141" t="s">
        <v>9</v>
      </c>
      <c r="BF19" s="142">
        <f t="shared" si="25"/>
        <v>99.197572179235749</v>
      </c>
      <c r="BG19" s="142">
        <f t="shared" si="26"/>
        <v>9.6702517062414</v>
      </c>
      <c r="BH19" s="142">
        <f t="shared" si="27"/>
        <v>0.16245866604747566</v>
      </c>
      <c r="BI19" s="142">
        <f>E19/$X19*100</f>
        <v>0</v>
      </c>
      <c r="BJ19" s="142">
        <f t="shared" si="28"/>
        <v>12.199622513614036</v>
      </c>
      <c r="BK19" s="142">
        <f t="shared" si="29"/>
        <v>6.8801071557120235</v>
      </c>
      <c r="BL19" s="142">
        <f t="shared" si="30"/>
        <v>9.7184885942683135</v>
      </c>
      <c r="BM19" s="142">
        <f t="shared" si="31"/>
        <v>8.9042221621363087</v>
      </c>
      <c r="BN19" s="142">
        <f t="shared" si="32"/>
        <v>3.3562958981833813</v>
      </c>
      <c r="BO19" s="142">
        <f t="shared" si="33"/>
        <v>0.74174750119082411</v>
      </c>
      <c r="BP19" s="142">
        <f t="shared" si="34"/>
        <v>3.6253020665406628</v>
      </c>
      <c r="BQ19" s="142">
        <f t="shared" si="35"/>
        <v>2.7833923777140988</v>
      </c>
      <c r="BR19" s="143">
        <f t="shared" si="36"/>
        <v>14.140903996068102</v>
      </c>
      <c r="BS19" s="141" t="s">
        <v>9</v>
      </c>
      <c r="BT19" s="142">
        <f t="shared" si="13"/>
        <v>1.9903838876025881</v>
      </c>
      <c r="BU19" s="142">
        <f t="shared" si="14"/>
        <v>6.3072932892866014</v>
      </c>
      <c r="BV19" s="142">
        <f t="shared" si="15"/>
        <v>4.976063827397895</v>
      </c>
      <c r="BW19" s="142">
        <f t="shared" si="16"/>
        <v>7.8104296565706495</v>
      </c>
      <c r="BX19" s="142">
        <f t="shared" si="17"/>
        <v>5.9306088806614028</v>
      </c>
      <c r="BY19" s="142">
        <f t="shared" si="18"/>
        <v>99.197572179235749</v>
      </c>
      <c r="BZ19" s="142">
        <f t="shared" si="19"/>
        <v>1.2977953773341555</v>
      </c>
      <c r="CA19" s="142">
        <f t="shared" si="20"/>
        <v>0.49536755656990727</v>
      </c>
      <c r="CB19" s="142">
        <f t="shared" si="21"/>
        <v>100</v>
      </c>
      <c r="CC19" s="144">
        <f t="shared" si="22"/>
        <v>9.9122490160571495</v>
      </c>
      <c r="CD19" s="142">
        <f t="shared" si="23"/>
        <v>22.095410831506516</v>
      </c>
      <c r="CE19" s="143">
        <f t="shared" si="24"/>
        <v>67.992340152436341</v>
      </c>
      <c r="CF19" s="142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</row>
    <row r="20" spans="1:135" s="117" customFormat="1">
      <c r="A20" s="141" t="s">
        <v>10</v>
      </c>
      <c r="B20" s="120">
        <v>25547339.728453971</v>
      </c>
      <c r="C20" s="117">
        <v>1128978</v>
      </c>
      <c r="D20" s="117">
        <v>159180</v>
      </c>
      <c r="E20" s="117">
        <v>0</v>
      </c>
      <c r="F20" s="117">
        <v>8919454.6562265698</v>
      </c>
      <c r="G20" s="117">
        <v>636424</v>
      </c>
      <c r="H20" s="117">
        <v>1246320</v>
      </c>
      <c r="I20" s="117">
        <v>1284885</v>
      </c>
      <c r="J20" s="117">
        <v>1761738</v>
      </c>
      <c r="K20" s="117">
        <v>994525</v>
      </c>
      <c r="L20" s="117">
        <v>718455</v>
      </c>
      <c r="M20" s="117">
        <v>600884</v>
      </c>
      <c r="N20" s="119">
        <v>2474334</v>
      </c>
      <c r="O20" s="141" t="s">
        <v>10</v>
      </c>
      <c r="P20" s="117">
        <v>742291</v>
      </c>
      <c r="Q20" s="117">
        <v>1089126.0722274033</v>
      </c>
      <c r="R20" s="117">
        <v>1103011</v>
      </c>
      <c r="S20" s="117">
        <v>1371716</v>
      </c>
      <c r="T20" s="117">
        <v>1316018</v>
      </c>
      <c r="U20" s="117">
        <v>25547339.728453971</v>
      </c>
      <c r="V20" s="117">
        <v>261529</v>
      </c>
      <c r="W20" s="117">
        <v>127576</v>
      </c>
      <c r="X20" s="117">
        <v>25681292.728453971</v>
      </c>
      <c r="Y20" s="120">
        <v>1288158</v>
      </c>
      <c r="Z20" s="117">
        <v>10165774.65622657</v>
      </c>
      <c r="AA20" s="119">
        <v>14093407.072227402</v>
      </c>
      <c r="AC20" s="141" t="s">
        <v>10</v>
      </c>
      <c r="AD20" s="142">
        <v>2.6206215799977901</v>
      </c>
      <c r="AE20" s="142">
        <v>-5.3363977323894183</v>
      </c>
      <c r="AF20" s="142">
        <v>16.824213245655237</v>
      </c>
      <c r="AG20" s="142" t="s">
        <v>128</v>
      </c>
      <c r="AH20" s="142">
        <v>17.286202983523189</v>
      </c>
      <c r="AI20" s="142">
        <v>14.647028729130488</v>
      </c>
      <c r="AJ20" s="142">
        <v>-31.10801932238973</v>
      </c>
      <c r="AK20" s="142">
        <v>5.6297039226244552</v>
      </c>
      <c r="AL20" s="142">
        <v>-30.802414655730093</v>
      </c>
      <c r="AM20" s="142">
        <v>177.9081822271776</v>
      </c>
      <c r="AN20" s="142">
        <v>1.9576817188431301</v>
      </c>
      <c r="AO20" s="142">
        <v>-4.4532430154717044</v>
      </c>
      <c r="AP20" s="143">
        <v>-2.9802300869687963</v>
      </c>
      <c r="AQ20" s="141" t="s">
        <v>10</v>
      </c>
      <c r="AR20" s="142">
        <v>3.1015568898870911</v>
      </c>
      <c r="AS20" s="142">
        <v>-2.3530188038184283</v>
      </c>
      <c r="AT20" s="142">
        <v>1.4484076069911327</v>
      </c>
      <c r="AU20" s="142">
        <v>18.891960996749731</v>
      </c>
      <c r="AV20" s="142">
        <v>-13.222048947106396</v>
      </c>
      <c r="AW20" s="142">
        <v>2.6206215799977901</v>
      </c>
      <c r="AX20" s="142">
        <v>-18.957251979361956</v>
      </c>
      <c r="AY20" s="142">
        <v>-23.962784820688874</v>
      </c>
      <c r="AZ20" s="142">
        <v>2.5206969889741968</v>
      </c>
      <c r="BA20" s="144">
        <v>-3.0641662095137474</v>
      </c>
      <c r="BB20" s="142">
        <v>7.9862177303019477</v>
      </c>
      <c r="BC20" s="143">
        <v>-0.41476436614841455</v>
      </c>
      <c r="BD20" s="142"/>
      <c r="BE20" s="141" t="s">
        <v>10</v>
      </c>
      <c r="BF20" s="142">
        <f t="shared" si="25"/>
        <v>99.478402425390428</v>
      </c>
      <c r="BG20" s="142">
        <f t="shared" si="26"/>
        <v>4.3961104759696621</v>
      </c>
      <c r="BH20" s="142">
        <f t="shared" si="27"/>
        <v>0.61982861097811537</v>
      </c>
      <c r="BI20" s="142">
        <f>E20/$X20*100</f>
        <v>0</v>
      </c>
      <c r="BJ20" s="142">
        <f t="shared" si="28"/>
        <v>34.731330507923097</v>
      </c>
      <c r="BK20" s="142">
        <f t="shared" si="29"/>
        <v>2.478161853958639</v>
      </c>
      <c r="BL20" s="142">
        <f t="shared" si="30"/>
        <v>4.8530267271908833</v>
      </c>
      <c r="BM20" s="142">
        <f t="shared" si="31"/>
        <v>5.0031944014110801</v>
      </c>
      <c r="BN20" s="142">
        <f t="shared" si="32"/>
        <v>6.8600051353647631</v>
      </c>
      <c r="BO20" s="142">
        <f t="shared" si="33"/>
        <v>3.8725659588705255</v>
      </c>
      <c r="BP20" s="142">
        <f t="shared" si="34"/>
        <v>2.7975811326817559</v>
      </c>
      <c r="BQ20" s="142">
        <f t="shared" si="35"/>
        <v>2.3397731818003136</v>
      </c>
      <c r="BR20" s="143">
        <f t="shared" si="36"/>
        <v>9.6347719959537894</v>
      </c>
      <c r="BS20" s="141" t="s">
        <v>10</v>
      </c>
      <c r="BT20" s="142">
        <f t="shared" si="13"/>
        <v>2.890395775044329</v>
      </c>
      <c r="BU20" s="142">
        <f t="shared" si="14"/>
        <v>4.2409316530265233</v>
      </c>
      <c r="BV20" s="142">
        <f t="shared" si="15"/>
        <v>4.2949979647165595</v>
      </c>
      <c r="BW20" s="142">
        <f t="shared" si="16"/>
        <v>5.3413043280340275</v>
      </c>
      <c r="BX20" s="142">
        <f t="shared" si="17"/>
        <v>5.1244227224663739</v>
      </c>
      <c r="BY20" s="142">
        <f t="shared" si="18"/>
        <v>99.478402425390428</v>
      </c>
      <c r="BZ20" s="142">
        <f t="shared" si="19"/>
        <v>1.0183638447072216</v>
      </c>
      <c r="CA20" s="142">
        <f t="shared" si="20"/>
        <v>0.49676627009765073</v>
      </c>
      <c r="CB20" s="142">
        <f t="shared" si="21"/>
        <v>100</v>
      </c>
      <c r="CC20" s="144">
        <f t="shared" si="22"/>
        <v>5.0422392847631121</v>
      </c>
      <c r="CD20" s="142">
        <f t="shared" si="23"/>
        <v>39.791910877139941</v>
      </c>
      <c r="CE20" s="143">
        <f t="shared" si="24"/>
        <v>55.165849838096946</v>
      </c>
      <c r="CF20" s="142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</row>
    <row r="21" spans="1:135" s="117" customFormat="1">
      <c r="A21" s="141" t="s">
        <v>11</v>
      </c>
      <c r="B21" s="120">
        <v>69556536.20968397</v>
      </c>
      <c r="C21" s="117">
        <v>685094</v>
      </c>
      <c r="D21" s="117">
        <v>774</v>
      </c>
      <c r="E21" s="117">
        <v>126739</v>
      </c>
      <c r="F21" s="117">
        <v>42326504.134573705</v>
      </c>
      <c r="G21" s="117">
        <v>1652763</v>
      </c>
      <c r="H21" s="117">
        <v>1861059</v>
      </c>
      <c r="I21" s="117">
        <v>2253393</v>
      </c>
      <c r="J21" s="117">
        <v>3298244</v>
      </c>
      <c r="K21" s="117">
        <v>530797</v>
      </c>
      <c r="L21" s="117">
        <v>1350630</v>
      </c>
      <c r="M21" s="117">
        <v>1110737</v>
      </c>
      <c r="N21" s="119">
        <v>5095091</v>
      </c>
      <c r="O21" s="141" t="s">
        <v>11</v>
      </c>
      <c r="P21" s="117">
        <v>2856859</v>
      </c>
      <c r="Q21" s="117">
        <v>1132597.075110263</v>
      </c>
      <c r="R21" s="117">
        <v>1295912</v>
      </c>
      <c r="S21" s="117">
        <v>2808058</v>
      </c>
      <c r="T21" s="117">
        <v>1171285</v>
      </c>
      <c r="U21" s="117">
        <v>69556536.20968397</v>
      </c>
      <c r="V21" s="117">
        <v>611445</v>
      </c>
      <c r="W21" s="117">
        <v>347345</v>
      </c>
      <c r="X21" s="117">
        <v>69820636.20968397</v>
      </c>
      <c r="Y21" s="120">
        <v>812607</v>
      </c>
      <c r="Z21" s="117">
        <v>44187563.134573705</v>
      </c>
      <c r="AA21" s="119">
        <v>24556366.075110264</v>
      </c>
      <c r="AC21" s="141" t="s">
        <v>11</v>
      </c>
      <c r="AD21" s="142">
        <v>-4.167216512924635</v>
      </c>
      <c r="AE21" s="142">
        <v>51.157131100339114</v>
      </c>
      <c r="AF21" s="142">
        <v>-7.5268817204301079</v>
      </c>
      <c r="AG21" s="142">
        <v>-31.394901941679255</v>
      </c>
      <c r="AH21" s="142">
        <v>-6.2970251958016181</v>
      </c>
      <c r="AI21" s="142">
        <v>5.9178976928632627</v>
      </c>
      <c r="AJ21" s="142">
        <v>6.2887718981624792</v>
      </c>
      <c r="AK21" s="142">
        <v>3.1476282700632465</v>
      </c>
      <c r="AL21" s="142">
        <v>-16.933402038280342</v>
      </c>
      <c r="AM21" s="142">
        <v>-11.365427645860468</v>
      </c>
      <c r="AN21" s="142">
        <v>2.484662925824332</v>
      </c>
      <c r="AO21" s="142">
        <v>5.6460295840879002</v>
      </c>
      <c r="AP21" s="143">
        <v>-2.5721450419572878</v>
      </c>
      <c r="AQ21" s="141" t="s">
        <v>11</v>
      </c>
      <c r="AR21" s="142">
        <v>56.38606108280112</v>
      </c>
      <c r="AS21" s="142">
        <v>8.7710563240375272</v>
      </c>
      <c r="AT21" s="142">
        <v>-3.3541230543662515</v>
      </c>
      <c r="AU21" s="142">
        <v>-16.383319769725372</v>
      </c>
      <c r="AV21" s="142">
        <v>-23.937050008149939</v>
      </c>
      <c r="AW21" s="142">
        <v>-4.167216512924635</v>
      </c>
      <c r="AX21" s="142">
        <v>-25.789385531815732</v>
      </c>
      <c r="AY21" s="142">
        <v>-28.992117163160003</v>
      </c>
      <c r="AZ21" s="142">
        <v>-4.2450013015948347</v>
      </c>
      <c r="BA21" s="144">
        <v>27.206965484097701</v>
      </c>
      <c r="BB21" s="142">
        <v>-5.8273710926535482</v>
      </c>
      <c r="BC21" s="143">
        <v>-1.8548889207367703</v>
      </c>
      <c r="BD21" s="142"/>
      <c r="BE21" s="141" t="s">
        <v>11</v>
      </c>
      <c r="BF21" s="142">
        <f t="shared" si="25"/>
        <v>99.621745068024211</v>
      </c>
      <c r="BG21" s="142">
        <f t="shared" si="26"/>
        <v>0.98121993323369194</v>
      </c>
      <c r="BH21" s="142">
        <f t="shared" si="27"/>
        <v>1.1085547798154378E-3</v>
      </c>
      <c r="BI21" s="142">
        <f>E21/$X21*100</f>
        <v>0.18152083235016639</v>
      </c>
      <c r="BJ21" s="142">
        <f t="shared" si="28"/>
        <v>60.62176805072297</v>
      </c>
      <c r="BK21" s="142">
        <f t="shared" si="29"/>
        <v>2.3671554567856621</v>
      </c>
      <c r="BL21" s="142">
        <f t="shared" si="30"/>
        <v>2.6654855942745979</v>
      </c>
      <c r="BM21" s="142">
        <f t="shared" si="31"/>
        <v>3.2274025593703475</v>
      </c>
      <c r="BN21" s="142">
        <f t="shared" si="32"/>
        <v>4.7238813322966271</v>
      </c>
      <c r="BO21" s="142">
        <f t="shared" si="33"/>
        <v>0.7602293946533526</v>
      </c>
      <c r="BP21" s="142">
        <f t="shared" si="34"/>
        <v>1.9344280907779392</v>
      </c>
      <c r="BQ21" s="142">
        <f t="shared" si="35"/>
        <v>1.5908434243770802</v>
      </c>
      <c r="BR21" s="143">
        <f t="shared" si="36"/>
        <v>7.297399847086071</v>
      </c>
      <c r="BS21" s="141" t="s">
        <v>11</v>
      </c>
      <c r="BT21" s="142">
        <f t="shared" si="13"/>
        <v>4.0917114983317209</v>
      </c>
      <c r="BU21" s="142">
        <f t="shared" si="14"/>
        <v>1.6221523271556415</v>
      </c>
      <c r="BV21" s="142">
        <f t="shared" si="15"/>
        <v>1.8560587103619945</v>
      </c>
      <c r="BW21" s="142">
        <f t="shared" si="16"/>
        <v>4.0218166897919616</v>
      </c>
      <c r="BX21" s="142">
        <f t="shared" si="17"/>
        <v>1.6775627716745802</v>
      </c>
      <c r="BY21" s="142">
        <f t="shared" si="18"/>
        <v>99.621745068024211</v>
      </c>
      <c r="BZ21" s="142">
        <f t="shared" si="19"/>
        <v>0.87573679243443203</v>
      </c>
      <c r="CA21" s="142">
        <f t="shared" si="20"/>
        <v>0.49748186045864762</v>
      </c>
      <c r="CB21" s="142">
        <f t="shared" si="21"/>
        <v>100</v>
      </c>
      <c r="CC21" s="144">
        <f t="shared" si="22"/>
        <v>1.1682683530277134</v>
      </c>
      <c r="CD21" s="142">
        <f t="shared" si="23"/>
        <v>63.527549735033695</v>
      </c>
      <c r="CE21" s="143">
        <f t="shared" si="24"/>
        <v>35.304181911938592</v>
      </c>
      <c r="CF21" s="142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5"/>
      <c r="CU21" s="145"/>
      <c r="CV21" s="145"/>
      <c r="CW21" s="145"/>
      <c r="CX21" s="145"/>
      <c r="CY21" s="145"/>
      <c r="CZ21" s="145"/>
      <c r="DA21" s="145"/>
      <c r="DB21" s="145"/>
      <c r="DC21" s="145"/>
      <c r="DD21" s="145"/>
      <c r="DE21" s="145"/>
      <c r="DF21" s="145"/>
      <c r="DG21" s="145"/>
      <c r="DH21" s="145"/>
      <c r="DI21" s="145"/>
      <c r="DJ21" s="145"/>
      <c r="DK21" s="145"/>
      <c r="DL21" s="145"/>
      <c r="DM21" s="145"/>
      <c r="DN21" s="145"/>
      <c r="DO21" s="145"/>
      <c r="DP21" s="145"/>
      <c r="DQ21" s="145"/>
      <c r="DR21" s="145"/>
      <c r="DS21" s="145"/>
      <c r="DT21" s="145"/>
      <c r="DU21" s="145"/>
      <c r="DV21" s="145"/>
      <c r="DW21" s="145"/>
      <c r="DX21" s="145"/>
      <c r="DY21" s="145"/>
      <c r="DZ21" s="145"/>
      <c r="EA21" s="145"/>
      <c r="EB21" s="145"/>
      <c r="EC21" s="145"/>
      <c r="ED21" s="145"/>
      <c r="EE21" s="145"/>
    </row>
    <row r="22" spans="1:135" s="117" customFormat="1">
      <c r="A22" s="147" t="s">
        <v>85</v>
      </c>
      <c r="B22" s="148">
        <v>37172648.80209551</v>
      </c>
      <c r="C22" s="149">
        <v>1844585</v>
      </c>
      <c r="D22" s="149">
        <v>244139</v>
      </c>
      <c r="E22" s="154" t="s">
        <v>101</v>
      </c>
      <c r="F22" s="149">
        <v>17882341.715797331</v>
      </c>
      <c r="G22" s="149">
        <v>493278</v>
      </c>
      <c r="H22" s="149">
        <v>1747526</v>
      </c>
      <c r="I22" s="149">
        <v>1335107</v>
      </c>
      <c r="J22" s="149">
        <v>2168583</v>
      </c>
      <c r="K22" s="149">
        <v>403233</v>
      </c>
      <c r="L22" s="149">
        <v>749144</v>
      </c>
      <c r="M22" s="149">
        <v>512582</v>
      </c>
      <c r="N22" s="150">
        <v>2463700</v>
      </c>
      <c r="O22" s="147" t="s">
        <v>85</v>
      </c>
      <c r="P22" s="149">
        <v>520658</v>
      </c>
      <c r="Q22" s="149">
        <v>1301301.0862981805</v>
      </c>
      <c r="R22" s="149">
        <v>1264175</v>
      </c>
      <c r="S22" s="149">
        <v>2708725</v>
      </c>
      <c r="T22" s="149">
        <v>1533571</v>
      </c>
      <c r="U22" s="149">
        <v>37172648.80209551</v>
      </c>
      <c r="V22" s="149">
        <v>352017</v>
      </c>
      <c r="W22" s="149">
        <v>185629</v>
      </c>
      <c r="X22" s="149">
        <v>37339036.80209551</v>
      </c>
      <c r="Y22" s="148">
        <v>2088724</v>
      </c>
      <c r="Z22" s="149">
        <v>19629867.715797331</v>
      </c>
      <c r="AA22" s="150">
        <v>15454057.086298179</v>
      </c>
      <c r="AC22" s="147" t="s">
        <v>85</v>
      </c>
      <c r="AD22" s="151">
        <v>-20.608336365596315</v>
      </c>
      <c r="AE22" s="151">
        <v>-13.148466666698056</v>
      </c>
      <c r="AF22" s="151">
        <v>5.0218312434129873</v>
      </c>
      <c r="AG22" s="156" t="s">
        <v>127</v>
      </c>
      <c r="AH22" s="151">
        <v>-34.998239897980596</v>
      </c>
      <c r="AI22" s="151">
        <v>9.6158717883761557</v>
      </c>
      <c r="AJ22" s="151">
        <v>6.5247658013956826</v>
      </c>
      <c r="AK22" s="151">
        <v>4.8145676647458746</v>
      </c>
      <c r="AL22" s="151">
        <v>-12.038055216975984</v>
      </c>
      <c r="AM22" s="151">
        <v>22.927895519840011</v>
      </c>
      <c r="AN22" s="151">
        <v>2.5210682037765388</v>
      </c>
      <c r="AO22" s="151">
        <v>-3.1425909794355014</v>
      </c>
      <c r="AP22" s="152">
        <v>0.84608048202437136</v>
      </c>
      <c r="AQ22" s="147" t="s">
        <v>85</v>
      </c>
      <c r="AR22" s="151">
        <v>-15.729997005721499</v>
      </c>
      <c r="AS22" s="151">
        <v>2.6883063578806587</v>
      </c>
      <c r="AT22" s="151">
        <v>-3.5518375256536436</v>
      </c>
      <c r="AU22" s="151">
        <v>14.45334633617038</v>
      </c>
      <c r="AV22" s="151">
        <v>0.10894952810297263</v>
      </c>
      <c r="AW22" s="151">
        <v>-20.608336365596315</v>
      </c>
      <c r="AX22" s="151">
        <v>-35.814037448512401</v>
      </c>
      <c r="AY22" s="151">
        <v>-41.174364142249601</v>
      </c>
      <c r="AZ22" s="151">
        <v>-20.64764237606116</v>
      </c>
      <c r="BA22" s="153">
        <v>-11.355844878967128</v>
      </c>
      <c r="BB22" s="151">
        <v>-32.661513755797102</v>
      </c>
      <c r="BC22" s="152">
        <v>0.91118223795414399</v>
      </c>
      <c r="BD22" s="142"/>
      <c r="BE22" s="147" t="s">
        <v>85</v>
      </c>
      <c r="BF22" s="151">
        <f t="shared" si="25"/>
        <v>99.554385934265284</v>
      </c>
      <c r="BG22" s="151">
        <f t="shared" si="26"/>
        <v>4.940097972469605</v>
      </c>
      <c r="BH22" s="151">
        <f t="shared" si="27"/>
        <v>0.65384386130254613</v>
      </c>
      <c r="BI22" s="146" t="s">
        <v>101</v>
      </c>
      <c r="BJ22" s="151">
        <f t="shared" si="28"/>
        <v>47.891813092494537</v>
      </c>
      <c r="BK22" s="151">
        <f t="shared" si="29"/>
        <v>1.3210785340138091</v>
      </c>
      <c r="BL22" s="151">
        <f t="shared" si="30"/>
        <v>4.6801582195658744</v>
      </c>
      <c r="BM22" s="151">
        <f t="shared" si="31"/>
        <v>3.5756332094915537</v>
      </c>
      <c r="BN22" s="151">
        <f t="shared" si="32"/>
        <v>5.8078171954298954</v>
      </c>
      <c r="BO22" s="151">
        <f t="shared" si="33"/>
        <v>1.0799234113542266</v>
      </c>
      <c r="BP22" s="151">
        <f t="shared" si="34"/>
        <v>2.0063292043943597</v>
      </c>
      <c r="BQ22" s="151">
        <f t="shared" si="35"/>
        <v>1.3727777787005833</v>
      </c>
      <c r="BR22" s="152">
        <f t="shared" si="36"/>
        <v>6.5981884135311555</v>
      </c>
      <c r="BS22" s="147" t="s">
        <v>85</v>
      </c>
      <c r="BT22" s="151">
        <f t="shared" si="13"/>
        <v>1.3944066172879426</v>
      </c>
      <c r="BU22" s="151">
        <f t="shared" si="14"/>
        <v>3.4850954865154686</v>
      </c>
      <c r="BV22" s="151">
        <f t="shared" si="15"/>
        <v>3.3856658025229325</v>
      </c>
      <c r="BW22" s="151">
        <f t="shared" si="16"/>
        <v>7.2544051266153264</v>
      </c>
      <c r="BX22" s="151">
        <f t="shared" si="17"/>
        <v>4.1071520085754711</v>
      </c>
      <c r="BY22" s="151">
        <f t="shared" si="18"/>
        <v>99.554385934265284</v>
      </c>
      <c r="BZ22" s="151">
        <f t="shared" si="19"/>
        <v>0.942758651932458</v>
      </c>
      <c r="CA22" s="151">
        <f t="shared" si="20"/>
        <v>0.4971445861977411</v>
      </c>
      <c r="CB22" s="151">
        <f t="shared" si="21"/>
        <v>100</v>
      </c>
      <c r="CC22" s="153">
        <f t="shared" si="22"/>
        <v>5.6189808025793786</v>
      </c>
      <c r="CD22" s="151">
        <f t="shared" si="23"/>
        <v>52.807288015189137</v>
      </c>
      <c r="CE22" s="152">
        <f t="shared" si="24"/>
        <v>41.573731182231484</v>
      </c>
      <c r="CF22" s="142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</row>
    <row r="23" spans="1:135" s="117" customFormat="1">
      <c r="A23" s="141" t="s">
        <v>12</v>
      </c>
      <c r="B23" s="120">
        <v>149299830.7065703</v>
      </c>
      <c r="C23" s="117">
        <v>2844745</v>
      </c>
      <c r="D23" s="117">
        <v>108960</v>
      </c>
      <c r="E23" s="117">
        <v>0</v>
      </c>
      <c r="F23" s="117">
        <v>76551059.464485615</v>
      </c>
      <c r="G23" s="117">
        <v>3501067</v>
      </c>
      <c r="H23" s="117">
        <v>5142032</v>
      </c>
      <c r="I23" s="117">
        <v>10683483</v>
      </c>
      <c r="J23" s="117">
        <v>8343326</v>
      </c>
      <c r="K23" s="117">
        <v>3840777</v>
      </c>
      <c r="L23" s="117">
        <v>3027520</v>
      </c>
      <c r="M23" s="117">
        <v>1793115</v>
      </c>
      <c r="N23" s="119">
        <v>10788584</v>
      </c>
      <c r="O23" s="141" t="s">
        <v>12</v>
      </c>
      <c r="P23" s="117">
        <v>3283044</v>
      </c>
      <c r="Q23" s="117">
        <v>3650425.2420846797</v>
      </c>
      <c r="R23" s="117">
        <v>4373233</v>
      </c>
      <c r="S23" s="117">
        <v>7365131</v>
      </c>
      <c r="T23" s="117">
        <v>4003329</v>
      </c>
      <c r="U23" s="117">
        <v>149299830.7065703</v>
      </c>
      <c r="V23" s="117">
        <v>1246585</v>
      </c>
      <c r="W23" s="117">
        <v>745559</v>
      </c>
      <c r="X23" s="117">
        <v>149800856.7065703</v>
      </c>
      <c r="Y23" s="120">
        <v>2953705</v>
      </c>
      <c r="Z23" s="117">
        <v>81693091.464485615</v>
      </c>
      <c r="AA23" s="119">
        <v>64653034.242084682</v>
      </c>
      <c r="AC23" s="141" t="s">
        <v>12</v>
      </c>
      <c r="AD23" s="142">
        <v>-18.296963712001702</v>
      </c>
      <c r="AE23" s="142">
        <v>6.1987157949751746</v>
      </c>
      <c r="AF23" s="142">
        <v>-10.156088953387698</v>
      </c>
      <c r="AG23" s="142" t="s">
        <v>128</v>
      </c>
      <c r="AH23" s="142">
        <v>-25.22521689217098</v>
      </c>
      <c r="AI23" s="142">
        <v>0.39209805146709875</v>
      </c>
      <c r="AJ23" s="142">
        <v>-64.334871691649909</v>
      </c>
      <c r="AK23" s="142">
        <v>5.0533665264543446</v>
      </c>
      <c r="AL23" s="142">
        <v>-12.79768138481445</v>
      </c>
      <c r="AM23" s="142">
        <v>47.356125686227948</v>
      </c>
      <c r="AN23" s="142">
        <v>9.486791513934655</v>
      </c>
      <c r="AO23" s="142">
        <v>-6.9298795615967386</v>
      </c>
      <c r="AP23" s="143">
        <v>4.4536598627653117</v>
      </c>
      <c r="AQ23" s="141" t="s">
        <v>12</v>
      </c>
      <c r="AR23" s="142">
        <v>-20.735912403613217</v>
      </c>
      <c r="AS23" s="142">
        <v>0.64863577226815017</v>
      </c>
      <c r="AT23" s="142">
        <v>-8.7615155588481901</v>
      </c>
      <c r="AU23" s="142">
        <v>18.851286040023044</v>
      </c>
      <c r="AV23" s="142">
        <v>13.370567250860828</v>
      </c>
      <c r="AW23" s="142">
        <v>-18.296963712001702</v>
      </c>
      <c r="AX23" s="142">
        <v>-36.917481648363108</v>
      </c>
      <c r="AY23" s="142">
        <v>-39.461735211725063</v>
      </c>
      <c r="AZ23" s="142">
        <v>-18.35544914262633</v>
      </c>
      <c r="BA23" s="144">
        <v>5.4903308134316822</v>
      </c>
      <c r="BB23" s="142">
        <v>-30.053114152415873</v>
      </c>
      <c r="BC23" s="143">
        <v>2.3935160548527481</v>
      </c>
      <c r="BD23" s="142"/>
      <c r="BE23" s="141" t="s">
        <v>12</v>
      </c>
      <c r="BF23" s="142">
        <f t="shared" si="25"/>
        <v>99.665538628406239</v>
      </c>
      <c r="BG23" s="142">
        <f t="shared" si="26"/>
        <v>1.8990178444521733</v>
      </c>
      <c r="BH23" s="142">
        <f t="shared" si="27"/>
        <v>7.2736566662920152E-2</v>
      </c>
      <c r="BI23" s="157">
        <f t="shared" ref="BI23:BI49" si="37">E23/$X23*100</f>
        <v>0</v>
      </c>
      <c r="BJ23" s="142">
        <f t="shared" si="28"/>
        <v>51.101883625694953</v>
      </c>
      <c r="BK23" s="142">
        <f t="shared" si="29"/>
        <v>2.3371475150224841</v>
      </c>
      <c r="BL23" s="142">
        <f t="shared" si="30"/>
        <v>3.4325784999161955</v>
      </c>
      <c r="BM23" s="142">
        <f t="shared" si="31"/>
        <v>7.1317903214177152</v>
      </c>
      <c r="BN23" s="142">
        <f t="shared" si="32"/>
        <v>5.5696116720766788</v>
      </c>
      <c r="BO23" s="142">
        <f t="shared" si="33"/>
        <v>2.5639219190336866</v>
      </c>
      <c r="BP23" s="142">
        <f t="shared" si="34"/>
        <v>2.0210298302434291</v>
      </c>
      <c r="BQ23" s="142">
        <f t="shared" si="35"/>
        <v>1.1969991623695124</v>
      </c>
      <c r="BR23" s="143">
        <f t="shared" si="36"/>
        <v>7.2019508013446556</v>
      </c>
      <c r="BS23" s="141" t="s">
        <v>12</v>
      </c>
      <c r="BT23" s="142">
        <f t="shared" si="13"/>
        <v>2.1916056237454113</v>
      </c>
      <c r="BU23" s="142">
        <f t="shared" si="14"/>
        <v>2.4368520463371768</v>
      </c>
      <c r="BV23" s="142">
        <f t="shared" si="15"/>
        <v>2.9193644790471942</v>
      </c>
      <c r="BW23" s="142">
        <f t="shared" si="16"/>
        <v>4.9166147390110115</v>
      </c>
      <c r="BX23" s="142">
        <f t="shared" si="17"/>
        <v>2.6724339820310341</v>
      </c>
      <c r="BY23" s="142">
        <f t="shared" si="18"/>
        <v>99.665538628406239</v>
      </c>
      <c r="BZ23" s="142">
        <f t="shared" si="19"/>
        <v>0.83216146249537748</v>
      </c>
      <c r="CA23" s="142">
        <f t="shared" si="20"/>
        <v>0.49770009090161604</v>
      </c>
      <c r="CB23" s="142">
        <f t="shared" si="21"/>
        <v>100</v>
      </c>
      <c r="CC23" s="144">
        <f t="shared" si="22"/>
        <v>1.9783712988966</v>
      </c>
      <c r="CD23" s="142">
        <f t="shared" si="23"/>
        <v>54.717470929382984</v>
      </c>
      <c r="CE23" s="143">
        <f t="shared" si="24"/>
        <v>43.304157771720412</v>
      </c>
      <c r="CF23" s="142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</row>
    <row r="24" spans="1:135" s="117" customFormat="1">
      <c r="A24" s="147" t="s">
        <v>13</v>
      </c>
      <c r="B24" s="148">
        <v>207500532.94352642</v>
      </c>
      <c r="C24" s="149">
        <v>1799731</v>
      </c>
      <c r="D24" s="149">
        <v>39036</v>
      </c>
      <c r="E24" s="149">
        <v>0</v>
      </c>
      <c r="F24" s="149">
        <v>122831699.7356952</v>
      </c>
      <c r="G24" s="149">
        <v>1129353</v>
      </c>
      <c r="H24" s="149">
        <v>4612913</v>
      </c>
      <c r="I24" s="149">
        <v>18254389</v>
      </c>
      <c r="J24" s="149">
        <v>10117631</v>
      </c>
      <c r="K24" s="149">
        <v>4447634</v>
      </c>
      <c r="L24" s="149">
        <v>2828220</v>
      </c>
      <c r="M24" s="149">
        <v>1038786</v>
      </c>
      <c r="N24" s="150">
        <v>14184431</v>
      </c>
      <c r="O24" s="147" t="s">
        <v>13</v>
      </c>
      <c r="P24" s="149">
        <v>2797672</v>
      </c>
      <c r="Q24" s="149">
        <v>3133913.2078312319</v>
      </c>
      <c r="R24" s="149">
        <v>2585080</v>
      </c>
      <c r="S24" s="149">
        <v>10699200</v>
      </c>
      <c r="T24" s="149">
        <v>7000844</v>
      </c>
      <c r="U24" s="149">
        <v>207500532.94352642</v>
      </c>
      <c r="V24" s="149">
        <v>1699266</v>
      </c>
      <c r="W24" s="149">
        <v>1036197</v>
      </c>
      <c r="X24" s="149">
        <v>208163601.94352642</v>
      </c>
      <c r="Y24" s="148">
        <v>1838767</v>
      </c>
      <c r="Z24" s="149">
        <v>127444612.7356952</v>
      </c>
      <c r="AA24" s="150">
        <v>78217153.207831219</v>
      </c>
      <c r="AC24" s="147" t="s">
        <v>13</v>
      </c>
      <c r="AD24" s="151">
        <v>18.835613026766723</v>
      </c>
      <c r="AE24" s="151">
        <v>-5.5830775388964051</v>
      </c>
      <c r="AF24" s="151">
        <v>15.892289879167532</v>
      </c>
      <c r="AG24" s="151" t="s">
        <v>128</v>
      </c>
      <c r="AH24" s="151">
        <v>26.036269435087018</v>
      </c>
      <c r="AI24" s="151">
        <v>24.337413863527019</v>
      </c>
      <c r="AJ24" s="151">
        <v>-31.699605855022167</v>
      </c>
      <c r="AK24" s="151">
        <v>11.124754694013788</v>
      </c>
      <c r="AL24" s="151">
        <v>32.62927664070483</v>
      </c>
      <c r="AM24" s="151">
        <v>23.716839809391406</v>
      </c>
      <c r="AN24" s="151">
        <v>20.567270067155182</v>
      </c>
      <c r="AO24" s="151">
        <v>-2.3561548034877031</v>
      </c>
      <c r="AP24" s="152">
        <v>7.3174929839840477</v>
      </c>
      <c r="AQ24" s="147" t="s">
        <v>13</v>
      </c>
      <c r="AR24" s="151">
        <v>37.462811163996442</v>
      </c>
      <c r="AS24" s="151">
        <v>0.70357299845607102</v>
      </c>
      <c r="AT24" s="151">
        <v>9.4138729957988065</v>
      </c>
      <c r="AU24" s="151">
        <v>14.192962540626915</v>
      </c>
      <c r="AV24" s="151">
        <v>9.4675001246997237</v>
      </c>
      <c r="AW24" s="151">
        <v>18.835613026766723</v>
      </c>
      <c r="AX24" s="151">
        <v>-10.585042203673174</v>
      </c>
      <c r="AY24" s="151">
        <v>-11.948059231714426</v>
      </c>
      <c r="AZ24" s="151">
        <v>18.723339281278143</v>
      </c>
      <c r="BA24" s="153">
        <v>-5.2101827164770631</v>
      </c>
      <c r="BB24" s="151">
        <v>22.294447926426795</v>
      </c>
      <c r="BC24" s="152">
        <v>14.25186469893589</v>
      </c>
      <c r="BD24" s="142"/>
      <c r="BE24" s="147" t="s">
        <v>13</v>
      </c>
      <c r="BF24" s="151">
        <f t="shared" si="25"/>
        <v>99.681467368065682</v>
      </c>
      <c r="BG24" s="151">
        <f t="shared" si="26"/>
        <v>0.86457525868919993</v>
      </c>
      <c r="BH24" s="151">
        <f t="shared" si="27"/>
        <v>1.875255790903841E-2</v>
      </c>
      <c r="BI24" s="151">
        <f t="shared" si="37"/>
        <v>0</v>
      </c>
      <c r="BJ24" s="151">
        <f t="shared" si="28"/>
        <v>59.007289741757418</v>
      </c>
      <c r="BK24" s="151">
        <f t="shared" si="29"/>
        <v>0.54253144615857818</v>
      </c>
      <c r="BL24" s="151">
        <f t="shared" si="30"/>
        <v>2.2160036418141229</v>
      </c>
      <c r="BM24" s="151">
        <f t="shared" si="31"/>
        <v>8.7692511224667946</v>
      </c>
      <c r="BN24" s="151">
        <f t="shared" si="32"/>
        <v>4.8604227182544886</v>
      </c>
      <c r="BO24" s="151">
        <f t="shared" si="33"/>
        <v>2.1366050349218195</v>
      </c>
      <c r="BP24" s="151">
        <f t="shared" si="34"/>
        <v>1.358652508697116</v>
      </c>
      <c r="BQ24" s="151">
        <f t="shared" si="35"/>
        <v>0.49902384004760675</v>
      </c>
      <c r="BR24" s="152">
        <f t="shared" si="36"/>
        <v>6.8140783823716484</v>
      </c>
      <c r="BS24" s="147" t="s">
        <v>13</v>
      </c>
      <c r="BT24" s="151">
        <f t="shared" si="13"/>
        <v>1.343977512821378</v>
      </c>
      <c r="BU24" s="151">
        <f t="shared" si="14"/>
        <v>1.5055048906587638</v>
      </c>
      <c r="BV24" s="151">
        <f t="shared" si="15"/>
        <v>1.2418501485679121</v>
      </c>
      <c r="BW24" s="151">
        <f t="shared" si="16"/>
        <v>5.1398034527201499</v>
      </c>
      <c r="BX24" s="151">
        <f t="shared" si="17"/>
        <v>3.3631451102096555</v>
      </c>
      <c r="BY24" s="151">
        <f t="shared" si="18"/>
        <v>99.681467368065682</v>
      </c>
      <c r="BZ24" s="151">
        <f t="shared" si="19"/>
        <v>0.81631273869915122</v>
      </c>
      <c r="CA24" s="151">
        <f t="shared" si="20"/>
        <v>0.49778010676482926</v>
      </c>
      <c r="CB24" s="151">
        <f t="shared" si="21"/>
        <v>100</v>
      </c>
      <c r="CC24" s="153">
        <f t="shared" si="22"/>
        <v>0.88615049509315758</v>
      </c>
      <c r="CD24" s="151">
        <f t="shared" si="23"/>
        <v>61.418932726491207</v>
      </c>
      <c r="CE24" s="152">
        <f t="shared" si="24"/>
        <v>37.694916778415646</v>
      </c>
      <c r="CF24" s="142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</row>
    <row r="25" spans="1:135" s="117" customFormat="1">
      <c r="A25" s="141" t="s">
        <v>14</v>
      </c>
      <c r="B25" s="117">
        <v>12321597.225895822</v>
      </c>
      <c r="C25" s="117">
        <v>833560</v>
      </c>
      <c r="D25" s="117">
        <v>196233</v>
      </c>
      <c r="E25" s="117">
        <v>0</v>
      </c>
      <c r="F25" s="117">
        <v>349086.1792756081</v>
      </c>
      <c r="G25" s="117">
        <v>321835</v>
      </c>
      <c r="H25" s="117">
        <v>1711353</v>
      </c>
      <c r="I25" s="117">
        <v>640716</v>
      </c>
      <c r="J25" s="117">
        <v>106724</v>
      </c>
      <c r="K25" s="117">
        <v>4060118</v>
      </c>
      <c r="L25" s="117">
        <v>339466</v>
      </c>
      <c r="M25" s="117">
        <v>163730</v>
      </c>
      <c r="N25" s="119">
        <v>1210751</v>
      </c>
      <c r="O25" s="141" t="s">
        <v>14</v>
      </c>
      <c r="P25" s="117">
        <v>56834</v>
      </c>
      <c r="Q25" s="117">
        <v>702992.04662021354</v>
      </c>
      <c r="R25" s="117">
        <v>524684</v>
      </c>
      <c r="S25" s="117">
        <v>535907</v>
      </c>
      <c r="T25" s="117">
        <v>567608</v>
      </c>
      <c r="U25" s="117">
        <v>12321597.225895822</v>
      </c>
      <c r="V25" s="117">
        <v>146683</v>
      </c>
      <c r="W25" s="117">
        <v>61530</v>
      </c>
      <c r="X25" s="117">
        <v>12406750.225895822</v>
      </c>
      <c r="Y25" s="120">
        <v>1029793</v>
      </c>
      <c r="Z25" s="117">
        <v>2060439.1792756082</v>
      </c>
      <c r="AA25" s="119">
        <v>9231365.0466202144</v>
      </c>
      <c r="AC25" s="141" t="s">
        <v>14</v>
      </c>
      <c r="AD25" s="142">
        <v>3.2020455723469987</v>
      </c>
      <c r="AE25" s="142">
        <v>-8.8337908632550608</v>
      </c>
      <c r="AF25" s="142">
        <v>-12.57006139561409</v>
      </c>
      <c r="AG25" s="142" t="s">
        <v>128</v>
      </c>
      <c r="AH25" s="142">
        <v>7.0867194864025969</v>
      </c>
      <c r="AI25" s="142">
        <v>6.6455696202531636</v>
      </c>
      <c r="AJ25" s="142">
        <v>55.274337021888165</v>
      </c>
      <c r="AK25" s="142">
        <v>3.1760422420220515</v>
      </c>
      <c r="AL25" s="142">
        <v>-25.069156778768519</v>
      </c>
      <c r="AM25" s="142">
        <v>3.5763147750890387</v>
      </c>
      <c r="AN25" s="142">
        <v>13.517454011630434</v>
      </c>
      <c r="AO25" s="142">
        <v>56.499713247944939</v>
      </c>
      <c r="AP25" s="143">
        <v>-1.7277078529297416</v>
      </c>
      <c r="AQ25" s="141" t="s">
        <v>14</v>
      </c>
      <c r="AR25" s="142">
        <v>-82.406186345709742</v>
      </c>
      <c r="AS25" s="142">
        <v>-3.8252703781684625</v>
      </c>
      <c r="AT25" s="142">
        <v>-3.6285056728118303</v>
      </c>
      <c r="AU25" s="142">
        <v>-4.9849030979233113</v>
      </c>
      <c r="AV25" s="142">
        <v>-3.6492583677640358</v>
      </c>
      <c r="AW25" s="142">
        <v>3.2020455723469987</v>
      </c>
      <c r="AX25" s="142">
        <v>-16.573011341015345</v>
      </c>
      <c r="AY25" s="142">
        <v>-23.531970421922573</v>
      </c>
      <c r="AZ25" s="142">
        <v>3.0918855610749052</v>
      </c>
      <c r="BA25" s="144">
        <v>-9.5701876400626631</v>
      </c>
      <c r="BB25" s="142">
        <v>44.275064254471921</v>
      </c>
      <c r="BC25" s="143">
        <v>-1.5046532755114674</v>
      </c>
      <c r="BD25" s="142"/>
      <c r="BE25" s="141" t="s">
        <v>14</v>
      </c>
      <c r="BF25" s="142">
        <f t="shared" si="25"/>
        <v>99.313655885307767</v>
      </c>
      <c r="BG25" s="142">
        <f t="shared" si="26"/>
        <v>6.7186006393532702</v>
      </c>
      <c r="BH25" s="142">
        <f t="shared" si="27"/>
        <v>1.5816631787300379</v>
      </c>
      <c r="BI25" s="142">
        <f t="shared" si="37"/>
        <v>0</v>
      </c>
      <c r="BJ25" s="142">
        <f t="shared" si="28"/>
        <v>2.8136794319191067</v>
      </c>
      <c r="BK25" s="142">
        <f t="shared" si="29"/>
        <v>2.5940314275712124</v>
      </c>
      <c r="BL25" s="142">
        <f t="shared" si="30"/>
        <v>13.793724938767621</v>
      </c>
      <c r="BM25" s="142">
        <f t="shared" si="31"/>
        <v>5.1642532358125024</v>
      </c>
      <c r="BN25" s="142">
        <f t="shared" si="32"/>
        <v>0.86020914467385479</v>
      </c>
      <c r="BO25" s="142">
        <f t="shared" si="33"/>
        <v>32.725072449073515</v>
      </c>
      <c r="BP25" s="142">
        <f t="shared" si="34"/>
        <v>2.7361395516083991</v>
      </c>
      <c r="BQ25" s="142">
        <f t="shared" si="35"/>
        <v>1.319684824945188</v>
      </c>
      <c r="BR25" s="143">
        <f t="shared" si="36"/>
        <v>9.7588085353155272</v>
      </c>
      <c r="BS25" s="141" t="s">
        <v>14</v>
      </c>
      <c r="BT25" s="142">
        <f t="shared" si="13"/>
        <v>0.45808933818441838</v>
      </c>
      <c r="BU25" s="142">
        <f t="shared" si="14"/>
        <v>5.6662061685815424</v>
      </c>
      <c r="BV25" s="142">
        <f t="shared" si="15"/>
        <v>4.2290204158769988</v>
      </c>
      <c r="BW25" s="142">
        <f t="shared" si="16"/>
        <v>4.3194792370481947</v>
      </c>
      <c r="BX25" s="142">
        <f t="shared" si="17"/>
        <v>4.5749933678463837</v>
      </c>
      <c r="BY25" s="142">
        <f t="shared" si="18"/>
        <v>99.313655885307767</v>
      </c>
      <c r="BZ25" s="142">
        <f t="shared" si="19"/>
        <v>1.182283815900782</v>
      </c>
      <c r="CA25" s="142">
        <f t="shared" si="20"/>
        <v>0.49593970120855935</v>
      </c>
      <c r="CB25" s="142">
        <f t="shared" si="21"/>
        <v>100</v>
      </c>
      <c r="CC25" s="144">
        <f t="shared" si="22"/>
        <v>8.3576258915177331</v>
      </c>
      <c r="CD25" s="142">
        <f t="shared" si="23"/>
        <v>16.722176041798082</v>
      </c>
      <c r="CE25" s="143">
        <f t="shared" si="24"/>
        <v>74.920198066684179</v>
      </c>
      <c r="CF25" s="142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</row>
    <row r="26" spans="1:135" s="117" customFormat="1">
      <c r="A26" s="141" t="s">
        <v>15</v>
      </c>
      <c r="B26" s="117">
        <v>19115889.04822544</v>
      </c>
      <c r="C26" s="117">
        <v>1079726</v>
      </c>
      <c r="D26" s="117">
        <v>260237</v>
      </c>
      <c r="E26" s="117">
        <v>0</v>
      </c>
      <c r="F26" s="117">
        <v>860598.95574022864</v>
      </c>
      <c r="G26" s="117">
        <v>1090407</v>
      </c>
      <c r="H26" s="117">
        <v>1355323</v>
      </c>
      <c r="I26" s="117">
        <v>1788859</v>
      </c>
      <c r="J26" s="117">
        <v>1118043</v>
      </c>
      <c r="K26" s="117">
        <v>1668888</v>
      </c>
      <c r="L26" s="117">
        <v>615131</v>
      </c>
      <c r="M26" s="117">
        <v>843512</v>
      </c>
      <c r="N26" s="119">
        <v>1605831</v>
      </c>
      <c r="O26" s="141" t="s">
        <v>15</v>
      </c>
      <c r="P26" s="117">
        <v>384208</v>
      </c>
      <c r="Q26" s="117">
        <v>1394596.0924852109</v>
      </c>
      <c r="R26" s="117">
        <v>1152840</v>
      </c>
      <c r="S26" s="117">
        <v>1658415</v>
      </c>
      <c r="T26" s="117">
        <v>2239274</v>
      </c>
      <c r="U26" s="117">
        <v>19115889.04822544</v>
      </c>
      <c r="V26" s="117">
        <v>206901</v>
      </c>
      <c r="W26" s="117">
        <v>95459</v>
      </c>
      <c r="X26" s="117">
        <v>19227331.04822544</v>
      </c>
      <c r="Y26" s="120">
        <v>1339963</v>
      </c>
      <c r="Z26" s="117">
        <v>2215921.9557402288</v>
      </c>
      <c r="AA26" s="119">
        <v>15560004.092485212</v>
      </c>
      <c r="AC26" s="141" t="s">
        <v>15</v>
      </c>
      <c r="AD26" s="142">
        <v>-7.2242380919419755</v>
      </c>
      <c r="AE26" s="142">
        <v>-12.631864286089971</v>
      </c>
      <c r="AF26" s="142">
        <v>-14.618165831124177</v>
      </c>
      <c r="AG26" s="142" t="s">
        <v>128</v>
      </c>
      <c r="AH26" s="142">
        <v>-11.686249938327705</v>
      </c>
      <c r="AI26" s="142">
        <v>-1.9370544972507657</v>
      </c>
      <c r="AJ26" s="142">
        <v>-31.448142889730647</v>
      </c>
      <c r="AK26" s="142">
        <v>4.4025271021492038</v>
      </c>
      <c r="AL26" s="142">
        <v>-30.981804713181166</v>
      </c>
      <c r="AM26" s="142">
        <v>-7.5650535898349078</v>
      </c>
      <c r="AN26" s="142">
        <v>0.48861371581664326</v>
      </c>
      <c r="AO26" s="142">
        <v>-9.5538123035088542</v>
      </c>
      <c r="AP26" s="143">
        <v>-3.9429985859112739</v>
      </c>
      <c r="AQ26" s="141" t="s">
        <v>15</v>
      </c>
      <c r="AR26" s="142">
        <v>-15.699121024754364</v>
      </c>
      <c r="AS26" s="142">
        <v>-0.8101681119032289</v>
      </c>
      <c r="AT26" s="142">
        <v>-38.606586142973313</v>
      </c>
      <c r="AU26" s="142">
        <v>25.940998724957641</v>
      </c>
      <c r="AV26" s="142">
        <v>40.959578696368418</v>
      </c>
      <c r="AW26" s="142">
        <v>-7.2242380919419755</v>
      </c>
      <c r="AX26" s="142">
        <v>-24.245941374184429</v>
      </c>
      <c r="AY26" s="142">
        <v>-31.257201290471254</v>
      </c>
      <c r="AZ26" s="142">
        <v>-7.2874865550231984</v>
      </c>
      <c r="BA26" s="144">
        <v>-13.024826904890022</v>
      </c>
      <c r="BB26" s="142">
        <v>-24.923601329122828</v>
      </c>
      <c r="BC26" s="143">
        <v>-3.4272928401423979</v>
      </c>
      <c r="BD26" s="142"/>
      <c r="BE26" s="141" t="s">
        <v>15</v>
      </c>
      <c r="BF26" s="142">
        <f t="shared" si="25"/>
        <v>99.420397975566729</v>
      </c>
      <c r="BG26" s="142">
        <f t="shared" si="26"/>
        <v>5.6155791840888485</v>
      </c>
      <c r="BH26" s="142">
        <f t="shared" si="27"/>
        <v>1.3534743815835959</v>
      </c>
      <c r="BI26" s="142">
        <f t="shared" si="37"/>
        <v>0</v>
      </c>
      <c r="BJ26" s="142">
        <f t="shared" si="28"/>
        <v>4.4759147984798258</v>
      </c>
      <c r="BK26" s="142">
        <f t="shared" si="29"/>
        <v>5.6711303158252822</v>
      </c>
      <c r="BL26" s="142">
        <f t="shared" si="30"/>
        <v>7.0489398481807894</v>
      </c>
      <c r="BM26" s="142">
        <f t="shared" si="31"/>
        <v>9.3037301719788115</v>
      </c>
      <c r="BN26" s="142">
        <f t="shared" si="32"/>
        <v>5.8148632131820932</v>
      </c>
      <c r="BO26" s="142">
        <f t="shared" si="33"/>
        <v>8.6797694168480426</v>
      </c>
      <c r="BP26" s="142">
        <f t="shared" si="34"/>
        <v>3.1992531800547153</v>
      </c>
      <c r="BQ26" s="142">
        <f t="shared" si="35"/>
        <v>4.3870467403111091</v>
      </c>
      <c r="BR26" s="143">
        <f t="shared" si="36"/>
        <v>8.351814383245916</v>
      </c>
      <c r="BS26" s="141" t="s">
        <v>15</v>
      </c>
      <c r="BT26" s="142">
        <f t="shared" si="13"/>
        <v>1.9982388561175783</v>
      </c>
      <c r="BU26" s="142">
        <f t="shared" si="14"/>
        <v>7.2531964472204962</v>
      </c>
      <c r="BV26" s="142">
        <f t="shared" si="15"/>
        <v>5.9958399692005084</v>
      </c>
      <c r="BW26" s="142">
        <f t="shared" si="16"/>
        <v>8.625300078520576</v>
      </c>
      <c r="BX26" s="142">
        <f t="shared" si="17"/>
        <v>11.646306990728547</v>
      </c>
      <c r="BY26" s="142">
        <f t="shared" si="18"/>
        <v>99.420397975566729</v>
      </c>
      <c r="BZ26" s="142">
        <f t="shared" si="19"/>
        <v>1.076077587061131</v>
      </c>
      <c r="CA26" s="142">
        <f t="shared" si="20"/>
        <v>0.49647556262786796</v>
      </c>
      <c r="CB26" s="142">
        <f t="shared" si="21"/>
        <v>100</v>
      </c>
      <c r="CC26" s="144">
        <f t="shared" si="22"/>
        <v>7.0096818234273588</v>
      </c>
      <c r="CD26" s="142">
        <f t="shared" si="23"/>
        <v>11.592042358845646</v>
      </c>
      <c r="CE26" s="143">
        <f t="shared" si="24"/>
        <v>81.398275817726997</v>
      </c>
      <c r="CF26" s="142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7"/>
      <c r="DF26" s="127"/>
      <c r="DG26" s="127"/>
      <c r="DH26" s="127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</row>
    <row r="27" spans="1:135" s="117" customFormat="1">
      <c r="A27" s="141" t="s">
        <v>16</v>
      </c>
      <c r="B27" s="117">
        <v>4032061.3140330906</v>
      </c>
      <c r="C27" s="117">
        <v>958969</v>
      </c>
      <c r="D27" s="117">
        <v>104446</v>
      </c>
      <c r="E27" s="117">
        <v>0</v>
      </c>
      <c r="F27" s="117">
        <v>8421.2893162040345</v>
      </c>
      <c r="G27" s="117">
        <v>57618</v>
      </c>
      <c r="H27" s="117">
        <v>880475</v>
      </c>
      <c r="I27" s="117">
        <v>53974</v>
      </c>
      <c r="J27" s="117">
        <v>60390</v>
      </c>
      <c r="K27" s="117">
        <v>457423</v>
      </c>
      <c r="L27" s="117">
        <v>109564</v>
      </c>
      <c r="M27" s="117">
        <v>61370</v>
      </c>
      <c r="N27" s="119">
        <v>302864</v>
      </c>
      <c r="O27" s="141" t="s">
        <v>16</v>
      </c>
      <c r="P27" s="117">
        <v>19097</v>
      </c>
      <c r="Q27" s="117">
        <v>372709.02471688605</v>
      </c>
      <c r="R27" s="117">
        <v>294705</v>
      </c>
      <c r="S27" s="117">
        <v>205524</v>
      </c>
      <c r="T27" s="117">
        <v>84512</v>
      </c>
      <c r="U27" s="117">
        <v>4032061.3140330906</v>
      </c>
      <c r="V27" s="117">
        <v>76999</v>
      </c>
      <c r="W27" s="117">
        <v>20135</v>
      </c>
      <c r="X27" s="117">
        <v>4088925.3140330906</v>
      </c>
      <c r="Y27" s="120">
        <v>1063415</v>
      </c>
      <c r="Z27" s="117">
        <v>888896.28931620403</v>
      </c>
      <c r="AA27" s="119">
        <v>2079750.0247168867</v>
      </c>
      <c r="AC27" s="141" t="s">
        <v>16</v>
      </c>
      <c r="AD27" s="142">
        <v>-6.5197046505244227</v>
      </c>
      <c r="AE27" s="142">
        <v>-10.747585267198165</v>
      </c>
      <c r="AF27" s="142">
        <v>-12.216973996066633</v>
      </c>
      <c r="AG27" s="142" t="s">
        <v>128</v>
      </c>
      <c r="AH27" s="142">
        <v>-65.303159055537819</v>
      </c>
      <c r="AI27" s="142">
        <v>15.619857928322029</v>
      </c>
      <c r="AJ27" s="142">
        <v>-3.1231432783927118</v>
      </c>
      <c r="AK27" s="142">
        <v>2.5614715159806938</v>
      </c>
      <c r="AL27" s="142">
        <v>-18.261552204867222</v>
      </c>
      <c r="AM27" s="142">
        <v>-13.102377881164834</v>
      </c>
      <c r="AN27" s="142">
        <v>3.8688698652863494</v>
      </c>
      <c r="AO27" s="142">
        <v>76.320174682526002</v>
      </c>
      <c r="AP27" s="143">
        <v>-1.1604986619672346</v>
      </c>
      <c r="AQ27" s="141" t="s">
        <v>16</v>
      </c>
      <c r="AR27" s="142">
        <v>-60.515651490716614</v>
      </c>
      <c r="AS27" s="142">
        <v>4.7951070169777763</v>
      </c>
      <c r="AT27" s="142">
        <v>2.2872811203859573</v>
      </c>
      <c r="AU27" s="142">
        <v>-11.768039289761994</v>
      </c>
      <c r="AV27" s="142">
        <v>-24.676690523088439</v>
      </c>
      <c r="AW27" s="142">
        <v>-6.5197046505244227</v>
      </c>
      <c r="AX27" s="142">
        <v>-15.624931512853667</v>
      </c>
      <c r="AY27" s="142">
        <v>-30.736154110767117</v>
      </c>
      <c r="AZ27" s="142">
        <v>-6.5487193250808566</v>
      </c>
      <c r="BA27" s="144">
        <v>-10.89407991097913</v>
      </c>
      <c r="BB27" s="142">
        <v>-4.7404665568706434</v>
      </c>
      <c r="BC27" s="143">
        <v>-4.8915822754112437</v>
      </c>
      <c r="BD27" s="142"/>
      <c r="BE27" s="141" t="s">
        <v>16</v>
      </c>
      <c r="BF27" s="142">
        <f t="shared" si="25"/>
        <v>98.609316736482228</v>
      </c>
      <c r="BG27" s="142">
        <f t="shared" si="26"/>
        <v>23.452837270195229</v>
      </c>
      <c r="BH27" s="142">
        <f t="shared" si="27"/>
        <v>2.5543631144727423</v>
      </c>
      <c r="BI27" s="142">
        <f t="shared" si="37"/>
        <v>0</v>
      </c>
      <c r="BJ27" s="142">
        <f t="shared" si="28"/>
        <v>0.20595361053190134</v>
      </c>
      <c r="BK27" s="142">
        <f t="shared" si="29"/>
        <v>1.4091233166391288</v>
      </c>
      <c r="BL27" s="142">
        <f t="shared" si="30"/>
        <v>21.533164153872693</v>
      </c>
      <c r="BM27" s="142">
        <f t="shared" si="31"/>
        <v>1.3200045453205653</v>
      </c>
      <c r="BN27" s="142">
        <f t="shared" si="32"/>
        <v>1.4769161909791555</v>
      </c>
      <c r="BO27" s="142">
        <f t="shared" si="33"/>
        <v>11.186875887171027</v>
      </c>
      <c r="BP27" s="142">
        <f t="shared" si="34"/>
        <v>2.6795304777022722</v>
      </c>
      <c r="BQ27" s="142">
        <f t="shared" si="35"/>
        <v>1.5008833687761349</v>
      </c>
      <c r="BR27" s="143">
        <f t="shared" si="36"/>
        <v>7.4069340166370425</v>
      </c>
      <c r="BS27" s="141" t="s">
        <v>16</v>
      </c>
      <c r="BT27" s="142">
        <f t="shared" si="13"/>
        <v>0.46704203509072589</v>
      </c>
      <c r="BU27" s="142">
        <f t="shared" si="14"/>
        <v>9.1150851652329745</v>
      </c>
      <c r="BV27" s="142">
        <f t="shared" si="15"/>
        <v>7.2073950333252537</v>
      </c>
      <c r="BW27" s="142">
        <f t="shared" si="16"/>
        <v>5.0263573974962741</v>
      </c>
      <c r="BX27" s="142">
        <f t="shared" si="17"/>
        <v>2.0668511530390861</v>
      </c>
      <c r="BY27" s="142">
        <f t="shared" si="18"/>
        <v>98.609316736482228</v>
      </c>
      <c r="BZ27" s="142">
        <f t="shared" si="19"/>
        <v>1.8831109420302039</v>
      </c>
      <c r="CA27" s="142">
        <f t="shared" si="20"/>
        <v>0.49242767851242425</v>
      </c>
      <c r="CB27" s="142">
        <f t="shared" si="21"/>
        <v>100</v>
      </c>
      <c r="CC27" s="144">
        <f t="shared" si="22"/>
        <v>26.373978895085635</v>
      </c>
      <c r="CD27" s="142">
        <f t="shared" si="23"/>
        <v>22.045703675747948</v>
      </c>
      <c r="CE27" s="143">
        <f t="shared" si="24"/>
        <v>51.580317429166421</v>
      </c>
      <c r="CF27" s="142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</row>
    <row r="28" spans="1:135" s="117" customFormat="1">
      <c r="A28" s="141" t="s">
        <v>17</v>
      </c>
      <c r="B28" s="117">
        <v>15695613.040637501</v>
      </c>
      <c r="C28" s="117">
        <v>780167</v>
      </c>
      <c r="D28" s="117">
        <v>254444</v>
      </c>
      <c r="E28" s="117">
        <v>54921</v>
      </c>
      <c r="F28" s="117">
        <v>2486923.9483339973</v>
      </c>
      <c r="G28" s="117">
        <v>296558</v>
      </c>
      <c r="H28" s="117">
        <v>1704184</v>
      </c>
      <c r="I28" s="117">
        <v>1300558</v>
      </c>
      <c r="J28" s="117">
        <v>477223</v>
      </c>
      <c r="K28" s="117">
        <v>897606</v>
      </c>
      <c r="L28" s="117">
        <v>462281</v>
      </c>
      <c r="M28" s="117">
        <v>452451</v>
      </c>
      <c r="N28" s="119">
        <v>1604067</v>
      </c>
      <c r="O28" s="141" t="s">
        <v>17</v>
      </c>
      <c r="P28" s="117">
        <v>251864</v>
      </c>
      <c r="Q28" s="117">
        <v>1391856.0923035026</v>
      </c>
      <c r="R28" s="117">
        <v>882684</v>
      </c>
      <c r="S28" s="117">
        <v>1112961</v>
      </c>
      <c r="T28" s="117">
        <v>1284864</v>
      </c>
      <c r="U28" s="117">
        <v>15695613.040637501</v>
      </c>
      <c r="V28" s="117">
        <v>177503</v>
      </c>
      <c r="W28" s="117">
        <v>78379</v>
      </c>
      <c r="X28" s="117">
        <v>15794737.040637501</v>
      </c>
      <c r="Y28" s="120">
        <v>1089532</v>
      </c>
      <c r="Z28" s="117">
        <v>4191107.9483339973</v>
      </c>
      <c r="AA28" s="119">
        <v>10414973.092303503</v>
      </c>
      <c r="AC28" s="141" t="s">
        <v>17</v>
      </c>
      <c r="AD28" s="142">
        <v>0.98384060753787128</v>
      </c>
      <c r="AE28" s="142">
        <v>-8.1494065720337137</v>
      </c>
      <c r="AF28" s="142">
        <v>-10.601892354340364</v>
      </c>
      <c r="AG28" s="142">
        <v>9.824428091505359</v>
      </c>
      <c r="AH28" s="142">
        <v>-1.9813911833880062</v>
      </c>
      <c r="AI28" s="142">
        <v>21.554610998848222</v>
      </c>
      <c r="AJ28" s="142">
        <v>68.602884143542326</v>
      </c>
      <c r="AK28" s="142">
        <v>2.6443250598041281</v>
      </c>
      <c r="AL28" s="142">
        <v>-29.09240573473933</v>
      </c>
      <c r="AM28" s="142">
        <v>-3.733312169675338</v>
      </c>
      <c r="AN28" s="142">
        <v>1.9454901104620264</v>
      </c>
      <c r="AO28" s="142">
        <v>-2.2363823760104236</v>
      </c>
      <c r="AP28" s="143">
        <v>3.8508003428746043</v>
      </c>
      <c r="AQ28" s="141" t="s">
        <v>17</v>
      </c>
      <c r="AR28" s="142">
        <v>-68.018122691331399</v>
      </c>
      <c r="AS28" s="142">
        <v>-4.1083259806381323</v>
      </c>
      <c r="AT28" s="142">
        <v>-2.2532977790377307</v>
      </c>
      <c r="AU28" s="142">
        <v>3.9755943072067979</v>
      </c>
      <c r="AV28" s="142">
        <v>25.848120012067028</v>
      </c>
      <c r="AW28" s="142">
        <v>0.98384060753787128</v>
      </c>
      <c r="AX28" s="142">
        <v>-18.56278359171052</v>
      </c>
      <c r="AY28" s="142">
        <v>-25.175893308894427</v>
      </c>
      <c r="AZ28" s="142">
        <v>0.88674100777292497</v>
      </c>
      <c r="BA28" s="144">
        <v>-7.9798042928546451</v>
      </c>
      <c r="BB28" s="142">
        <v>18.127136530253889</v>
      </c>
      <c r="BC28" s="143">
        <v>-3.6606891898106486</v>
      </c>
      <c r="BD28" s="142"/>
      <c r="BE28" s="141" t="s">
        <v>17</v>
      </c>
      <c r="BF28" s="142">
        <f t="shared" si="25"/>
        <v>99.372423866602091</v>
      </c>
      <c r="BG28" s="142">
        <f t="shared" si="26"/>
        <v>4.9394111341818911</v>
      </c>
      <c r="BH28" s="142">
        <f t="shared" si="27"/>
        <v>1.6109416658558706</v>
      </c>
      <c r="BI28" s="142">
        <f t="shared" si="37"/>
        <v>0.34771708993126293</v>
      </c>
      <c r="BJ28" s="142">
        <f t="shared" si="28"/>
        <v>15.745269718232811</v>
      </c>
      <c r="BK28" s="142">
        <f t="shared" si="29"/>
        <v>1.8775747847969897</v>
      </c>
      <c r="BL28" s="142">
        <f t="shared" si="30"/>
        <v>10.78956867477685</v>
      </c>
      <c r="BM28" s="142">
        <f t="shared" si="31"/>
        <v>8.2341225222924468</v>
      </c>
      <c r="BN28" s="142">
        <f t="shared" si="32"/>
        <v>3.0214051602896359</v>
      </c>
      <c r="BO28" s="142">
        <f t="shared" si="33"/>
        <v>5.6829436140063221</v>
      </c>
      <c r="BP28" s="142">
        <f t="shared" si="34"/>
        <v>2.9268040285230454</v>
      </c>
      <c r="BQ28" s="142">
        <f t="shared" si="35"/>
        <v>2.8645681079457743</v>
      </c>
      <c r="BR28" s="143">
        <f t="shared" si="36"/>
        <v>10.155705637092755</v>
      </c>
      <c r="BS28" s="141" t="s">
        <v>17</v>
      </c>
      <c r="BT28" s="142">
        <f t="shared" si="13"/>
        <v>1.5946071109129041</v>
      </c>
      <c r="BU28" s="142">
        <f t="shared" si="14"/>
        <v>8.8121510900907349</v>
      </c>
      <c r="BV28" s="142">
        <f t="shared" si="15"/>
        <v>5.5884691066966541</v>
      </c>
      <c r="BW28" s="142">
        <f t="shared" si="16"/>
        <v>7.0464041100305588</v>
      </c>
      <c r="BX28" s="142">
        <f t="shared" si="17"/>
        <v>8.1347603109455804</v>
      </c>
      <c r="BY28" s="142">
        <f t="shared" si="18"/>
        <v>99.372423866602091</v>
      </c>
      <c r="BZ28" s="142">
        <f t="shared" si="19"/>
        <v>1.1238110488532431</v>
      </c>
      <c r="CA28" s="142">
        <f t="shared" si="20"/>
        <v>0.49623491545533516</v>
      </c>
      <c r="CB28" s="142">
        <f t="shared" si="21"/>
        <v>100</v>
      </c>
      <c r="CC28" s="144">
        <f t="shared" si="22"/>
        <v>6.9416339277675458</v>
      </c>
      <c r="CD28" s="142">
        <f t="shared" si="23"/>
        <v>26.702416385284238</v>
      </c>
      <c r="CE28" s="143">
        <f t="shared" si="24"/>
        <v>66.355949686948222</v>
      </c>
      <c r="CF28" s="142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</row>
    <row r="29" spans="1:135" s="117" customFormat="1">
      <c r="A29" s="141" t="s">
        <v>18</v>
      </c>
      <c r="B29" s="117">
        <v>23570905.665285133</v>
      </c>
      <c r="C29" s="117">
        <v>1248455</v>
      </c>
      <c r="D29" s="117">
        <v>96658</v>
      </c>
      <c r="E29" s="117">
        <v>0</v>
      </c>
      <c r="F29" s="117">
        <v>9701347.6207600012</v>
      </c>
      <c r="G29" s="117">
        <v>833436</v>
      </c>
      <c r="H29" s="117">
        <v>1141566</v>
      </c>
      <c r="I29" s="117">
        <v>804430</v>
      </c>
      <c r="J29" s="117">
        <v>869022</v>
      </c>
      <c r="K29" s="117">
        <v>728689</v>
      </c>
      <c r="L29" s="117">
        <v>442873</v>
      </c>
      <c r="M29" s="117">
        <v>116816</v>
      </c>
      <c r="N29" s="119">
        <v>2075912</v>
      </c>
      <c r="O29" s="141" t="s">
        <v>18</v>
      </c>
      <c r="P29" s="117">
        <v>1640876</v>
      </c>
      <c r="Q29" s="117">
        <v>671400.0445251317</v>
      </c>
      <c r="R29" s="117">
        <v>546543</v>
      </c>
      <c r="S29" s="117">
        <v>565478</v>
      </c>
      <c r="T29" s="117">
        <v>2087404</v>
      </c>
      <c r="U29" s="117">
        <v>23570905.665285133</v>
      </c>
      <c r="V29" s="117">
        <v>236305</v>
      </c>
      <c r="W29" s="117">
        <v>117706</v>
      </c>
      <c r="X29" s="117">
        <v>23689504.665285133</v>
      </c>
      <c r="Y29" s="120">
        <v>1345113</v>
      </c>
      <c r="Z29" s="117">
        <v>10842913.620760001</v>
      </c>
      <c r="AA29" s="119">
        <v>11382879.044525132</v>
      </c>
      <c r="AC29" s="141" t="s">
        <v>18</v>
      </c>
      <c r="AD29" s="142">
        <v>-11.888040319403469</v>
      </c>
      <c r="AE29" s="142">
        <v>7.7640378832084025</v>
      </c>
      <c r="AF29" s="142">
        <v>-9.706769797008846</v>
      </c>
      <c r="AG29" s="142" t="s">
        <v>128</v>
      </c>
      <c r="AH29" s="142">
        <v>-28.768749751523465</v>
      </c>
      <c r="AI29" s="142">
        <v>6.9234223254262508</v>
      </c>
      <c r="AJ29" s="142">
        <v>7.545863327143798</v>
      </c>
      <c r="AK29" s="142">
        <v>0.58002653193146703</v>
      </c>
      <c r="AL29" s="142">
        <v>5.789291083612814</v>
      </c>
      <c r="AM29" s="142">
        <v>14.369459581627783</v>
      </c>
      <c r="AN29" s="142">
        <v>4.9822806414526317</v>
      </c>
      <c r="AO29" s="142">
        <v>91.834991953230201</v>
      </c>
      <c r="AP29" s="143">
        <v>3.7462168008028178</v>
      </c>
      <c r="AQ29" s="141" t="s">
        <v>18</v>
      </c>
      <c r="AR29" s="142">
        <v>127.98937358624791</v>
      </c>
      <c r="AS29" s="142">
        <v>-4.1879496874866584</v>
      </c>
      <c r="AT29" s="142">
        <v>-0.10089655361500288</v>
      </c>
      <c r="AU29" s="142">
        <v>-17.257737178108371</v>
      </c>
      <c r="AV29" s="142">
        <v>-20.691548312751447</v>
      </c>
      <c r="AW29" s="142">
        <v>-11.888040319403469</v>
      </c>
      <c r="AX29" s="142">
        <v>-28.596896765323542</v>
      </c>
      <c r="AY29" s="142">
        <v>-34.712962449387099</v>
      </c>
      <c r="AZ29" s="142">
        <v>-11.940624548515135</v>
      </c>
      <c r="BA29" s="144">
        <v>6.2862439226364364</v>
      </c>
      <c r="BB29" s="142">
        <v>-26.14311867705668</v>
      </c>
      <c r="BC29" s="143">
        <v>5.3526535032718314</v>
      </c>
      <c r="BD29" s="142"/>
      <c r="BE29" s="141" t="s">
        <v>18</v>
      </c>
      <c r="BF29" s="142">
        <f t="shared" si="25"/>
        <v>99.499360574753609</v>
      </c>
      <c r="BG29" s="142">
        <f t="shared" si="26"/>
        <v>5.2700764226172279</v>
      </c>
      <c r="BH29" s="142">
        <f t="shared" si="27"/>
        <v>0.40802035063925896</v>
      </c>
      <c r="BI29" s="142">
        <f t="shared" si="37"/>
        <v>0</v>
      </c>
      <c r="BJ29" s="142">
        <f t="shared" si="28"/>
        <v>40.952091476089265</v>
      </c>
      <c r="BK29" s="142">
        <f t="shared" si="29"/>
        <v>3.5181655833493495</v>
      </c>
      <c r="BL29" s="142">
        <f t="shared" si="30"/>
        <v>4.8188681702275682</v>
      </c>
      <c r="BM29" s="142">
        <f t="shared" si="31"/>
        <v>3.3957231751612804</v>
      </c>
      <c r="BN29" s="142">
        <f t="shared" si="32"/>
        <v>3.6683840049786887</v>
      </c>
      <c r="BO29" s="142">
        <f t="shared" si="33"/>
        <v>3.0759993098033367</v>
      </c>
      <c r="BP29" s="142">
        <f t="shared" si="34"/>
        <v>1.8694903344644056</v>
      </c>
      <c r="BQ29" s="142">
        <f t="shared" si="35"/>
        <v>0.49311288543395965</v>
      </c>
      <c r="BR29" s="143">
        <f t="shared" si="36"/>
        <v>8.7630029809870393</v>
      </c>
      <c r="BS29" s="141" t="s">
        <v>18</v>
      </c>
      <c r="BT29" s="142">
        <f t="shared" si="13"/>
        <v>6.9265948072124868</v>
      </c>
      <c r="BU29" s="142">
        <f t="shared" si="14"/>
        <v>2.8341666658358156</v>
      </c>
      <c r="BV29" s="142">
        <f t="shared" si="15"/>
        <v>2.3071102909167629</v>
      </c>
      <c r="BW29" s="142">
        <f t="shared" si="16"/>
        <v>2.3870402019365895</v>
      </c>
      <c r="BX29" s="142">
        <f t="shared" si="17"/>
        <v>8.8115139151005764</v>
      </c>
      <c r="BY29" s="142">
        <f t="shared" si="18"/>
        <v>99.499360574753609</v>
      </c>
      <c r="BZ29" s="142">
        <f t="shared" si="19"/>
        <v>0.99750924866860557</v>
      </c>
      <c r="CA29" s="142">
        <f t="shared" si="20"/>
        <v>0.49686982342221658</v>
      </c>
      <c r="CB29" s="142">
        <f t="shared" si="21"/>
        <v>100</v>
      </c>
      <c r="CC29" s="144">
        <f t="shared" si="22"/>
        <v>5.7066665961039496</v>
      </c>
      <c r="CD29" s="142">
        <f t="shared" si="23"/>
        <v>46.001260090439708</v>
      </c>
      <c r="CE29" s="143">
        <f t="shared" si="24"/>
        <v>48.292073313456349</v>
      </c>
      <c r="CF29" s="142"/>
      <c r="CG29" s="145"/>
      <c r="CH29" s="145"/>
      <c r="CI29" s="145"/>
      <c r="CJ29" s="145"/>
      <c r="CK29" s="145"/>
      <c r="CL29" s="145"/>
      <c r="CM29" s="145"/>
      <c r="CN29" s="145"/>
      <c r="CO29" s="145"/>
      <c r="CP29" s="145"/>
      <c r="CQ29" s="145"/>
      <c r="CR29" s="145"/>
      <c r="CS29" s="145"/>
      <c r="CT29" s="145"/>
      <c r="CU29" s="145"/>
      <c r="CV29" s="145"/>
      <c r="CW29" s="145"/>
      <c r="CX29" s="145"/>
      <c r="CY29" s="145"/>
      <c r="CZ29" s="145"/>
      <c r="DA29" s="145"/>
      <c r="DB29" s="145"/>
      <c r="DC29" s="145"/>
      <c r="DD29" s="145"/>
      <c r="DE29" s="145"/>
      <c r="DF29" s="145"/>
      <c r="DG29" s="145"/>
      <c r="DH29" s="145"/>
      <c r="DI29" s="145"/>
      <c r="DJ29" s="145"/>
      <c r="DK29" s="145"/>
      <c r="DL29" s="145"/>
      <c r="DM29" s="145"/>
      <c r="DN29" s="145"/>
      <c r="DO29" s="145"/>
      <c r="DP29" s="145"/>
      <c r="DQ29" s="145"/>
      <c r="DR29" s="145"/>
      <c r="DS29" s="145"/>
      <c r="DT29" s="145"/>
      <c r="DU29" s="145"/>
      <c r="DV29" s="145"/>
      <c r="DW29" s="145"/>
      <c r="DX29" s="145"/>
      <c r="DY29" s="145"/>
      <c r="DZ29" s="145"/>
      <c r="EA29" s="145"/>
      <c r="EB29" s="145"/>
      <c r="EC29" s="145"/>
      <c r="ED29" s="145"/>
      <c r="EE29" s="145"/>
    </row>
    <row r="30" spans="1:135" s="117" customFormat="1">
      <c r="A30" s="147" t="s">
        <v>89</v>
      </c>
      <c r="B30" s="149">
        <v>28690030.949542683</v>
      </c>
      <c r="C30" s="149">
        <v>1681916</v>
      </c>
      <c r="D30" s="149">
        <v>140944</v>
      </c>
      <c r="E30" s="149">
        <v>0</v>
      </c>
      <c r="F30" s="149">
        <v>568081.83205104771</v>
      </c>
      <c r="G30" s="149">
        <v>1396844</v>
      </c>
      <c r="H30" s="149">
        <v>4697959</v>
      </c>
      <c r="I30" s="149">
        <v>1479007</v>
      </c>
      <c r="J30" s="149">
        <v>526400</v>
      </c>
      <c r="K30" s="149">
        <v>3631190</v>
      </c>
      <c r="L30" s="149">
        <v>857695</v>
      </c>
      <c r="M30" s="149">
        <v>414526</v>
      </c>
      <c r="N30" s="150">
        <v>3982523</v>
      </c>
      <c r="O30" s="147" t="s">
        <v>89</v>
      </c>
      <c r="P30" s="149">
        <v>533185</v>
      </c>
      <c r="Q30" s="149">
        <v>1771671.1174916362</v>
      </c>
      <c r="R30" s="149">
        <v>2355716</v>
      </c>
      <c r="S30" s="149">
        <v>2420987</v>
      </c>
      <c r="T30" s="149">
        <v>2231386</v>
      </c>
      <c r="U30" s="149">
        <v>28690030.949542683</v>
      </c>
      <c r="V30" s="149">
        <v>287784</v>
      </c>
      <c r="W30" s="149">
        <v>143270</v>
      </c>
      <c r="X30" s="149">
        <v>28834544.949542683</v>
      </c>
      <c r="Y30" s="148">
        <v>1822860</v>
      </c>
      <c r="Z30" s="149">
        <v>5266040.8320510481</v>
      </c>
      <c r="AA30" s="150">
        <v>21601130.117491633</v>
      </c>
      <c r="AC30" s="147" t="s">
        <v>89</v>
      </c>
      <c r="AD30" s="151">
        <v>-3.672371045481543</v>
      </c>
      <c r="AE30" s="151">
        <v>-10.552845061494001</v>
      </c>
      <c r="AF30" s="151">
        <v>-12.67518370280418</v>
      </c>
      <c r="AG30" s="151" t="s">
        <v>128</v>
      </c>
      <c r="AH30" s="151">
        <v>-7.5602431094124647</v>
      </c>
      <c r="AI30" s="151">
        <v>0.87191374740931715</v>
      </c>
      <c r="AJ30" s="151">
        <v>-11.669487577026647</v>
      </c>
      <c r="AK30" s="151">
        <v>-1.2497621392445208</v>
      </c>
      <c r="AL30" s="151">
        <v>60.473616661941477</v>
      </c>
      <c r="AM30" s="151">
        <v>-6.3499943905782343</v>
      </c>
      <c r="AN30" s="151">
        <v>7.1238994975376473</v>
      </c>
      <c r="AO30" s="151">
        <v>-17.689738569618797</v>
      </c>
      <c r="AP30" s="152">
        <v>9.1903319750765089</v>
      </c>
      <c r="AQ30" s="147" t="s">
        <v>89</v>
      </c>
      <c r="AR30" s="151">
        <v>-44.041195738531115</v>
      </c>
      <c r="AS30" s="151">
        <v>-0.22070523188108659</v>
      </c>
      <c r="AT30" s="151">
        <v>13.088608117534159</v>
      </c>
      <c r="AU30" s="151">
        <v>-13.704362604737838</v>
      </c>
      <c r="AV30" s="151">
        <v>3.6676963503296953</v>
      </c>
      <c r="AW30" s="151">
        <v>-3.672371045481543</v>
      </c>
      <c r="AX30" s="151">
        <v>-23.260874202700684</v>
      </c>
      <c r="AY30" s="151">
        <v>-28.62516128710849</v>
      </c>
      <c r="AZ30" s="151">
        <v>-3.7503884855557916</v>
      </c>
      <c r="BA30" s="153">
        <v>-10.720617823551192</v>
      </c>
      <c r="BB30" s="151">
        <v>-11.243861467067747</v>
      </c>
      <c r="BC30" s="152">
        <v>-0.95267454818266162</v>
      </c>
      <c r="BD30" s="142"/>
      <c r="BE30" s="147" t="s">
        <v>89</v>
      </c>
      <c r="BF30" s="151">
        <f t="shared" si="25"/>
        <v>99.49881643614323</v>
      </c>
      <c r="BG30" s="151">
        <f t="shared" si="26"/>
        <v>5.8329895718596223</v>
      </c>
      <c r="BH30" s="151">
        <f t="shared" si="27"/>
        <v>0.48880258123246501</v>
      </c>
      <c r="BI30" s="151">
        <f t="shared" si="37"/>
        <v>0</v>
      </c>
      <c r="BJ30" s="151">
        <f t="shared" si="28"/>
        <v>1.9701432189934993</v>
      </c>
      <c r="BK30" s="151">
        <f t="shared" si="29"/>
        <v>4.8443420988412509</v>
      </c>
      <c r="BL30" s="151">
        <f t="shared" si="30"/>
        <v>16.292814775544116</v>
      </c>
      <c r="BM30" s="151">
        <f t="shared" si="31"/>
        <v>5.1292885065053095</v>
      </c>
      <c r="BN30" s="151">
        <f t="shared" si="32"/>
        <v>1.8255880261718809</v>
      </c>
      <c r="BO30" s="151">
        <f t="shared" si="33"/>
        <v>12.593193360097022</v>
      </c>
      <c r="BP30" s="151">
        <f t="shared" si="34"/>
        <v>2.9745397456449303</v>
      </c>
      <c r="BQ30" s="151">
        <f t="shared" si="35"/>
        <v>1.4376020177373197</v>
      </c>
      <c r="BR30" s="152">
        <f t="shared" si="36"/>
        <v>13.811638113134721</v>
      </c>
      <c r="BS30" s="147" t="s">
        <v>89</v>
      </c>
      <c r="BT30" s="151">
        <f t="shared" si="13"/>
        <v>1.8491188292827778</v>
      </c>
      <c r="BU30" s="151">
        <f t="shared" si="14"/>
        <v>6.1442659164272158</v>
      </c>
      <c r="BV30" s="151">
        <f t="shared" si="15"/>
        <v>8.1697699898585086</v>
      </c>
      <c r="BW30" s="151">
        <f t="shared" si="16"/>
        <v>8.3961338881416854</v>
      </c>
      <c r="BX30" s="151">
        <f t="shared" si="17"/>
        <v>7.7385857966709128</v>
      </c>
      <c r="BY30" s="151">
        <f t="shared" si="18"/>
        <v>99.49881643614323</v>
      </c>
      <c r="BZ30" s="151">
        <f t="shared" si="19"/>
        <v>0.99805285813801015</v>
      </c>
      <c r="CA30" s="151">
        <f t="shared" si="20"/>
        <v>0.49686929428124116</v>
      </c>
      <c r="CB30" s="151">
        <f t="shared" si="21"/>
        <v>100</v>
      </c>
      <c r="CC30" s="153">
        <f t="shared" si="22"/>
        <v>6.3536355300761933</v>
      </c>
      <c r="CD30" s="151">
        <f t="shared" si="23"/>
        <v>18.354949987026725</v>
      </c>
      <c r="CE30" s="152">
        <f t="shared" si="24"/>
        <v>75.291414482897082</v>
      </c>
      <c r="CF30" s="142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</row>
    <row r="31" spans="1:135" s="117" customFormat="1">
      <c r="A31" s="141" t="s">
        <v>19</v>
      </c>
      <c r="B31" s="117">
        <v>40522375.987982653</v>
      </c>
      <c r="C31" s="117">
        <v>1038960</v>
      </c>
      <c r="D31" s="117">
        <v>194415</v>
      </c>
      <c r="E31" s="117">
        <v>0</v>
      </c>
      <c r="F31" s="117">
        <v>3705327.6807069224</v>
      </c>
      <c r="G31" s="117">
        <v>1454491</v>
      </c>
      <c r="H31" s="117">
        <v>4034731</v>
      </c>
      <c r="I31" s="117">
        <v>4089550</v>
      </c>
      <c r="J31" s="117">
        <v>2939263</v>
      </c>
      <c r="K31" s="117">
        <v>545867</v>
      </c>
      <c r="L31" s="117">
        <v>1219899</v>
      </c>
      <c r="M31" s="117">
        <v>826491</v>
      </c>
      <c r="N31" s="119">
        <v>4219920</v>
      </c>
      <c r="O31" s="141" t="s">
        <v>19</v>
      </c>
      <c r="P31" s="117">
        <v>1539282</v>
      </c>
      <c r="Q31" s="117">
        <v>4633449.307275732</v>
      </c>
      <c r="R31" s="117">
        <v>2684732</v>
      </c>
      <c r="S31" s="117">
        <v>4451439</v>
      </c>
      <c r="T31" s="117">
        <v>2944559</v>
      </c>
      <c r="U31" s="117">
        <v>40522375.987982653</v>
      </c>
      <c r="V31" s="117">
        <v>390599</v>
      </c>
      <c r="W31" s="117">
        <v>202357</v>
      </c>
      <c r="X31" s="117">
        <v>40710617.987982653</v>
      </c>
      <c r="Y31" s="120">
        <v>1233375</v>
      </c>
      <c r="Z31" s="117">
        <v>7740058.680706922</v>
      </c>
      <c r="AA31" s="119">
        <v>31548942.307275731</v>
      </c>
      <c r="AC31" s="141" t="s">
        <v>19</v>
      </c>
      <c r="AD31" s="142">
        <v>2.1170675665810719</v>
      </c>
      <c r="AE31" s="142">
        <v>-17.405790084974353</v>
      </c>
      <c r="AF31" s="142">
        <v>19.629693441795784</v>
      </c>
      <c r="AG31" s="142" t="s">
        <v>128</v>
      </c>
      <c r="AH31" s="142">
        <v>10.968468721203168</v>
      </c>
      <c r="AI31" s="142">
        <v>6.9102132410717108</v>
      </c>
      <c r="AJ31" s="142">
        <v>17.78723317296464</v>
      </c>
      <c r="AK31" s="142">
        <v>2.268740308095349</v>
      </c>
      <c r="AL31" s="142">
        <v>0.53811640786432569</v>
      </c>
      <c r="AM31" s="142">
        <v>6.5592875576360719</v>
      </c>
      <c r="AN31" s="142">
        <v>4.7679369828801885</v>
      </c>
      <c r="AO31" s="142">
        <v>-32.864230744861807</v>
      </c>
      <c r="AP31" s="143">
        <v>-0.93644999742946344</v>
      </c>
      <c r="AQ31" s="141" t="s">
        <v>19</v>
      </c>
      <c r="AR31" s="142">
        <v>89.93586057634171</v>
      </c>
      <c r="AS31" s="142">
        <v>3.3456490903275786</v>
      </c>
      <c r="AT31" s="142">
        <v>-14.131139476784146</v>
      </c>
      <c r="AU31" s="142">
        <v>-4.571580227534997</v>
      </c>
      <c r="AV31" s="142">
        <v>-0.58385766743240375</v>
      </c>
      <c r="AW31" s="142">
        <v>2.1170675665810719</v>
      </c>
      <c r="AX31" s="142">
        <v>-20.154580800255115</v>
      </c>
      <c r="AY31" s="142">
        <v>-24.335834819642464</v>
      </c>
      <c r="AZ31" s="142">
        <v>2.0213236971839783</v>
      </c>
      <c r="BA31" s="144">
        <v>-13.1684716454183</v>
      </c>
      <c r="BB31" s="142">
        <v>14.421376407774556</v>
      </c>
      <c r="BC31" s="143">
        <v>0.16385980657477811</v>
      </c>
      <c r="BD31" s="142"/>
      <c r="BE31" s="141" t="s">
        <v>19</v>
      </c>
      <c r="BF31" s="142">
        <f t="shared" si="25"/>
        <v>99.537609573857196</v>
      </c>
      <c r="BG31" s="142">
        <f t="shared" si="26"/>
        <v>2.5520614801442956</v>
      </c>
      <c r="BH31" s="142">
        <f t="shared" si="27"/>
        <v>0.47755354649096526</v>
      </c>
      <c r="BI31" s="142">
        <f t="shared" si="37"/>
        <v>0</v>
      </c>
      <c r="BJ31" s="142">
        <f t="shared" si="28"/>
        <v>9.1016247451726144</v>
      </c>
      <c r="BK31" s="142">
        <f t="shared" si="29"/>
        <v>3.572755885035571</v>
      </c>
      <c r="BL31" s="142">
        <f t="shared" si="30"/>
        <v>9.9107584198083405</v>
      </c>
      <c r="BM31" s="142">
        <f t="shared" si="31"/>
        <v>10.045413708058158</v>
      </c>
      <c r="BN31" s="142">
        <f t="shared" si="32"/>
        <v>7.2198928566194684</v>
      </c>
      <c r="BO31" s="142">
        <f t="shared" si="33"/>
        <v>1.3408467544293585</v>
      </c>
      <c r="BP31" s="142">
        <f t="shared" si="34"/>
        <v>2.9965130972958982</v>
      </c>
      <c r="BQ31" s="142">
        <f t="shared" si="35"/>
        <v>2.0301607807672473</v>
      </c>
      <c r="BR31" s="143">
        <f t="shared" si="36"/>
        <v>10.365649573891696</v>
      </c>
      <c r="BS31" s="141" t="s">
        <v>19</v>
      </c>
      <c r="BT31" s="142">
        <f t="shared" si="13"/>
        <v>3.7810332440897354</v>
      </c>
      <c r="BU31" s="142">
        <f t="shared" si="14"/>
        <v>11.381427097578028</v>
      </c>
      <c r="BV31" s="142">
        <f t="shared" si="15"/>
        <v>6.594672674319277</v>
      </c>
      <c r="BW31" s="142">
        <f t="shared" si="16"/>
        <v>10.934343962339305</v>
      </c>
      <c r="BX31" s="142">
        <f t="shared" si="17"/>
        <v>7.2329017478172473</v>
      </c>
      <c r="BY31" s="142">
        <f t="shared" si="18"/>
        <v>99.537609573857196</v>
      </c>
      <c r="BZ31" s="142">
        <f t="shared" si="19"/>
        <v>0.95945239670717042</v>
      </c>
      <c r="CA31" s="142">
        <f t="shared" si="20"/>
        <v>0.49706197056437135</v>
      </c>
      <c r="CB31" s="142">
        <f t="shared" si="21"/>
        <v>100</v>
      </c>
      <c r="CC31" s="144">
        <f t="shared" si="22"/>
        <v>3.0436887520262155</v>
      </c>
      <c r="CD31" s="142">
        <f t="shared" si="23"/>
        <v>19.100702986918435</v>
      </c>
      <c r="CE31" s="143">
        <f t="shared" si="24"/>
        <v>77.855608261055352</v>
      </c>
      <c r="CF31" s="142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</row>
    <row r="32" spans="1:135" s="117" customFormat="1">
      <c r="A32" s="141" t="s">
        <v>20</v>
      </c>
      <c r="B32" s="117">
        <v>76566419.300482914</v>
      </c>
      <c r="C32" s="117">
        <v>722194</v>
      </c>
      <c r="D32" s="117">
        <v>0</v>
      </c>
      <c r="E32" s="117">
        <v>66080</v>
      </c>
      <c r="F32" s="117">
        <v>44568266.247295871</v>
      </c>
      <c r="G32" s="117">
        <v>479732</v>
      </c>
      <c r="H32" s="117">
        <v>1184992</v>
      </c>
      <c r="I32" s="117">
        <v>11690209</v>
      </c>
      <c r="J32" s="117">
        <v>3159467</v>
      </c>
      <c r="K32" s="117">
        <v>1271773</v>
      </c>
      <c r="L32" s="117">
        <v>883206</v>
      </c>
      <c r="M32" s="117">
        <v>475597</v>
      </c>
      <c r="N32" s="119">
        <v>3280250</v>
      </c>
      <c r="O32" s="141" t="s">
        <v>20</v>
      </c>
      <c r="P32" s="117">
        <v>1244184</v>
      </c>
      <c r="Q32" s="117">
        <v>802014.0531870405</v>
      </c>
      <c r="R32" s="117">
        <v>623887</v>
      </c>
      <c r="S32" s="117">
        <v>3523262</v>
      </c>
      <c r="T32" s="117">
        <v>2591306</v>
      </c>
      <c r="U32" s="117">
        <v>76566419.300482914</v>
      </c>
      <c r="V32" s="117">
        <v>646650</v>
      </c>
      <c r="W32" s="117">
        <v>382350</v>
      </c>
      <c r="X32" s="117">
        <v>76830719.300482914</v>
      </c>
      <c r="Y32" s="120">
        <v>788274</v>
      </c>
      <c r="Z32" s="117">
        <v>45753258.247295871</v>
      </c>
      <c r="AA32" s="119">
        <v>30024887.053187042</v>
      </c>
      <c r="AC32" s="141" t="s">
        <v>20</v>
      </c>
      <c r="AD32" s="142">
        <v>16.294076505990578</v>
      </c>
      <c r="AE32" s="142">
        <v>3.1316760536026411</v>
      </c>
      <c r="AF32" s="142" t="s">
        <v>128</v>
      </c>
      <c r="AG32" s="142">
        <v>8.3065626434144093</v>
      </c>
      <c r="AH32" s="142">
        <v>29.863645230274788</v>
      </c>
      <c r="AI32" s="142">
        <v>35.560020232332739</v>
      </c>
      <c r="AJ32" s="142">
        <v>-35.069500760541281</v>
      </c>
      <c r="AK32" s="142">
        <v>5.8300352944552669</v>
      </c>
      <c r="AL32" s="142">
        <v>-0.86727528530567521</v>
      </c>
      <c r="AM32" s="142">
        <v>-20.42461545777466</v>
      </c>
      <c r="AN32" s="142">
        <v>7.2363396619989873</v>
      </c>
      <c r="AO32" s="142">
        <v>3.7513007170577728</v>
      </c>
      <c r="AP32" s="143">
        <v>-5.6179510182989389</v>
      </c>
      <c r="AQ32" s="141" t="s">
        <v>20</v>
      </c>
      <c r="AR32" s="142">
        <v>25.287267198018252</v>
      </c>
      <c r="AS32" s="142">
        <v>-7.9955212877983985</v>
      </c>
      <c r="AT32" s="142">
        <v>-5.1145523454942543</v>
      </c>
      <c r="AU32" s="142">
        <v>12.472793695607344</v>
      </c>
      <c r="AV32" s="142">
        <v>10.962588484462577</v>
      </c>
      <c r="AW32" s="142">
        <v>16.294076505990578</v>
      </c>
      <c r="AX32" s="142">
        <v>-12.058815129718857</v>
      </c>
      <c r="AY32" s="142">
        <v>-13.831376782361971</v>
      </c>
      <c r="AZ32" s="142">
        <v>16.180949407064681</v>
      </c>
      <c r="BA32" s="144">
        <v>3.5464141783006427</v>
      </c>
      <c r="BB32" s="142">
        <v>26.585007991050109</v>
      </c>
      <c r="BC32" s="143">
        <v>3.7736566724910485</v>
      </c>
      <c r="BD32" s="142"/>
      <c r="BE32" s="141" t="s">
        <v>20</v>
      </c>
      <c r="BF32" s="142">
        <f t="shared" si="25"/>
        <v>99.655996973077492</v>
      </c>
      <c r="BG32" s="142">
        <f t="shared" si="26"/>
        <v>0.939980787080124</v>
      </c>
      <c r="BH32" s="142">
        <f t="shared" si="27"/>
        <v>0</v>
      </c>
      <c r="BI32" s="142">
        <f t="shared" si="37"/>
        <v>8.6007264544228551E-2</v>
      </c>
      <c r="BJ32" s="142">
        <f t="shared" si="28"/>
        <v>58.008393846985292</v>
      </c>
      <c r="BK32" s="142">
        <f t="shared" si="29"/>
        <v>0.62440128683916241</v>
      </c>
      <c r="BL32" s="142">
        <f t="shared" si="30"/>
        <v>1.5423414108171076</v>
      </c>
      <c r="BM32" s="142">
        <f t="shared" si="31"/>
        <v>15.215540224581137</v>
      </c>
      <c r="BN32" s="142">
        <f t="shared" si="32"/>
        <v>4.112244462587169</v>
      </c>
      <c r="BO32" s="142">
        <f t="shared" si="33"/>
        <v>1.6552923252301326</v>
      </c>
      <c r="BP32" s="142">
        <f t="shared" si="34"/>
        <v>1.1495480037689152</v>
      </c>
      <c r="BQ32" s="142">
        <f t="shared" si="35"/>
        <v>0.61901932499154755</v>
      </c>
      <c r="BR32" s="143">
        <f t="shared" si="36"/>
        <v>4.2694511126090449</v>
      </c>
      <c r="BS32" s="141" t="s">
        <v>20</v>
      </c>
      <c r="BT32" s="142">
        <f t="shared" si="13"/>
        <v>1.6193835113452852</v>
      </c>
      <c r="BU32" s="142">
        <f t="shared" si="14"/>
        <v>1.0438715926247999</v>
      </c>
      <c r="BV32" s="142">
        <f t="shared" si="15"/>
        <v>0.8120280607552226</v>
      </c>
      <c r="BW32" s="142">
        <f t="shared" si="16"/>
        <v>4.5857464723460621</v>
      </c>
      <c r="BX32" s="142">
        <f t="shared" si="17"/>
        <v>3.3727472859722565</v>
      </c>
      <c r="BY32" s="142">
        <f t="shared" si="18"/>
        <v>99.655996973077492</v>
      </c>
      <c r="BZ32" s="142">
        <f t="shared" si="19"/>
        <v>0.8416555329528661</v>
      </c>
      <c r="CA32" s="142">
        <f t="shared" si="20"/>
        <v>0.49765250603035388</v>
      </c>
      <c r="CB32" s="142">
        <f t="shared" si="21"/>
        <v>100</v>
      </c>
      <c r="CC32" s="144">
        <f t="shared" si="22"/>
        <v>1.0295296648344481</v>
      </c>
      <c r="CD32" s="142">
        <f t="shared" si="23"/>
        <v>59.756298734224991</v>
      </c>
      <c r="CE32" s="143">
        <f t="shared" si="24"/>
        <v>39.21417160094056</v>
      </c>
      <c r="CF32" s="142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  <c r="DB32" s="127"/>
      <c r="DC32" s="127"/>
      <c r="DD32" s="127"/>
      <c r="DE32" s="127"/>
      <c r="DF32" s="127"/>
      <c r="DG32" s="127"/>
      <c r="DH32" s="127"/>
      <c r="DI32" s="127"/>
      <c r="DJ32" s="127"/>
      <c r="DK32" s="127"/>
      <c r="DL32" s="127"/>
      <c r="DM32" s="127"/>
      <c r="DN32" s="127"/>
      <c r="DO32" s="127"/>
      <c r="DP32" s="127"/>
      <c r="DQ32" s="127"/>
      <c r="DR32" s="127"/>
      <c r="DS32" s="127"/>
      <c r="DT32" s="127"/>
      <c r="DU32" s="127"/>
      <c r="DV32" s="127"/>
      <c r="DW32" s="127"/>
      <c r="DX32" s="127"/>
      <c r="DY32" s="127"/>
      <c r="DZ32" s="127"/>
      <c r="EA32" s="127"/>
      <c r="EB32" s="127"/>
      <c r="EC32" s="127"/>
      <c r="ED32" s="127"/>
      <c r="EE32" s="127"/>
    </row>
    <row r="33" spans="1:135" s="117" customFormat="1">
      <c r="A33" s="141" t="s">
        <v>21</v>
      </c>
      <c r="B33" s="117">
        <v>116322949.67173971</v>
      </c>
      <c r="C33" s="117">
        <v>2190923</v>
      </c>
      <c r="D33" s="117">
        <v>41786</v>
      </c>
      <c r="E33" s="117">
        <v>0</v>
      </c>
      <c r="F33" s="117">
        <v>36074143.132708289</v>
      </c>
      <c r="G33" s="117">
        <v>2158188</v>
      </c>
      <c r="H33" s="117">
        <v>3433110</v>
      </c>
      <c r="I33" s="117">
        <v>8203822</v>
      </c>
      <c r="J33" s="117">
        <v>16754228</v>
      </c>
      <c r="K33" s="117">
        <v>1077792</v>
      </c>
      <c r="L33" s="117">
        <v>4529453</v>
      </c>
      <c r="M33" s="117">
        <v>1066604</v>
      </c>
      <c r="N33" s="119">
        <v>8830544</v>
      </c>
      <c r="O33" s="141" t="s">
        <v>21</v>
      </c>
      <c r="P33" s="117">
        <v>9895474</v>
      </c>
      <c r="Q33" s="117">
        <v>8128122.5390314311</v>
      </c>
      <c r="R33" s="117">
        <v>2222885</v>
      </c>
      <c r="S33" s="117">
        <v>7045873</v>
      </c>
      <c r="T33" s="117">
        <v>4670002</v>
      </c>
      <c r="U33" s="117">
        <v>116322949.67173971</v>
      </c>
      <c r="V33" s="117">
        <v>1001656</v>
      </c>
      <c r="W33" s="117">
        <v>580883</v>
      </c>
      <c r="X33" s="117">
        <v>116743722.67173971</v>
      </c>
      <c r="Y33" s="120">
        <v>2232709</v>
      </c>
      <c r="Z33" s="117">
        <v>39507253.132708289</v>
      </c>
      <c r="AA33" s="119">
        <v>74582987.539031416</v>
      </c>
      <c r="AC33" s="141" t="s">
        <v>21</v>
      </c>
      <c r="AD33" s="142">
        <v>-4.7772264680508583</v>
      </c>
      <c r="AE33" s="142">
        <v>-21.736929679356614</v>
      </c>
      <c r="AF33" s="142">
        <v>-19.61602831694977</v>
      </c>
      <c r="AG33" s="142" t="s">
        <v>128</v>
      </c>
      <c r="AH33" s="142">
        <v>14.413765178597993</v>
      </c>
      <c r="AI33" s="142">
        <v>7.2408071875889766</v>
      </c>
      <c r="AJ33" s="142">
        <v>-8.8337359072571644</v>
      </c>
      <c r="AK33" s="142">
        <v>2.2229488023120534</v>
      </c>
      <c r="AL33" s="142">
        <v>-11.421290396700226</v>
      </c>
      <c r="AM33" s="142">
        <v>23.432969147254862</v>
      </c>
      <c r="AN33" s="142">
        <v>-62.464472642121663</v>
      </c>
      <c r="AO33" s="142">
        <v>-10.734574865173393</v>
      </c>
      <c r="AP33" s="143">
        <v>-0.17456505131253883</v>
      </c>
      <c r="AQ33" s="141" t="s">
        <v>21</v>
      </c>
      <c r="AR33" s="142">
        <v>8.1493488999732566</v>
      </c>
      <c r="AS33" s="142">
        <v>-6.4730334959524933</v>
      </c>
      <c r="AT33" s="142">
        <v>-11.614594247056948</v>
      </c>
      <c r="AU33" s="142">
        <v>9.602663738068868</v>
      </c>
      <c r="AV33" s="142">
        <v>-11.794021941558182</v>
      </c>
      <c r="AW33" s="142">
        <v>-4.7772264680508583</v>
      </c>
      <c r="AX33" s="142">
        <v>-26.613823172353364</v>
      </c>
      <c r="AY33" s="142">
        <v>-29.444123916700576</v>
      </c>
      <c r="AZ33" s="142">
        <v>-4.85462540363954</v>
      </c>
      <c r="BA33" s="144">
        <v>-21.698264406784414</v>
      </c>
      <c r="BB33" s="142">
        <v>11.933416358251721</v>
      </c>
      <c r="BC33" s="143">
        <v>-11.223429130231935</v>
      </c>
      <c r="BD33" s="142"/>
      <c r="BE33" s="141" t="s">
        <v>21</v>
      </c>
      <c r="BF33" s="142">
        <f t="shared" si="25"/>
        <v>99.639575481772908</v>
      </c>
      <c r="BG33" s="142">
        <f t="shared" si="26"/>
        <v>1.876694480747751</v>
      </c>
      <c r="BH33" s="142">
        <f t="shared" si="27"/>
        <v>3.579293091200627E-2</v>
      </c>
      <c r="BI33" s="142">
        <f t="shared" si="37"/>
        <v>0</v>
      </c>
      <c r="BJ33" s="142">
        <f t="shared" si="28"/>
        <v>30.900285092108682</v>
      </c>
      <c r="BK33" s="142">
        <f t="shared" si="29"/>
        <v>1.848654429213636</v>
      </c>
      <c r="BL33" s="142">
        <f t="shared" si="30"/>
        <v>2.940723425149999</v>
      </c>
      <c r="BM33" s="142">
        <f t="shared" si="31"/>
        <v>7.0272060991814751</v>
      </c>
      <c r="BN33" s="142">
        <f t="shared" si="32"/>
        <v>14.351288117742811</v>
      </c>
      <c r="BO33" s="142">
        <f t="shared" si="33"/>
        <v>0.92321195121603095</v>
      </c>
      <c r="BP33" s="142">
        <f t="shared" si="34"/>
        <v>3.8798257382419843</v>
      </c>
      <c r="BQ33" s="142">
        <f t="shared" si="35"/>
        <v>0.91362856656462788</v>
      </c>
      <c r="BR33" s="143">
        <f t="shared" si="36"/>
        <v>7.5640418156184257</v>
      </c>
      <c r="BS33" s="141" t="s">
        <v>21</v>
      </c>
      <c r="BT33" s="142">
        <f t="shared" si="13"/>
        <v>8.4762364721091839</v>
      </c>
      <c r="BU33" s="142">
        <f t="shared" si="14"/>
        <v>6.9623636740504713</v>
      </c>
      <c r="BV33" s="142">
        <f t="shared" si="15"/>
        <v>1.904072398179655</v>
      </c>
      <c r="BW33" s="142">
        <f t="shared" si="16"/>
        <v>6.035333496955209</v>
      </c>
      <c r="BX33" s="142">
        <f t="shared" si="17"/>
        <v>4.0002167937809583</v>
      </c>
      <c r="BY33" s="142">
        <f t="shared" si="18"/>
        <v>99.639575481772908</v>
      </c>
      <c r="BZ33" s="142">
        <f t="shared" si="19"/>
        <v>0.85799559674523895</v>
      </c>
      <c r="CA33" s="142">
        <f t="shared" si="20"/>
        <v>0.49757107851813864</v>
      </c>
      <c r="CB33" s="142">
        <f t="shared" si="21"/>
        <v>100</v>
      </c>
      <c r="CC33" s="144">
        <f t="shared" si="22"/>
        <v>1.9194054193954382</v>
      </c>
      <c r="CD33" s="142">
        <f t="shared" si="23"/>
        <v>33.96342101382119</v>
      </c>
      <c r="CE33" s="143">
        <f t="shared" si="24"/>
        <v>64.117173566783364</v>
      </c>
      <c r="CF33" s="142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</row>
    <row r="34" spans="1:135" s="117" customFormat="1">
      <c r="A34" s="141" t="s">
        <v>22</v>
      </c>
      <c r="B34" s="117">
        <v>27127721.700952288</v>
      </c>
      <c r="C34" s="117">
        <v>1242275</v>
      </c>
      <c r="D34" s="117">
        <v>66055</v>
      </c>
      <c r="E34" s="117">
        <v>115999</v>
      </c>
      <c r="F34" s="117">
        <v>6139514.6322666025</v>
      </c>
      <c r="G34" s="117">
        <v>606175</v>
      </c>
      <c r="H34" s="117">
        <v>1942487</v>
      </c>
      <c r="I34" s="117">
        <v>1472773</v>
      </c>
      <c r="J34" s="117">
        <v>1982378</v>
      </c>
      <c r="K34" s="117">
        <v>224430</v>
      </c>
      <c r="L34" s="117">
        <v>753051</v>
      </c>
      <c r="M34" s="117">
        <v>1123438</v>
      </c>
      <c r="N34" s="119">
        <v>2976062</v>
      </c>
      <c r="O34" s="141" t="s">
        <v>22</v>
      </c>
      <c r="P34" s="117">
        <v>1195378</v>
      </c>
      <c r="Q34" s="117">
        <v>1035720.0686856856</v>
      </c>
      <c r="R34" s="117">
        <v>1225892</v>
      </c>
      <c r="S34" s="117">
        <v>2966651</v>
      </c>
      <c r="T34" s="117">
        <v>2059443</v>
      </c>
      <c r="U34" s="117">
        <v>27127721.700952288</v>
      </c>
      <c r="V34" s="117">
        <v>274468</v>
      </c>
      <c r="W34" s="117">
        <v>135468</v>
      </c>
      <c r="X34" s="117">
        <v>27266721.700952288</v>
      </c>
      <c r="Y34" s="120">
        <v>1424329</v>
      </c>
      <c r="Z34" s="117">
        <v>8082001.6322666025</v>
      </c>
      <c r="AA34" s="119">
        <v>17621391.068685684</v>
      </c>
      <c r="AC34" s="141" t="s">
        <v>22</v>
      </c>
      <c r="AD34" s="142">
        <v>-6.7993737259961318</v>
      </c>
      <c r="AE34" s="142">
        <v>-8.7321499547067845</v>
      </c>
      <c r="AF34" s="142">
        <v>-9.6708466093235046</v>
      </c>
      <c r="AG34" s="142">
        <v>11.497832501898362</v>
      </c>
      <c r="AH34" s="142">
        <v>-2.4029583882307644</v>
      </c>
      <c r="AI34" s="142">
        <v>0.67529301173043421</v>
      </c>
      <c r="AJ34" s="142">
        <v>-24.074771118592288</v>
      </c>
      <c r="AK34" s="142">
        <v>-4.8315912180849141</v>
      </c>
      <c r="AL34" s="142">
        <v>-15.840351314393523</v>
      </c>
      <c r="AM34" s="142">
        <v>16.302449590871166</v>
      </c>
      <c r="AN34" s="142">
        <v>4.3028594776899798</v>
      </c>
      <c r="AO34" s="142">
        <v>-1.0216434045147547</v>
      </c>
      <c r="AP34" s="143">
        <v>9.9997117003102538</v>
      </c>
      <c r="AQ34" s="141" t="s">
        <v>22</v>
      </c>
      <c r="AR34" s="142">
        <v>-36.702485084778615</v>
      </c>
      <c r="AS34" s="142">
        <v>-2.9174711216275515</v>
      </c>
      <c r="AT34" s="142">
        <v>-4.2367638236176379</v>
      </c>
      <c r="AU34" s="142">
        <v>-13.300841434389627</v>
      </c>
      <c r="AV34" s="142">
        <v>14.318552091457374</v>
      </c>
      <c r="AW34" s="142">
        <v>-6.7993737259961318</v>
      </c>
      <c r="AX34" s="142">
        <v>-25.142913248385408</v>
      </c>
      <c r="AY34" s="142">
        <v>-30.942513266757405</v>
      </c>
      <c r="AZ34" s="142">
        <v>-6.8673336194362484</v>
      </c>
      <c r="BA34" s="144">
        <v>-7.4085919800818436</v>
      </c>
      <c r="BB34" s="142">
        <v>-8.66863890246076</v>
      </c>
      <c r="BC34" s="143">
        <v>-5.8656653951883326</v>
      </c>
      <c r="BD34" s="142"/>
      <c r="BE34" s="141" t="s">
        <v>22</v>
      </c>
      <c r="BF34" s="142">
        <f t="shared" si="25"/>
        <v>99.490221077823421</v>
      </c>
      <c r="BG34" s="142">
        <f t="shared" si="26"/>
        <v>4.556011586668351</v>
      </c>
      <c r="BH34" s="142">
        <f t="shared" si="27"/>
        <v>0.24225501226167956</v>
      </c>
      <c r="BI34" s="142">
        <f t="shared" si="37"/>
        <v>0.42542334671626014</v>
      </c>
      <c r="BJ34" s="142">
        <f t="shared" si="28"/>
        <v>22.516511884346478</v>
      </c>
      <c r="BK34" s="142">
        <f t="shared" si="29"/>
        <v>2.2231312097149889</v>
      </c>
      <c r="BL34" s="142">
        <f t="shared" si="30"/>
        <v>7.1240210733957019</v>
      </c>
      <c r="BM34" s="142">
        <f t="shared" si="31"/>
        <v>5.4013570687104773</v>
      </c>
      <c r="BN34" s="142">
        <f t="shared" si="32"/>
        <v>7.2703202891118579</v>
      </c>
      <c r="BO34" s="142">
        <f t="shared" si="33"/>
        <v>0.82309124823084923</v>
      </c>
      <c r="BP34" s="142">
        <f t="shared" si="34"/>
        <v>2.7617951591653931</v>
      </c>
      <c r="BQ34" s="142">
        <f t="shared" si="35"/>
        <v>4.1201799480014643</v>
      </c>
      <c r="BR34" s="143">
        <f t="shared" si="36"/>
        <v>10.914630781947142</v>
      </c>
      <c r="BS34" s="141" t="s">
        <v>22</v>
      </c>
      <c r="BT34" s="142">
        <f t="shared" si="13"/>
        <v>4.3840180462847922</v>
      </c>
      <c r="BU34" s="142">
        <f t="shared" si="14"/>
        <v>3.7984766927426894</v>
      </c>
      <c r="BV34" s="142">
        <f t="shared" si="15"/>
        <v>4.4959273558624604</v>
      </c>
      <c r="BW34" s="142">
        <f t="shared" si="16"/>
        <v>10.880116181683807</v>
      </c>
      <c r="BX34" s="142">
        <f t="shared" si="17"/>
        <v>7.5529541929790334</v>
      </c>
      <c r="BY34" s="142">
        <f t="shared" si="18"/>
        <v>99.490221077823421</v>
      </c>
      <c r="BZ34" s="142">
        <f t="shared" si="19"/>
        <v>1.0066043252658945</v>
      </c>
      <c r="CA34" s="142">
        <f t="shared" si="20"/>
        <v>0.49682540308932255</v>
      </c>
      <c r="CB34" s="142">
        <f t="shared" si="21"/>
        <v>100</v>
      </c>
      <c r="CC34" s="144">
        <f t="shared" si="22"/>
        <v>5.2504556619290312</v>
      </c>
      <c r="CD34" s="142">
        <f t="shared" si="23"/>
        <v>29.792408376052066</v>
      </c>
      <c r="CE34" s="143">
        <f t="shared" si="24"/>
        <v>64.957135962018896</v>
      </c>
      <c r="CF34" s="142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  <c r="DP34" s="127"/>
      <c r="DQ34" s="127"/>
      <c r="DR34" s="127"/>
      <c r="DS34" s="127"/>
      <c r="DT34" s="127"/>
      <c r="DU34" s="127"/>
      <c r="DV34" s="127"/>
      <c r="DW34" s="127"/>
      <c r="DX34" s="127"/>
      <c r="DY34" s="127"/>
      <c r="DZ34" s="127"/>
      <c r="EA34" s="127"/>
      <c r="EB34" s="127"/>
      <c r="EC34" s="127"/>
      <c r="ED34" s="127"/>
      <c r="EE34" s="127"/>
    </row>
    <row r="35" spans="1:135" s="117" customFormat="1">
      <c r="A35" s="147" t="s">
        <v>88</v>
      </c>
      <c r="B35" s="149">
        <v>38363650.021729752</v>
      </c>
      <c r="C35" s="149">
        <v>3241222</v>
      </c>
      <c r="D35" s="149">
        <v>811175</v>
      </c>
      <c r="E35" s="149">
        <v>4342</v>
      </c>
      <c r="F35" s="149">
        <v>2909308.7671729997</v>
      </c>
      <c r="G35" s="149">
        <v>1170785</v>
      </c>
      <c r="H35" s="149">
        <v>4666860</v>
      </c>
      <c r="I35" s="149">
        <v>2345600</v>
      </c>
      <c r="J35" s="149">
        <v>1280591</v>
      </c>
      <c r="K35" s="149">
        <v>1125786</v>
      </c>
      <c r="L35" s="149">
        <v>1256558</v>
      </c>
      <c r="M35" s="149">
        <v>931317</v>
      </c>
      <c r="N35" s="150">
        <v>2985583</v>
      </c>
      <c r="O35" s="147" t="s">
        <v>88</v>
      </c>
      <c r="P35" s="149">
        <v>930103</v>
      </c>
      <c r="Q35" s="149">
        <v>3838493.254556756</v>
      </c>
      <c r="R35" s="149">
        <v>2445131</v>
      </c>
      <c r="S35" s="149">
        <v>6081702</v>
      </c>
      <c r="T35" s="149">
        <v>2339093</v>
      </c>
      <c r="U35" s="149">
        <v>38363650.021729752</v>
      </c>
      <c r="V35" s="149">
        <v>375406</v>
      </c>
      <c r="W35" s="149">
        <v>191577</v>
      </c>
      <c r="X35" s="149">
        <v>38547479.021729752</v>
      </c>
      <c r="Y35" s="148">
        <v>4056739</v>
      </c>
      <c r="Z35" s="149">
        <v>7576168.7671729997</v>
      </c>
      <c r="AA35" s="150">
        <v>26730742.254556753</v>
      </c>
      <c r="AC35" s="147" t="s">
        <v>88</v>
      </c>
      <c r="AD35" s="151">
        <v>-2.723391941769993</v>
      </c>
      <c r="AE35" s="151">
        <v>-7.659676423605938</v>
      </c>
      <c r="AF35" s="151">
        <v>-10.529340265905466</v>
      </c>
      <c r="AG35" s="151">
        <v>5.4907677356656945</v>
      </c>
      <c r="AH35" s="151">
        <v>6.6720973244912383</v>
      </c>
      <c r="AI35" s="151">
        <v>13.560949586556415</v>
      </c>
      <c r="AJ35" s="151">
        <v>1.4636246233318984</v>
      </c>
      <c r="AK35" s="151">
        <v>1.7098053091512373</v>
      </c>
      <c r="AL35" s="151">
        <v>-21.83024481479266</v>
      </c>
      <c r="AM35" s="151">
        <v>-21.711519565061678</v>
      </c>
      <c r="AN35" s="151">
        <v>3.0612663360765855</v>
      </c>
      <c r="AO35" s="151">
        <v>-6.9189360987622734</v>
      </c>
      <c r="AP35" s="152">
        <v>2.0130052288113207</v>
      </c>
      <c r="AQ35" s="147" t="s">
        <v>88</v>
      </c>
      <c r="AR35" s="151">
        <v>-26.868403651142732</v>
      </c>
      <c r="AS35" s="151">
        <v>-3.055985929289629</v>
      </c>
      <c r="AT35" s="151">
        <v>-8.7404770471269533</v>
      </c>
      <c r="AU35" s="151">
        <v>9.2782734552367465</v>
      </c>
      <c r="AV35" s="151">
        <v>-11.87218018201307</v>
      </c>
      <c r="AW35" s="151">
        <v>-2.723391941769993</v>
      </c>
      <c r="AX35" s="151">
        <v>-23.091768041596158</v>
      </c>
      <c r="AY35" s="151">
        <v>-27.922209848302433</v>
      </c>
      <c r="AZ35" s="151">
        <v>-2.8052024911914146</v>
      </c>
      <c r="BA35" s="153">
        <v>-8.2359516987394024</v>
      </c>
      <c r="BB35" s="151">
        <v>3.4024129984194809</v>
      </c>
      <c r="BC35" s="152">
        <v>-3.464197807022293</v>
      </c>
      <c r="BD35" s="142"/>
      <c r="BE35" s="147" t="s">
        <v>88</v>
      </c>
      <c r="BF35" s="151">
        <f t="shared" si="25"/>
        <v>99.523110188616045</v>
      </c>
      <c r="BG35" s="151">
        <f t="shared" si="26"/>
        <v>8.4083890367327978</v>
      </c>
      <c r="BH35" s="151">
        <f t="shared" si="27"/>
        <v>2.1043529190137944</v>
      </c>
      <c r="BI35" s="151">
        <f t="shared" si="37"/>
        <v>1.1264031034435103E-2</v>
      </c>
      <c r="BJ35" s="151">
        <f t="shared" si="28"/>
        <v>7.5473386094405335</v>
      </c>
      <c r="BK35" s="151">
        <f t="shared" si="29"/>
        <v>3.0372543930564486</v>
      </c>
      <c r="BL35" s="151">
        <f t="shared" si="30"/>
        <v>12.10678394135509</v>
      </c>
      <c r="BM35" s="151">
        <f t="shared" si="31"/>
        <v>6.084963425695757</v>
      </c>
      <c r="BN35" s="151">
        <f t="shared" si="32"/>
        <v>3.3221134883505949</v>
      </c>
      <c r="BO35" s="151">
        <f t="shared" si="33"/>
        <v>2.9205178355901791</v>
      </c>
      <c r="BP35" s="151">
        <f t="shared" si="34"/>
        <v>3.2597669987488955</v>
      </c>
      <c r="BQ35" s="151">
        <f t="shared" si="35"/>
        <v>2.4160257003447714</v>
      </c>
      <c r="BR35" s="152">
        <f t="shared" si="36"/>
        <v>7.7452094813177927</v>
      </c>
      <c r="BS35" s="147" t="s">
        <v>88</v>
      </c>
      <c r="BT35" s="151">
        <f t="shared" si="13"/>
        <v>2.4128763374530613</v>
      </c>
      <c r="BU35" s="151">
        <f t="shared" si="14"/>
        <v>9.9578321383687474</v>
      </c>
      <c r="BV35" s="151">
        <f t="shared" si="15"/>
        <v>6.3431670813586676</v>
      </c>
      <c r="BW35" s="151">
        <f t="shared" si="16"/>
        <v>15.777171826390148</v>
      </c>
      <c r="BX35" s="151">
        <f t="shared" si="17"/>
        <v>6.0680829443643267</v>
      </c>
      <c r="BY35" s="151">
        <f t="shared" si="18"/>
        <v>99.523110188616045</v>
      </c>
      <c r="BZ35" s="151">
        <f t="shared" si="19"/>
        <v>0.97387951048206922</v>
      </c>
      <c r="CA35" s="151">
        <f t="shared" si="20"/>
        <v>0.49698969909810536</v>
      </c>
      <c r="CB35" s="151">
        <f t="shared" si="21"/>
        <v>100</v>
      </c>
      <c r="CC35" s="153">
        <f t="shared" si="22"/>
        <v>10.574434386984038</v>
      </c>
      <c r="CD35" s="151">
        <f t="shared" si="23"/>
        <v>19.748300182286467</v>
      </c>
      <c r="CE35" s="152">
        <f t="shared" si="24"/>
        <v>69.677265430729491</v>
      </c>
      <c r="CF35" s="142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</row>
    <row r="36" spans="1:135" s="117" customFormat="1">
      <c r="A36" s="158" t="s">
        <v>90</v>
      </c>
      <c r="B36" s="159">
        <v>21855084.990635093</v>
      </c>
      <c r="C36" s="159">
        <v>3391439</v>
      </c>
      <c r="D36" s="159">
        <v>7093</v>
      </c>
      <c r="E36" s="159">
        <v>3028</v>
      </c>
      <c r="F36" s="159">
        <v>490023.88209092611</v>
      </c>
      <c r="G36" s="159">
        <v>910491</v>
      </c>
      <c r="H36" s="159">
        <v>1689604</v>
      </c>
      <c r="I36" s="159">
        <v>1796371</v>
      </c>
      <c r="J36" s="159">
        <v>1394454</v>
      </c>
      <c r="K36" s="159">
        <v>411635</v>
      </c>
      <c r="L36" s="159">
        <v>841584</v>
      </c>
      <c r="M36" s="159">
        <v>554553</v>
      </c>
      <c r="N36" s="161">
        <v>3339857</v>
      </c>
      <c r="O36" s="158" t="s">
        <v>90</v>
      </c>
      <c r="P36" s="159">
        <v>352812</v>
      </c>
      <c r="Q36" s="159">
        <v>1636751.1085441671</v>
      </c>
      <c r="R36" s="159">
        <v>1138774</v>
      </c>
      <c r="S36" s="159">
        <v>2420952</v>
      </c>
      <c r="T36" s="159">
        <v>1475663</v>
      </c>
      <c r="U36" s="159">
        <v>21855084.990635093</v>
      </c>
      <c r="V36" s="159">
        <v>237469</v>
      </c>
      <c r="W36" s="159">
        <v>109138</v>
      </c>
      <c r="X36" s="159">
        <v>21983415.990635093</v>
      </c>
      <c r="Y36" s="160">
        <v>3401560</v>
      </c>
      <c r="Z36" s="159">
        <v>2179627.8820909262</v>
      </c>
      <c r="AA36" s="161">
        <v>16273897.108544167</v>
      </c>
      <c r="AC36" s="158" t="s">
        <v>90</v>
      </c>
      <c r="AD36" s="162">
        <v>1.7993094144702084</v>
      </c>
      <c r="AE36" s="162">
        <v>5.2520523976268443</v>
      </c>
      <c r="AF36" s="162">
        <v>-4.663978494623656</v>
      </c>
      <c r="AG36" s="162">
        <v>-68.838118760934435</v>
      </c>
      <c r="AH36" s="162">
        <v>9.2847059981469222</v>
      </c>
      <c r="AI36" s="162">
        <v>4.3713754804512375</v>
      </c>
      <c r="AJ36" s="162">
        <v>-4.8265381016837257</v>
      </c>
      <c r="AK36" s="162">
        <v>-1.3991188131256995</v>
      </c>
      <c r="AL36" s="162">
        <v>-8.9795055162393229</v>
      </c>
      <c r="AM36" s="162">
        <v>9.2942675835700825</v>
      </c>
      <c r="AN36" s="162">
        <v>2.7970464830795727</v>
      </c>
      <c r="AO36" s="162">
        <v>-3.6510084838081407</v>
      </c>
      <c r="AP36" s="163">
        <v>2.8959360218666306</v>
      </c>
      <c r="AQ36" s="158" t="s">
        <v>90</v>
      </c>
      <c r="AR36" s="162">
        <v>-45.962570243971925</v>
      </c>
      <c r="AS36" s="162">
        <v>-5.1119138730692892</v>
      </c>
      <c r="AT36" s="162">
        <v>0.45287745668819029</v>
      </c>
      <c r="AU36" s="162">
        <v>24.917094373872253</v>
      </c>
      <c r="AV36" s="162">
        <v>12.367171241445847</v>
      </c>
      <c r="AW36" s="162">
        <v>1.7993094144702084</v>
      </c>
      <c r="AX36" s="162">
        <v>-18.721206437436251</v>
      </c>
      <c r="AY36" s="162">
        <v>-24.57115211832193</v>
      </c>
      <c r="AZ36" s="162">
        <v>1.6984661672213957</v>
      </c>
      <c r="BA36" s="164">
        <v>5.0070322446011009</v>
      </c>
      <c r="BB36" s="162">
        <v>-1.9810899474262476</v>
      </c>
      <c r="BC36" s="163">
        <v>1.6753177476620993</v>
      </c>
      <c r="BD36" s="142"/>
      <c r="BE36" s="158" t="s">
        <v>90</v>
      </c>
      <c r="BF36" s="162">
        <f t="shared" si="25"/>
        <v>99.416237221482461</v>
      </c>
      <c r="BG36" s="162">
        <f t="shared" si="26"/>
        <v>15.427261174718018</v>
      </c>
      <c r="BH36" s="162">
        <f t="shared" si="27"/>
        <v>3.2265231222579828E-2</v>
      </c>
      <c r="BI36" s="162">
        <f t="shared" si="37"/>
        <v>1.3774019475817245E-2</v>
      </c>
      <c r="BJ36" s="162">
        <f t="shared" si="28"/>
        <v>2.2290615903355313</v>
      </c>
      <c r="BK36" s="162">
        <f t="shared" si="29"/>
        <v>4.1417175583078985</v>
      </c>
      <c r="BL36" s="162">
        <f t="shared" si="30"/>
        <v>7.6858118898344516</v>
      </c>
      <c r="BM36" s="162">
        <f t="shared" si="31"/>
        <v>8.171482542864366</v>
      </c>
      <c r="BN36" s="162">
        <f t="shared" si="32"/>
        <v>6.3432089016285529</v>
      </c>
      <c r="BO36" s="162">
        <f t="shared" si="33"/>
        <v>1.8724796918520576</v>
      </c>
      <c r="BP36" s="162">
        <f t="shared" si="34"/>
        <v>3.8282676375614861</v>
      </c>
      <c r="BQ36" s="162">
        <f t="shared" si="35"/>
        <v>2.5225970351297491</v>
      </c>
      <c r="BR36" s="163">
        <f t="shared" si="36"/>
        <v>15.1926206619698</v>
      </c>
      <c r="BS36" s="158" t="s">
        <v>90</v>
      </c>
      <c r="BT36" s="162">
        <f t="shared" si="13"/>
        <v>1.6049007131116357</v>
      </c>
      <c r="BU36" s="162">
        <f t="shared" si="14"/>
        <v>7.4453902398126885</v>
      </c>
      <c r="BV36" s="162">
        <f t="shared" si="15"/>
        <v>5.1801503482676043</v>
      </c>
      <c r="BW36" s="162">
        <f t="shared" si="16"/>
        <v>11.01262879723207</v>
      </c>
      <c r="BX36" s="162">
        <f t="shared" si="17"/>
        <v>6.7126191881581576</v>
      </c>
      <c r="BY36" s="162">
        <f t="shared" si="18"/>
        <v>99.416237221482461</v>
      </c>
      <c r="BZ36" s="162">
        <f t="shared" si="19"/>
        <v>1.0802188345121679</v>
      </c>
      <c r="CA36" s="162">
        <f t="shared" si="20"/>
        <v>0.49645605599463088</v>
      </c>
      <c r="CB36" s="162">
        <f t="shared" si="21"/>
        <v>100</v>
      </c>
      <c r="CC36" s="164">
        <f t="shared" si="22"/>
        <v>15.564158187705832</v>
      </c>
      <c r="CD36" s="162">
        <f t="shared" si="23"/>
        <v>9.9730926831211004</v>
      </c>
      <c r="CE36" s="163">
        <f t="shared" si="24"/>
        <v>74.462749129173062</v>
      </c>
      <c r="CF36" s="142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  <c r="DB36" s="127"/>
      <c r="DC36" s="127"/>
      <c r="DD36" s="127"/>
      <c r="DE36" s="127"/>
      <c r="DF36" s="127"/>
      <c r="DG36" s="127"/>
      <c r="DH36" s="127"/>
      <c r="DI36" s="127"/>
      <c r="DJ36" s="127"/>
      <c r="DK36" s="127"/>
      <c r="DL36" s="127"/>
      <c r="DM36" s="127"/>
      <c r="DN36" s="127"/>
      <c r="DO36" s="127"/>
      <c r="DP36" s="127"/>
      <c r="DQ36" s="127"/>
      <c r="DR36" s="127"/>
      <c r="DS36" s="127"/>
      <c r="DT36" s="127"/>
      <c r="DU36" s="127"/>
      <c r="DV36" s="127"/>
      <c r="DW36" s="127"/>
      <c r="DX36" s="127"/>
      <c r="DY36" s="127"/>
      <c r="DZ36" s="127"/>
      <c r="EA36" s="127"/>
      <c r="EB36" s="127"/>
      <c r="EC36" s="127"/>
      <c r="ED36" s="127"/>
      <c r="EE36" s="127"/>
    </row>
    <row r="37" spans="1:135" s="117" customFormat="1">
      <c r="A37" s="141" t="s">
        <v>91</v>
      </c>
      <c r="B37" s="120">
        <v>42138878.722244352</v>
      </c>
      <c r="C37" s="117">
        <v>1721738</v>
      </c>
      <c r="D37" s="117">
        <v>323811</v>
      </c>
      <c r="E37" s="117">
        <v>164246</v>
      </c>
      <c r="F37" s="117">
        <v>9843479.4471996687</v>
      </c>
      <c r="G37" s="117">
        <v>1072889</v>
      </c>
      <c r="H37" s="117">
        <v>3732388</v>
      </c>
      <c r="I37" s="117">
        <v>2692007</v>
      </c>
      <c r="J37" s="117">
        <v>1256251</v>
      </c>
      <c r="K37" s="117">
        <v>823033</v>
      </c>
      <c r="L37" s="117">
        <v>1318014</v>
      </c>
      <c r="M37" s="117">
        <v>940763</v>
      </c>
      <c r="N37" s="119">
        <v>4239143</v>
      </c>
      <c r="O37" s="141" t="s">
        <v>91</v>
      </c>
      <c r="P37" s="117">
        <v>353943</v>
      </c>
      <c r="Q37" s="117">
        <v>4147433.2750446834</v>
      </c>
      <c r="R37" s="117">
        <v>2383490</v>
      </c>
      <c r="S37" s="117">
        <v>4751302</v>
      </c>
      <c r="T37" s="117">
        <v>2374948</v>
      </c>
      <c r="U37" s="117">
        <v>42138878.722244352</v>
      </c>
      <c r="V37" s="117">
        <v>408644</v>
      </c>
      <c r="W37" s="117">
        <v>210429</v>
      </c>
      <c r="X37" s="117">
        <v>42337093.722244352</v>
      </c>
      <c r="Y37" s="120">
        <v>2209795</v>
      </c>
      <c r="Z37" s="117">
        <v>13575867.447199669</v>
      </c>
      <c r="AA37" s="119">
        <v>26353216.275044683</v>
      </c>
      <c r="AC37" s="141" t="s">
        <v>91</v>
      </c>
      <c r="AD37" s="142">
        <v>-14.791343259532919</v>
      </c>
      <c r="AE37" s="142">
        <v>-9.9238054978905783</v>
      </c>
      <c r="AF37" s="142">
        <v>-10.340655172127358</v>
      </c>
      <c r="AG37" s="142">
        <v>-22.164564940265478</v>
      </c>
      <c r="AH37" s="142">
        <v>-15.787214448701498</v>
      </c>
      <c r="AI37" s="142">
        <v>-3.7872123294243409</v>
      </c>
      <c r="AJ37" s="142">
        <v>-51.163559031846241</v>
      </c>
      <c r="AK37" s="142">
        <v>2.1709757758256205</v>
      </c>
      <c r="AL37" s="142">
        <v>-8.5345813635671952</v>
      </c>
      <c r="AM37" s="142">
        <v>5.6297229865702905</v>
      </c>
      <c r="AN37" s="142">
        <v>1.6086059570688926</v>
      </c>
      <c r="AO37" s="142">
        <v>-4.2686972378479151</v>
      </c>
      <c r="AP37" s="143">
        <v>0.47086277361329287</v>
      </c>
      <c r="AQ37" s="141" t="s">
        <v>91</v>
      </c>
      <c r="AR37" s="142">
        <v>-73.410834951602183</v>
      </c>
      <c r="AS37" s="142">
        <v>-4.6288809008328515</v>
      </c>
      <c r="AT37" s="142">
        <v>-6.2226186405901371</v>
      </c>
      <c r="AU37" s="142">
        <v>-3.2818764281097805</v>
      </c>
      <c r="AV37" s="142">
        <v>12.934223765875332</v>
      </c>
      <c r="AW37" s="142">
        <v>-14.791343259532919</v>
      </c>
      <c r="AX37" s="142">
        <v>-31.335223119693378</v>
      </c>
      <c r="AY37" s="142">
        <v>-36.864228793624889</v>
      </c>
      <c r="AZ37" s="142">
        <v>-14.841406799273527</v>
      </c>
      <c r="BA37" s="144">
        <v>-11.024449206353042</v>
      </c>
      <c r="BB37" s="142">
        <v>-29.773144912913512</v>
      </c>
      <c r="BC37" s="143">
        <v>-4.6510552473060942</v>
      </c>
      <c r="BD37" s="142"/>
      <c r="BE37" s="141" t="s">
        <v>91</v>
      </c>
      <c r="BF37" s="142">
        <f t="shared" si="25"/>
        <v>99.531817178334435</v>
      </c>
      <c r="BG37" s="142">
        <f t="shared" si="26"/>
        <v>4.066736397390879</v>
      </c>
      <c r="BH37" s="142">
        <f t="shared" si="27"/>
        <v>0.76483993474938572</v>
      </c>
      <c r="BI37" s="142">
        <f t="shared" si="37"/>
        <v>0.3879482164683955</v>
      </c>
      <c r="BJ37" s="142">
        <f t="shared" si="28"/>
        <v>23.250248379774359</v>
      </c>
      <c r="BK37" s="142">
        <f t="shared" si="29"/>
        <v>2.5341583601339477</v>
      </c>
      <c r="BL37" s="142">
        <f t="shared" si="30"/>
        <v>8.8158814690649496</v>
      </c>
      <c r="BM37" s="142">
        <f t="shared" si="31"/>
        <v>6.3585068395603903</v>
      </c>
      <c r="BN37" s="142">
        <f t="shared" si="32"/>
        <v>2.9672584713578312</v>
      </c>
      <c r="BO37" s="142">
        <f t="shared" si="33"/>
        <v>1.9439997591699825</v>
      </c>
      <c r="BP37" s="142">
        <f t="shared" si="34"/>
        <v>3.1131423631648616</v>
      </c>
      <c r="BQ37" s="142">
        <f t="shared" si="35"/>
        <v>2.2220774202687257</v>
      </c>
      <c r="BR37" s="143">
        <f t="shared" si="36"/>
        <v>10.012834201164617</v>
      </c>
      <c r="BS37" s="141" t="s">
        <v>91</v>
      </c>
      <c r="BT37" s="142">
        <f t="shared" si="13"/>
        <v>0.83601156546566302</v>
      </c>
      <c r="BU37" s="142">
        <f t="shared" si="14"/>
        <v>9.7962162973543414</v>
      </c>
      <c r="BV37" s="142">
        <f t="shared" si="15"/>
        <v>5.629791255009291</v>
      </c>
      <c r="BW37" s="142">
        <f t="shared" si="16"/>
        <v>11.222551153773733</v>
      </c>
      <c r="BX37" s="142">
        <f t="shared" si="17"/>
        <v>5.6096150944630798</v>
      </c>
      <c r="BY37" s="142">
        <f t="shared" si="18"/>
        <v>99.531817178334435</v>
      </c>
      <c r="BZ37" s="142">
        <f t="shared" si="19"/>
        <v>0.96521504919761214</v>
      </c>
      <c r="CA37" s="142">
        <f t="shared" si="20"/>
        <v>0.4970322275320434</v>
      </c>
      <c r="CB37" s="142">
        <f t="shared" si="21"/>
        <v>100</v>
      </c>
      <c r="CC37" s="144">
        <f t="shared" si="22"/>
        <v>5.2440764135318316</v>
      </c>
      <c r="CD37" s="142">
        <f t="shared" si="23"/>
        <v>32.216964140607793</v>
      </c>
      <c r="CE37" s="143">
        <f t="shared" si="24"/>
        <v>62.538959445860378</v>
      </c>
      <c r="CF37" s="142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  <c r="DB37" s="127"/>
      <c r="DC37" s="127"/>
      <c r="DD37" s="127"/>
      <c r="DE37" s="127"/>
      <c r="DF37" s="127"/>
      <c r="DG37" s="127"/>
      <c r="DH37" s="127"/>
      <c r="DI37" s="127"/>
      <c r="DJ37" s="127"/>
      <c r="DK37" s="127"/>
      <c r="DL37" s="127"/>
      <c r="DM37" s="127"/>
      <c r="DN37" s="127"/>
      <c r="DO37" s="127"/>
      <c r="DP37" s="127"/>
      <c r="DQ37" s="127"/>
      <c r="DR37" s="127"/>
      <c r="DS37" s="127"/>
      <c r="DT37" s="127"/>
      <c r="DU37" s="127"/>
      <c r="DV37" s="127"/>
      <c r="DW37" s="127"/>
      <c r="DX37" s="127"/>
      <c r="DY37" s="127"/>
      <c r="DZ37" s="127"/>
      <c r="EA37" s="127"/>
      <c r="EB37" s="127"/>
      <c r="EC37" s="127"/>
      <c r="ED37" s="127"/>
      <c r="EE37" s="127"/>
    </row>
    <row r="38" spans="1:135" s="117" customFormat="1">
      <c r="A38" s="147" t="s">
        <v>23</v>
      </c>
      <c r="B38" s="148">
        <v>7843468.1963639418</v>
      </c>
      <c r="C38" s="149">
        <v>426288</v>
      </c>
      <c r="D38" s="149">
        <v>44427</v>
      </c>
      <c r="E38" s="149">
        <v>263563</v>
      </c>
      <c r="F38" s="149">
        <v>640375.14416515455</v>
      </c>
      <c r="G38" s="149">
        <v>149017</v>
      </c>
      <c r="H38" s="149">
        <v>1193812</v>
      </c>
      <c r="I38" s="149">
        <v>541064</v>
      </c>
      <c r="J38" s="149">
        <v>137281</v>
      </c>
      <c r="K38" s="149">
        <v>119696</v>
      </c>
      <c r="L38" s="149">
        <v>339226</v>
      </c>
      <c r="M38" s="149">
        <v>174190</v>
      </c>
      <c r="N38" s="150">
        <v>1346737</v>
      </c>
      <c r="O38" s="147" t="s">
        <v>23</v>
      </c>
      <c r="P38" s="149">
        <v>103646</v>
      </c>
      <c r="Q38" s="149">
        <v>787112.05219878687</v>
      </c>
      <c r="R38" s="149">
        <v>597696</v>
      </c>
      <c r="S38" s="149">
        <v>591682</v>
      </c>
      <c r="T38" s="149">
        <v>387656</v>
      </c>
      <c r="U38" s="149">
        <v>7843468.1963639418</v>
      </c>
      <c r="V38" s="149">
        <v>113917</v>
      </c>
      <c r="W38" s="149">
        <v>39168</v>
      </c>
      <c r="X38" s="149">
        <v>7918217.1963639418</v>
      </c>
      <c r="Y38" s="148">
        <v>734278</v>
      </c>
      <c r="Z38" s="149">
        <v>1834187.1441651545</v>
      </c>
      <c r="AA38" s="150">
        <v>5275003.0521987872</v>
      </c>
      <c r="AC38" s="147" t="s">
        <v>23</v>
      </c>
      <c r="AD38" s="151">
        <v>-1.3526786854312949</v>
      </c>
      <c r="AE38" s="151">
        <v>-14.237602528482649</v>
      </c>
      <c r="AF38" s="151">
        <v>-11.001822953184158</v>
      </c>
      <c r="AG38" s="151">
        <v>-24.639226843181266</v>
      </c>
      <c r="AH38" s="151">
        <v>-18.346573256922809</v>
      </c>
      <c r="AI38" s="151">
        <v>-6.5964234898866119</v>
      </c>
      <c r="AJ38" s="151">
        <v>56.351844430299835</v>
      </c>
      <c r="AK38" s="151">
        <v>1.0837662980628213</v>
      </c>
      <c r="AL38" s="151">
        <v>-21.000719320961011</v>
      </c>
      <c r="AM38" s="151">
        <v>-17.99734184673143</v>
      </c>
      <c r="AN38" s="151">
        <v>2.3241363292219797</v>
      </c>
      <c r="AO38" s="151">
        <v>3.2733600179173393E-2</v>
      </c>
      <c r="AP38" s="152">
        <v>-4.1578835749899294</v>
      </c>
      <c r="AQ38" s="147" t="s">
        <v>23</v>
      </c>
      <c r="AR38" s="151">
        <v>-49.489268796662707</v>
      </c>
      <c r="AS38" s="151">
        <v>4.6623398153449687</v>
      </c>
      <c r="AT38" s="151">
        <v>-2.6918255376650442</v>
      </c>
      <c r="AU38" s="151">
        <v>-9.1195060325164548</v>
      </c>
      <c r="AV38" s="151">
        <v>8.097798201976488</v>
      </c>
      <c r="AW38" s="151">
        <v>-1.3526786854312949</v>
      </c>
      <c r="AX38" s="151">
        <v>-16.651789633878661</v>
      </c>
      <c r="AY38" s="151">
        <v>-26.906281491434331</v>
      </c>
      <c r="AZ38" s="151">
        <v>-1.4425089133788136</v>
      </c>
      <c r="BA38" s="153">
        <v>-18.114308846439933</v>
      </c>
      <c r="BB38" s="151">
        <v>18.502700848435857</v>
      </c>
      <c r="BC38" s="152">
        <v>-4.2041882883963533</v>
      </c>
      <c r="BD38" s="142"/>
      <c r="BE38" s="147" t="s">
        <v>23</v>
      </c>
      <c r="BF38" s="151">
        <f t="shared" si="25"/>
        <v>99.055986996235404</v>
      </c>
      <c r="BG38" s="151">
        <f t="shared" si="26"/>
        <v>5.3836361068215224</v>
      </c>
      <c r="BH38" s="151">
        <f t="shared" si="27"/>
        <v>0.56107326811395064</v>
      </c>
      <c r="BI38" s="151">
        <f t="shared" si="37"/>
        <v>3.328564921419793</v>
      </c>
      <c r="BJ38" s="151">
        <f t="shared" si="28"/>
        <v>8.0873652273546615</v>
      </c>
      <c r="BK38" s="151">
        <f t="shared" si="29"/>
        <v>1.8819514078046364</v>
      </c>
      <c r="BL38" s="151">
        <f t="shared" si="30"/>
        <v>15.07677764318211</v>
      </c>
      <c r="BM38" s="151">
        <f t="shared" si="31"/>
        <v>6.8331543146916642</v>
      </c>
      <c r="BN38" s="151">
        <f t="shared" si="32"/>
        <v>1.7337362261676739</v>
      </c>
      <c r="BO38" s="151">
        <f t="shared" si="33"/>
        <v>1.5116534067159031</v>
      </c>
      <c r="BP38" s="151">
        <f t="shared" si="34"/>
        <v>4.284120927571589</v>
      </c>
      <c r="BQ38" s="151">
        <f t="shared" si="35"/>
        <v>2.1998638794599916</v>
      </c>
      <c r="BR38" s="152">
        <f t="shared" si="36"/>
        <v>17.008083595110573</v>
      </c>
      <c r="BS38" s="147" t="s">
        <v>23</v>
      </c>
      <c r="BT38" s="151">
        <f t="shared" si="13"/>
        <v>1.3089562641397916</v>
      </c>
      <c r="BU38" s="151">
        <f t="shared" si="14"/>
        <v>9.940521113265623</v>
      </c>
      <c r="BV38" s="151">
        <f t="shared" si="15"/>
        <v>7.5483658149016541</v>
      </c>
      <c r="BW38" s="151">
        <f t="shared" si="16"/>
        <v>7.4724143746865312</v>
      </c>
      <c r="BX38" s="151">
        <f t="shared" si="17"/>
        <v>4.8957485048277318</v>
      </c>
      <c r="BY38" s="151">
        <f t="shared" si="18"/>
        <v>99.055986996235404</v>
      </c>
      <c r="BZ38" s="151">
        <f t="shared" si="19"/>
        <v>1.4386698062830465</v>
      </c>
      <c r="CA38" s="151">
        <f t="shared" si="20"/>
        <v>0.49465680251845084</v>
      </c>
      <c r="CB38" s="151">
        <f t="shared" si="21"/>
        <v>100</v>
      </c>
      <c r="CC38" s="153">
        <f t="shared" si="22"/>
        <v>9.361649484859198</v>
      </c>
      <c r="CD38" s="151">
        <f t="shared" si="23"/>
        <v>23.384899361425894</v>
      </c>
      <c r="CE38" s="152">
        <f t="shared" si="24"/>
        <v>67.253451153714906</v>
      </c>
      <c r="CF38" s="142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  <c r="DB38" s="127"/>
      <c r="DC38" s="127"/>
      <c r="DD38" s="127"/>
      <c r="DE38" s="127"/>
      <c r="DF38" s="127"/>
      <c r="DG38" s="127"/>
      <c r="DH38" s="127"/>
      <c r="DI38" s="127"/>
      <c r="DJ38" s="127"/>
      <c r="DK38" s="127"/>
      <c r="DL38" s="127"/>
      <c r="DM38" s="127"/>
      <c r="DN38" s="127"/>
      <c r="DO38" s="127"/>
      <c r="DP38" s="127"/>
      <c r="DQ38" s="127"/>
      <c r="DR38" s="127"/>
      <c r="DS38" s="127"/>
      <c r="DT38" s="127"/>
      <c r="DU38" s="127"/>
      <c r="DV38" s="127"/>
      <c r="DW38" s="127"/>
      <c r="DX38" s="127"/>
      <c r="DY38" s="127"/>
      <c r="DZ38" s="127"/>
      <c r="EA38" s="127"/>
      <c r="EB38" s="127"/>
      <c r="EC38" s="127"/>
      <c r="ED38" s="127"/>
      <c r="EE38" s="127"/>
    </row>
    <row r="39" spans="1:135" s="117" customFormat="1">
      <c r="A39" s="141" t="s">
        <v>24</v>
      </c>
      <c r="B39" s="117">
        <v>31592441.212406904</v>
      </c>
      <c r="C39" s="117">
        <v>1939219</v>
      </c>
      <c r="D39" s="117">
        <v>66969</v>
      </c>
      <c r="E39" s="117">
        <v>5310</v>
      </c>
      <c r="F39" s="117">
        <v>10098640.106131703</v>
      </c>
      <c r="G39" s="117">
        <v>346522</v>
      </c>
      <c r="H39" s="117">
        <v>1523918</v>
      </c>
      <c r="I39" s="117">
        <v>4851801</v>
      </c>
      <c r="J39" s="117">
        <v>592643</v>
      </c>
      <c r="K39" s="117">
        <v>529787</v>
      </c>
      <c r="L39" s="117">
        <v>738470</v>
      </c>
      <c r="M39" s="117">
        <v>229380</v>
      </c>
      <c r="N39" s="119">
        <v>2876795</v>
      </c>
      <c r="O39" s="141" t="s">
        <v>24</v>
      </c>
      <c r="P39" s="117">
        <v>1058740</v>
      </c>
      <c r="Q39" s="117">
        <v>1602537.1062752025</v>
      </c>
      <c r="R39" s="117">
        <v>1362520</v>
      </c>
      <c r="S39" s="117">
        <v>1735574</v>
      </c>
      <c r="T39" s="117">
        <v>2033616</v>
      </c>
      <c r="U39" s="117">
        <v>31592441.212406904</v>
      </c>
      <c r="V39" s="117">
        <v>308752</v>
      </c>
      <c r="W39" s="117">
        <v>157763</v>
      </c>
      <c r="X39" s="117">
        <v>31743430.212406904</v>
      </c>
      <c r="Y39" s="120">
        <v>2011498</v>
      </c>
      <c r="Z39" s="117">
        <v>11622558.106131703</v>
      </c>
      <c r="AA39" s="119">
        <v>17958385.106275201</v>
      </c>
      <c r="AC39" s="141" t="s">
        <v>24</v>
      </c>
      <c r="AD39" s="142">
        <v>-14.779053159756348</v>
      </c>
      <c r="AE39" s="142">
        <v>2.1170975479393261</v>
      </c>
      <c r="AF39" s="142">
        <v>-12.597068688740684</v>
      </c>
      <c r="AG39" s="142">
        <v>10.372064019954271</v>
      </c>
      <c r="AH39" s="142">
        <v>-19.087341559323903</v>
      </c>
      <c r="AI39" s="142">
        <v>8.4175484484603498</v>
      </c>
      <c r="AJ39" s="142">
        <v>9.9873767537398805</v>
      </c>
      <c r="AK39" s="142">
        <v>21.208936352955313</v>
      </c>
      <c r="AL39" s="142">
        <v>10.672408416169771</v>
      </c>
      <c r="AM39" s="142">
        <v>-8.0468767627818494</v>
      </c>
      <c r="AN39" s="142">
        <v>1.32558736239536</v>
      </c>
      <c r="AO39" s="142">
        <v>-43.76645599721504</v>
      </c>
      <c r="AP39" s="143">
        <v>10.108589273350177</v>
      </c>
      <c r="AQ39" s="141" t="s">
        <v>24</v>
      </c>
      <c r="AR39" s="142">
        <v>-77.660456408307624</v>
      </c>
      <c r="AS39" s="142">
        <v>-1.5701024020667087</v>
      </c>
      <c r="AT39" s="142">
        <v>-5.368792370718305</v>
      </c>
      <c r="AU39" s="142">
        <v>7.8484605762485007</v>
      </c>
      <c r="AV39" s="142">
        <v>-22.508515574957062</v>
      </c>
      <c r="AW39" s="142">
        <v>-14.779053159756348</v>
      </c>
      <c r="AX39" s="142">
        <v>-31.109821946539334</v>
      </c>
      <c r="AY39" s="142">
        <v>-36.855145031079516</v>
      </c>
      <c r="AZ39" s="142">
        <v>-14.827445662272112</v>
      </c>
      <c r="BA39" s="144">
        <v>1.5678783628140518</v>
      </c>
      <c r="BB39" s="142">
        <v>-16.18218958595611</v>
      </c>
      <c r="BC39" s="143">
        <v>-15.38768080450118</v>
      </c>
      <c r="BD39" s="142"/>
      <c r="BE39" s="141" t="s">
        <v>24</v>
      </c>
      <c r="BF39" s="142">
        <f t="shared" si="25"/>
        <v>99.524345670931979</v>
      </c>
      <c r="BG39" s="142">
        <f t="shared" si="26"/>
        <v>6.1090404755376975</v>
      </c>
      <c r="BH39" s="142">
        <f t="shared" si="27"/>
        <v>0.21096963860517257</v>
      </c>
      <c r="BI39" s="142">
        <f t="shared" si="37"/>
        <v>1.6727870820729983E-2</v>
      </c>
      <c r="BJ39" s="142">
        <f t="shared" si="28"/>
        <v>31.813323382375525</v>
      </c>
      <c r="BK39" s="142">
        <f t="shared" si="29"/>
        <v>1.0916337575406772</v>
      </c>
      <c r="BL39" s="142">
        <f t="shared" si="30"/>
        <v>4.8007351121252722</v>
      </c>
      <c r="BM39" s="142">
        <f t="shared" si="31"/>
        <v>15.284425682841535</v>
      </c>
      <c r="BN39" s="142">
        <f t="shared" si="32"/>
        <v>1.8669784457269074</v>
      </c>
      <c r="BO39" s="142">
        <f t="shared" si="33"/>
        <v>1.6689658189269443</v>
      </c>
      <c r="BP39" s="142">
        <f t="shared" si="34"/>
        <v>2.3263711421816327</v>
      </c>
      <c r="BQ39" s="142">
        <f t="shared" si="35"/>
        <v>0.72260621635763533</v>
      </c>
      <c r="BR39" s="143">
        <f t="shared" si="36"/>
        <v>9.062646918591696</v>
      </c>
      <c r="BS39" s="141" t="s">
        <v>24</v>
      </c>
      <c r="BT39" s="142">
        <f t="shared" si="13"/>
        <v>3.3353043225498427</v>
      </c>
      <c r="BU39" s="142">
        <f t="shared" si="14"/>
        <v>5.0484055930693081</v>
      </c>
      <c r="BV39" s="142">
        <f t="shared" si="15"/>
        <v>4.2922897458871967</v>
      </c>
      <c r="BW39" s="142">
        <f t="shared" si="16"/>
        <v>5.467506152884674</v>
      </c>
      <c r="BX39" s="142">
        <f t="shared" si="17"/>
        <v>6.4064153949095344</v>
      </c>
      <c r="BY39" s="142">
        <f t="shared" si="18"/>
        <v>99.524345670931979</v>
      </c>
      <c r="BZ39" s="142">
        <f t="shared" si="19"/>
        <v>0.97264850690056937</v>
      </c>
      <c r="CA39" s="142">
        <f t="shared" si="20"/>
        <v>0.49699417783254696</v>
      </c>
      <c r="CB39" s="142">
        <f t="shared" si="21"/>
        <v>100</v>
      </c>
      <c r="CC39" s="144">
        <f t="shared" si="22"/>
        <v>6.3670230055221237</v>
      </c>
      <c r="CD39" s="142">
        <f t="shared" si="23"/>
        <v>36.789047190083309</v>
      </c>
      <c r="CE39" s="143">
        <f t="shared" si="24"/>
        <v>56.843929804394563</v>
      </c>
      <c r="CF39" s="142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  <c r="DB39" s="127"/>
      <c r="DC39" s="127"/>
      <c r="DD39" s="127"/>
      <c r="DE39" s="127"/>
      <c r="DF39" s="127"/>
      <c r="DG39" s="127"/>
      <c r="DH39" s="127"/>
      <c r="DI39" s="127"/>
      <c r="DJ39" s="127"/>
      <c r="DK39" s="127"/>
      <c r="DL39" s="127"/>
      <c r="DM39" s="127"/>
      <c r="DN39" s="127"/>
      <c r="DO39" s="127"/>
      <c r="DP39" s="127"/>
      <c r="DQ39" s="127"/>
      <c r="DR39" s="127"/>
      <c r="DS39" s="127"/>
      <c r="DT39" s="127"/>
      <c r="DU39" s="127"/>
      <c r="DV39" s="127"/>
      <c r="DW39" s="127"/>
      <c r="DX39" s="127"/>
      <c r="DY39" s="127"/>
      <c r="DZ39" s="127"/>
      <c r="EA39" s="127"/>
      <c r="EB39" s="127"/>
      <c r="EC39" s="127"/>
      <c r="ED39" s="127"/>
      <c r="EE39" s="127"/>
    </row>
    <row r="40" spans="1:135" s="117" customFormat="1">
      <c r="A40" s="141" t="s">
        <v>25</v>
      </c>
      <c r="B40" s="117">
        <v>25293815.441804405</v>
      </c>
      <c r="C40" s="117">
        <v>1560823</v>
      </c>
      <c r="D40" s="117">
        <v>251668</v>
      </c>
      <c r="E40" s="117">
        <v>6261</v>
      </c>
      <c r="F40" s="117">
        <v>3320168.2927446878</v>
      </c>
      <c r="G40" s="117">
        <v>1269140</v>
      </c>
      <c r="H40" s="117">
        <v>2769898</v>
      </c>
      <c r="I40" s="117">
        <v>2180308</v>
      </c>
      <c r="J40" s="117">
        <v>228206</v>
      </c>
      <c r="K40" s="117">
        <v>412525</v>
      </c>
      <c r="L40" s="117">
        <v>724275</v>
      </c>
      <c r="M40" s="117">
        <v>821385</v>
      </c>
      <c r="N40" s="119">
        <v>2431951</v>
      </c>
      <c r="O40" s="141" t="s">
        <v>25</v>
      </c>
      <c r="P40" s="117">
        <v>1038902</v>
      </c>
      <c r="Q40" s="117">
        <v>2247690.1490597161</v>
      </c>
      <c r="R40" s="117">
        <v>1796744</v>
      </c>
      <c r="S40" s="117">
        <v>2737675</v>
      </c>
      <c r="T40" s="117">
        <v>1496196</v>
      </c>
      <c r="U40" s="117">
        <v>25293815.441804405</v>
      </c>
      <c r="V40" s="117">
        <v>259993</v>
      </c>
      <c r="W40" s="117">
        <v>126310</v>
      </c>
      <c r="X40" s="117">
        <v>25427498.441804405</v>
      </c>
      <c r="Y40" s="120">
        <v>1818752</v>
      </c>
      <c r="Z40" s="117">
        <v>6090066.2927446878</v>
      </c>
      <c r="AA40" s="119">
        <v>17384997.149059717</v>
      </c>
      <c r="AC40" s="141" t="s">
        <v>25</v>
      </c>
      <c r="AD40" s="142">
        <v>0.80127973944200181</v>
      </c>
      <c r="AE40" s="142">
        <v>-5.6007881806767514</v>
      </c>
      <c r="AF40" s="142">
        <v>-9.3058873981498493</v>
      </c>
      <c r="AG40" s="142">
        <v>27.307848718991462</v>
      </c>
      <c r="AH40" s="142">
        <v>5.5159114628087496</v>
      </c>
      <c r="AI40" s="142">
        <v>17.962750561864592</v>
      </c>
      <c r="AJ40" s="142">
        <v>-1.1112364620938628</v>
      </c>
      <c r="AK40" s="142">
        <v>1.3331796508960909</v>
      </c>
      <c r="AL40" s="142">
        <v>-3.710548523206751</v>
      </c>
      <c r="AM40" s="142">
        <v>4.2920201846552128</v>
      </c>
      <c r="AN40" s="142">
        <v>1.7367339456757935</v>
      </c>
      <c r="AO40" s="142">
        <v>-17.82805601879965</v>
      </c>
      <c r="AP40" s="143">
        <v>0.92297413381693238</v>
      </c>
      <c r="AQ40" s="141" t="s">
        <v>25</v>
      </c>
      <c r="AR40" s="142">
        <v>24.472618832243246</v>
      </c>
      <c r="AS40" s="142">
        <v>-0.23974927215100536</v>
      </c>
      <c r="AT40" s="142">
        <v>4.7832770754943654</v>
      </c>
      <c r="AU40" s="142">
        <v>-9.1660901777908279</v>
      </c>
      <c r="AV40" s="142">
        <v>5.9909636121748964</v>
      </c>
      <c r="AW40" s="142">
        <v>0.80127973944200181</v>
      </c>
      <c r="AX40" s="142">
        <v>-20.041272116103197</v>
      </c>
      <c r="AY40" s="142">
        <v>-25.310737135896495</v>
      </c>
      <c r="AZ40" s="142">
        <v>0.70776099996537511</v>
      </c>
      <c r="BA40" s="144">
        <v>-6.0482881564925144</v>
      </c>
      <c r="BB40" s="142">
        <v>2.3948690573197262</v>
      </c>
      <c r="BC40" s="143">
        <v>1.0210198094256671</v>
      </c>
      <c r="BD40" s="142"/>
      <c r="BE40" s="141" t="s">
        <v>25</v>
      </c>
      <c r="BF40" s="142">
        <f t="shared" si="25"/>
        <v>99.474258152818464</v>
      </c>
      <c r="BG40" s="142">
        <f t="shared" si="26"/>
        <v>6.1383269910417493</v>
      </c>
      <c r="BH40" s="142">
        <f t="shared" si="27"/>
        <v>0.98974738146573626</v>
      </c>
      <c r="BI40" s="142">
        <f t="shared" si="37"/>
        <v>2.4622949104999348E-2</v>
      </c>
      <c r="BJ40" s="142">
        <f t="shared" si="28"/>
        <v>13.057392571839166</v>
      </c>
      <c r="BK40" s="142">
        <f t="shared" si="29"/>
        <v>4.9912106096660063</v>
      </c>
      <c r="BL40" s="142">
        <f t="shared" si="30"/>
        <v>10.893316958958549</v>
      </c>
      <c r="BM40" s="142">
        <f t="shared" si="31"/>
        <v>8.5746067588600727</v>
      </c>
      <c r="BN40" s="142">
        <f t="shared" si="32"/>
        <v>0.8974771958881137</v>
      </c>
      <c r="BO40" s="142">
        <f t="shared" si="33"/>
        <v>1.6223577830282472</v>
      </c>
      <c r="BP40" s="142">
        <f t="shared" si="34"/>
        <v>2.8483926629968694</v>
      </c>
      <c r="BQ40" s="142">
        <f t="shared" si="35"/>
        <v>3.2303020365133182</v>
      </c>
      <c r="BR40" s="143">
        <f t="shared" si="36"/>
        <v>9.5642558215703968</v>
      </c>
      <c r="BS40" s="141" t="s">
        <v>25</v>
      </c>
      <c r="BT40" s="142">
        <f t="shared" si="13"/>
        <v>4.0857420653381293</v>
      </c>
      <c r="BU40" s="142">
        <f t="shared" si="14"/>
        <v>8.8396039201574474</v>
      </c>
      <c r="BV40" s="142">
        <f t="shared" si="15"/>
        <v>7.0661453548495361</v>
      </c>
      <c r="BW40" s="142">
        <f t="shared" si="16"/>
        <v>10.766591948734879</v>
      </c>
      <c r="BX40" s="142">
        <f t="shared" si="17"/>
        <v>5.8841651428052391</v>
      </c>
      <c r="BY40" s="142">
        <f t="shared" si="18"/>
        <v>99.474258152818464</v>
      </c>
      <c r="BZ40" s="142">
        <f t="shared" si="19"/>
        <v>1.0224875270174243</v>
      </c>
      <c r="CA40" s="142">
        <f t="shared" si="20"/>
        <v>0.49674567983588358</v>
      </c>
      <c r="CB40" s="142">
        <f t="shared" si="21"/>
        <v>100</v>
      </c>
      <c r="CC40" s="144">
        <f t="shared" si="22"/>
        <v>7.1905007933048086</v>
      </c>
      <c r="CD40" s="142">
        <f t="shared" si="23"/>
        <v>24.077293940712945</v>
      </c>
      <c r="CE40" s="143">
        <f t="shared" si="24"/>
        <v>68.732205265982245</v>
      </c>
      <c r="CF40" s="142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  <c r="DB40" s="127"/>
      <c r="DC40" s="127"/>
      <c r="DD40" s="127"/>
      <c r="DE40" s="127"/>
      <c r="DF40" s="127"/>
      <c r="DG40" s="127"/>
      <c r="DH40" s="127"/>
      <c r="DI40" s="127"/>
      <c r="DJ40" s="127"/>
      <c r="DK40" s="127"/>
      <c r="DL40" s="127"/>
      <c r="DM40" s="127"/>
      <c r="DN40" s="127"/>
      <c r="DO40" s="127"/>
      <c r="DP40" s="127"/>
      <c r="DQ40" s="127"/>
      <c r="DR40" s="127"/>
      <c r="DS40" s="127"/>
      <c r="DT40" s="127"/>
      <c r="DU40" s="127"/>
      <c r="DV40" s="127"/>
      <c r="DW40" s="127"/>
      <c r="DX40" s="127"/>
      <c r="DY40" s="127"/>
      <c r="DZ40" s="127"/>
      <c r="EA40" s="127"/>
      <c r="EB40" s="127"/>
      <c r="EC40" s="127"/>
      <c r="ED40" s="127"/>
      <c r="EE40" s="127"/>
    </row>
    <row r="41" spans="1:135" s="117" customFormat="1">
      <c r="A41" s="141" t="s">
        <v>26</v>
      </c>
      <c r="B41" s="117">
        <v>7460326.815789069</v>
      </c>
      <c r="C41" s="117">
        <v>584635</v>
      </c>
      <c r="D41" s="117">
        <v>38897</v>
      </c>
      <c r="E41" s="117">
        <v>6346</v>
      </c>
      <c r="F41" s="117">
        <v>1133087.7680613641</v>
      </c>
      <c r="G41" s="117">
        <v>266886</v>
      </c>
      <c r="H41" s="117">
        <v>895451</v>
      </c>
      <c r="I41" s="117">
        <v>493301</v>
      </c>
      <c r="J41" s="117">
        <v>363879</v>
      </c>
      <c r="K41" s="117">
        <v>239136</v>
      </c>
      <c r="L41" s="117">
        <v>293956</v>
      </c>
      <c r="M41" s="117">
        <v>211442</v>
      </c>
      <c r="N41" s="119">
        <v>867839</v>
      </c>
      <c r="O41" s="141" t="s">
        <v>26</v>
      </c>
      <c r="P41" s="117">
        <v>71063</v>
      </c>
      <c r="Q41" s="117">
        <v>719692.04772770486</v>
      </c>
      <c r="R41" s="117">
        <v>315097</v>
      </c>
      <c r="S41" s="117">
        <v>379660</v>
      </c>
      <c r="T41" s="117">
        <v>579959</v>
      </c>
      <c r="U41" s="117">
        <v>7460326.815789069</v>
      </c>
      <c r="V41" s="117">
        <v>109531</v>
      </c>
      <c r="W41" s="117">
        <v>37255</v>
      </c>
      <c r="X41" s="117">
        <v>7532602.815789069</v>
      </c>
      <c r="Y41" s="120">
        <v>629878</v>
      </c>
      <c r="Z41" s="117">
        <v>2028538.7680613641</v>
      </c>
      <c r="AA41" s="119">
        <v>4801910.047727705</v>
      </c>
      <c r="AC41" s="141" t="s">
        <v>26</v>
      </c>
      <c r="AD41" s="142">
        <v>4.4694633332601938</v>
      </c>
      <c r="AE41" s="142">
        <v>8.5070684986423508</v>
      </c>
      <c r="AF41" s="142">
        <v>-9.0575389866965939</v>
      </c>
      <c r="AG41" s="142">
        <v>0.50681026290782394</v>
      </c>
      <c r="AH41" s="142">
        <v>7.7091387316621311</v>
      </c>
      <c r="AI41" s="142">
        <v>21.867979323823267</v>
      </c>
      <c r="AJ41" s="142">
        <v>80.834529875175946</v>
      </c>
      <c r="AK41" s="142">
        <v>-3.409351240324801</v>
      </c>
      <c r="AL41" s="142">
        <v>-28.214127186103632</v>
      </c>
      <c r="AM41" s="142">
        <v>6.7700124568586384</v>
      </c>
      <c r="AN41" s="142">
        <v>2.1894054745565916</v>
      </c>
      <c r="AO41" s="142">
        <v>27.950475936896758</v>
      </c>
      <c r="AP41" s="143">
        <v>-1.0975873819047945</v>
      </c>
      <c r="AQ41" s="141" t="s">
        <v>26</v>
      </c>
      <c r="AR41" s="142">
        <v>-51.45306735892882</v>
      </c>
      <c r="AS41" s="142">
        <v>3.7642265549835767</v>
      </c>
      <c r="AT41" s="142">
        <v>-8.6691245949345817</v>
      </c>
      <c r="AU41" s="142">
        <v>-10.848217011304238</v>
      </c>
      <c r="AV41" s="142">
        <v>-4.0311424410908128</v>
      </c>
      <c r="AW41" s="142">
        <v>4.4694633332601938</v>
      </c>
      <c r="AX41" s="142">
        <v>-13.653814317585198</v>
      </c>
      <c r="AY41" s="142">
        <v>-22.591838430851062</v>
      </c>
      <c r="AZ41" s="142">
        <v>4.331434755159</v>
      </c>
      <c r="BA41" s="144">
        <v>7.1432459464792375</v>
      </c>
      <c r="BB41" s="142">
        <v>31.113235760043384</v>
      </c>
      <c r="BC41" s="143">
        <v>-4.0789373778615863</v>
      </c>
      <c r="BD41" s="142"/>
      <c r="BE41" s="141" t="s">
        <v>26</v>
      </c>
      <c r="BF41" s="142">
        <f t="shared" si="25"/>
        <v>99.040491025910697</v>
      </c>
      <c r="BG41" s="142">
        <f t="shared" si="26"/>
        <v>7.7613942258384858</v>
      </c>
      <c r="BH41" s="142">
        <f t="shared" si="27"/>
        <v>0.51638193266301124</v>
      </c>
      <c r="BI41" s="142">
        <f t="shared" si="37"/>
        <v>8.424710760931356E-2</v>
      </c>
      <c r="BJ41" s="142">
        <f t="shared" si="28"/>
        <v>15.042446758062189</v>
      </c>
      <c r="BK41" s="142">
        <f t="shared" si="29"/>
        <v>3.543078090359165</v>
      </c>
      <c r="BL41" s="142">
        <f t="shared" si="30"/>
        <v>11.88767046263275</v>
      </c>
      <c r="BM41" s="142">
        <f t="shared" si="31"/>
        <v>6.5488784164484697</v>
      </c>
      <c r="BN41" s="142">
        <f t="shared" si="32"/>
        <v>4.8307206539189105</v>
      </c>
      <c r="BO41" s="142">
        <f t="shared" si="33"/>
        <v>3.1746795343934457</v>
      </c>
      <c r="BP41" s="142">
        <f t="shared" si="34"/>
        <v>3.9024492222507678</v>
      </c>
      <c r="BQ41" s="142">
        <f t="shared" si="35"/>
        <v>2.8070244133514777</v>
      </c>
      <c r="BR41" s="143">
        <f t="shared" si="36"/>
        <v>11.521103942729132</v>
      </c>
      <c r="BS41" s="141" t="s">
        <v>26</v>
      </c>
      <c r="BT41" s="142">
        <f t="shared" si="13"/>
        <v>0.9434056426159233</v>
      </c>
      <c r="BU41" s="142">
        <f t="shared" si="14"/>
        <v>9.5543607611854995</v>
      </c>
      <c r="BV41" s="142">
        <f t="shared" si="15"/>
        <v>4.1831091815902735</v>
      </c>
      <c r="BW41" s="142">
        <f t="shared" si="16"/>
        <v>5.0402232705565684</v>
      </c>
      <c r="BX41" s="142">
        <f t="shared" si="17"/>
        <v>7.6993174097053068</v>
      </c>
      <c r="BY41" s="142">
        <f t="shared" si="18"/>
        <v>99.040491025910697</v>
      </c>
      <c r="BZ41" s="142">
        <f t="shared" si="19"/>
        <v>1.454092332738059</v>
      </c>
      <c r="CA41" s="142">
        <f t="shared" si="20"/>
        <v>0.49458335864875141</v>
      </c>
      <c r="CB41" s="142">
        <f t="shared" si="21"/>
        <v>100</v>
      </c>
      <c r="CC41" s="144">
        <f t="shared" si="22"/>
        <v>8.4430349440848005</v>
      </c>
      <c r="CD41" s="142">
        <f t="shared" si="23"/>
        <v>27.191017473499357</v>
      </c>
      <c r="CE41" s="143">
        <f t="shared" si="24"/>
        <v>64.365947582415842</v>
      </c>
      <c r="CF41" s="142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127"/>
      <c r="DQ41" s="127"/>
      <c r="DR41" s="127"/>
      <c r="DS41" s="127"/>
      <c r="DT41" s="127"/>
      <c r="DU41" s="127"/>
      <c r="DV41" s="127"/>
      <c r="DW41" s="127"/>
      <c r="DX41" s="127"/>
      <c r="DY41" s="127"/>
      <c r="DZ41" s="127"/>
      <c r="EA41" s="127"/>
      <c r="EB41" s="127"/>
      <c r="EC41" s="127"/>
      <c r="ED41" s="127"/>
      <c r="EE41" s="127"/>
    </row>
    <row r="42" spans="1:135" s="117" customFormat="1">
      <c r="A42" s="141" t="s">
        <v>27</v>
      </c>
      <c r="B42" s="117">
        <v>6122547.6230887519</v>
      </c>
      <c r="C42" s="117">
        <v>211117</v>
      </c>
      <c r="D42" s="117">
        <v>330455</v>
      </c>
      <c r="E42" s="117">
        <v>4207</v>
      </c>
      <c r="F42" s="117">
        <v>632924.57551755488</v>
      </c>
      <c r="G42" s="117">
        <v>439891</v>
      </c>
      <c r="H42" s="117">
        <v>1582446</v>
      </c>
      <c r="I42" s="117">
        <v>88483</v>
      </c>
      <c r="J42" s="117">
        <v>57842</v>
      </c>
      <c r="K42" s="117">
        <v>136984</v>
      </c>
      <c r="L42" s="117">
        <v>169277</v>
      </c>
      <c r="M42" s="117">
        <v>69875</v>
      </c>
      <c r="N42" s="119">
        <v>431285</v>
      </c>
      <c r="O42" s="141" t="s">
        <v>27</v>
      </c>
      <c r="P42" s="117">
        <v>25037</v>
      </c>
      <c r="Q42" s="117">
        <v>717332.04757119715</v>
      </c>
      <c r="R42" s="117">
        <v>392710</v>
      </c>
      <c r="S42" s="117">
        <v>583766</v>
      </c>
      <c r="T42" s="117">
        <v>248916</v>
      </c>
      <c r="U42" s="117">
        <v>6122547.6230887519</v>
      </c>
      <c r="V42" s="117">
        <v>94858</v>
      </c>
      <c r="W42" s="117">
        <v>30574</v>
      </c>
      <c r="X42" s="117">
        <v>6186831.6230887519</v>
      </c>
      <c r="Y42" s="120">
        <v>545779</v>
      </c>
      <c r="Z42" s="117">
        <v>2215370.5755175548</v>
      </c>
      <c r="AA42" s="119">
        <v>3361398.0475711972</v>
      </c>
      <c r="AC42" s="141" t="s">
        <v>27</v>
      </c>
      <c r="AD42" s="142">
        <v>-6.6088070563087271</v>
      </c>
      <c r="AE42" s="142">
        <v>-11.185292694726657</v>
      </c>
      <c r="AF42" s="142">
        <v>-9.8179466256948782</v>
      </c>
      <c r="AG42" s="142">
        <v>0.7423371647509579</v>
      </c>
      <c r="AH42" s="142">
        <v>-22.080048552195962</v>
      </c>
      <c r="AI42" s="142">
        <v>-0.36015139949397595</v>
      </c>
      <c r="AJ42" s="142">
        <v>76.647764059744148</v>
      </c>
      <c r="AK42" s="142">
        <v>4.4330614798116299</v>
      </c>
      <c r="AL42" s="142">
        <v>-21.639233218180586</v>
      </c>
      <c r="AM42" s="142">
        <v>-31.494984046968927</v>
      </c>
      <c r="AN42" s="142">
        <v>1.3640800244312841</v>
      </c>
      <c r="AO42" s="142">
        <v>84.123847167325422</v>
      </c>
      <c r="AP42" s="143">
        <v>-0.60061167436061136</v>
      </c>
      <c r="AQ42" s="141" t="s">
        <v>27</v>
      </c>
      <c r="AR42" s="142">
        <v>-96.878934522073209</v>
      </c>
      <c r="AS42" s="142">
        <v>4.2476243226865744</v>
      </c>
      <c r="AT42" s="142">
        <v>1.359687385466728</v>
      </c>
      <c r="AU42" s="142">
        <v>-6.187064695805331</v>
      </c>
      <c r="AV42" s="142">
        <v>-17.185347839105699</v>
      </c>
      <c r="AW42" s="142">
        <v>-6.6088070563087271</v>
      </c>
      <c r="AX42" s="142">
        <v>-18.334280351946553</v>
      </c>
      <c r="AY42" s="142">
        <v>-30.801439467668562</v>
      </c>
      <c r="AZ42" s="142">
        <v>-6.6530236078824911</v>
      </c>
      <c r="BA42" s="144">
        <v>-10.279757755888426</v>
      </c>
      <c r="BB42" s="142">
        <v>29.698295058851663</v>
      </c>
      <c r="BC42" s="143">
        <v>-20.71054220129961</v>
      </c>
      <c r="BD42" s="142"/>
      <c r="BE42" s="141" t="s">
        <v>27</v>
      </c>
      <c r="BF42" s="142">
        <f t="shared" si="25"/>
        <v>98.960954428433169</v>
      </c>
      <c r="BG42" s="142">
        <f t="shared" si="26"/>
        <v>3.4123605241191393</v>
      </c>
      <c r="BH42" s="142">
        <f t="shared" si="27"/>
        <v>5.3412638347351953</v>
      </c>
      <c r="BI42" s="142">
        <f t="shared" si="37"/>
        <v>6.7999264507212678E-2</v>
      </c>
      <c r="BJ42" s="142">
        <f t="shared" si="28"/>
        <v>10.230189119023894</v>
      </c>
      <c r="BK42" s="142">
        <f t="shared" si="29"/>
        <v>7.1101175334780828</v>
      </c>
      <c r="BL42" s="142">
        <f t="shared" si="30"/>
        <v>25.577647759063627</v>
      </c>
      <c r="BM42" s="142">
        <f t="shared" si="31"/>
        <v>1.4301827719019966</v>
      </c>
      <c r="BN42" s="142">
        <f t="shared" si="32"/>
        <v>0.93492119268509533</v>
      </c>
      <c r="BO42" s="142">
        <f t="shared" si="33"/>
        <v>2.2141219988723608</v>
      </c>
      <c r="BP42" s="142">
        <f t="shared" si="34"/>
        <v>2.7360854523383509</v>
      </c>
      <c r="BQ42" s="142">
        <f t="shared" si="35"/>
        <v>1.1294149292706173</v>
      </c>
      <c r="BR42" s="143">
        <f t="shared" si="36"/>
        <v>6.9710156389334976</v>
      </c>
      <c r="BS42" s="141" t="s">
        <v>27</v>
      </c>
      <c r="BT42" s="142">
        <f t="shared" si="13"/>
        <v>0.40468209780534442</v>
      </c>
      <c r="BU42" s="142">
        <f t="shared" si="14"/>
        <v>11.594497656832495</v>
      </c>
      <c r="BV42" s="142">
        <f t="shared" si="15"/>
        <v>6.3475139445275719</v>
      </c>
      <c r="BW42" s="142">
        <f t="shared" si="16"/>
        <v>9.4356212608313577</v>
      </c>
      <c r="BX42" s="142">
        <f t="shared" si="17"/>
        <v>4.0233194495073334</v>
      </c>
      <c r="BY42" s="142">
        <f t="shared" si="18"/>
        <v>98.960954428433169</v>
      </c>
      <c r="BZ42" s="142">
        <f t="shared" si="19"/>
        <v>1.5332242055206038</v>
      </c>
      <c r="CA42" s="142">
        <f t="shared" si="20"/>
        <v>0.49417863395377243</v>
      </c>
      <c r="CB42" s="142">
        <f t="shared" si="21"/>
        <v>100</v>
      </c>
      <c r="CC42" s="144">
        <f t="shared" si="22"/>
        <v>8.9142467090302677</v>
      </c>
      <c r="CD42" s="142">
        <f t="shared" si="23"/>
        <v>36.18380308163168</v>
      </c>
      <c r="CE42" s="143">
        <f t="shared" si="24"/>
        <v>54.901950209338054</v>
      </c>
      <c r="CF42" s="142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  <c r="DB42" s="127"/>
      <c r="DC42" s="127"/>
      <c r="DD42" s="127"/>
      <c r="DE42" s="127"/>
      <c r="DF42" s="127"/>
      <c r="DG42" s="127"/>
      <c r="DH42" s="127"/>
      <c r="DI42" s="127"/>
      <c r="DJ42" s="127"/>
      <c r="DK42" s="127"/>
      <c r="DL42" s="127"/>
      <c r="DM42" s="127"/>
      <c r="DN42" s="127"/>
      <c r="DO42" s="127"/>
      <c r="DP42" s="127"/>
      <c r="DQ42" s="127"/>
      <c r="DR42" s="127"/>
      <c r="DS42" s="127"/>
      <c r="DT42" s="127"/>
      <c r="DU42" s="127"/>
      <c r="DV42" s="127"/>
      <c r="DW42" s="127"/>
      <c r="DX42" s="127"/>
      <c r="DY42" s="127"/>
      <c r="DZ42" s="127"/>
      <c r="EA42" s="127"/>
      <c r="EB42" s="127"/>
      <c r="EC42" s="127"/>
      <c r="ED42" s="127"/>
      <c r="EE42" s="127"/>
    </row>
    <row r="43" spans="1:135" s="117" customFormat="1">
      <c r="A43" s="141" t="s">
        <v>28</v>
      </c>
      <c r="B43" s="117">
        <v>9132904.0837730318</v>
      </c>
      <c r="C43" s="117">
        <v>1155491</v>
      </c>
      <c r="D43" s="117">
        <v>149724</v>
      </c>
      <c r="E43" s="117">
        <v>39812</v>
      </c>
      <c r="F43" s="117">
        <v>649604.9976574895</v>
      </c>
      <c r="G43" s="117">
        <v>191097</v>
      </c>
      <c r="H43" s="117">
        <v>693070</v>
      </c>
      <c r="I43" s="117">
        <v>612970</v>
      </c>
      <c r="J43" s="117">
        <v>175731</v>
      </c>
      <c r="K43" s="117">
        <v>197783</v>
      </c>
      <c r="L43" s="117">
        <v>333183</v>
      </c>
      <c r="M43" s="117">
        <v>105105</v>
      </c>
      <c r="N43" s="119">
        <v>983535</v>
      </c>
      <c r="O43" s="141" t="s">
        <v>28</v>
      </c>
      <c r="P43" s="117">
        <v>386273</v>
      </c>
      <c r="Q43" s="117">
        <v>1298547.0861155437</v>
      </c>
      <c r="R43" s="117">
        <v>458258</v>
      </c>
      <c r="S43" s="117">
        <v>862116</v>
      </c>
      <c r="T43" s="117">
        <v>840604</v>
      </c>
      <c r="U43" s="117">
        <v>9132904.0837730318</v>
      </c>
      <c r="V43" s="117">
        <v>123739</v>
      </c>
      <c r="W43" s="117">
        <v>45607</v>
      </c>
      <c r="X43" s="117">
        <v>9211036.0837730318</v>
      </c>
      <c r="Y43" s="120">
        <v>1345027</v>
      </c>
      <c r="Z43" s="117">
        <v>1342674.9976574895</v>
      </c>
      <c r="AA43" s="119">
        <v>6445202.0861155428</v>
      </c>
      <c r="AC43" s="141" t="s">
        <v>28</v>
      </c>
      <c r="AD43" s="142">
        <v>-15.453324881002823</v>
      </c>
      <c r="AE43" s="142">
        <v>15.546442431824067</v>
      </c>
      <c r="AF43" s="142">
        <v>0.83510681285525712</v>
      </c>
      <c r="AG43" s="142">
        <v>38.843551649578018</v>
      </c>
      <c r="AH43" s="142">
        <v>-52.93398743860336</v>
      </c>
      <c r="AI43" s="142">
        <v>24.499648190133687</v>
      </c>
      <c r="AJ43" s="142">
        <v>22.488401891044052</v>
      </c>
      <c r="AK43" s="142">
        <v>1.6545797380732448</v>
      </c>
      <c r="AL43" s="142">
        <v>107.72231350252368</v>
      </c>
      <c r="AM43" s="142">
        <v>-9.0953799202103216</v>
      </c>
      <c r="AN43" s="142">
        <v>-7.6484920047564007</v>
      </c>
      <c r="AO43" s="142">
        <v>132.10184612666725</v>
      </c>
      <c r="AP43" s="143">
        <v>0.48611685807901084</v>
      </c>
      <c r="AQ43" s="141" t="s">
        <v>28</v>
      </c>
      <c r="AR43" s="142">
        <v>-70.72946543251507</v>
      </c>
      <c r="AS43" s="142">
        <v>-12.609065989943961</v>
      </c>
      <c r="AT43" s="142">
        <v>-1.958653268094811</v>
      </c>
      <c r="AU43" s="142">
        <v>-14.519599347184187</v>
      </c>
      <c r="AV43" s="142">
        <v>-11.883232735757879</v>
      </c>
      <c r="AW43" s="142">
        <v>-15.453324881002823</v>
      </c>
      <c r="AX43" s="142">
        <v>-25.355009953550102</v>
      </c>
      <c r="AY43" s="142">
        <v>-37.354743001565893</v>
      </c>
      <c r="AZ43" s="142">
        <v>-15.45763277937052</v>
      </c>
      <c r="BA43" s="144">
        <v>14.258300125469237</v>
      </c>
      <c r="BB43" s="142">
        <v>-31.004218570640496</v>
      </c>
      <c r="BC43" s="143">
        <v>-16.067146649871408</v>
      </c>
      <c r="BD43" s="142"/>
      <c r="BE43" s="141" t="s">
        <v>28</v>
      </c>
      <c r="BF43" s="142">
        <f t="shared" si="25"/>
        <v>99.151756661363606</v>
      </c>
      <c r="BG43" s="142">
        <f t="shared" si="26"/>
        <v>12.54463655869956</v>
      </c>
      <c r="BH43" s="142">
        <f t="shared" si="27"/>
        <v>1.6254848926687728</v>
      </c>
      <c r="BI43" s="142">
        <f t="shared" si="37"/>
        <v>0.432220649641535</v>
      </c>
      <c r="BJ43" s="142">
        <f t="shared" si="28"/>
        <v>7.0524639329324801</v>
      </c>
      <c r="BK43" s="142">
        <f t="shared" si="29"/>
        <v>2.0746526043541746</v>
      </c>
      <c r="BL43" s="142">
        <f t="shared" si="30"/>
        <v>7.5243435558891445</v>
      </c>
      <c r="BM43" s="142">
        <f t="shared" si="31"/>
        <v>6.6547345426196047</v>
      </c>
      <c r="BN43" s="142">
        <f t="shared" si="32"/>
        <v>1.9078309801606697</v>
      </c>
      <c r="BO43" s="142">
        <f t="shared" si="33"/>
        <v>2.147239444088509</v>
      </c>
      <c r="BP43" s="142">
        <f t="shared" si="34"/>
        <v>3.6172152293156721</v>
      </c>
      <c r="BQ43" s="142">
        <f t="shared" si="35"/>
        <v>1.141076845689077</v>
      </c>
      <c r="BR43" s="143">
        <f t="shared" si="36"/>
        <v>10.67778902454504</v>
      </c>
      <c r="BS43" s="141" t="s">
        <v>28</v>
      </c>
      <c r="BT43" s="142">
        <f t="shared" si="13"/>
        <v>4.1935890434789673</v>
      </c>
      <c r="BU43" s="142">
        <f t="shared" si="14"/>
        <v>14.097730964306807</v>
      </c>
      <c r="BV43" s="142">
        <f t="shared" si="15"/>
        <v>4.975097218512774</v>
      </c>
      <c r="BW43" s="142">
        <f t="shared" si="16"/>
        <v>9.3595985528574683</v>
      </c>
      <c r="BX43" s="142">
        <f t="shared" si="17"/>
        <v>9.1260526216033568</v>
      </c>
      <c r="BY43" s="142">
        <f t="shared" si="18"/>
        <v>99.151756661363606</v>
      </c>
      <c r="BZ43" s="142">
        <f t="shared" si="19"/>
        <v>1.3433776491006202</v>
      </c>
      <c r="CA43" s="142">
        <f t="shared" si="20"/>
        <v>0.49513431046421896</v>
      </c>
      <c r="CB43" s="142">
        <f t="shared" si="21"/>
        <v>100</v>
      </c>
      <c r="CC43" s="144">
        <f t="shared" si="22"/>
        <v>14.727265146579043</v>
      </c>
      <c r="CD43" s="142">
        <f t="shared" si="23"/>
        <v>14.701512085767979</v>
      </c>
      <c r="CE43" s="143">
        <f t="shared" si="24"/>
        <v>70.571222767652984</v>
      </c>
      <c r="CF43" s="142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  <c r="DB43" s="127"/>
      <c r="DC43" s="127"/>
      <c r="DD43" s="127"/>
      <c r="DE43" s="127"/>
      <c r="DF43" s="127"/>
      <c r="DG43" s="127"/>
      <c r="DH43" s="127"/>
      <c r="DI43" s="127"/>
      <c r="DJ43" s="127"/>
      <c r="DK43" s="127"/>
      <c r="DL43" s="127"/>
      <c r="DM43" s="127"/>
      <c r="DN43" s="127"/>
      <c r="DO43" s="127"/>
      <c r="DP43" s="127"/>
      <c r="DQ43" s="127"/>
      <c r="DR43" s="127"/>
      <c r="DS43" s="127"/>
      <c r="DT43" s="127"/>
      <c r="DU43" s="127"/>
      <c r="DV43" s="127"/>
      <c r="DW43" s="127"/>
      <c r="DX43" s="127"/>
      <c r="DY43" s="127"/>
      <c r="DZ43" s="127"/>
      <c r="EA43" s="127"/>
      <c r="EB43" s="127"/>
      <c r="EC43" s="127"/>
      <c r="ED43" s="127"/>
      <c r="EE43" s="127"/>
    </row>
    <row r="44" spans="1:135" s="117" customFormat="1">
      <c r="A44" s="141" t="s">
        <v>29</v>
      </c>
      <c r="B44" s="117">
        <v>4954014.338010449</v>
      </c>
      <c r="C44" s="117">
        <v>21405</v>
      </c>
      <c r="D44" s="117">
        <v>456166</v>
      </c>
      <c r="E44" s="117">
        <v>11133</v>
      </c>
      <c r="F44" s="117">
        <v>352313.3004453365</v>
      </c>
      <c r="G44" s="117">
        <v>338530</v>
      </c>
      <c r="H44" s="117">
        <v>1779888</v>
      </c>
      <c r="I44" s="117">
        <v>101833</v>
      </c>
      <c r="J44" s="117">
        <v>37427</v>
      </c>
      <c r="K44" s="117">
        <v>57117</v>
      </c>
      <c r="L44" s="117">
        <v>81011</v>
      </c>
      <c r="M44" s="117">
        <v>50085</v>
      </c>
      <c r="N44" s="119">
        <v>354934</v>
      </c>
      <c r="O44" s="141" t="s">
        <v>29</v>
      </c>
      <c r="P44" s="117">
        <v>39305</v>
      </c>
      <c r="Q44" s="117">
        <v>566449.03756511223</v>
      </c>
      <c r="R44" s="117">
        <v>412442</v>
      </c>
      <c r="S44" s="117">
        <v>243653</v>
      </c>
      <c r="T44" s="117">
        <v>50323</v>
      </c>
      <c r="U44" s="117">
        <v>4954014.338010449</v>
      </c>
      <c r="V44" s="117">
        <v>83332</v>
      </c>
      <c r="W44" s="117">
        <v>24739</v>
      </c>
      <c r="X44" s="117">
        <v>5012607.338010449</v>
      </c>
      <c r="Y44" s="120">
        <v>488704</v>
      </c>
      <c r="Z44" s="117">
        <v>2132201.3004453364</v>
      </c>
      <c r="AA44" s="119">
        <v>2333109.0375651126</v>
      </c>
      <c r="AC44" s="141" t="s">
        <v>29</v>
      </c>
      <c r="AD44" s="142">
        <v>-10.913413682435836</v>
      </c>
      <c r="AE44" s="142">
        <v>-18.382521162205446</v>
      </c>
      <c r="AF44" s="142">
        <v>-10.938823961233439</v>
      </c>
      <c r="AG44" s="142">
        <v>39.984911354205963</v>
      </c>
      <c r="AH44" s="142">
        <v>-7.427312021059679</v>
      </c>
      <c r="AI44" s="142">
        <v>-18.787364097839959</v>
      </c>
      <c r="AJ44" s="142">
        <v>21.286095105184831</v>
      </c>
      <c r="AK44" s="142">
        <v>2.5601514739503077</v>
      </c>
      <c r="AL44" s="142">
        <v>-28.491182483425359</v>
      </c>
      <c r="AM44" s="142">
        <v>-16.495614035087719</v>
      </c>
      <c r="AN44" s="142">
        <v>1.1133439009473409</v>
      </c>
      <c r="AO44" s="142">
        <v>23.004568004322412</v>
      </c>
      <c r="AP44" s="143">
        <v>-0.70498581635678992</v>
      </c>
      <c r="AQ44" s="141" t="s">
        <v>29</v>
      </c>
      <c r="AR44" s="142">
        <v>-93.086447114530515</v>
      </c>
      <c r="AS44" s="142">
        <v>3.8910004772439777</v>
      </c>
      <c r="AT44" s="142">
        <v>-20.677823978090537</v>
      </c>
      <c r="AU44" s="142">
        <v>-4.7311272986045125</v>
      </c>
      <c r="AV44" s="142">
        <v>-68.898406694602045</v>
      </c>
      <c r="AW44" s="142">
        <v>-10.913413682435836</v>
      </c>
      <c r="AX44" s="142">
        <v>-19.283223556760944</v>
      </c>
      <c r="AY44" s="142">
        <v>-33.990607823256305</v>
      </c>
      <c r="AZ44" s="142">
        <v>-10.913273650771909</v>
      </c>
      <c r="BA44" s="144">
        <v>-10.554877345696072</v>
      </c>
      <c r="BB44" s="142">
        <v>15.373103470264549</v>
      </c>
      <c r="BC44" s="143">
        <v>-26.317435052837691</v>
      </c>
      <c r="BD44" s="142"/>
      <c r="BE44" s="141" t="s">
        <v>29</v>
      </c>
      <c r="BF44" s="142">
        <f t="shared" si="25"/>
        <v>98.831087375312819</v>
      </c>
      <c r="BG44" s="142">
        <f t="shared" si="26"/>
        <v>0.42702327464763767</v>
      </c>
      <c r="BH44" s="142">
        <f t="shared" si="27"/>
        <v>9.1003737025421305</v>
      </c>
      <c r="BI44" s="142">
        <f t="shared" si="37"/>
        <v>0.22209998209073348</v>
      </c>
      <c r="BJ44" s="142">
        <f t="shared" si="28"/>
        <v>7.0285437635171517</v>
      </c>
      <c r="BK44" s="142">
        <f t="shared" si="29"/>
        <v>6.7535710892999203</v>
      </c>
      <c r="BL44" s="142">
        <f t="shared" si="30"/>
        <v>35.508227155619458</v>
      </c>
      <c r="BM44" s="142">
        <f t="shared" si="31"/>
        <v>2.0315375439006256</v>
      </c>
      <c r="BN44" s="142">
        <f t="shared" si="32"/>
        <v>0.74665732773824511</v>
      </c>
      <c r="BO44" s="142">
        <f t="shared" si="33"/>
        <v>1.1394668712006129</v>
      </c>
      <c r="BP44" s="142">
        <f t="shared" si="34"/>
        <v>1.6161449428862311</v>
      </c>
      <c r="BQ44" s="142">
        <f t="shared" si="35"/>
        <v>0.99918059849226504</v>
      </c>
      <c r="BR44" s="143">
        <f t="shared" si="36"/>
        <v>7.080825926829462</v>
      </c>
      <c r="BS44" s="141" t="s">
        <v>29</v>
      </c>
      <c r="BT44" s="142">
        <f t="shared" si="13"/>
        <v>0.78412285961342676</v>
      </c>
      <c r="BU44" s="142">
        <f t="shared" si="14"/>
        <v>11.300486939596215</v>
      </c>
      <c r="BV44" s="142">
        <f t="shared" si="15"/>
        <v>8.228093129746366</v>
      </c>
      <c r="BW44" s="142">
        <f t="shared" si="16"/>
        <v>4.8608036410988493</v>
      </c>
      <c r="BX44" s="142">
        <f t="shared" si="17"/>
        <v>1.0039286264934861</v>
      </c>
      <c r="BY44" s="142">
        <f t="shared" si="18"/>
        <v>98.831087375312819</v>
      </c>
      <c r="BZ44" s="142">
        <f t="shared" si="19"/>
        <v>1.6624481907468791</v>
      </c>
      <c r="CA44" s="142">
        <f t="shared" si="20"/>
        <v>0.49353556605970145</v>
      </c>
      <c r="CB44" s="142">
        <f t="shared" si="21"/>
        <v>100</v>
      </c>
      <c r="CC44" s="144">
        <f t="shared" si="22"/>
        <v>9.8648079447478025</v>
      </c>
      <c r="CD44" s="142">
        <f t="shared" si="23"/>
        <v>43.039869386038887</v>
      </c>
      <c r="CE44" s="143">
        <f t="shared" si="24"/>
        <v>47.09532266921331</v>
      </c>
      <c r="CF44" s="142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  <c r="DB44" s="127"/>
      <c r="DC44" s="127"/>
      <c r="DD44" s="127"/>
      <c r="DE44" s="127"/>
      <c r="DF44" s="127"/>
      <c r="DG44" s="127"/>
      <c r="DH44" s="127"/>
      <c r="DI44" s="127"/>
      <c r="DJ44" s="127"/>
      <c r="DK44" s="127"/>
      <c r="DL44" s="127"/>
      <c r="DM44" s="127"/>
      <c r="DN44" s="127"/>
      <c r="DO44" s="127"/>
      <c r="DP44" s="127"/>
      <c r="DQ44" s="127"/>
      <c r="DR44" s="127"/>
      <c r="DS44" s="127"/>
      <c r="DT44" s="127"/>
      <c r="DU44" s="127"/>
      <c r="DV44" s="127"/>
      <c r="DW44" s="127"/>
      <c r="DX44" s="127"/>
      <c r="DY44" s="127"/>
      <c r="DZ44" s="127"/>
      <c r="EA44" s="127"/>
      <c r="EB44" s="127"/>
      <c r="EC44" s="127"/>
      <c r="ED44" s="127"/>
      <c r="EE44" s="127"/>
    </row>
    <row r="45" spans="1:135" s="117" customFormat="1">
      <c r="A45" s="141" t="s">
        <v>30</v>
      </c>
      <c r="B45" s="117">
        <v>8127699.0117047559</v>
      </c>
      <c r="C45" s="117">
        <v>198967</v>
      </c>
      <c r="D45" s="117">
        <v>223738</v>
      </c>
      <c r="E45" s="117">
        <v>5656</v>
      </c>
      <c r="F45" s="117">
        <v>113116.96496152568</v>
      </c>
      <c r="G45" s="117">
        <v>209000</v>
      </c>
      <c r="H45" s="117">
        <v>1170178</v>
      </c>
      <c r="I45" s="117">
        <v>173526</v>
      </c>
      <c r="J45" s="117">
        <v>2909269</v>
      </c>
      <c r="K45" s="117">
        <v>227855</v>
      </c>
      <c r="L45" s="117">
        <v>244545</v>
      </c>
      <c r="M45" s="117">
        <v>76318</v>
      </c>
      <c r="N45" s="119">
        <v>658577</v>
      </c>
      <c r="O45" s="141" t="s">
        <v>30</v>
      </c>
      <c r="P45" s="117">
        <v>35532</v>
      </c>
      <c r="Q45" s="117">
        <v>704847.04674323124</v>
      </c>
      <c r="R45" s="117">
        <v>392040</v>
      </c>
      <c r="S45" s="117">
        <v>578025</v>
      </c>
      <c r="T45" s="117">
        <v>206509</v>
      </c>
      <c r="U45" s="117">
        <v>8127699.0117047559</v>
      </c>
      <c r="V45" s="117">
        <v>112927</v>
      </c>
      <c r="W45" s="117">
        <v>40587</v>
      </c>
      <c r="X45" s="117">
        <v>8200039.0117047559</v>
      </c>
      <c r="Y45" s="120">
        <v>428361</v>
      </c>
      <c r="Z45" s="117">
        <v>1283294.9649615258</v>
      </c>
      <c r="AA45" s="119">
        <v>6416043.04674323</v>
      </c>
      <c r="AC45" s="141" t="s">
        <v>30</v>
      </c>
      <c r="AD45" s="142">
        <v>-12.757901227168347</v>
      </c>
      <c r="AE45" s="142">
        <v>-13.994060715567064</v>
      </c>
      <c r="AF45" s="142">
        <v>-9.6292885474476737</v>
      </c>
      <c r="AG45" s="142">
        <v>18.823529411764707</v>
      </c>
      <c r="AH45" s="142">
        <v>21.95500560454693</v>
      </c>
      <c r="AI45" s="142">
        <v>4.8644038032161756</v>
      </c>
      <c r="AJ45" s="142">
        <v>29.661910903683612</v>
      </c>
      <c r="AK45" s="142">
        <v>-1.3524345527415367</v>
      </c>
      <c r="AL45" s="142">
        <v>-24.81702818260873</v>
      </c>
      <c r="AM45" s="142">
        <v>67.629186039668056</v>
      </c>
      <c r="AN45" s="142">
        <v>2.4448177488071252</v>
      </c>
      <c r="AO45" s="142">
        <v>140.56107171000789</v>
      </c>
      <c r="AP45" s="143">
        <v>-0.94009418991707616</v>
      </c>
      <c r="AQ45" s="141" t="s">
        <v>30</v>
      </c>
      <c r="AR45" s="142">
        <v>-95.038254815191323</v>
      </c>
      <c r="AS45" s="142">
        <v>-2.3546539694027726</v>
      </c>
      <c r="AT45" s="142">
        <v>4.2801018223216447</v>
      </c>
      <c r="AU45" s="142">
        <v>10.715578617111138</v>
      </c>
      <c r="AV45" s="142">
        <v>11.406684109729452</v>
      </c>
      <c r="AW45" s="142">
        <v>-12.757901227168347</v>
      </c>
      <c r="AX45" s="142">
        <v>-23.316107915769745</v>
      </c>
      <c r="AY45" s="142">
        <v>-35.357637727555073</v>
      </c>
      <c r="AZ45" s="142">
        <v>-12.772353666291087</v>
      </c>
      <c r="BA45" s="144">
        <v>-11.436924075678292</v>
      </c>
      <c r="BB45" s="142">
        <v>28.943651023389915</v>
      </c>
      <c r="BC45" s="143">
        <v>-18.134961220476768</v>
      </c>
      <c r="BD45" s="142"/>
      <c r="BE45" s="141" t="s">
        <v>30</v>
      </c>
      <c r="BF45" s="142">
        <f t="shared" si="25"/>
        <v>99.117809075094129</v>
      </c>
      <c r="BG45" s="142">
        <f t="shared" si="26"/>
        <v>2.4264152855369834</v>
      </c>
      <c r="BH45" s="142">
        <f t="shared" si="27"/>
        <v>2.7284992142188083</v>
      </c>
      <c r="BI45" s="142">
        <f t="shared" si="37"/>
        <v>6.8975281604472999E-2</v>
      </c>
      <c r="BJ45" s="142">
        <f t="shared" si="28"/>
        <v>1.3794686196012267</v>
      </c>
      <c r="BK45" s="142">
        <f t="shared" si="29"/>
        <v>2.5487683619757528</v>
      </c>
      <c r="BL45" s="142">
        <f t="shared" si="30"/>
        <v>14.270395522871111</v>
      </c>
      <c r="BM45" s="142">
        <f t="shared" si="31"/>
        <v>2.1161606640201169</v>
      </c>
      <c r="BN45" s="142">
        <f t="shared" si="32"/>
        <v>35.47872145299921</v>
      </c>
      <c r="BO45" s="142">
        <f t="shared" si="33"/>
        <v>2.778706292430551</v>
      </c>
      <c r="BP45" s="142">
        <f t="shared" si="34"/>
        <v>2.9822419094706238</v>
      </c>
      <c r="BQ45" s="142">
        <f t="shared" si="35"/>
        <v>0.93070288923093536</v>
      </c>
      <c r="BR45" s="143">
        <f t="shared" si="36"/>
        <v>8.0313886197363882</v>
      </c>
      <c r="BS45" s="141" t="s">
        <v>30</v>
      </c>
      <c r="BT45" s="142">
        <f t="shared" si="13"/>
        <v>0.43331501166374375</v>
      </c>
      <c r="BU45" s="142">
        <f t="shared" si="14"/>
        <v>8.5956547979482885</v>
      </c>
      <c r="BV45" s="142">
        <f t="shared" si="15"/>
        <v>4.7809528642534644</v>
      </c>
      <c r="BW45" s="142">
        <f t="shared" si="16"/>
        <v>7.0490518298135614</v>
      </c>
      <c r="BX45" s="142">
        <f t="shared" si="17"/>
        <v>2.5183904577189029</v>
      </c>
      <c r="BY45" s="142">
        <f t="shared" si="18"/>
        <v>99.117809075094129</v>
      </c>
      <c r="BZ45" s="142">
        <f t="shared" si="19"/>
        <v>1.3771519847504106</v>
      </c>
      <c r="CA45" s="142">
        <f t="shared" si="20"/>
        <v>0.49496105984454486</v>
      </c>
      <c r="CB45" s="142">
        <f t="shared" si="21"/>
        <v>100</v>
      </c>
      <c r="CC45" s="144">
        <f t="shared" si="22"/>
        <v>5.2703846363295979</v>
      </c>
      <c r="CD45" s="142">
        <f t="shared" si="23"/>
        <v>15.78915463175302</v>
      </c>
      <c r="CE45" s="143">
        <f t="shared" si="24"/>
        <v>78.940460731917383</v>
      </c>
      <c r="CF45" s="142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  <c r="DB45" s="127"/>
      <c r="DC45" s="127"/>
      <c r="DD45" s="127"/>
      <c r="DE45" s="127"/>
      <c r="DF45" s="127"/>
      <c r="DG45" s="127"/>
      <c r="DH45" s="127"/>
      <c r="DI45" s="127"/>
      <c r="DJ45" s="127"/>
      <c r="DK45" s="127"/>
      <c r="DL45" s="127"/>
      <c r="DM45" s="127"/>
      <c r="DN45" s="127"/>
      <c r="DO45" s="127"/>
      <c r="DP45" s="127"/>
      <c r="DQ45" s="127"/>
      <c r="DR45" s="127"/>
      <c r="DS45" s="127"/>
      <c r="DT45" s="127"/>
      <c r="DU45" s="127"/>
      <c r="DV45" s="127"/>
      <c r="DW45" s="127"/>
      <c r="DX45" s="127"/>
      <c r="DY45" s="127"/>
      <c r="DZ45" s="127"/>
      <c r="EA45" s="127"/>
      <c r="EB45" s="127"/>
      <c r="EC45" s="127"/>
      <c r="ED45" s="127"/>
      <c r="EE45" s="127"/>
    </row>
    <row r="46" spans="1:135" s="117" customFormat="1">
      <c r="A46" s="141" t="s">
        <v>31</v>
      </c>
      <c r="B46" s="117">
        <v>6901713.0861748643</v>
      </c>
      <c r="C46" s="117">
        <v>151736</v>
      </c>
      <c r="D46" s="117">
        <v>358175</v>
      </c>
      <c r="E46" s="117">
        <v>142073</v>
      </c>
      <c r="F46" s="117">
        <v>54522.033008780592</v>
      </c>
      <c r="G46" s="117">
        <v>185247</v>
      </c>
      <c r="H46" s="117">
        <v>1828741</v>
      </c>
      <c r="I46" s="117">
        <v>237764</v>
      </c>
      <c r="J46" s="117">
        <v>111080</v>
      </c>
      <c r="K46" s="117">
        <v>198545</v>
      </c>
      <c r="L46" s="117">
        <v>285675</v>
      </c>
      <c r="M46" s="117">
        <v>113394</v>
      </c>
      <c r="N46" s="119">
        <v>789252</v>
      </c>
      <c r="O46" s="141" t="s">
        <v>31</v>
      </c>
      <c r="P46" s="117">
        <v>47375</v>
      </c>
      <c r="Q46" s="117">
        <v>801698.05316608434</v>
      </c>
      <c r="R46" s="117">
        <v>715908</v>
      </c>
      <c r="S46" s="117">
        <v>295615</v>
      </c>
      <c r="T46" s="117">
        <v>584913</v>
      </c>
      <c r="U46" s="117">
        <v>6901713.0861748643</v>
      </c>
      <c r="V46" s="117">
        <v>105378</v>
      </c>
      <c r="W46" s="117">
        <v>34465</v>
      </c>
      <c r="X46" s="117">
        <v>6972626.0861748643</v>
      </c>
      <c r="Y46" s="120">
        <v>651984</v>
      </c>
      <c r="Z46" s="117">
        <v>1883263.0330087806</v>
      </c>
      <c r="AA46" s="119">
        <v>4366466.053166084</v>
      </c>
      <c r="AC46" s="141" t="s">
        <v>31</v>
      </c>
      <c r="AD46" s="142">
        <v>-25.694121462021485</v>
      </c>
      <c r="AE46" s="142">
        <v>-10.354361876853634</v>
      </c>
      <c r="AF46" s="142">
        <v>-9.7777788973077548</v>
      </c>
      <c r="AG46" s="142">
        <v>20.805237872539433</v>
      </c>
      <c r="AH46" s="142">
        <v>-60.514864010886086</v>
      </c>
      <c r="AI46" s="142">
        <v>10.667240174202915</v>
      </c>
      <c r="AJ46" s="142">
        <v>-50.445095334215097</v>
      </c>
      <c r="AK46" s="142">
        <v>2.4478311638508639</v>
      </c>
      <c r="AL46" s="142">
        <v>-16.38941996477336</v>
      </c>
      <c r="AM46" s="142">
        <v>8.7929730736775191</v>
      </c>
      <c r="AN46" s="142">
        <v>1.1661508169784194</v>
      </c>
      <c r="AO46" s="142">
        <v>99.43016936632722</v>
      </c>
      <c r="AP46" s="143">
        <v>0.56125588809029014</v>
      </c>
      <c r="AQ46" s="141" t="s">
        <v>31</v>
      </c>
      <c r="AR46" s="142">
        <v>-92.807912434910662</v>
      </c>
      <c r="AS46" s="142">
        <v>4.1708839849852062</v>
      </c>
      <c r="AT46" s="142">
        <v>-2.5809831604014288</v>
      </c>
      <c r="AU46" s="142">
        <v>-13.053388863398393</v>
      </c>
      <c r="AV46" s="142">
        <v>34.810476677775782</v>
      </c>
      <c r="AW46" s="142">
        <v>-25.694121462021485</v>
      </c>
      <c r="AX46" s="142">
        <v>-29.246119138421871</v>
      </c>
      <c r="AY46" s="142">
        <v>-44.943209955430596</v>
      </c>
      <c r="AZ46" s="142">
        <v>-25.622016565619155</v>
      </c>
      <c r="BA46" s="144">
        <v>-4.6610485494816913</v>
      </c>
      <c r="BB46" s="142">
        <v>-50.808289480313285</v>
      </c>
      <c r="BC46" s="143">
        <v>-8.5742948664611802</v>
      </c>
      <c r="BD46" s="142"/>
      <c r="BE46" s="141" t="s">
        <v>31</v>
      </c>
      <c r="BF46" s="142">
        <f t="shared" si="25"/>
        <v>98.982980026125247</v>
      </c>
      <c r="BG46" s="142">
        <f t="shared" si="26"/>
        <v>2.1761671732384742</v>
      </c>
      <c r="BH46" s="142">
        <f t="shared" si="27"/>
        <v>5.1368737628162764</v>
      </c>
      <c r="BI46" s="142">
        <f t="shared" si="37"/>
        <v>2.037582372037682</v>
      </c>
      <c r="BJ46" s="142">
        <f t="shared" si="28"/>
        <v>0.78194402417312203</v>
      </c>
      <c r="BK46" s="142">
        <f t="shared" si="29"/>
        <v>2.6567751907319792</v>
      </c>
      <c r="BL46" s="142">
        <f t="shared" si="30"/>
        <v>26.227435365076847</v>
      </c>
      <c r="BM46" s="142">
        <f t="shared" si="31"/>
        <v>3.4099634350310577</v>
      </c>
      <c r="BN46" s="142">
        <f t="shared" si="32"/>
        <v>1.5930870037652878</v>
      </c>
      <c r="BO46" s="142">
        <f t="shared" si="33"/>
        <v>2.8474924303437081</v>
      </c>
      <c r="BP46" s="142">
        <f t="shared" si="34"/>
        <v>4.0970933543450538</v>
      </c>
      <c r="BQ46" s="142">
        <f t="shared" si="35"/>
        <v>1.6262739260439418</v>
      </c>
      <c r="BR46" s="143">
        <f t="shared" si="36"/>
        <v>11.319293337196264</v>
      </c>
      <c r="BS46" s="141" t="s">
        <v>31</v>
      </c>
      <c r="BT46" s="142">
        <f t="shared" si="13"/>
        <v>0.679442715190678</v>
      </c>
      <c r="BU46" s="142">
        <f t="shared" si="14"/>
        <v>11.497792126780894</v>
      </c>
      <c r="BV46" s="142">
        <f t="shared" si="15"/>
        <v>10.267408450590562</v>
      </c>
      <c r="BW46" s="142">
        <f t="shared" si="16"/>
        <v>4.2396508337961425</v>
      </c>
      <c r="BX46" s="142">
        <f t="shared" si="17"/>
        <v>8.3887045249672827</v>
      </c>
      <c r="BY46" s="142">
        <f t="shared" si="18"/>
        <v>98.982980026125247</v>
      </c>
      <c r="BZ46" s="142">
        <f t="shared" si="19"/>
        <v>1.5113100673638684</v>
      </c>
      <c r="CA46" s="142">
        <f t="shared" si="20"/>
        <v>0.49429009348911274</v>
      </c>
      <c r="CB46" s="142">
        <f t="shared" si="21"/>
        <v>100</v>
      </c>
      <c r="CC46" s="144">
        <f t="shared" si="22"/>
        <v>9.446698114791511</v>
      </c>
      <c r="CD46" s="142">
        <f t="shared" si="23"/>
        <v>27.286892536596902</v>
      </c>
      <c r="CE46" s="143">
        <f t="shared" si="24"/>
        <v>63.266409348611596</v>
      </c>
      <c r="CF46" s="142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  <c r="DB46" s="127"/>
      <c r="DC46" s="127"/>
      <c r="DD46" s="127"/>
      <c r="DE46" s="127"/>
      <c r="DF46" s="127"/>
      <c r="DG46" s="127"/>
      <c r="DH46" s="127"/>
      <c r="DI46" s="127"/>
      <c r="DJ46" s="127"/>
      <c r="DK46" s="127"/>
      <c r="DL46" s="127"/>
      <c r="DM46" s="127"/>
      <c r="DN46" s="127"/>
      <c r="DO46" s="127"/>
      <c r="DP46" s="127"/>
      <c r="DQ46" s="127"/>
      <c r="DR46" s="127"/>
      <c r="DS46" s="127"/>
      <c r="DT46" s="127"/>
      <c r="DU46" s="127"/>
      <c r="DV46" s="127"/>
      <c r="DW46" s="127"/>
      <c r="DX46" s="127"/>
      <c r="DY46" s="127"/>
      <c r="DZ46" s="127"/>
      <c r="EA46" s="127"/>
      <c r="EB46" s="127"/>
      <c r="EC46" s="127"/>
      <c r="ED46" s="127"/>
      <c r="EE46" s="127"/>
    </row>
    <row r="47" spans="1:135" s="117" customFormat="1">
      <c r="A47" s="147" t="s">
        <v>81</v>
      </c>
      <c r="B47" s="149">
        <v>34792674.346954599</v>
      </c>
      <c r="C47" s="149">
        <v>3913059</v>
      </c>
      <c r="D47" s="149">
        <v>220465</v>
      </c>
      <c r="E47" s="149">
        <v>13767</v>
      </c>
      <c r="F47" s="149">
        <v>3401136.2161347992</v>
      </c>
      <c r="G47" s="149">
        <v>897014</v>
      </c>
      <c r="H47" s="149">
        <v>2070221</v>
      </c>
      <c r="I47" s="149">
        <v>3128908</v>
      </c>
      <c r="J47" s="149">
        <v>1004846</v>
      </c>
      <c r="K47" s="149">
        <v>609802</v>
      </c>
      <c r="L47" s="149">
        <v>1185011</v>
      </c>
      <c r="M47" s="149">
        <v>934279</v>
      </c>
      <c r="N47" s="150">
        <v>3822892</v>
      </c>
      <c r="O47" s="147" t="s">
        <v>81</v>
      </c>
      <c r="P47" s="149">
        <v>3781671</v>
      </c>
      <c r="Q47" s="149">
        <v>1972648.1308197973</v>
      </c>
      <c r="R47" s="149">
        <v>2595655</v>
      </c>
      <c r="S47" s="149">
        <v>2831713</v>
      </c>
      <c r="T47" s="149">
        <v>2409587</v>
      </c>
      <c r="U47" s="149">
        <v>34792674.346954599</v>
      </c>
      <c r="V47" s="149">
        <v>345018</v>
      </c>
      <c r="W47" s="149">
        <v>173744</v>
      </c>
      <c r="X47" s="149">
        <v>34963948.346954599</v>
      </c>
      <c r="Y47" s="148">
        <v>4147291</v>
      </c>
      <c r="Z47" s="149">
        <v>5471357.2161347996</v>
      </c>
      <c r="AA47" s="150">
        <v>25174026.130819798</v>
      </c>
      <c r="AC47" s="147" t="s">
        <v>81</v>
      </c>
      <c r="AD47" s="151">
        <v>0.21888716933798441</v>
      </c>
      <c r="AE47" s="151">
        <v>9.1930329588884536</v>
      </c>
      <c r="AF47" s="151">
        <v>-14.014204534374427</v>
      </c>
      <c r="AG47" s="151">
        <v>24.486843295053802</v>
      </c>
      <c r="AH47" s="151">
        <v>-8.771697420314899</v>
      </c>
      <c r="AI47" s="151">
        <v>8.7179002380363695</v>
      </c>
      <c r="AJ47" s="151">
        <v>-13.811250968999508</v>
      </c>
      <c r="AK47" s="151">
        <v>0.66581666056991595</v>
      </c>
      <c r="AL47" s="151">
        <v>-5.9917241327693844</v>
      </c>
      <c r="AM47" s="151">
        <v>-20.879431703915145</v>
      </c>
      <c r="AN47" s="151">
        <v>-1.4060120974116197</v>
      </c>
      <c r="AO47" s="151">
        <v>-7.8449456112178586</v>
      </c>
      <c r="AP47" s="152">
        <v>-2.1952328359041391</v>
      </c>
      <c r="AQ47" s="147" t="s">
        <v>81</v>
      </c>
      <c r="AR47" s="151">
        <v>12.977398670742012</v>
      </c>
      <c r="AS47" s="151">
        <v>3.8482944568533699</v>
      </c>
      <c r="AT47" s="151">
        <v>6.9705787687929135</v>
      </c>
      <c r="AU47" s="151">
        <v>11.018050886862238</v>
      </c>
      <c r="AV47" s="151">
        <v>-7.8248325739373463</v>
      </c>
      <c r="AW47" s="151">
        <v>0.21888716933798441</v>
      </c>
      <c r="AX47" s="151">
        <v>-20.979618385823795</v>
      </c>
      <c r="AY47" s="151">
        <v>-25.742493856181213</v>
      </c>
      <c r="AZ47" s="151">
        <v>0.12778128742192632</v>
      </c>
      <c r="BA47" s="153">
        <v>7.6918582669968263</v>
      </c>
      <c r="BB47" s="151">
        <v>-10.746342949809605</v>
      </c>
      <c r="BC47" s="152">
        <v>1.7728987025118235</v>
      </c>
      <c r="BD47" s="142"/>
      <c r="BE47" s="147" t="s">
        <v>81</v>
      </c>
      <c r="BF47" s="151">
        <f t="shared" si="25"/>
        <v>99.51014113652036</v>
      </c>
      <c r="BG47" s="151">
        <f t="shared" si="26"/>
        <v>11.191696547454807</v>
      </c>
      <c r="BH47" s="151">
        <f t="shared" si="27"/>
        <v>0.63054949576140407</v>
      </c>
      <c r="BI47" s="151">
        <f t="shared" si="37"/>
        <v>3.937484366292722E-2</v>
      </c>
      <c r="BJ47" s="151">
        <f t="shared" si="28"/>
        <v>9.7275518839709143</v>
      </c>
      <c r="BK47" s="151">
        <f t="shared" si="29"/>
        <v>2.5655397699903393</v>
      </c>
      <c r="BL47" s="151">
        <f t="shared" si="30"/>
        <v>5.9210160690570826</v>
      </c>
      <c r="BM47" s="151">
        <f t="shared" si="31"/>
        <v>8.9489549891539397</v>
      </c>
      <c r="BN47" s="151">
        <f t="shared" si="32"/>
        <v>2.8739488745055399</v>
      </c>
      <c r="BO47" s="151">
        <f t="shared" si="33"/>
        <v>1.7440879215036207</v>
      </c>
      <c r="BP47" s="151">
        <f t="shared" si="34"/>
        <v>3.3892367882508205</v>
      </c>
      <c r="BQ47" s="151">
        <f t="shared" si="35"/>
        <v>2.672120982244206</v>
      </c>
      <c r="BR47" s="152">
        <f t="shared" si="36"/>
        <v>10.933810913071488</v>
      </c>
      <c r="BS47" s="147" t="s">
        <v>81</v>
      </c>
      <c r="BT47" s="151">
        <f t="shared" si="13"/>
        <v>10.815915189193408</v>
      </c>
      <c r="BU47" s="151">
        <f t="shared" si="14"/>
        <v>5.6419489905567746</v>
      </c>
      <c r="BV47" s="151">
        <f t="shared" si="15"/>
        <v>7.4238040116143935</v>
      </c>
      <c r="BW47" s="151">
        <f t="shared" si="16"/>
        <v>8.0989508733404971</v>
      </c>
      <c r="BX47" s="151">
        <f t="shared" si="17"/>
        <v>6.8916329931881908</v>
      </c>
      <c r="BY47" s="151">
        <f t="shared" si="18"/>
        <v>99.51014113652036</v>
      </c>
      <c r="BZ47" s="151">
        <f t="shared" si="19"/>
        <v>0.98678214650220264</v>
      </c>
      <c r="CA47" s="151">
        <f t="shared" si="20"/>
        <v>0.49692328302256317</v>
      </c>
      <c r="CB47" s="151">
        <f t="shared" si="21"/>
        <v>100</v>
      </c>
      <c r="CC47" s="153">
        <f t="shared" si="22"/>
        <v>11.920012122790476</v>
      </c>
      <c r="CD47" s="151">
        <f t="shared" si="23"/>
        <v>15.725601204363029</v>
      </c>
      <c r="CE47" s="152">
        <f t="shared" si="24"/>
        <v>72.354386672846488</v>
      </c>
      <c r="CF47" s="142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  <c r="DB47" s="127"/>
      <c r="DC47" s="127"/>
      <c r="DD47" s="127"/>
      <c r="DE47" s="127"/>
      <c r="DF47" s="127"/>
      <c r="DG47" s="127"/>
      <c r="DH47" s="127"/>
      <c r="DI47" s="127"/>
      <c r="DJ47" s="127"/>
      <c r="DK47" s="127"/>
      <c r="DL47" s="127"/>
      <c r="DM47" s="127"/>
      <c r="DN47" s="127"/>
      <c r="DO47" s="127"/>
      <c r="DP47" s="127"/>
      <c r="DQ47" s="127"/>
      <c r="DR47" s="127"/>
      <c r="DS47" s="127"/>
      <c r="DT47" s="127"/>
      <c r="DU47" s="127"/>
      <c r="DV47" s="127"/>
      <c r="DW47" s="127"/>
      <c r="DX47" s="127"/>
      <c r="DY47" s="127"/>
      <c r="DZ47" s="127"/>
      <c r="EA47" s="127"/>
      <c r="EB47" s="127"/>
      <c r="EC47" s="127"/>
      <c r="ED47" s="127"/>
      <c r="EE47" s="127"/>
    </row>
    <row r="48" spans="1:135" s="117" customFormat="1">
      <c r="A48" s="158" t="s">
        <v>32</v>
      </c>
      <c r="B48" s="160">
        <v>53266831.256162874</v>
      </c>
      <c r="C48" s="159">
        <v>622509</v>
      </c>
      <c r="D48" s="159">
        <v>85097</v>
      </c>
      <c r="E48" s="159">
        <v>160219</v>
      </c>
      <c r="F48" s="159">
        <v>1659582.1832189828</v>
      </c>
      <c r="G48" s="159">
        <v>35423941</v>
      </c>
      <c r="H48" s="159">
        <v>1646174</v>
      </c>
      <c r="I48" s="159">
        <v>1049965</v>
      </c>
      <c r="J48" s="159">
        <v>1129814</v>
      </c>
      <c r="K48" s="159">
        <v>369688</v>
      </c>
      <c r="L48" s="159">
        <v>556538</v>
      </c>
      <c r="M48" s="159">
        <v>462611</v>
      </c>
      <c r="N48" s="161">
        <v>2333132</v>
      </c>
      <c r="O48" s="158" t="s">
        <v>32</v>
      </c>
      <c r="P48" s="159">
        <v>380930</v>
      </c>
      <c r="Q48" s="159">
        <v>1099930.0729438905</v>
      </c>
      <c r="R48" s="159">
        <v>1786046</v>
      </c>
      <c r="S48" s="159">
        <v>3518857</v>
      </c>
      <c r="T48" s="159">
        <v>981798</v>
      </c>
      <c r="U48" s="159">
        <v>53266831.256162874</v>
      </c>
      <c r="V48" s="159">
        <v>469101</v>
      </c>
      <c r="W48" s="159">
        <v>265999</v>
      </c>
      <c r="X48" s="159">
        <v>53469933.256162874</v>
      </c>
      <c r="Y48" s="160">
        <v>867825</v>
      </c>
      <c r="Z48" s="159">
        <v>3305756.183218983</v>
      </c>
      <c r="AA48" s="161">
        <v>49093250.072943889</v>
      </c>
      <c r="AC48" s="158" t="s">
        <v>32</v>
      </c>
      <c r="AD48" s="162">
        <v>-6.8866206374908661</v>
      </c>
      <c r="AE48" s="162">
        <v>-25.082678643636996</v>
      </c>
      <c r="AF48" s="162">
        <v>-9.9130858237791255</v>
      </c>
      <c r="AG48" s="162">
        <v>-45.62045405948458</v>
      </c>
      <c r="AH48" s="162">
        <v>-10.34390807190956</v>
      </c>
      <c r="AI48" s="162">
        <v>-8.0711147304190813</v>
      </c>
      <c r="AJ48" s="162">
        <v>49.532963264742563</v>
      </c>
      <c r="AK48" s="162">
        <v>2.2029857894178422</v>
      </c>
      <c r="AL48" s="162">
        <v>113.39510848111331</v>
      </c>
      <c r="AM48" s="162">
        <v>1.2463814951648284</v>
      </c>
      <c r="AN48" s="162">
        <v>2.3425934950229772</v>
      </c>
      <c r="AO48" s="162">
        <v>-3.5328733216140864</v>
      </c>
      <c r="AP48" s="163">
        <v>3.7292858822781452</v>
      </c>
      <c r="AQ48" s="158" t="s">
        <v>32</v>
      </c>
      <c r="AR48" s="162">
        <v>-76.174720798975258</v>
      </c>
      <c r="AS48" s="162">
        <v>-3.9973578625333914</v>
      </c>
      <c r="AT48" s="162">
        <v>-2.0015099938327285</v>
      </c>
      <c r="AU48" s="162">
        <v>-4.2144887801999298</v>
      </c>
      <c r="AV48" s="162">
        <v>-7.8206169402729326</v>
      </c>
      <c r="AW48" s="162">
        <v>-6.8866206374908661</v>
      </c>
      <c r="AX48" s="162">
        <v>-27.610886583429394</v>
      </c>
      <c r="AY48" s="162">
        <v>-31.007194990999775</v>
      </c>
      <c r="AZ48" s="162">
        <v>-6.9584906894164673</v>
      </c>
      <c r="BA48" s="164">
        <v>-28.867969377551191</v>
      </c>
      <c r="BB48" s="162">
        <v>11.986248953063459</v>
      </c>
      <c r="BC48" s="163">
        <v>-7.4314307084664328</v>
      </c>
      <c r="BD48" s="142"/>
      <c r="BE48" s="158" t="s">
        <v>32</v>
      </c>
      <c r="BF48" s="162">
        <f t="shared" si="25"/>
        <v>99.620156623298968</v>
      </c>
      <c r="BG48" s="162">
        <f t="shared" si="26"/>
        <v>1.1642225117762801</v>
      </c>
      <c r="BH48" s="162">
        <f t="shared" si="27"/>
        <v>0.15914925420295309</v>
      </c>
      <c r="BI48" s="162">
        <f t="shared" si="37"/>
        <v>0.29964316437880228</v>
      </c>
      <c r="BJ48" s="162">
        <f t="shared" si="28"/>
        <v>3.1037670746067398</v>
      </c>
      <c r="BK48" s="162">
        <f t="shared" si="29"/>
        <v>66.250206130408969</v>
      </c>
      <c r="BL48" s="162">
        <f t="shared" si="30"/>
        <v>3.0786909572404677</v>
      </c>
      <c r="BM48" s="162">
        <f t="shared" si="31"/>
        <v>1.9636549665582057</v>
      </c>
      <c r="BN48" s="162">
        <f t="shared" si="32"/>
        <v>2.1129893590614857</v>
      </c>
      <c r="BO48" s="162">
        <f t="shared" si="33"/>
        <v>0.6913941676884181</v>
      </c>
      <c r="BP48" s="162">
        <f t="shared" si="34"/>
        <v>1.0408428926472508</v>
      </c>
      <c r="BQ48" s="162">
        <f t="shared" si="35"/>
        <v>0.86517968478421492</v>
      </c>
      <c r="BR48" s="163">
        <f t="shared" si="36"/>
        <v>4.363446628636078</v>
      </c>
      <c r="BS48" s="158" t="s">
        <v>32</v>
      </c>
      <c r="BT48" s="162">
        <f t="shared" si="13"/>
        <v>0.71241906769370145</v>
      </c>
      <c r="BU48" s="162">
        <f t="shared" si="14"/>
        <v>2.0571001420075907</v>
      </c>
      <c r="BV48" s="162">
        <f t="shared" si="15"/>
        <v>3.3402809602238333</v>
      </c>
      <c r="BW48" s="162">
        <f t="shared" si="16"/>
        <v>6.5810012949556489</v>
      </c>
      <c r="BX48" s="162">
        <f t="shared" si="17"/>
        <v>1.8361683664283222</v>
      </c>
      <c r="BY48" s="162">
        <f t="shared" si="18"/>
        <v>99.620156623298968</v>
      </c>
      <c r="BZ48" s="162">
        <f t="shared" si="19"/>
        <v>0.87731734721387933</v>
      </c>
      <c r="CA48" s="162">
        <f t="shared" si="20"/>
        <v>0.49747397051284198</v>
      </c>
      <c r="CB48" s="162">
        <f t="shared" si="21"/>
        <v>100</v>
      </c>
      <c r="CC48" s="164">
        <f t="shared" si="22"/>
        <v>1.6292033513812487</v>
      </c>
      <c r="CD48" s="162">
        <f t="shared" si="23"/>
        <v>6.2060312304320018</v>
      </c>
      <c r="CE48" s="163">
        <f t="shared" si="24"/>
        <v>92.164765418186747</v>
      </c>
      <c r="CF48" s="142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  <c r="DB48" s="127"/>
      <c r="DC48" s="127"/>
      <c r="DD48" s="127"/>
      <c r="DE48" s="127"/>
      <c r="DF48" s="127"/>
      <c r="DG48" s="127"/>
      <c r="DH48" s="127"/>
      <c r="DI48" s="127"/>
      <c r="DJ48" s="127"/>
      <c r="DK48" s="127"/>
      <c r="DL48" s="127"/>
      <c r="DM48" s="127"/>
      <c r="DN48" s="127"/>
      <c r="DO48" s="127"/>
      <c r="DP48" s="127"/>
      <c r="DQ48" s="127"/>
      <c r="DR48" s="127"/>
      <c r="DS48" s="127"/>
      <c r="DT48" s="127"/>
      <c r="DU48" s="127"/>
      <c r="DV48" s="127"/>
      <c r="DW48" s="127"/>
      <c r="DX48" s="127"/>
      <c r="DY48" s="127"/>
      <c r="DZ48" s="127"/>
      <c r="EA48" s="127"/>
      <c r="EB48" s="127"/>
      <c r="EC48" s="127"/>
      <c r="ED48" s="127"/>
      <c r="EE48" s="127"/>
    </row>
    <row r="49" spans="1:135" s="117" customFormat="1">
      <c r="A49" s="165" t="s">
        <v>33</v>
      </c>
      <c r="B49" s="166">
        <v>5307681640.1786299</v>
      </c>
      <c r="C49" s="166">
        <v>137824255</v>
      </c>
      <c r="D49" s="166">
        <v>9783081</v>
      </c>
      <c r="E49" s="166">
        <v>13505251</v>
      </c>
      <c r="F49" s="166">
        <v>899311923.91190815</v>
      </c>
      <c r="G49" s="166">
        <v>163651725</v>
      </c>
      <c r="H49" s="166">
        <v>265426298</v>
      </c>
      <c r="I49" s="166">
        <v>569246572</v>
      </c>
      <c r="J49" s="166">
        <v>251267621</v>
      </c>
      <c r="K49" s="166">
        <v>170396060</v>
      </c>
      <c r="L49" s="166">
        <v>192005045</v>
      </c>
      <c r="M49" s="166">
        <v>213519145</v>
      </c>
      <c r="N49" s="168">
        <v>599987434</v>
      </c>
      <c r="O49" s="165" t="s">
        <v>33</v>
      </c>
      <c r="P49" s="166">
        <v>311283036</v>
      </c>
      <c r="Q49" s="166">
        <v>411158310.26672137</v>
      </c>
      <c r="R49" s="166">
        <v>256331815</v>
      </c>
      <c r="S49" s="166">
        <v>549756514</v>
      </c>
      <c r="T49" s="166">
        <v>293227554</v>
      </c>
      <c r="U49" s="166">
        <v>5307681640.1786299</v>
      </c>
      <c r="V49" s="166">
        <v>47298018</v>
      </c>
      <c r="W49" s="166">
        <v>26505001</v>
      </c>
      <c r="X49" s="166">
        <v>5328474657.1786299</v>
      </c>
      <c r="Y49" s="167">
        <v>161112587</v>
      </c>
      <c r="Z49" s="166">
        <v>1164738221.9119081</v>
      </c>
      <c r="AA49" s="168">
        <v>3981830831.2667217</v>
      </c>
      <c r="AC49" s="165" t="s">
        <v>33</v>
      </c>
      <c r="AD49" s="169">
        <v>-1.9317138808398173</v>
      </c>
      <c r="AE49" s="169">
        <v>-3.1812777451327721</v>
      </c>
      <c r="AF49" s="169">
        <v>-8.7214304314801065</v>
      </c>
      <c r="AG49" s="169">
        <v>-26.723265313386374</v>
      </c>
      <c r="AH49" s="169">
        <v>-6.918612221083249</v>
      </c>
      <c r="AI49" s="169">
        <v>2.8666557337294671</v>
      </c>
      <c r="AJ49" s="169">
        <v>-7.5052018725992138</v>
      </c>
      <c r="AK49" s="169">
        <v>1.8497724433363629</v>
      </c>
      <c r="AL49" s="169">
        <v>-13.313778063127465</v>
      </c>
      <c r="AM49" s="169">
        <v>4.1403340561801203</v>
      </c>
      <c r="AN49" s="169">
        <v>-0.61500201867884707</v>
      </c>
      <c r="AO49" s="169">
        <v>-1.0889441173319587</v>
      </c>
      <c r="AP49" s="170">
        <v>0.91314568267592666</v>
      </c>
      <c r="AQ49" s="165" t="s">
        <v>33</v>
      </c>
      <c r="AR49" s="169">
        <v>-1.929736977571709</v>
      </c>
      <c r="AS49" s="169">
        <v>-3.3224853630501614</v>
      </c>
      <c r="AT49" s="169">
        <v>-2.4494929004109043</v>
      </c>
      <c r="AU49" s="169">
        <v>6.3413135971042633</v>
      </c>
      <c r="AV49" s="169">
        <v>1.0885991545429665</v>
      </c>
      <c r="AW49" s="169">
        <v>-1.9317138808398173</v>
      </c>
      <c r="AX49" s="169">
        <v>-23.53033369979952</v>
      </c>
      <c r="AY49" s="169">
        <v>-27.335779690755562</v>
      </c>
      <c r="AZ49" s="169">
        <v>-2.0069821321467418</v>
      </c>
      <c r="BA49" s="171">
        <v>-6.0574584547661559</v>
      </c>
      <c r="BB49" s="169">
        <v>-7.0529407825963872</v>
      </c>
      <c r="BC49" s="170">
        <v>-0.14490835060067192</v>
      </c>
      <c r="BD49" s="142"/>
      <c r="BE49" s="165" t="s">
        <v>33</v>
      </c>
      <c r="BF49" s="169">
        <f t="shared" si="25"/>
        <v>99.609775435977966</v>
      </c>
      <c r="BG49" s="169">
        <f t="shared" si="26"/>
        <v>2.586561143052831</v>
      </c>
      <c r="BH49" s="169">
        <f t="shared" si="27"/>
        <v>0.18360002870277395</v>
      </c>
      <c r="BI49" s="169">
        <f t="shared" si="37"/>
        <v>0.25345435361704216</v>
      </c>
      <c r="BJ49" s="169">
        <f t="shared" si="28"/>
        <v>16.877473982171178</v>
      </c>
      <c r="BK49" s="169">
        <f t="shared" si="29"/>
        <v>3.0712677741560626</v>
      </c>
      <c r="BL49" s="169">
        <f t="shared" si="30"/>
        <v>4.9812810433922641</v>
      </c>
      <c r="BM49" s="169">
        <f t="shared" si="31"/>
        <v>10.683105553164252</v>
      </c>
      <c r="BN49" s="169">
        <f t="shared" si="32"/>
        <v>4.7155637807432775</v>
      </c>
      <c r="BO49" s="169">
        <f t="shared" si="33"/>
        <v>3.1978393623480774</v>
      </c>
      <c r="BP49" s="169">
        <f t="shared" si="34"/>
        <v>3.6033772768596517</v>
      </c>
      <c r="BQ49" s="169">
        <f t="shared" si="35"/>
        <v>4.0071344753857963</v>
      </c>
      <c r="BR49" s="170">
        <f t="shared" si="36"/>
        <v>11.260022287835875</v>
      </c>
      <c r="BS49" s="165" t="s">
        <v>33</v>
      </c>
      <c r="BT49" s="169">
        <f t="shared" si="13"/>
        <v>5.8418788870588534</v>
      </c>
      <c r="BU49" s="169">
        <f t="shared" si="14"/>
        <v>7.7162478330041502</v>
      </c>
      <c r="BV49" s="169">
        <f t="shared" si="15"/>
        <v>4.8106040000521455</v>
      </c>
      <c r="BW49" s="169">
        <f t="shared" si="16"/>
        <v>10.317333746898031</v>
      </c>
      <c r="BX49" s="169">
        <f t="shared" si="17"/>
        <v>5.5030299075356934</v>
      </c>
      <c r="BY49" s="169">
        <f t="shared" si="18"/>
        <v>99.609775435977966</v>
      </c>
      <c r="BZ49" s="169">
        <f t="shared" si="19"/>
        <v>0.88764648502698884</v>
      </c>
      <c r="CA49" s="169">
        <f t="shared" si="20"/>
        <v>0.49742192100495258</v>
      </c>
      <c r="CB49" s="169">
        <f t="shared" si="21"/>
        <v>100</v>
      </c>
      <c r="CC49" s="171">
        <f t="shared" si="22"/>
        <v>3.0354606384149627</v>
      </c>
      <c r="CD49" s="169">
        <f t="shared" si="23"/>
        <v>21.9443874156836</v>
      </c>
      <c r="CE49" s="170">
        <f t="shared" si="24"/>
        <v>75.020151945901432</v>
      </c>
      <c r="CF49" s="142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  <c r="DB49" s="127"/>
      <c r="DC49" s="127"/>
      <c r="DD49" s="127"/>
      <c r="DE49" s="127"/>
      <c r="DF49" s="127"/>
      <c r="DG49" s="127"/>
      <c r="DH49" s="127"/>
      <c r="DI49" s="127"/>
      <c r="DJ49" s="127"/>
      <c r="DK49" s="127"/>
      <c r="DL49" s="127"/>
      <c r="DM49" s="127"/>
      <c r="DN49" s="127"/>
      <c r="DO49" s="127"/>
      <c r="DP49" s="127"/>
      <c r="DQ49" s="127"/>
      <c r="DR49" s="127"/>
      <c r="DS49" s="127"/>
      <c r="DT49" s="127"/>
      <c r="DU49" s="127"/>
      <c r="DV49" s="127"/>
      <c r="DW49" s="127"/>
      <c r="DX49" s="127"/>
      <c r="DY49" s="127"/>
      <c r="DZ49" s="127"/>
      <c r="EA49" s="127"/>
      <c r="EB49" s="127"/>
      <c r="EC49" s="127"/>
      <c r="ED49" s="127"/>
      <c r="EE49" s="127"/>
    </row>
    <row r="50" spans="1:135">
      <c r="A50" s="172" t="s">
        <v>100</v>
      </c>
      <c r="O50" s="172" t="s">
        <v>98</v>
      </c>
      <c r="AB50" s="173"/>
      <c r="AC50" s="172" t="str">
        <f>$A$50</f>
        <v>注）統計表中、※1の「水産業」計数は秘匿情報となるため、「林業」に合算して計上している。　なお、市町村計は、合算前の計数であり、本表の計数とは一致しない。</v>
      </c>
      <c r="AQ50" s="172" t="str">
        <f>$O$50</f>
        <v>注）統計表中、表頭の「※2関税等」は「輸入品に課される税・関税」であり、「※3（控除）消費税」は「（控除）総資本形成に係る消費税」である。</v>
      </c>
      <c r="BE50" s="172" t="str">
        <f>$A$50</f>
        <v>注）統計表中、※1の「水産業」計数は秘匿情報となるため、「林業」に合算して計上している。　なお、市町村計は、合算前の計数であり、本表の計数とは一致しない。</v>
      </c>
      <c r="BS50" s="172" t="str">
        <f>$O$50</f>
        <v>注）統計表中、表頭の「※2関税等」は「輸入品に課される税・関税」であり、「※3（控除）消費税」は「（控除）総資本形成に係る消費税」である。</v>
      </c>
    </row>
    <row r="51" spans="1:135">
      <c r="B51" s="174">
        <f>SUM(B4:B48)</f>
        <v>5307681640.1786299</v>
      </c>
      <c r="C51" s="175">
        <f t="shared" ref="C51:AA51" si="38">SUM(C4:C48)</f>
        <v>137824255</v>
      </c>
      <c r="D51" s="175">
        <f t="shared" si="38"/>
        <v>9844586</v>
      </c>
      <c r="E51" s="175">
        <f t="shared" si="38"/>
        <v>13443746</v>
      </c>
      <c r="F51" s="175">
        <f t="shared" si="38"/>
        <v>899311923.91190815</v>
      </c>
      <c r="G51" s="175">
        <f t="shared" si="38"/>
        <v>163651725</v>
      </c>
      <c r="H51" s="175">
        <f t="shared" si="38"/>
        <v>265426298</v>
      </c>
      <c r="I51" s="175">
        <f t="shared" si="38"/>
        <v>569246572</v>
      </c>
      <c r="J51" s="175">
        <f t="shared" si="38"/>
        <v>251267621</v>
      </c>
      <c r="K51" s="175">
        <f t="shared" si="38"/>
        <v>170396060</v>
      </c>
      <c r="L51" s="175">
        <f t="shared" si="38"/>
        <v>192005045</v>
      </c>
      <c r="M51" s="175">
        <f t="shared" si="38"/>
        <v>213519145</v>
      </c>
      <c r="N51" s="175">
        <f t="shared" si="38"/>
        <v>599987434</v>
      </c>
      <c r="O51" s="175">
        <f t="shared" si="38"/>
        <v>0</v>
      </c>
      <c r="P51" s="175">
        <f t="shared" si="38"/>
        <v>311283036</v>
      </c>
      <c r="Q51" s="175">
        <f t="shared" si="38"/>
        <v>411158310.26672131</v>
      </c>
      <c r="R51" s="175">
        <f t="shared" si="38"/>
        <v>256331815</v>
      </c>
      <c r="S51" s="175">
        <f t="shared" si="38"/>
        <v>549756514</v>
      </c>
      <c r="T51" s="175">
        <f t="shared" si="38"/>
        <v>293227554</v>
      </c>
      <c r="U51" s="175">
        <f t="shared" si="38"/>
        <v>5307681640.1786299</v>
      </c>
      <c r="V51" s="175">
        <f t="shared" si="38"/>
        <v>47298018</v>
      </c>
      <c r="W51" s="175">
        <f t="shared" si="38"/>
        <v>26505001</v>
      </c>
      <c r="X51" s="175">
        <f t="shared" si="38"/>
        <v>5328474657.1786308</v>
      </c>
      <c r="Y51" s="175">
        <f t="shared" si="38"/>
        <v>161112587</v>
      </c>
      <c r="Z51" s="175">
        <f t="shared" si="38"/>
        <v>1164738221.9119079</v>
      </c>
      <c r="AA51" s="175">
        <f t="shared" si="38"/>
        <v>3981830831.2667212</v>
      </c>
      <c r="AB51" s="176"/>
    </row>
    <row r="52" spans="1:135">
      <c r="B52" s="175">
        <f>B49-B51</f>
        <v>0</v>
      </c>
      <c r="C52" s="175">
        <f>C49-C51</f>
        <v>0</v>
      </c>
      <c r="D52" s="175">
        <f>D49-D51</f>
        <v>-61505</v>
      </c>
      <c r="E52" s="175">
        <f>E49-E51</f>
        <v>61505</v>
      </c>
      <c r="F52" s="175">
        <f t="shared" ref="F52:N52" si="39">F49-F51</f>
        <v>0</v>
      </c>
      <c r="G52" s="175">
        <f t="shared" si="39"/>
        <v>0</v>
      </c>
      <c r="H52" s="175">
        <f t="shared" si="39"/>
        <v>0</v>
      </c>
      <c r="I52" s="175">
        <f t="shared" si="39"/>
        <v>0</v>
      </c>
      <c r="J52" s="175">
        <f t="shared" si="39"/>
        <v>0</v>
      </c>
      <c r="K52" s="175">
        <f t="shared" si="39"/>
        <v>0</v>
      </c>
      <c r="L52" s="175">
        <f t="shared" si="39"/>
        <v>0</v>
      </c>
      <c r="M52" s="175">
        <f t="shared" si="39"/>
        <v>0</v>
      </c>
      <c r="N52" s="175">
        <f t="shared" si="39"/>
        <v>0</v>
      </c>
      <c r="P52" s="175">
        <f t="shared" ref="P52:AA52" si="40">P49-P51</f>
        <v>0</v>
      </c>
      <c r="Q52" s="175">
        <f t="shared" si="40"/>
        <v>0</v>
      </c>
      <c r="R52" s="175">
        <f t="shared" si="40"/>
        <v>0</v>
      </c>
      <c r="S52" s="175">
        <f t="shared" si="40"/>
        <v>0</v>
      </c>
      <c r="T52" s="175">
        <f t="shared" si="40"/>
        <v>0</v>
      </c>
      <c r="U52" s="175">
        <f t="shared" si="40"/>
        <v>0</v>
      </c>
      <c r="V52" s="175">
        <f t="shared" si="40"/>
        <v>0</v>
      </c>
      <c r="W52" s="175">
        <f t="shared" si="40"/>
        <v>0</v>
      </c>
      <c r="X52" s="175">
        <f t="shared" si="40"/>
        <v>0</v>
      </c>
      <c r="Y52" s="175">
        <f t="shared" si="40"/>
        <v>0</v>
      </c>
      <c r="Z52" s="175">
        <f t="shared" si="40"/>
        <v>0</v>
      </c>
      <c r="AA52" s="175">
        <f t="shared" si="40"/>
        <v>0</v>
      </c>
    </row>
    <row r="53" spans="1:135" s="127" customFormat="1">
      <c r="BD53" s="177"/>
      <c r="CF53" s="177"/>
    </row>
    <row r="54" spans="1:135" s="127" customFormat="1">
      <c r="BD54" s="177"/>
      <c r="CF54" s="177"/>
    </row>
    <row r="55" spans="1:135" s="127" customFormat="1"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BD55" s="177"/>
      <c r="CF55" s="177"/>
    </row>
    <row r="56" spans="1:135" s="127" customFormat="1">
      <c r="AD56" s="179"/>
      <c r="AE56" s="179"/>
      <c r="AF56" s="179"/>
      <c r="AG56" s="179"/>
      <c r="AH56" s="179"/>
      <c r="AI56" s="179"/>
      <c r="AJ56" s="179"/>
      <c r="AK56" s="179"/>
      <c r="AL56" s="179"/>
      <c r="AM56" s="179"/>
      <c r="AN56" s="179"/>
      <c r="AO56" s="179"/>
      <c r="AP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  <c r="BD56" s="177"/>
      <c r="BF56" s="179"/>
      <c r="BG56" s="179"/>
      <c r="BH56" s="179"/>
      <c r="BI56" s="179"/>
      <c r="BJ56" s="179"/>
      <c r="BK56" s="179"/>
      <c r="BL56" s="179"/>
      <c r="BM56" s="179"/>
      <c r="BN56" s="179"/>
      <c r="BO56" s="179"/>
      <c r="BP56" s="179"/>
      <c r="BQ56" s="179"/>
      <c r="BR56" s="179"/>
      <c r="BT56" s="179"/>
      <c r="BU56" s="179"/>
      <c r="BV56" s="179"/>
      <c r="BW56" s="179"/>
      <c r="BX56" s="179"/>
      <c r="BY56" s="179"/>
      <c r="BZ56" s="179"/>
      <c r="CA56" s="179"/>
      <c r="CB56" s="179"/>
      <c r="CC56" s="179"/>
      <c r="CD56" s="179"/>
      <c r="CE56" s="179"/>
      <c r="CF56" s="177"/>
    </row>
    <row r="57" spans="1:135" s="127" customFormat="1">
      <c r="BD57" s="177"/>
      <c r="CF57" s="177"/>
    </row>
    <row r="58" spans="1:135" s="127" customFormat="1">
      <c r="BD58" s="177"/>
      <c r="CF58" s="177"/>
    </row>
    <row r="59" spans="1:135" s="127" customFormat="1">
      <c r="BD59" s="177"/>
      <c r="CF59" s="177"/>
    </row>
    <row r="60" spans="1:135" s="127" customFormat="1">
      <c r="BD60" s="177"/>
      <c r="CF60" s="177"/>
    </row>
    <row r="61" spans="1:135" s="127" customFormat="1">
      <c r="BD61" s="177"/>
      <c r="CF61" s="177"/>
    </row>
    <row r="62" spans="1:135" s="127" customFormat="1">
      <c r="BD62" s="177"/>
      <c r="CF62" s="177"/>
    </row>
    <row r="63" spans="1:135" s="127" customFormat="1" ht="9" customHeight="1">
      <c r="BD63" s="177"/>
      <c r="CF63" s="177"/>
    </row>
    <row r="64" spans="1:135" s="127" customFormat="1" ht="9" customHeight="1">
      <c r="BD64" s="177"/>
      <c r="CF64" s="177"/>
    </row>
    <row r="65" spans="56:84" s="127" customFormat="1" ht="9" customHeight="1">
      <c r="BD65" s="177"/>
      <c r="CF65" s="177"/>
    </row>
    <row r="66" spans="56:84" s="127" customFormat="1" ht="9" customHeight="1">
      <c r="BD66" s="177"/>
      <c r="CF66" s="177"/>
    </row>
    <row r="67" spans="56:84" s="127" customFormat="1" ht="9" customHeight="1">
      <c r="BD67" s="177"/>
      <c r="CF67" s="177"/>
    </row>
    <row r="68" spans="56:84" s="127" customFormat="1" ht="9" customHeight="1">
      <c r="BD68" s="177"/>
      <c r="CF68" s="177"/>
    </row>
    <row r="69" spans="56:84" s="127" customFormat="1" ht="9" customHeight="1">
      <c r="BD69" s="177"/>
      <c r="CF69" s="177"/>
    </row>
    <row r="70" spans="56:84" s="127" customFormat="1" ht="9" customHeight="1">
      <c r="BD70" s="177"/>
      <c r="CF70" s="177"/>
    </row>
    <row r="71" spans="56:84" s="127" customFormat="1" ht="9" customHeight="1">
      <c r="BD71" s="177"/>
      <c r="CF71" s="177"/>
    </row>
    <row r="72" spans="56:84" s="127" customFormat="1" ht="9" customHeight="1">
      <c r="BD72" s="177"/>
      <c r="CF72" s="177"/>
    </row>
    <row r="73" spans="56:84" s="127" customFormat="1" ht="9" customHeight="1">
      <c r="BD73" s="177"/>
      <c r="CF73" s="177"/>
    </row>
    <row r="74" spans="56:84" s="127" customFormat="1" ht="9" customHeight="1">
      <c r="BD74" s="177"/>
      <c r="CF74" s="177"/>
    </row>
    <row r="75" spans="56:84" s="127" customFormat="1" ht="9" customHeight="1">
      <c r="BD75" s="177"/>
      <c r="CF75" s="177"/>
    </row>
    <row r="76" spans="56:84" s="127" customFormat="1" ht="9" customHeight="1">
      <c r="BD76" s="177"/>
      <c r="CF76" s="177"/>
    </row>
    <row r="77" spans="56:84" s="127" customFormat="1" ht="9" customHeight="1">
      <c r="BD77" s="177"/>
      <c r="CF77" s="177"/>
    </row>
    <row r="78" spans="56:84" s="127" customFormat="1" ht="9" customHeight="1">
      <c r="BD78" s="177"/>
      <c r="CF78" s="177"/>
    </row>
    <row r="79" spans="56:84" s="127" customFormat="1" ht="9" customHeight="1">
      <c r="BD79" s="177"/>
      <c r="CF79" s="177"/>
    </row>
    <row r="80" spans="56:84" s="127" customFormat="1" ht="9" customHeight="1">
      <c r="BD80" s="177"/>
      <c r="CF80" s="177"/>
    </row>
    <row r="81" spans="56:84" s="127" customFormat="1" ht="9" customHeight="1">
      <c r="BD81" s="177"/>
      <c r="CF81" s="177"/>
    </row>
    <row r="82" spans="56:84" s="127" customFormat="1" ht="9" customHeight="1">
      <c r="BD82" s="177"/>
      <c r="CF82" s="177"/>
    </row>
    <row r="83" spans="56:84" s="127" customFormat="1" ht="9" customHeight="1">
      <c r="BD83" s="177"/>
      <c r="CF83" s="177"/>
    </row>
    <row r="84" spans="56:84" s="127" customFormat="1" ht="9" customHeight="1">
      <c r="BD84" s="177"/>
      <c r="CF84" s="177"/>
    </row>
    <row r="85" spans="56:84" s="127" customFormat="1" ht="9" customHeight="1">
      <c r="BD85" s="177"/>
      <c r="CF85" s="177"/>
    </row>
    <row r="86" spans="56:84" s="127" customFormat="1" ht="9" customHeight="1">
      <c r="BD86" s="177"/>
      <c r="CF86" s="177"/>
    </row>
    <row r="87" spans="56:84" s="127" customFormat="1" ht="9" customHeight="1">
      <c r="BD87" s="177"/>
      <c r="CF87" s="177"/>
    </row>
    <row r="88" spans="56:84" s="127" customFormat="1" ht="9" customHeight="1">
      <c r="BD88" s="177"/>
      <c r="CF88" s="177"/>
    </row>
    <row r="89" spans="56:84" s="127" customFormat="1" ht="9" customHeight="1">
      <c r="BD89" s="177"/>
      <c r="CF89" s="177"/>
    </row>
    <row r="90" spans="56:84" s="127" customFormat="1" ht="9" customHeight="1">
      <c r="BD90" s="177"/>
      <c r="CF90" s="177"/>
    </row>
    <row r="91" spans="56:84" s="127" customFormat="1" ht="9" customHeight="1">
      <c r="BD91" s="177"/>
      <c r="CF91" s="177"/>
    </row>
    <row r="92" spans="56:84" s="127" customFormat="1" ht="9" customHeight="1">
      <c r="BD92" s="177"/>
      <c r="CF92" s="177"/>
    </row>
    <row r="93" spans="56:84" s="127" customFormat="1" ht="9" customHeight="1">
      <c r="BD93" s="177"/>
      <c r="CF93" s="177"/>
    </row>
    <row r="94" spans="56:84" s="127" customFormat="1" ht="9" customHeight="1">
      <c r="BD94" s="177"/>
      <c r="CF94" s="177"/>
    </row>
    <row r="95" spans="56:84" s="127" customFormat="1" ht="9" customHeight="1">
      <c r="BD95" s="177"/>
      <c r="CF95" s="177"/>
    </row>
    <row r="96" spans="56:84" s="127" customFormat="1" ht="9" customHeight="1">
      <c r="BD96" s="177"/>
      <c r="CF96" s="177"/>
    </row>
    <row r="97" spans="56:84" s="127" customFormat="1" ht="9" customHeight="1">
      <c r="BD97" s="177"/>
      <c r="CF97" s="177"/>
    </row>
    <row r="98" spans="56:84" s="127" customFormat="1" ht="9" customHeight="1">
      <c r="BD98" s="177"/>
      <c r="CF98" s="177"/>
    </row>
    <row r="99" spans="56:84" s="127" customFormat="1" ht="11.1" customHeight="1">
      <c r="BD99" s="177"/>
      <c r="CF99" s="177"/>
    </row>
    <row r="100" spans="56:84" s="127" customFormat="1" ht="11.1" customHeight="1">
      <c r="BD100" s="177"/>
      <c r="CF100" s="177"/>
    </row>
    <row r="101" spans="56:84" s="127" customFormat="1" ht="11.1" customHeight="1">
      <c r="BD101" s="177"/>
      <c r="CF101" s="177"/>
    </row>
    <row r="102" spans="56:84" s="127" customFormat="1" ht="9" customHeight="1">
      <c r="BD102" s="177"/>
      <c r="CF102" s="177"/>
    </row>
    <row r="103" spans="56:84" s="127" customFormat="1" ht="9" customHeight="1">
      <c r="BD103" s="177"/>
      <c r="CF103" s="177"/>
    </row>
    <row r="104" spans="56:84" s="127" customFormat="1" ht="9" customHeight="1">
      <c r="BD104" s="177"/>
      <c r="CF104" s="177"/>
    </row>
    <row r="105" spans="56:84" s="127" customFormat="1" ht="9" customHeight="1">
      <c r="BD105" s="177"/>
      <c r="CF105" s="177"/>
    </row>
    <row r="106" spans="56:84" s="127" customFormat="1" ht="9" customHeight="1">
      <c r="BD106" s="177"/>
      <c r="CF106" s="177"/>
    </row>
    <row r="107" spans="56:84" s="127" customFormat="1" ht="9" customHeight="1">
      <c r="BD107" s="177"/>
      <c r="CF107" s="177"/>
    </row>
    <row r="108" spans="56:84" s="127" customFormat="1" ht="9" customHeight="1">
      <c r="BD108" s="177"/>
      <c r="CF108" s="177"/>
    </row>
    <row r="109" spans="56:84" s="127" customFormat="1" ht="9" customHeight="1">
      <c r="BD109" s="177"/>
      <c r="CF109" s="177"/>
    </row>
    <row r="110" spans="56:84" s="127" customFormat="1" ht="9" customHeight="1">
      <c r="BD110" s="177"/>
      <c r="CF110" s="177"/>
    </row>
    <row r="111" spans="56:84" s="127" customFormat="1" ht="9" customHeight="1">
      <c r="BD111" s="177"/>
      <c r="CF111" s="177"/>
    </row>
    <row r="112" spans="56:84" s="127" customFormat="1" ht="9" customHeight="1">
      <c r="BD112" s="177"/>
      <c r="CF112" s="177"/>
    </row>
    <row r="113" spans="56:84" s="127" customFormat="1" ht="9" customHeight="1">
      <c r="BD113" s="177"/>
      <c r="CF113" s="177"/>
    </row>
    <row r="114" spans="56:84" s="127" customFormat="1" ht="9" customHeight="1">
      <c r="BD114" s="177"/>
      <c r="CF114" s="177"/>
    </row>
    <row r="115" spans="56:84" s="127" customFormat="1" ht="9" customHeight="1">
      <c r="BD115" s="177"/>
      <c r="CF115" s="177"/>
    </row>
    <row r="116" spans="56:84" s="127" customFormat="1" ht="9" customHeight="1">
      <c r="BD116" s="177"/>
      <c r="CF116" s="177"/>
    </row>
    <row r="117" spans="56:84" s="127" customFormat="1" ht="9" customHeight="1">
      <c r="BD117" s="177"/>
      <c r="CF117" s="177"/>
    </row>
    <row r="118" spans="56:84" s="127" customFormat="1" ht="9" customHeight="1">
      <c r="BD118" s="177"/>
      <c r="CF118" s="177"/>
    </row>
    <row r="119" spans="56:84" s="127" customFormat="1" ht="9" customHeight="1">
      <c r="BD119" s="177"/>
      <c r="CF119" s="177"/>
    </row>
    <row r="120" spans="56:84" s="127" customFormat="1" ht="9" customHeight="1">
      <c r="BD120" s="177"/>
      <c r="CF120" s="177"/>
    </row>
    <row r="121" spans="56:84" s="127" customFormat="1" ht="9" customHeight="1">
      <c r="BD121" s="177"/>
      <c r="CF121" s="177"/>
    </row>
    <row r="122" spans="56:84" s="127" customFormat="1" ht="9" customHeight="1">
      <c r="BD122" s="177"/>
      <c r="CF122" s="177"/>
    </row>
    <row r="123" spans="56:84" s="127" customFormat="1" ht="9" customHeight="1">
      <c r="BD123" s="177"/>
      <c r="CF123" s="177"/>
    </row>
    <row r="124" spans="56:84" s="127" customFormat="1" ht="9" customHeight="1">
      <c r="BD124" s="177"/>
      <c r="CF124" s="177"/>
    </row>
    <row r="125" spans="56:84" s="127" customFormat="1" ht="9" customHeight="1">
      <c r="BD125" s="177"/>
      <c r="CF125" s="177"/>
    </row>
    <row r="126" spans="56:84" s="127" customFormat="1" ht="9" customHeight="1">
      <c r="BD126" s="177"/>
      <c r="CF126" s="177"/>
    </row>
    <row r="127" spans="56:84" s="127" customFormat="1" ht="9" customHeight="1">
      <c r="BD127" s="177"/>
      <c r="CF127" s="177"/>
    </row>
    <row r="128" spans="56:84" s="127" customFormat="1" ht="9" customHeight="1">
      <c r="BD128" s="177"/>
      <c r="CF128" s="177"/>
    </row>
    <row r="129" spans="56:84" s="127" customFormat="1" ht="9" customHeight="1">
      <c r="BD129" s="177"/>
      <c r="CF129" s="177"/>
    </row>
    <row r="130" spans="56:84" s="127" customFormat="1" ht="9" customHeight="1">
      <c r="BD130" s="177"/>
      <c r="CF130" s="177"/>
    </row>
    <row r="131" spans="56:84" s="127" customFormat="1" ht="9" customHeight="1">
      <c r="BD131" s="177"/>
      <c r="CF131" s="177"/>
    </row>
    <row r="132" spans="56:84" s="127" customFormat="1" ht="9" customHeight="1">
      <c r="BD132" s="177"/>
      <c r="CF132" s="177"/>
    </row>
    <row r="133" spans="56:84" s="127" customFormat="1" ht="9" customHeight="1">
      <c r="BD133" s="177"/>
      <c r="CF133" s="177"/>
    </row>
    <row r="134" spans="56:84" s="127" customFormat="1" ht="9" customHeight="1">
      <c r="BD134" s="177"/>
      <c r="CF134" s="177"/>
    </row>
    <row r="135" spans="56:84" s="127" customFormat="1" ht="9" customHeight="1">
      <c r="BD135" s="177"/>
      <c r="CF135" s="177"/>
    </row>
    <row r="136" spans="56:84" s="127" customFormat="1" ht="9" customHeight="1">
      <c r="BD136" s="177"/>
      <c r="CF136" s="177"/>
    </row>
    <row r="137" spans="56:84" s="127" customFormat="1" ht="9" customHeight="1">
      <c r="BD137" s="177"/>
      <c r="CF137" s="177"/>
    </row>
    <row r="138" spans="56:84" s="127" customFormat="1" ht="9" customHeight="1">
      <c r="BD138" s="177"/>
      <c r="CF138" s="177"/>
    </row>
    <row r="139" spans="56:84" s="127" customFormat="1" ht="9" customHeight="1">
      <c r="BD139" s="177"/>
      <c r="CF139" s="177"/>
    </row>
    <row r="140" spans="56:84" s="127" customFormat="1" ht="9" customHeight="1">
      <c r="BD140" s="177"/>
      <c r="CF140" s="177"/>
    </row>
    <row r="141" spans="56:84" s="127" customFormat="1" ht="9" customHeight="1">
      <c r="BD141" s="177"/>
      <c r="CF141" s="177"/>
    </row>
    <row r="142" spans="56:84" s="127" customFormat="1" ht="9" customHeight="1">
      <c r="BD142" s="177"/>
      <c r="CF142" s="177"/>
    </row>
    <row r="143" spans="56:84" s="127" customFormat="1" ht="9" customHeight="1">
      <c r="BD143" s="177"/>
      <c r="CF143" s="177"/>
    </row>
    <row r="144" spans="56:84" s="127" customFormat="1" ht="9.9499999999999993" customHeight="1">
      <c r="BD144" s="177"/>
      <c r="CF144" s="177"/>
    </row>
    <row r="145" spans="56:84" s="127" customFormat="1">
      <c r="BD145" s="177"/>
      <c r="CF145" s="177"/>
    </row>
    <row r="146" spans="56:84" s="127" customFormat="1">
      <c r="BD146" s="177"/>
      <c r="CF146" s="177"/>
    </row>
    <row r="147" spans="56:84" s="127" customFormat="1">
      <c r="BD147" s="177"/>
      <c r="CF147" s="177"/>
    </row>
    <row r="148" spans="56:84" s="127" customFormat="1">
      <c r="BD148" s="177"/>
      <c r="CF148" s="177"/>
    </row>
    <row r="149" spans="56:84" s="127" customFormat="1">
      <c r="BD149" s="177"/>
      <c r="CF149" s="177"/>
    </row>
    <row r="150" spans="56:84" s="127" customFormat="1">
      <c r="BD150" s="177"/>
      <c r="CF150" s="177"/>
    </row>
    <row r="151" spans="56:84" s="127" customFormat="1">
      <c r="BD151" s="177"/>
      <c r="CF151" s="177"/>
    </row>
    <row r="152" spans="56:84" s="127" customFormat="1">
      <c r="BD152" s="177"/>
      <c r="CF152" s="177"/>
    </row>
    <row r="153" spans="56:84" s="127" customFormat="1">
      <c r="BD153" s="177"/>
      <c r="CF153" s="177"/>
    </row>
    <row r="154" spans="56:84" s="127" customFormat="1">
      <c r="BD154" s="177"/>
      <c r="CF154" s="177"/>
    </row>
    <row r="155" spans="56:84" s="127" customFormat="1">
      <c r="BD155" s="177"/>
      <c r="CF155" s="177"/>
    </row>
    <row r="156" spans="56:84" s="127" customFormat="1">
      <c r="BD156" s="177"/>
      <c r="CF156" s="177"/>
    </row>
    <row r="157" spans="56:84" s="127" customFormat="1">
      <c r="BD157" s="177"/>
      <c r="CF157" s="177"/>
    </row>
    <row r="158" spans="56:84" s="127" customFormat="1">
      <c r="BD158" s="177"/>
      <c r="CF158" s="177"/>
    </row>
    <row r="159" spans="56:84" s="127" customFormat="1">
      <c r="BD159" s="177"/>
      <c r="CF159" s="177"/>
    </row>
    <row r="160" spans="56:84" s="127" customFormat="1">
      <c r="BD160" s="177"/>
      <c r="CF160" s="177"/>
    </row>
    <row r="161" spans="56:84" s="127" customFormat="1">
      <c r="BD161" s="177"/>
      <c r="CF161" s="177"/>
    </row>
    <row r="162" spans="56:84" s="127" customFormat="1">
      <c r="BD162" s="177"/>
      <c r="CF162" s="177"/>
    </row>
    <row r="163" spans="56:84" s="127" customFormat="1">
      <c r="BD163" s="177"/>
      <c r="CF163" s="177"/>
    </row>
    <row r="164" spans="56:84" s="127" customFormat="1">
      <c r="BD164" s="177"/>
      <c r="CF164" s="177"/>
    </row>
    <row r="165" spans="56:84" s="127" customFormat="1">
      <c r="BD165" s="177"/>
      <c r="CF165" s="177"/>
    </row>
    <row r="166" spans="56:84" s="127" customFormat="1">
      <c r="BD166" s="177"/>
      <c r="CF166" s="177"/>
    </row>
    <row r="167" spans="56:84" s="127" customFormat="1">
      <c r="BD167" s="177"/>
      <c r="CF167" s="177"/>
    </row>
    <row r="168" spans="56:84" s="127" customFormat="1">
      <c r="BD168" s="177"/>
      <c r="CF168" s="177"/>
    </row>
    <row r="169" spans="56:84" s="127" customFormat="1">
      <c r="BD169" s="177"/>
      <c r="CF169" s="177"/>
    </row>
    <row r="170" spans="56:84" s="127" customFormat="1">
      <c r="BD170" s="177"/>
      <c r="CF170" s="177"/>
    </row>
    <row r="171" spans="56:84" s="127" customFormat="1">
      <c r="BD171" s="177"/>
      <c r="CF171" s="177"/>
    </row>
    <row r="172" spans="56:84" s="127" customFormat="1">
      <c r="BD172" s="177"/>
      <c r="CF172" s="177"/>
    </row>
    <row r="173" spans="56:84" s="127" customFormat="1">
      <c r="BD173" s="177"/>
      <c r="CF173" s="177"/>
    </row>
    <row r="174" spans="56:84" s="127" customFormat="1">
      <c r="BD174" s="177"/>
      <c r="CF174" s="177"/>
    </row>
    <row r="175" spans="56:84" s="127" customFormat="1">
      <c r="BD175" s="177"/>
      <c r="CF175" s="177"/>
    </row>
    <row r="176" spans="56:84" s="127" customFormat="1">
      <c r="BD176" s="177"/>
      <c r="CF176" s="177"/>
    </row>
    <row r="177" spans="56:84" s="127" customFormat="1">
      <c r="BD177" s="177"/>
      <c r="CF177" s="177"/>
    </row>
    <row r="178" spans="56:84" s="127" customFormat="1">
      <c r="BD178" s="177"/>
      <c r="CF178" s="177"/>
    </row>
    <row r="179" spans="56:84" s="127" customFormat="1">
      <c r="BD179" s="177"/>
      <c r="CF179" s="177"/>
    </row>
    <row r="180" spans="56:84" s="127" customFormat="1">
      <c r="BD180" s="177"/>
      <c r="CF180" s="177"/>
    </row>
    <row r="181" spans="56:84" s="127" customFormat="1">
      <c r="BD181" s="177"/>
      <c r="CF181" s="177"/>
    </row>
    <row r="182" spans="56:84" s="127" customFormat="1">
      <c r="BD182" s="177"/>
      <c r="CF182" s="177"/>
    </row>
    <row r="183" spans="56:84" s="127" customFormat="1">
      <c r="BD183" s="177"/>
      <c r="CF183" s="177"/>
    </row>
    <row r="184" spans="56:84" s="127" customFormat="1">
      <c r="BD184" s="177"/>
      <c r="CF184" s="177"/>
    </row>
    <row r="185" spans="56:84" s="127" customFormat="1">
      <c r="BD185" s="177"/>
      <c r="CF185" s="177"/>
    </row>
    <row r="186" spans="56:84" s="127" customFormat="1">
      <c r="BD186" s="177"/>
      <c r="CF186" s="177"/>
    </row>
    <row r="187" spans="56:84" s="127" customFormat="1">
      <c r="BD187" s="177"/>
      <c r="CF187" s="177"/>
    </row>
    <row r="188" spans="56:84" s="127" customFormat="1">
      <c r="BD188" s="177"/>
      <c r="CF188" s="177"/>
    </row>
    <row r="189" spans="56:84" s="127" customFormat="1">
      <c r="BD189" s="177"/>
      <c r="CF189" s="177"/>
    </row>
    <row r="190" spans="56:84" s="127" customFormat="1">
      <c r="BD190" s="177"/>
      <c r="CF190" s="177"/>
    </row>
    <row r="191" spans="56:84" s="127" customFormat="1">
      <c r="BD191" s="177"/>
      <c r="CF191" s="177"/>
    </row>
    <row r="192" spans="56:84" s="127" customFormat="1">
      <c r="BD192" s="177"/>
      <c r="CF192" s="177"/>
    </row>
    <row r="193" spans="56:84" s="127" customFormat="1">
      <c r="BD193" s="177"/>
      <c r="CF193" s="177"/>
    </row>
    <row r="194" spans="56:84" s="127" customFormat="1">
      <c r="BD194" s="177"/>
      <c r="CF194" s="177"/>
    </row>
    <row r="195" spans="56:84" s="127" customFormat="1">
      <c r="BD195" s="177"/>
      <c r="CF195" s="177"/>
    </row>
    <row r="196" spans="56:84" s="127" customFormat="1">
      <c r="BD196" s="177"/>
      <c r="CF196" s="177"/>
    </row>
    <row r="197" spans="56:84" s="127" customFormat="1">
      <c r="BD197" s="177"/>
      <c r="CF197" s="177"/>
    </row>
    <row r="198" spans="56:84" s="127" customFormat="1">
      <c r="BD198" s="177"/>
      <c r="CF198" s="177"/>
    </row>
    <row r="199" spans="56:84" s="127" customFormat="1">
      <c r="BD199" s="177"/>
      <c r="CF199" s="177"/>
    </row>
    <row r="200" spans="56:84" s="127" customFormat="1">
      <c r="BD200" s="177"/>
      <c r="CF200" s="177"/>
    </row>
    <row r="201" spans="56:84" s="127" customFormat="1">
      <c r="BD201" s="177"/>
      <c r="CF201" s="177"/>
    </row>
    <row r="202" spans="56:84" s="127" customFormat="1">
      <c r="BD202" s="177"/>
      <c r="CF202" s="177"/>
    </row>
    <row r="203" spans="56:84" s="127" customFormat="1">
      <c r="BD203" s="177"/>
      <c r="CF203" s="177"/>
    </row>
    <row r="204" spans="56:84" s="127" customFormat="1">
      <c r="BD204" s="177"/>
      <c r="CF204" s="177"/>
    </row>
    <row r="205" spans="56:84" s="127" customFormat="1">
      <c r="BD205" s="177"/>
      <c r="CF205" s="177"/>
    </row>
    <row r="206" spans="56:84" s="127" customFormat="1">
      <c r="BD206" s="177"/>
      <c r="CF206" s="177"/>
    </row>
    <row r="207" spans="56:84" s="127" customFormat="1">
      <c r="BD207" s="177"/>
      <c r="CF207" s="177"/>
    </row>
    <row r="208" spans="56:84" s="127" customFormat="1">
      <c r="BD208" s="177"/>
      <c r="CF208" s="177"/>
    </row>
    <row r="209" spans="56:84" s="127" customFormat="1">
      <c r="BD209" s="177"/>
      <c r="CF209" s="177"/>
    </row>
    <row r="210" spans="56:84" s="127" customFormat="1">
      <c r="BD210" s="177"/>
      <c r="CF210" s="177"/>
    </row>
    <row r="211" spans="56:84" s="127" customFormat="1">
      <c r="BD211" s="177"/>
      <c r="CF211" s="177"/>
    </row>
    <row r="212" spans="56:84" s="127" customFormat="1">
      <c r="BD212" s="177"/>
      <c r="CF212" s="177"/>
    </row>
    <row r="213" spans="56:84" s="127" customFormat="1">
      <c r="BD213" s="177"/>
      <c r="CF213" s="177"/>
    </row>
    <row r="214" spans="56:84" s="127" customFormat="1">
      <c r="BD214" s="177"/>
      <c r="CF214" s="177"/>
    </row>
    <row r="215" spans="56:84" s="127" customFormat="1">
      <c r="BD215" s="177"/>
      <c r="CF215" s="177"/>
    </row>
    <row r="216" spans="56:84" s="127" customFormat="1">
      <c r="BD216" s="177"/>
      <c r="CF216" s="177"/>
    </row>
    <row r="217" spans="56:84" s="127" customFormat="1">
      <c r="BD217" s="177"/>
      <c r="CF217" s="177"/>
    </row>
    <row r="218" spans="56:84" s="127" customFormat="1">
      <c r="BD218" s="177"/>
      <c r="CF218" s="177"/>
    </row>
    <row r="219" spans="56:84" s="127" customFormat="1">
      <c r="BD219" s="177"/>
      <c r="CF219" s="177"/>
    </row>
    <row r="220" spans="56:84" s="127" customFormat="1">
      <c r="BD220" s="177"/>
      <c r="CF220" s="177"/>
    </row>
    <row r="221" spans="56:84" s="127" customFormat="1">
      <c r="BD221" s="177"/>
      <c r="CF221" s="177"/>
    </row>
    <row r="222" spans="56:84" s="127" customFormat="1">
      <c r="BD222" s="177"/>
      <c r="CF222" s="177"/>
    </row>
    <row r="223" spans="56:84" s="127" customFormat="1">
      <c r="BD223" s="177"/>
      <c r="CF223" s="177"/>
    </row>
    <row r="224" spans="56:84" s="127" customFormat="1">
      <c r="BD224" s="177"/>
      <c r="CF224" s="177"/>
    </row>
    <row r="225" spans="56:84" s="127" customFormat="1">
      <c r="BD225" s="177"/>
      <c r="CF225" s="177"/>
    </row>
    <row r="226" spans="56:84" s="127" customFormat="1">
      <c r="BD226" s="177"/>
      <c r="CF226" s="177"/>
    </row>
    <row r="227" spans="56:84" s="127" customFormat="1">
      <c r="BD227" s="177"/>
      <c r="CF227" s="177"/>
    </row>
    <row r="228" spans="56:84" s="127" customFormat="1">
      <c r="BD228" s="177"/>
      <c r="CF228" s="177"/>
    </row>
    <row r="229" spans="56:84" s="127" customFormat="1">
      <c r="BD229" s="177"/>
      <c r="CF229" s="177"/>
    </row>
    <row r="230" spans="56:84" s="127" customFormat="1">
      <c r="BD230" s="177"/>
      <c r="CF230" s="177"/>
    </row>
    <row r="231" spans="56:84" s="127" customFormat="1">
      <c r="BD231" s="177"/>
      <c r="CF231" s="177"/>
    </row>
    <row r="232" spans="56:84" s="127" customFormat="1">
      <c r="BD232" s="177"/>
      <c r="CF232" s="177"/>
    </row>
    <row r="233" spans="56:84" s="127" customFormat="1">
      <c r="BD233" s="177"/>
      <c r="CF233" s="177"/>
    </row>
    <row r="234" spans="56:84" s="127" customFormat="1">
      <c r="BD234" s="177"/>
      <c r="CF234" s="177"/>
    </row>
    <row r="235" spans="56:84" s="127" customFormat="1">
      <c r="BD235" s="177"/>
      <c r="CF235" s="177"/>
    </row>
    <row r="236" spans="56:84" s="127" customFormat="1">
      <c r="BD236" s="177"/>
      <c r="CF236" s="177"/>
    </row>
    <row r="237" spans="56:84" s="127" customFormat="1">
      <c r="BD237" s="177"/>
      <c r="CF237" s="177"/>
    </row>
    <row r="238" spans="56:84" s="127" customFormat="1">
      <c r="BD238" s="177"/>
      <c r="CF238" s="177"/>
    </row>
    <row r="239" spans="56:84" s="127" customFormat="1">
      <c r="BD239" s="177"/>
      <c r="CF239" s="177"/>
    </row>
    <row r="240" spans="56:84" s="127" customFormat="1">
      <c r="BD240" s="177"/>
      <c r="CF240" s="177"/>
    </row>
    <row r="241" spans="56:84" s="127" customFormat="1">
      <c r="BD241" s="177"/>
      <c r="CF241" s="177"/>
    </row>
    <row r="242" spans="56:84" s="127" customFormat="1">
      <c r="BD242" s="177"/>
      <c r="CF242" s="177"/>
    </row>
    <row r="243" spans="56:84" s="127" customFormat="1">
      <c r="BD243" s="177"/>
      <c r="CF243" s="177"/>
    </row>
    <row r="244" spans="56:84" s="127" customFormat="1">
      <c r="BD244" s="177"/>
      <c r="CF244" s="177"/>
    </row>
    <row r="245" spans="56:84" s="127" customFormat="1">
      <c r="BD245" s="177"/>
      <c r="CF245" s="177"/>
    </row>
    <row r="246" spans="56:84" s="127" customFormat="1">
      <c r="BD246" s="177"/>
      <c r="CF246" s="177"/>
    </row>
    <row r="247" spans="56:84" s="127" customFormat="1">
      <c r="BD247" s="177"/>
      <c r="CF247" s="177"/>
    </row>
    <row r="248" spans="56:84" s="127" customFormat="1">
      <c r="BD248" s="177"/>
      <c r="CF248" s="177"/>
    </row>
    <row r="249" spans="56:84" s="127" customFormat="1">
      <c r="BD249" s="177"/>
      <c r="CF249" s="177"/>
    </row>
    <row r="250" spans="56:84" s="127" customFormat="1">
      <c r="BD250" s="177"/>
      <c r="CF250" s="177"/>
    </row>
    <row r="251" spans="56:84" s="127" customFormat="1">
      <c r="BD251" s="177"/>
      <c r="CF251" s="177"/>
    </row>
    <row r="252" spans="56:84" s="127" customFormat="1">
      <c r="BD252" s="177"/>
      <c r="CF252" s="177"/>
    </row>
    <row r="253" spans="56:84" s="127" customFormat="1">
      <c r="BD253" s="177"/>
      <c r="CF253" s="177"/>
    </row>
    <row r="254" spans="56:84" s="127" customFormat="1">
      <c r="BD254" s="177"/>
      <c r="CF254" s="177"/>
    </row>
    <row r="255" spans="56:84" s="127" customFormat="1">
      <c r="BD255" s="177"/>
      <c r="CF255" s="177"/>
    </row>
    <row r="256" spans="56:84" s="127" customFormat="1">
      <c r="BD256" s="177"/>
      <c r="CF256" s="177"/>
    </row>
    <row r="257" spans="56:84" s="127" customFormat="1">
      <c r="BD257" s="177"/>
      <c r="CF257" s="177"/>
    </row>
    <row r="258" spans="56:84" s="127" customFormat="1">
      <c r="BD258" s="177"/>
      <c r="CF258" s="177"/>
    </row>
    <row r="259" spans="56:84" s="127" customFormat="1">
      <c r="BD259" s="177"/>
      <c r="CF259" s="177"/>
    </row>
    <row r="260" spans="56:84" s="127" customFormat="1">
      <c r="BD260" s="177"/>
      <c r="CF260" s="177"/>
    </row>
    <row r="261" spans="56:84" s="127" customFormat="1">
      <c r="BD261" s="177"/>
      <c r="CF261" s="177"/>
    </row>
    <row r="262" spans="56:84" s="127" customFormat="1">
      <c r="BD262" s="177"/>
      <c r="CF262" s="177"/>
    </row>
    <row r="263" spans="56:84" s="127" customFormat="1">
      <c r="BD263" s="177"/>
      <c r="CF263" s="177"/>
    </row>
    <row r="264" spans="56:84" s="127" customFormat="1">
      <c r="BD264" s="177"/>
      <c r="CF264" s="177"/>
    </row>
    <row r="265" spans="56:84" s="127" customFormat="1">
      <c r="BD265" s="177"/>
      <c r="CF265" s="177"/>
    </row>
    <row r="266" spans="56:84" s="127" customFormat="1">
      <c r="BD266" s="177"/>
      <c r="CF266" s="177"/>
    </row>
    <row r="267" spans="56:84" s="127" customFormat="1">
      <c r="BD267" s="177"/>
      <c r="CF267" s="177"/>
    </row>
    <row r="268" spans="56:84" s="127" customFormat="1">
      <c r="BD268" s="177"/>
      <c r="CF268" s="177"/>
    </row>
    <row r="269" spans="56:84" s="127" customFormat="1">
      <c r="BD269" s="177"/>
      <c r="CF269" s="177"/>
    </row>
    <row r="270" spans="56:84" s="127" customFormat="1">
      <c r="BD270" s="177"/>
      <c r="CF270" s="177"/>
    </row>
    <row r="271" spans="56:84" s="127" customFormat="1">
      <c r="BD271" s="177"/>
      <c r="CF271" s="177"/>
    </row>
    <row r="272" spans="56:84" s="127" customFormat="1">
      <c r="BD272" s="177"/>
      <c r="CF272" s="177"/>
    </row>
    <row r="273" spans="56:84" s="127" customFormat="1">
      <c r="BD273" s="177"/>
      <c r="CF273" s="177"/>
    </row>
    <row r="274" spans="56:84" s="127" customFormat="1">
      <c r="BD274" s="177"/>
      <c r="CF274" s="177"/>
    </row>
    <row r="275" spans="56:84" s="127" customFormat="1">
      <c r="BD275" s="177"/>
      <c r="CF275" s="177"/>
    </row>
    <row r="276" spans="56:84" s="127" customFormat="1">
      <c r="BD276" s="177"/>
      <c r="CF276" s="177"/>
    </row>
    <row r="277" spans="56:84" s="127" customFormat="1">
      <c r="BD277" s="177"/>
      <c r="CF277" s="177"/>
    </row>
    <row r="278" spans="56:84" s="127" customFormat="1">
      <c r="BD278" s="177"/>
      <c r="CF278" s="177"/>
    </row>
    <row r="279" spans="56:84" s="127" customFormat="1">
      <c r="BD279" s="177"/>
      <c r="CF279" s="177"/>
    </row>
    <row r="280" spans="56:84" s="127" customFormat="1">
      <c r="BD280" s="177"/>
      <c r="CF280" s="177"/>
    </row>
    <row r="281" spans="56:84" s="127" customFormat="1">
      <c r="BD281" s="177"/>
      <c r="CF281" s="177"/>
    </row>
    <row r="282" spans="56:84" s="127" customFormat="1">
      <c r="BD282" s="177"/>
      <c r="CF282" s="177"/>
    </row>
    <row r="283" spans="56:84" s="127" customFormat="1">
      <c r="BD283" s="177"/>
      <c r="CF283" s="177"/>
    </row>
    <row r="284" spans="56:84" s="127" customFormat="1">
      <c r="BD284" s="177"/>
      <c r="CF284" s="177"/>
    </row>
    <row r="285" spans="56:84" s="127" customFormat="1">
      <c r="BD285" s="177"/>
      <c r="CF285" s="177"/>
    </row>
    <row r="286" spans="56:84" s="127" customFormat="1">
      <c r="BD286" s="177"/>
      <c r="CF286" s="177"/>
    </row>
    <row r="287" spans="56:84" s="127" customFormat="1">
      <c r="BD287" s="177"/>
      <c r="CF287" s="177"/>
    </row>
    <row r="288" spans="56:84" s="127" customFormat="1">
      <c r="BD288" s="177"/>
      <c r="CF288" s="177"/>
    </row>
    <row r="289" spans="56:84" s="127" customFormat="1">
      <c r="BD289" s="177"/>
      <c r="CF289" s="177"/>
    </row>
    <row r="290" spans="56:84" s="127" customFormat="1">
      <c r="BD290" s="177"/>
      <c r="CF290" s="177"/>
    </row>
    <row r="291" spans="56:84" s="127" customFormat="1">
      <c r="BD291" s="177"/>
      <c r="CF291" s="177"/>
    </row>
    <row r="292" spans="56:84" s="127" customFormat="1">
      <c r="BD292" s="177"/>
      <c r="CF292" s="177"/>
    </row>
    <row r="293" spans="56:84" s="127" customFormat="1">
      <c r="BD293" s="177"/>
      <c r="CF293" s="177"/>
    </row>
    <row r="294" spans="56:84" s="127" customFormat="1">
      <c r="BD294" s="177"/>
      <c r="CF294" s="177"/>
    </row>
    <row r="295" spans="56:84" s="127" customFormat="1">
      <c r="BD295" s="177"/>
      <c r="CF295" s="177"/>
    </row>
    <row r="296" spans="56:84" s="127" customFormat="1">
      <c r="BD296" s="177"/>
      <c r="CF296" s="177"/>
    </row>
    <row r="297" spans="56:84" s="127" customFormat="1">
      <c r="BD297" s="177"/>
      <c r="CF297" s="177"/>
    </row>
    <row r="298" spans="56:84" s="127" customFormat="1">
      <c r="BD298" s="177"/>
      <c r="CF298" s="177"/>
    </row>
    <row r="299" spans="56:84" s="127" customFormat="1">
      <c r="BD299" s="177"/>
      <c r="CF299" s="177"/>
    </row>
    <row r="300" spans="56:84" s="127" customFormat="1">
      <c r="BD300" s="177"/>
      <c r="CF300" s="177"/>
    </row>
    <row r="301" spans="56:84" s="127" customFormat="1">
      <c r="BD301" s="177"/>
      <c r="CF301" s="177"/>
    </row>
    <row r="302" spans="56:84" s="127" customFormat="1">
      <c r="BD302" s="177"/>
      <c r="CF302" s="177"/>
    </row>
    <row r="303" spans="56:84" s="127" customFormat="1">
      <c r="BD303" s="177"/>
      <c r="CF303" s="177"/>
    </row>
    <row r="304" spans="56:84" s="127" customFormat="1">
      <c r="BD304" s="177"/>
      <c r="CF304" s="177"/>
    </row>
    <row r="305" spans="56:84" s="127" customFormat="1">
      <c r="BD305" s="177"/>
      <c r="CF305" s="177"/>
    </row>
    <row r="306" spans="56:84" s="127" customFormat="1">
      <c r="BD306" s="177"/>
      <c r="CF306" s="177"/>
    </row>
    <row r="307" spans="56:84" s="127" customFormat="1">
      <c r="BD307" s="177"/>
      <c r="CF307" s="177"/>
    </row>
    <row r="308" spans="56:84" s="127" customFormat="1">
      <c r="BD308" s="177"/>
      <c r="CF308" s="177"/>
    </row>
    <row r="309" spans="56:84" s="127" customFormat="1">
      <c r="BD309" s="177"/>
      <c r="CF309" s="177"/>
    </row>
    <row r="310" spans="56:84" s="127" customFormat="1">
      <c r="BD310" s="177"/>
      <c r="CF310" s="177"/>
    </row>
    <row r="311" spans="56:84" s="127" customFormat="1">
      <c r="BD311" s="177"/>
      <c r="CF311" s="177"/>
    </row>
    <row r="312" spans="56:84" s="127" customFormat="1">
      <c r="BD312" s="177"/>
      <c r="CF312" s="177"/>
    </row>
    <row r="313" spans="56:84" s="127" customFormat="1">
      <c r="BD313" s="177"/>
      <c r="CF313" s="177"/>
    </row>
    <row r="314" spans="56:84" s="127" customFormat="1">
      <c r="BD314" s="177"/>
      <c r="CF314" s="177"/>
    </row>
    <row r="315" spans="56:84" s="127" customFormat="1">
      <c r="BD315" s="177"/>
      <c r="CF315" s="177"/>
    </row>
    <row r="316" spans="56:84" s="127" customFormat="1">
      <c r="BD316" s="177"/>
      <c r="CF316" s="177"/>
    </row>
    <row r="317" spans="56:84" s="127" customFormat="1">
      <c r="BD317" s="177"/>
      <c r="CF317" s="177"/>
    </row>
    <row r="318" spans="56:84" s="127" customFormat="1">
      <c r="BD318" s="177"/>
      <c r="CF318" s="177"/>
    </row>
    <row r="319" spans="56:84" s="127" customFormat="1">
      <c r="BD319" s="177"/>
      <c r="CF319" s="177"/>
    </row>
    <row r="320" spans="56:84" s="127" customFormat="1">
      <c r="BD320" s="177"/>
      <c r="CF320" s="177"/>
    </row>
    <row r="321" spans="56:84" s="127" customFormat="1">
      <c r="BD321" s="177"/>
      <c r="CF321" s="177"/>
    </row>
    <row r="322" spans="56:84" s="127" customFormat="1">
      <c r="BD322" s="177"/>
      <c r="CF322" s="177"/>
    </row>
    <row r="323" spans="56:84" s="127" customFormat="1">
      <c r="BD323" s="177"/>
      <c r="CF323" s="177"/>
    </row>
    <row r="324" spans="56:84" s="127" customFormat="1">
      <c r="BD324" s="177"/>
      <c r="CF324" s="177"/>
    </row>
    <row r="325" spans="56:84" s="127" customFormat="1">
      <c r="BD325" s="177"/>
      <c r="CF325" s="177"/>
    </row>
    <row r="326" spans="56:84" s="127" customFormat="1">
      <c r="BD326" s="177"/>
      <c r="CF326" s="177"/>
    </row>
    <row r="327" spans="56:84" s="127" customFormat="1">
      <c r="BD327" s="177"/>
      <c r="CF327" s="177"/>
    </row>
    <row r="328" spans="56:84" s="127" customFormat="1">
      <c r="BD328" s="177"/>
      <c r="CF328" s="177"/>
    </row>
    <row r="329" spans="56:84" s="127" customFormat="1">
      <c r="BD329" s="177"/>
      <c r="CF329" s="177"/>
    </row>
    <row r="330" spans="56:84" s="127" customFormat="1">
      <c r="BD330" s="177"/>
      <c r="CF330" s="177"/>
    </row>
    <row r="331" spans="56:84" s="127" customFormat="1">
      <c r="BD331" s="177"/>
      <c r="CF331" s="177"/>
    </row>
    <row r="332" spans="56:84" s="127" customFormat="1">
      <c r="BD332" s="177"/>
      <c r="CF332" s="177"/>
    </row>
    <row r="333" spans="56:84" s="127" customFormat="1">
      <c r="BD333" s="177"/>
      <c r="CF333" s="177"/>
    </row>
  </sheetData>
  <mergeCells count="3">
    <mergeCell ref="Y2:AA2"/>
    <mergeCell ref="BA2:BC2"/>
    <mergeCell ref="CC2:CE2"/>
  </mergeCells>
  <phoneticPr fontId="2"/>
  <pageMargins left="0.78740157480314965" right="0.59055118110236227" top="0.78740157480314965" bottom="0.78740157480314965" header="0.51181102362204722" footer="0.51181102362204722"/>
  <pageSetup paperSize="9" scale="84" orientation="landscape" r:id="rId1"/>
  <headerFooter alignWithMargins="0"/>
  <colBreaks count="5" manualBreakCount="5">
    <brk id="14" max="49" man="1"/>
    <brk id="28" max="49" man="1"/>
    <brk id="42" max="49" man="1"/>
    <brk id="56" max="49" man="1"/>
    <brk id="70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R503"/>
  <sheetViews>
    <sheetView showGridLines="0" zoomScaleNormal="100" zoomScaleSheetLayoutView="100" workbookViewId="0">
      <pane xSplit="2" ySplit="5" topLeftCell="AB6" activePane="bottomRight" state="frozen"/>
      <selection pane="topRight" activeCell="C1" sqref="C1"/>
      <selection pane="bottomLeft" activeCell="A6" sqref="A6"/>
      <selection pane="bottomRight"/>
    </sheetView>
  </sheetViews>
  <sheetFormatPr defaultRowHeight="9" customHeight="1"/>
  <cols>
    <col min="1" max="1" width="1.7109375" style="20" customWidth="1"/>
    <col min="2" max="2" width="9.7109375" style="20" customWidth="1"/>
    <col min="3" max="3" width="13.85546875" style="20" customWidth="1"/>
    <col min="4" max="4" width="13.28515625" style="20" bestFit="1" customWidth="1"/>
    <col min="5" max="5" width="12.42578125" style="20" customWidth="1"/>
    <col min="6" max="6" width="11.7109375" style="20" customWidth="1"/>
    <col min="7" max="7" width="12.85546875" style="20" customWidth="1"/>
    <col min="8" max="8" width="11.7109375" style="20" customWidth="1"/>
    <col min="9" max="9" width="11.85546875" style="20" customWidth="1"/>
    <col min="10" max="10" width="12.42578125" style="20" customWidth="1"/>
    <col min="11" max="11" width="12.7109375" style="20" bestFit="1" customWidth="1"/>
    <col min="12" max="12" width="12.5703125" style="20" customWidth="1"/>
    <col min="13" max="13" width="12" style="20" customWidth="1"/>
    <col min="14" max="14" width="12.42578125" style="29" bestFit="1" customWidth="1"/>
    <col min="15" max="15" width="2" style="29" customWidth="1"/>
    <col min="16" max="16" width="10.42578125" style="45" customWidth="1"/>
    <col min="17" max="17" width="13.140625" style="29" customWidth="1"/>
    <col min="18" max="18" width="11.5703125" style="20" customWidth="1"/>
    <col min="19" max="21" width="11.85546875" style="20" customWidth="1"/>
    <col min="22" max="22" width="10.7109375" style="20" customWidth="1"/>
    <col min="23" max="23" width="10" style="20" customWidth="1"/>
    <col min="24" max="24" width="10.7109375" style="20" customWidth="1"/>
    <col min="25" max="25" width="11.140625" style="20" customWidth="1"/>
    <col min="26" max="26" width="13.5703125" style="20" customWidth="1"/>
    <col min="27" max="27" width="11.42578125" style="20" customWidth="1"/>
    <col min="28" max="28" width="12.140625" style="20" customWidth="1"/>
    <col min="29" max="29" width="12.7109375" style="20" bestFit="1" customWidth="1"/>
    <col min="30" max="30" width="1.28515625" style="29" customWidth="1"/>
    <col min="31" max="31" width="9.42578125" style="20" customWidth="1"/>
    <col min="32" max="32" width="13.42578125" style="49" customWidth="1"/>
    <col min="33" max="33" width="12.42578125" style="45" customWidth="1"/>
    <col min="34" max="34" width="12.5703125" style="49" customWidth="1"/>
    <col min="35" max="35" width="12.5703125" style="20" customWidth="1"/>
    <col min="36" max="36" width="11.42578125" style="20" customWidth="1"/>
    <col min="37" max="37" width="13.28515625" style="20" customWidth="1"/>
    <col min="38" max="38" width="12.7109375" style="20" customWidth="1"/>
    <col min="39" max="39" width="14.28515625" style="20" customWidth="1"/>
    <col min="40" max="40" width="11.7109375" style="20" customWidth="1"/>
    <col min="41" max="41" width="11.28515625" style="20" customWidth="1"/>
    <col min="42" max="42" width="22.5703125" style="20" customWidth="1"/>
    <col min="43" max="43" width="9.140625" style="20"/>
    <col min="44" max="54" width="11.42578125" style="20" customWidth="1"/>
    <col min="55" max="55" width="11.85546875" style="45" customWidth="1"/>
    <col min="56" max="56" width="4.140625" style="20" customWidth="1"/>
    <col min="57" max="57" width="11.42578125" style="29" customWidth="1"/>
    <col min="58" max="69" width="11.42578125" style="20" customWidth="1"/>
    <col min="70" max="70" width="11" style="20" bestFit="1" customWidth="1"/>
    <col min="71" max="71" width="2.140625" style="20" customWidth="1"/>
    <col min="72" max="72" width="9.42578125" style="20" customWidth="1"/>
    <col min="73" max="74" width="11.42578125" style="45" customWidth="1"/>
    <col min="75" max="75" width="11.42578125" style="49" customWidth="1"/>
    <col min="76" max="82" width="11.42578125" style="20" customWidth="1"/>
    <col min="83" max="83" width="10.85546875" style="20" customWidth="1"/>
    <col min="84" max="93" width="11.42578125" style="20" customWidth="1"/>
    <col min="94" max="94" width="18.28515625" style="45" customWidth="1"/>
    <col min="95" max="95" width="12.7109375" style="45" customWidth="1"/>
    <col min="96" max="96" width="12.7109375" style="20" customWidth="1"/>
    <col min="97" max="97" width="11.42578125" style="45" customWidth="1"/>
    <col min="98" max="109" width="11.42578125" style="20" customWidth="1"/>
    <col min="110" max="110" width="11.42578125" style="29" customWidth="1"/>
    <col min="111" max="111" width="11.42578125" style="20" customWidth="1"/>
    <col min="112" max="113" width="11.42578125" style="45" customWidth="1"/>
    <col min="114" max="114" width="11.42578125" style="49" customWidth="1"/>
    <col min="115" max="119" width="11.42578125" style="20" customWidth="1"/>
    <col min="120" max="121" width="11.28515625" style="20" customWidth="1"/>
    <col min="122" max="16384" width="9.140625" style="20"/>
  </cols>
  <sheetData>
    <row r="1" spans="2:121" ht="12">
      <c r="B1" s="185" t="s">
        <v>122</v>
      </c>
      <c r="C1" s="52"/>
      <c r="D1" s="26" t="str">
        <f>生産!$C$1</f>
        <v>平成21年度</v>
      </c>
      <c r="E1" s="2" t="s">
        <v>62</v>
      </c>
      <c r="F1" s="2"/>
      <c r="G1" s="1"/>
      <c r="H1" s="1"/>
      <c r="I1" s="1"/>
      <c r="J1" s="1"/>
      <c r="K1" s="1"/>
      <c r="L1" s="1"/>
      <c r="N1" s="3" t="s">
        <v>36</v>
      </c>
      <c r="O1" s="3"/>
      <c r="P1" s="185" t="s">
        <v>122</v>
      </c>
      <c r="Q1" s="3"/>
      <c r="R1" s="27" t="str">
        <f>$D$1</f>
        <v>平成21年度</v>
      </c>
      <c r="S1" s="2" t="s">
        <v>39</v>
      </c>
      <c r="T1" s="1"/>
      <c r="U1" s="26"/>
      <c r="V1" s="2"/>
      <c r="W1" s="2"/>
      <c r="X1" s="1"/>
      <c r="Y1" s="1"/>
      <c r="Z1" s="1"/>
      <c r="AA1" s="1"/>
      <c r="AB1" s="1"/>
      <c r="AC1" s="3" t="s">
        <v>36</v>
      </c>
      <c r="AD1" s="3"/>
      <c r="AE1" s="185" t="s">
        <v>122</v>
      </c>
      <c r="AF1" s="3"/>
      <c r="AG1" s="27" t="str">
        <f>$D$1</f>
        <v>平成21年度</v>
      </c>
      <c r="AH1" s="2" t="s">
        <v>39</v>
      </c>
      <c r="AJ1" s="1"/>
      <c r="AK1" s="26"/>
      <c r="AL1" s="2"/>
      <c r="AM1" s="2"/>
      <c r="AN1" s="1"/>
      <c r="AO1" s="3" t="s">
        <v>36</v>
      </c>
      <c r="AP1" s="3"/>
      <c r="AQ1" s="185" t="s">
        <v>122</v>
      </c>
      <c r="AS1" s="27" t="str">
        <f>$D$1</f>
        <v>平成21年度</v>
      </c>
      <c r="AT1" s="5" t="s">
        <v>38</v>
      </c>
      <c r="AU1" s="26"/>
      <c r="AV1" s="5"/>
      <c r="AW1" s="2"/>
      <c r="AX1" s="1"/>
      <c r="AY1" s="1"/>
      <c r="AZ1" s="1"/>
      <c r="BA1" s="3"/>
      <c r="BB1" s="1"/>
      <c r="BC1" s="3" t="s">
        <v>37</v>
      </c>
      <c r="BE1" s="185" t="s">
        <v>122</v>
      </c>
      <c r="BG1" s="27" t="str">
        <f>$D$1</f>
        <v>平成21年度</v>
      </c>
      <c r="BH1" s="5" t="s">
        <v>38</v>
      </c>
      <c r="BI1" s="26"/>
      <c r="BJ1" s="5"/>
      <c r="BK1" s="2"/>
      <c r="BL1" s="3"/>
      <c r="BM1" s="1"/>
      <c r="BN1" s="1"/>
      <c r="BO1" s="1"/>
      <c r="BP1" s="1"/>
      <c r="BR1" s="3" t="s">
        <v>37</v>
      </c>
      <c r="BS1" s="1"/>
      <c r="BT1" s="185" t="s">
        <v>122</v>
      </c>
      <c r="BU1" s="20"/>
      <c r="BV1" s="27" t="str">
        <f>$D$1</f>
        <v>平成21年度</v>
      </c>
      <c r="BW1" s="5" t="s">
        <v>38</v>
      </c>
      <c r="BX1" s="26"/>
      <c r="BY1" s="1"/>
      <c r="BZ1" s="26"/>
      <c r="CA1" s="5"/>
      <c r="CB1" s="2"/>
      <c r="CC1" s="1"/>
      <c r="CD1" s="3" t="s">
        <v>37</v>
      </c>
      <c r="CE1" s="185" t="s">
        <v>122</v>
      </c>
      <c r="CG1" s="27" t="str">
        <f>$D$1</f>
        <v>平成21年度</v>
      </c>
      <c r="CH1" s="2" t="s">
        <v>40</v>
      </c>
      <c r="CI1" s="26"/>
      <c r="CJ1" s="2"/>
      <c r="CK1" s="28"/>
      <c r="CL1" s="8"/>
      <c r="CM1" s="8"/>
      <c r="CN1" s="8"/>
      <c r="CO1" s="8"/>
      <c r="CP1" s="8"/>
      <c r="CQ1" s="3" t="s">
        <v>37</v>
      </c>
      <c r="CS1" s="185" t="s">
        <v>122</v>
      </c>
      <c r="CT1" s="3"/>
      <c r="CU1" s="27" t="str">
        <f>$D$1</f>
        <v>平成21年度</v>
      </c>
      <c r="CV1" s="2" t="s">
        <v>40</v>
      </c>
      <c r="CW1" s="1"/>
      <c r="CX1" s="26"/>
      <c r="CY1" s="2"/>
      <c r="CZ1" s="28"/>
      <c r="DA1" s="8"/>
      <c r="DB1" s="8"/>
      <c r="DC1" s="8"/>
      <c r="DD1" s="8"/>
      <c r="DE1" s="8"/>
      <c r="DF1" s="3" t="s">
        <v>37</v>
      </c>
      <c r="DH1" s="185" t="s">
        <v>122</v>
      </c>
      <c r="DI1" s="3"/>
      <c r="DJ1" s="27" t="str">
        <f>$D$1</f>
        <v>平成21年度</v>
      </c>
      <c r="DK1" s="2" t="s">
        <v>40</v>
      </c>
      <c r="DM1" s="1"/>
      <c r="DN1" s="26"/>
      <c r="DO1" s="2"/>
      <c r="DP1" s="3" t="s">
        <v>37</v>
      </c>
    </row>
    <row r="2" spans="2:121" ht="18" customHeight="1">
      <c r="B2" s="65"/>
      <c r="C2" s="76" t="s">
        <v>73</v>
      </c>
      <c r="D2" s="72"/>
      <c r="E2" s="72"/>
      <c r="F2" s="72"/>
      <c r="G2" s="73"/>
      <c r="H2" s="72" t="s">
        <v>74</v>
      </c>
      <c r="I2" s="72"/>
      <c r="J2" s="72"/>
      <c r="K2" s="72"/>
      <c r="L2" s="72"/>
      <c r="M2" s="77"/>
      <c r="N2" s="78"/>
      <c r="O2" s="1"/>
      <c r="P2" s="65"/>
      <c r="Q2" s="72"/>
      <c r="R2" s="72"/>
      <c r="S2" s="72"/>
      <c r="T2" s="72"/>
      <c r="U2" s="72"/>
      <c r="V2" s="72"/>
      <c r="W2" s="71"/>
      <c r="X2" s="71"/>
      <c r="Y2" s="73"/>
      <c r="Z2" s="182" t="s">
        <v>118</v>
      </c>
      <c r="AA2" s="72"/>
      <c r="AB2" s="72"/>
      <c r="AC2" s="73"/>
      <c r="AD2" s="1"/>
      <c r="AE2" s="65"/>
      <c r="AF2" s="72"/>
      <c r="AG2" s="72"/>
      <c r="AH2" s="72"/>
      <c r="AI2" s="72"/>
      <c r="AJ2" s="72"/>
      <c r="AK2" s="72"/>
      <c r="AL2" s="72"/>
      <c r="AM2" s="96" t="s">
        <v>34</v>
      </c>
      <c r="AN2" s="96" t="s">
        <v>75</v>
      </c>
      <c r="AO2" s="96" t="s">
        <v>35</v>
      </c>
      <c r="AP2" s="29"/>
      <c r="AQ2" s="65"/>
      <c r="AR2" s="105" t="s">
        <v>73</v>
      </c>
      <c r="AS2" s="72"/>
      <c r="AT2" s="72"/>
      <c r="AU2" s="72"/>
      <c r="AV2" s="72"/>
      <c r="AW2" s="80" t="s">
        <v>74</v>
      </c>
      <c r="AX2" s="72"/>
      <c r="AY2" s="72"/>
      <c r="AZ2" s="72"/>
      <c r="BA2" s="72"/>
      <c r="BB2" s="72"/>
      <c r="BC2" s="73"/>
      <c r="BE2" s="65"/>
      <c r="BF2" s="72"/>
      <c r="BG2" s="72"/>
      <c r="BH2" s="72"/>
      <c r="BI2" s="72"/>
      <c r="BJ2" s="72"/>
      <c r="BK2" s="72"/>
      <c r="BL2" s="71"/>
      <c r="BM2" s="71"/>
      <c r="BN2" s="73"/>
      <c r="BO2" s="182" t="s">
        <v>118</v>
      </c>
      <c r="BP2" s="72"/>
      <c r="BQ2" s="72"/>
      <c r="BR2" s="73"/>
      <c r="BS2" s="1"/>
      <c r="BT2" s="65"/>
      <c r="BU2" s="72"/>
      <c r="BV2" s="72"/>
      <c r="BW2" s="72"/>
      <c r="BX2" s="72"/>
      <c r="BY2" s="72"/>
      <c r="BZ2" s="72"/>
      <c r="CA2" s="72"/>
      <c r="CB2" s="95" t="s">
        <v>34</v>
      </c>
      <c r="CC2" s="96" t="s">
        <v>75</v>
      </c>
      <c r="CD2" s="96" t="s">
        <v>35</v>
      </c>
      <c r="CE2" s="65"/>
      <c r="CF2" s="92" t="s">
        <v>73</v>
      </c>
      <c r="CG2" s="72"/>
      <c r="CH2" s="72"/>
      <c r="CI2" s="72"/>
      <c r="CJ2" s="73"/>
      <c r="CK2" s="72" t="s">
        <v>74</v>
      </c>
      <c r="CL2" s="72"/>
      <c r="CM2" s="72"/>
      <c r="CN2" s="72"/>
      <c r="CO2" s="72"/>
      <c r="CP2" s="77"/>
      <c r="CQ2" s="78"/>
      <c r="CS2" s="65"/>
      <c r="CT2" s="72"/>
      <c r="CU2" s="72"/>
      <c r="CV2" s="72"/>
      <c r="CW2" s="72"/>
      <c r="CX2" s="72"/>
      <c r="CY2" s="72"/>
      <c r="CZ2" s="71"/>
      <c r="DA2" s="71"/>
      <c r="DB2" s="73"/>
      <c r="DC2" s="182" t="s">
        <v>118</v>
      </c>
      <c r="DD2" s="72"/>
      <c r="DE2" s="72"/>
      <c r="DF2" s="73"/>
      <c r="DH2" s="65"/>
      <c r="DI2" s="72"/>
      <c r="DJ2" s="72"/>
      <c r="DK2" s="72"/>
      <c r="DL2" s="72"/>
      <c r="DM2" s="72"/>
      <c r="DN2" s="72"/>
      <c r="DO2" s="72"/>
      <c r="DP2" s="95" t="s">
        <v>34</v>
      </c>
      <c r="DQ2" s="29"/>
    </row>
    <row r="3" spans="2:121" ht="15.75" customHeight="1">
      <c r="B3" s="75"/>
      <c r="C3" s="79"/>
      <c r="D3" s="65" t="s">
        <v>76</v>
      </c>
      <c r="E3" s="80" t="s">
        <v>77</v>
      </c>
      <c r="F3" s="72"/>
      <c r="G3" s="73"/>
      <c r="H3" s="81"/>
      <c r="I3" s="81"/>
      <c r="J3" s="81"/>
      <c r="K3" s="80" t="s">
        <v>78</v>
      </c>
      <c r="L3" s="72"/>
      <c r="M3" s="73"/>
      <c r="N3" s="65" t="s">
        <v>79</v>
      </c>
      <c r="O3" s="1"/>
      <c r="P3" s="75"/>
      <c r="Q3" s="72"/>
      <c r="R3" s="72"/>
      <c r="S3" s="72"/>
      <c r="T3" s="72"/>
      <c r="U3" s="72"/>
      <c r="V3" s="73"/>
      <c r="W3" s="80" t="s">
        <v>41</v>
      </c>
      <c r="X3" s="72"/>
      <c r="Y3" s="73"/>
      <c r="Z3" s="81"/>
      <c r="AA3" s="80" t="s">
        <v>47</v>
      </c>
      <c r="AB3" s="72"/>
      <c r="AC3" s="73"/>
      <c r="AD3" s="1"/>
      <c r="AE3" s="75"/>
      <c r="AF3" s="72" t="s">
        <v>48</v>
      </c>
      <c r="AG3" s="72"/>
      <c r="AH3" s="73"/>
      <c r="AI3" s="80" t="s">
        <v>80</v>
      </c>
      <c r="AJ3" s="72"/>
      <c r="AK3" s="72"/>
      <c r="AL3" s="72"/>
      <c r="AM3" s="75"/>
      <c r="AN3" s="75" t="s">
        <v>53</v>
      </c>
      <c r="AO3" s="98" t="s">
        <v>34</v>
      </c>
      <c r="AP3" s="29"/>
      <c r="AQ3" s="75"/>
      <c r="AR3" s="79"/>
      <c r="AS3" s="99" t="s">
        <v>63</v>
      </c>
      <c r="AT3" s="80" t="s">
        <v>64</v>
      </c>
      <c r="AU3" s="72"/>
      <c r="AV3" s="72"/>
      <c r="AW3" s="79"/>
      <c r="AX3" s="81"/>
      <c r="AY3" s="81"/>
      <c r="AZ3" s="80" t="s">
        <v>65</v>
      </c>
      <c r="BA3" s="72"/>
      <c r="BB3" s="73"/>
      <c r="BC3" s="73" t="s">
        <v>66</v>
      </c>
      <c r="BE3" s="75"/>
      <c r="BF3" s="72"/>
      <c r="BG3" s="72"/>
      <c r="BH3" s="72"/>
      <c r="BI3" s="72"/>
      <c r="BJ3" s="72"/>
      <c r="BK3" s="73"/>
      <c r="BL3" s="80" t="s">
        <v>41</v>
      </c>
      <c r="BM3" s="72"/>
      <c r="BN3" s="73"/>
      <c r="BO3" s="81"/>
      <c r="BP3" s="80" t="s">
        <v>47</v>
      </c>
      <c r="BQ3" s="72"/>
      <c r="BR3" s="73"/>
      <c r="BS3" s="1"/>
      <c r="BT3" s="75"/>
      <c r="BU3" s="72" t="s">
        <v>48</v>
      </c>
      <c r="BV3" s="72"/>
      <c r="BW3" s="73"/>
      <c r="BX3" s="80" t="s">
        <v>67</v>
      </c>
      <c r="BY3" s="72"/>
      <c r="BZ3" s="72"/>
      <c r="CA3" s="72"/>
      <c r="CB3" s="75"/>
      <c r="CC3" s="75"/>
      <c r="CD3" s="98" t="s">
        <v>34</v>
      </c>
      <c r="CE3" s="75"/>
      <c r="CF3" s="81"/>
      <c r="CG3" s="99" t="s">
        <v>63</v>
      </c>
      <c r="CH3" s="80" t="s">
        <v>64</v>
      </c>
      <c r="CI3" s="72"/>
      <c r="CJ3" s="73"/>
      <c r="CK3" s="81"/>
      <c r="CL3" s="81"/>
      <c r="CM3" s="81"/>
      <c r="CN3" s="80" t="s">
        <v>65</v>
      </c>
      <c r="CO3" s="72"/>
      <c r="CP3" s="73"/>
      <c r="CQ3" s="65" t="s">
        <v>66</v>
      </c>
      <c r="CS3" s="75"/>
      <c r="CT3" s="72"/>
      <c r="CU3" s="72"/>
      <c r="CV3" s="72"/>
      <c r="CW3" s="72"/>
      <c r="CX3" s="72"/>
      <c r="CY3" s="73"/>
      <c r="CZ3" s="80" t="s">
        <v>41</v>
      </c>
      <c r="DA3" s="72"/>
      <c r="DB3" s="73"/>
      <c r="DC3" s="81"/>
      <c r="DD3" s="80" t="s">
        <v>47</v>
      </c>
      <c r="DE3" s="72"/>
      <c r="DF3" s="73"/>
      <c r="DH3" s="75"/>
      <c r="DI3" s="72" t="s">
        <v>48</v>
      </c>
      <c r="DJ3" s="72"/>
      <c r="DK3" s="73"/>
      <c r="DL3" s="80" t="s">
        <v>67</v>
      </c>
      <c r="DM3" s="72"/>
      <c r="DN3" s="72"/>
      <c r="DO3" s="72"/>
      <c r="DP3" s="75"/>
      <c r="DQ3" s="29"/>
    </row>
    <row r="4" spans="2:121" ht="11.25" customHeight="1">
      <c r="B4" s="75"/>
      <c r="C4" s="82"/>
      <c r="D4" s="83"/>
      <c r="E4" s="82"/>
      <c r="F4" s="200" t="s">
        <v>123</v>
      </c>
      <c r="G4" s="200" t="s">
        <v>124</v>
      </c>
      <c r="H4" s="84"/>
      <c r="I4" s="86"/>
      <c r="J4" s="87"/>
      <c r="K4" s="82"/>
      <c r="L4" s="86"/>
      <c r="M4" s="87"/>
      <c r="N4" s="83"/>
      <c r="O4" s="30"/>
      <c r="P4" s="75"/>
      <c r="Q4" s="71" t="s">
        <v>42</v>
      </c>
      <c r="R4" s="92"/>
      <c r="S4" s="93"/>
      <c r="T4" s="94" t="s">
        <v>43</v>
      </c>
      <c r="U4" s="181" t="s">
        <v>116</v>
      </c>
      <c r="V4" s="95" t="s">
        <v>44</v>
      </c>
      <c r="W4" s="82"/>
      <c r="X4" s="86"/>
      <c r="Y4" s="87"/>
      <c r="Z4" s="84"/>
      <c r="AA4" s="82"/>
      <c r="AB4" s="96" t="s">
        <v>49</v>
      </c>
      <c r="AC4" s="96" t="s">
        <v>50</v>
      </c>
      <c r="AD4" s="4"/>
      <c r="AE4" s="75"/>
      <c r="AF4" s="84"/>
      <c r="AG4" s="96" t="s">
        <v>49</v>
      </c>
      <c r="AH4" s="96" t="s">
        <v>50</v>
      </c>
      <c r="AI4" s="82"/>
      <c r="AJ4" s="95" t="s">
        <v>51</v>
      </c>
      <c r="AK4" s="99" t="s">
        <v>68</v>
      </c>
      <c r="AL4" s="96" t="s">
        <v>52</v>
      </c>
      <c r="AM4" s="83"/>
      <c r="AN4" s="83"/>
      <c r="AO4" s="83"/>
      <c r="AP4" s="29"/>
      <c r="AQ4" s="75"/>
      <c r="AR4" s="82"/>
      <c r="AS4" s="83"/>
      <c r="AT4" s="82"/>
      <c r="AU4" s="84"/>
      <c r="AV4" s="84"/>
      <c r="AW4" s="82"/>
      <c r="AX4" s="86"/>
      <c r="AY4" s="87"/>
      <c r="AZ4" s="82"/>
      <c r="BA4" s="86"/>
      <c r="BB4" s="87"/>
      <c r="BC4" s="85"/>
      <c r="BE4" s="75"/>
      <c r="BF4" s="105" t="s">
        <v>42</v>
      </c>
      <c r="BG4" s="92"/>
      <c r="BH4" s="93"/>
      <c r="BI4" s="94" t="s">
        <v>43</v>
      </c>
      <c r="BJ4" s="181" t="s">
        <v>116</v>
      </c>
      <c r="BK4" s="95" t="s">
        <v>44</v>
      </c>
      <c r="BL4" s="82"/>
      <c r="BM4" s="86"/>
      <c r="BN4" s="87"/>
      <c r="BO4" s="84"/>
      <c r="BP4" s="82"/>
      <c r="BQ4" s="96" t="s">
        <v>49</v>
      </c>
      <c r="BR4" s="96" t="s">
        <v>50</v>
      </c>
      <c r="BS4" s="4"/>
      <c r="BT4" s="75"/>
      <c r="BU4" s="84"/>
      <c r="BV4" s="96" t="s">
        <v>49</v>
      </c>
      <c r="BW4" s="96" t="s">
        <v>50</v>
      </c>
      <c r="BX4" s="82"/>
      <c r="BY4" s="95" t="s">
        <v>51</v>
      </c>
      <c r="BZ4" s="99" t="s">
        <v>68</v>
      </c>
      <c r="CA4" s="96" t="s">
        <v>52</v>
      </c>
      <c r="CB4" s="83"/>
      <c r="CC4" s="83"/>
      <c r="CD4" s="83"/>
      <c r="CE4" s="75"/>
      <c r="CF4" s="84"/>
      <c r="CG4" s="83"/>
      <c r="CH4" s="82"/>
      <c r="CI4" s="84"/>
      <c r="CJ4" s="85"/>
      <c r="CK4" s="84"/>
      <c r="CL4" s="86"/>
      <c r="CM4" s="87"/>
      <c r="CN4" s="82"/>
      <c r="CO4" s="86"/>
      <c r="CP4" s="87"/>
      <c r="CQ4" s="83"/>
      <c r="CS4" s="75"/>
      <c r="CT4" s="105" t="s">
        <v>42</v>
      </c>
      <c r="CU4" s="92"/>
      <c r="CV4" s="93"/>
      <c r="CW4" s="94" t="s">
        <v>43</v>
      </c>
      <c r="CX4" s="181" t="s">
        <v>116</v>
      </c>
      <c r="CY4" s="95" t="s">
        <v>44</v>
      </c>
      <c r="CZ4" s="82"/>
      <c r="DA4" s="86"/>
      <c r="DB4" s="87"/>
      <c r="DC4" s="84"/>
      <c r="DD4" s="82"/>
      <c r="DE4" s="96" t="s">
        <v>49</v>
      </c>
      <c r="DF4" s="96" t="s">
        <v>50</v>
      </c>
      <c r="DH4" s="75"/>
      <c r="DI4" s="84"/>
      <c r="DJ4" s="96" t="s">
        <v>49</v>
      </c>
      <c r="DK4" s="96" t="s">
        <v>50</v>
      </c>
      <c r="DL4" s="82"/>
      <c r="DM4" s="95" t="s">
        <v>51</v>
      </c>
      <c r="DN4" s="99" t="s">
        <v>68</v>
      </c>
      <c r="DO4" s="96" t="s">
        <v>52</v>
      </c>
      <c r="DP4" s="83"/>
      <c r="DQ4" s="29"/>
    </row>
    <row r="5" spans="2:121" ht="12.75" customHeight="1">
      <c r="B5" s="66"/>
      <c r="C5" s="88"/>
      <c r="D5" s="66"/>
      <c r="E5" s="89"/>
      <c r="F5" s="201"/>
      <c r="G5" s="201"/>
      <c r="H5" s="74"/>
      <c r="I5" s="91" t="s">
        <v>45</v>
      </c>
      <c r="J5" s="91" t="s">
        <v>46</v>
      </c>
      <c r="K5" s="89"/>
      <c r="L5" s="91" t="s">
        <v>45</v>
      </c>
      <c r="M5" s="91" t="s">
        <v>46</v>
      </c>
      <c r="N5" s="66"/>
      <c r="O5" s="4"/>
      <c r="P5" s="66"/>
      <c r="Q5" s="74"/>
      <c r="R5" s="91" t="s">
        <v>45</v>
      </c>
      <c r="S5" s="91" t="s">
        <v>46</v>
      </c>
      <c r="T5" s="66"/>
      <c r="U5" s="97" t="s">
        <v>117</v>
      </c>
      <c r="V5" s="66"/>
      <c r="W5" s="89"/>
      <c r="X5" s="91" t="s">
        <v>45</v>
      </c>
      <c r="Y5" s="91" t="s">
        <v>46</v>
      </c>
      <c r="Z5" s="74"/>
      <c r="AA5" s="89"/>
      <c r="AB5" s="66" t="s">
        <v>71</v>
      </c>
      <c r="AC5" s="66"/>
      <c r="AD5" s="4"/>
      <c r="AE5" s="66"/>
      <c r="AF5" s="74"/>
      <c r="AG5" s="66" t="s">
        <v>71</v>
      </c>
      <c r="AH5" s="66"/>
      <c r="AI5" s="89"/>
      <c r="AJ5" s="66"/>
      <c r="AK5" s="100" t="s">
        <v>72</v>
      </c>
      <c r="AL5" s="66"/>
      <c r="AM5" s="66"/>
      <c r="AN5" s="66"/>
      <c r="AO5" s="66"/>
      <c r="AP5" s="29"/>
      <c r="AQ5" s="66"/>
      <c r="AR5" s="88"/>
      <c r="AS5" s="66"/>
      <c r="AT5" s="89"/>
      <c r="AU5" s="90" t="s">
        <v>69</v>
      </c>
      <c r="AV5" s="183" t="s">
        <v>70</v>
      </c>
      <c r="AW5" s="89"/>
      <c r="AX5" s="91" t="s">
        <v>45</v>
      </c>
      <c r="AY5" s="91" t="s">
        <v>46</v>
      </c>
      <c r="AZ5" s="89"/>
      <c r="BA5" s="91" t="s">
        <v>45</v>
      </c>
      <c r="BB5" s="91" t="s">
        <v>46</v>
      </c>
      <c r="BC5" s="101"/>
      <c r="BE5" s="66"/>
      <c r="BF5" s="89"/>
      <c r="BG5" s="91" t="s">
        <v>45</v>
      </c>
      <c r="BH5" s="91" t="s">
        <v>46</v>
      </c>
      <c r="BI5" s="66"/>
      <c r="BJ5" s="97" t="s">
        <v>117</v>
      </c>
      <c r="BK5" s="66"/>
      <c r="BL5" s="89"/>
      <c r="BM5" s="91" t="s">
        <v>45</v>
      </c>
      <c r="BN5" s="91" t="s">
        <v>46</v>
      </c>
      <c r="BO5" s="74"/>
      <c r="BP5" s="89"/>
      <c r="BQ5" s="66" t="s">
        <v>71</v>
      </c>
      <c r="BR5" s="66"/>
      <c r="BS5" s="4"/>
      <c r="BT5" s="66"/>
      <c r="BU5" s="74"/>
      <c r="BV5" s="66" t="s">
        <v>71</v>
      </c>
      <c r="BW5" s="66"/>
      <c r="BX5" s="89"/>
      <c r="BY5" s="66"/>
      <c r="BZ5" s="100" t="s">
        <v>72</v>
      </c>
      <c r="CA5" s="66"/>
      <c r="CB5" s="66"/>
      <c r="CC5" s="66"/>
      <c r="CD5" s="66"/>
      <c r="CE5" s="66"/>
      <c r="CF5" s="106"/>
      <c r="CG5" s="66"/>
      <c r="CH5" s="89"/>
      <c r="CI5" s="90" t="s">
        <v>69</v>
      </c>
      <c r="CJ5" s="90" t="s">
        <v>70</v>
      </c>
      <c r="CK5" s="74"/>
      <c r="CL5" s="91" t="s">
        <v>45</v>
      </c>
      <c r="CM5" s="91" t="s">
        <v>46</v>
      </c>
      <c r="CN5" s="89"/>
      <c r="CO5" s="91" t="s">
        <v>45</v>
      </c>
      <c r="CP5" s="91" t="s">
        <v>46</v>
      </c>
      <c r="CQ5" s="66"/>
      <c r="CS5" s="66"/>
      <c r="CT5" s="89"/>
      <c r="CU5" s="91" t="s">
        <v>45</v>
      </c>
      <c r="CV5" s="91" t="s">
        <v>46</v>
      </c>
      <c r="CW5" s="66"/>
      <c r="CX5" s="97" t="s">
        <v>117</v>
      </c>
      <c r="CY5" s="66"/>
      <c r="CZ5" s="89"/>
      <c r="DA5" s="91" t="s">
        <v>45</v>
      </c>
      <c r="DB5" s="91" t="s">
        <v>46</v>
      </c>
      <c r="DC5" s="74"/>
      <c r="DD5" s="89"/>
      <c r="DE5" s="66" t="s">
        <v>71</v>
      </c>
      <c r="DF5" s="66"/>
      <c r="DH5" s="66"/>
      <c r="DI5" s="74"/>
      <c r="DJ5" s="66" t="s">
        <v>71</v>
      </c>
      <c r="DK5" s="66"/>
      <c r="DL5" s="89"/>
      <c r="DM5" s="66"/>
      <c r="DN5" s="100" t="s">
        <v>72</v>
      </c>
      <c r="DO5" s="66"/>
      <c r="DP5" s="66"/>
      <c r="DQ5" s="29"/>
    </row>
    <row r="6" spans="2:121" ht="12">
      <c r="B6" s="65" t="s">
        <v>0</v>
      </c>
      <c r="C6" s="1">
        <v>1294847649</v>
      </c>
      <c r="D6" s="1">
        <v>1102332174</v>
      </c>
      <c r="E6" s="1">
        <v>192515475</v>
      </c>
      <c r="F6" s="1">
        <v>166192542</v>
      </c>
      <c r="G6" s="1">
        <v>26322933</v>
      </c>
      <c r="H6" s="1">
        <v>114226758</v>
      </c>
      <c r="I6" s="1">
        <v>176309084</v>
      </c>
      <c r="J6" s="1">
        <v>62082326</v>
      </c>
      <c r="K6" s="1">
        <v>10485795</v>
      </c>
      <c r="L6" s="1">
        <v>69417885</v>
      </c>
      <c r="M6" s="1">
        <v>58932090</v>
      </c>
      <c r="N6" s="22">
        <v>101238855</v>
      </c>
      <c r="O6" s="1"/>
      <c r="P6" s="65" t="s">
        <v>0</v>
      </c>
      <c r="Q6" s="1">
        <v>31915762</v>
      </c>
      <c r="R6" s="1">
        <v>34760425</v>
      </c>
      <c r="S6" s="1">
        <v>2844663</v>
      </c>
      <c r="T6" s="1">
        <v>9618042</v>
      </c>
      <c r="U6" s="1">
        <v>54206079</v>
      </c>
      <c r="V6" s="1">
        <v>5498972</v>
      </c>
      <c r="W6" s="1">
        <v>2502108</v>
      </c>
      <c r="X6" s="1">
        <v>2807681</v>
      </c>
      <c r="Y6" s="1">
        <v>305573</v>
      </c>
      <c r="Z6" s="1">
        <v>420635625</v>
      </c>
      <c r="AA6" s="1">
        <v>195287604</v>
      </c>
      <c r="AB6" s="1">
        <v>158108597</v>
      </c>
      <c r="AC6" s="22">
        <v>37179007</v>
      </c>
      <c r="AD6" s="1">
        <v>0</v>
      </c>
      <c r="AE6" s="65" t="s">
        <v>0</v>
      </c>
      <c r="AF6" s="1">
        <v>23523877</v>
      </c>
      <c r="AG6" s="23">
        <v>8887494</v>
      </c>
      <c r="AH6" s="1">
        <v>14636383</v>
      </c>
      <c r="AI6" s="1">
        <v>201824144</v>
      </c>
      <c r="AJ6" s="1">
        <v>2287316</v>
      </c>
      <c r="AK6" s="1">
        <v>72017992</v>
      </c>
      <c r="AL6" s="1">
        <v>127518836</v>
      </c>
      <c r="AM6" s="23">
        <v>1829710032</v>
      </c>
      <c r="AN6" s="23">
        <v>732707</v>
      </c>
      <c r="AO6" s="22">
        <v>2497.1919634997344</v>
      </c>
      <c r="AQ6" s="65" t="s">
        <v>0</v>
      </c>
      <c r="AR6" s="8">
        <v>-14.045319823988816</v>
      </c>
      <c r="AS6" s="8">
        <v>-15.801267209014419</v>
      </c>
      <c r="AT6" s="8">
        <v>-2.3893020906317872</v>
      </c>
      <c r="AU6" s="8">
        <v>-0.1579797527637235</v>
      </c>
      <c r="AV6" s="107">
        <v>-14.459100537573748</v>
      </c>
      <c r="AW6" s="8">
        <v>-10.332191333534199</v>
      </c>
      <c r="AX6" s="8">
        <v>-8.9540517304789624</v>
      </c>
      <c r="AY6" s="8">
        <v>-6.3044820608329761</v>
      </c>
      <c r="AZ6" s="8">
        <v>-23.789367602187546</v>
      </c>
      <c r="BA6" s="8">
        <v>-8.4104682873194943</v>
      </c>
      <c r="BB6" s="8">
        <v>-4.9994395762167718</v>
      </c>
      <c r="BC6" s="31">
        <v>-8.8376159412648274</v>
      </c>
      <c r="BD6" s="1"/>
      <c r="BE6" s="65" t="s">
        <v>0</v>
      </c>
      <c r="BF6" s="8">
        <v>-22.772363140239086</v>
      </c>
      <c r="BG6" s="8">
        <v>-23.068454206968735</v>
      </c>
      <c r="BH6" s="8">
        <v>-26.241238650954489</v>
      </c>
      <c r="BI6" s="8">
        <v>-7.4431706147496142</v>
      </c>
      <c r="BJ6" s="8">
        <v>1.348158893698377</v>
      </c>
      <c r="BK6" s="8">
        <v>-5.9995145249352984</v>
      </c>
      <c r="BL6" s="8">
        <v>-2.8883454355417193</v>
      </c>
      <c r="BM6" s="8">
        <v>-4.6969575595304365</v>
      </c>
      <c r="BN6" s="8">
        <v>-17.307437305326509</v>
      </c>
      <c r="BO6" s="8">
        <v>-8.8887679229434244</v>
      </c>
      <c r="BP6" s="32">
        <v>-15.276867544023956</v>
      </c>
      <c r="BQ6" s="36">
        <v>-23.547418771905242</v>
      </c>
      <c r="BR6" s="31">
        <v>56.907669018614229</v>
      </c>
      <c r="BS6" s="1"/>
      <c r="BT6" s="65" t="s">
        <v>0</v>
      </c>
      <c r="BU6" s="8">
        <v>-19.057630311995517</v>
      </c>
      <c r="BV6" s="8">
        <v>-34.767162468372604</v>
      </c>
      <c r="BW6" s="8">
        <v>-5.1939479877138828</v>
      </c>
      <c r="BX6" s="8">
        <v>-0.14104453865357783</v>
      </c>
      <c r="BY6" s="8">
        <v>4.9815515938055217</v>
      </c>
      <c r="BZ6" s="8">
        <v>-6.9861100507952401</v>
      </c>
      <c r="CA6" s="8">
        <v>4.0942116069827739</v>
      </c>
      <c r="CB6" s="8">
        <v>-12.683515628620123</v>
      </c>
      <c r="CC6" s="8">
        <v>0.14090936425412343</v>
      </c>
      <c r="CD6" s="33">
        <v>-12.806379604789178</v>
      </c>
      <c r="CE6" s="65" t="s">
        <v>0</v>
      </c>
      <c r="CF6" s="8">
        <f>C6/$AM6*100</f>
        <v>70.767915481375027</v>
      </c>
      <c r="CG6" s="8">
        <f t="shared" ref="CG6:CG51" si="0">D6/$AM6*100</f>
        <v>60.246276990407843</v>
      </c>
      <c r="CH6" s="8">
        <f t="shared" ref="CH6:CH51" si="1">E6/$AM6*100</f>
        <v>10.521638490967185</v>
      </c>
      <c r="CI6" s="8">
        <f t="shared" ref="CI6:CI51" si="2">F6/$AM6*100</f>
        <v>9.0829988956414045</v>
      </c>
      <c r="CJ6" s="8">
        <f t="shared" ref="CJ6:CJ51" si="3">G6/$AM6*100</f>
        <v>1.43863959532578</v>
      </c>
      <c r="CK6" s="8">
        <f t="shared" ref="CK6:CK51" si="4">H6/$AM6*100</f>
        <v>6.2428885453036642</v>
      </c>
      <c r="CL6" s="8">
        <f t="shared" ref="CL6:CL51" si="5">I6/$AM6*100</f>
        <v>9.6359030073897518</v>
      </c>
      <c r="CM6" s="8">
        <f t="shared" ref="CM6:CM51" si="6">J6/$AM6*100</f>
        <v>3.3930144620860885</v>
      </c>
      <c r="CN6" s="8">
        <f t="shared" ref="CN6:CN51" si="7">K6/$AM6*100</f>
        <v>0.57308506903349599</v>
      </c>
      <c r="CO6" s="8">
        <f t="shared" ref="CO6:CO51" si="8">L6/$AM6*100</f>
        <v>3.7939282064339692</v>
      </c>
      <c r="CP6" s="107">
        <f t="shared" ref="CP6:CP51" si="9">M6/$AM6*100</f>
        <v>3.2208431374004731</v>
      </c>
      <c r="CQ6" s="31">
        <f t="shared" ref="CQ6:CQ51" si="10">N6/$AM6*100</f>
        <v>5.5330545949589016</v>
      </c>
      <c r="CS6" s="65" t="s">
        <v>0</v>
      </c>
      <c r="CT6" s="34">
        <f t="shared" ref="CT6:CT51" si="11">Q6/$AM6*100</f>
        <v>1.7443071001318093</v>
      </c>
      <c r="CU6" s="34">
        <f t="shared" ref="CU6:CU51" si="12">R6/$AM6*100</f>
        <v>1.8997778004203454</v>
      </c>
      <c r="CV6" s="34">
        <f t="shared" ref="CV6:CV51" si="13">S6/$AM6*100</f>
        <v>0.15547070028853621</v>
      </c>
      <c r="CW6" s="34">
        <f t="shared" ref="CW6:CW51" si="14">T6/$AM6*100</f>
        <v>0.52565935759158589</v>
      </c>
      <c r="CX6" s="34">
        <f t="shared" ref="CX6:CX51" si="15">U6/$AM6*100</f>
        <v>2.962550243043101</v>
      </c>
      <c r="CY6" s="34">
        <f t="shared" ref="CY6:CY51" si="16">V6/$AM6*100</f>
        <v>0.30053789419240612</v>
      </c>
      <c r="CZ6" s="34">
        <f t="shared" ref="CZ6:CZ51" si="17">W6/$AM6*100</f>
        <v>0.13674888131126561</v>
      </c>
      <c r="DA6" s="34">
        <f t="shared" ref="DA6:DA51" si="18">X6/$AM6*100</f>
        <v>0.15344950570834492</v>
      </c>
      <c r="DB6" s="34">
        <f t="shared" ref="DB6:DB51" si="19">Y6/$AM6*100</f>
        <v>1.6700624397079328E-2</v>
      </c>
      <c r="DC6" s="34">
        <f t="shared" ref="DC6:DC51" si="20">Z6/$AM6*100</f>
        <v>22.989195973321308</v>
      </c>
      <c r="DD6" s="35">
        <f t="shared" ref="DD6:DD51" si="21">AA6/$AM6*100</f>
        <v>10.673144956555609</v>
      </c>
      <c r="DE6" s="8">
        <f t="shared" ref="DE6:DE51" si="22">AB6/$AM6*100</f>
        <v>8.6411832604522765</v>
      </c>
      <c r="DF6" s="31">
        <f t="shared" ref="DF6:DF51" si="23">AC6/$AM6*100</f>
        <v>2.0319616961033309</v>
      </c>
      <c r="DH6" s="65" t="s">
        <v>0</v>
      </c>
      <c r="DI6" s="8">
        <f t="shared" ref="DI6:DI51" si="24">AF6/$AM6*100</f>
        <v>1.2856614757851423</v>
      </c>
      <c r="DJ6" s="8">
        <f t="shared" ref="DJ6:DJ51" si="25">AG6/$AM6*100</f>
        <v>0.48573237532535979</v>
      </c>
      <c r="DK6" s="8">
        <f t="shared" ref="DK6:DK51" si="26">AH6/$AM6*100</f>
        <v>0.7999291004597826</v>
      </c>
      <c r="DL6" s="8">
        <f t="shared" ref="DL6:DL51" si="27">AI6/$AM6*100</f>
        <v>11.030389540980556</v>
      </c>
      <c r="DM6" s="8">
        <f t="shared" ref="DM6:DM51" si="28">AJ6/$AM6*100</f>
        <v>0.1250097534580277</v>
      </c>
      <c r="DN6" s="8">
        <f t="shared" ref="DN6:DN51" si="29">AK6/$AM6*100</f>
        <v>3.9360330730262945</v>
      </c>
      <c r="DO6" s="8">
        <f t="shared" ref="DO6:DO51" si="30">AL6/$AM6*100</f>
        <v>6.9693467144962344</v>
      </c>
      <c r="DP6" s="187">
        <f t="shared" ref="DP6:DP51" si="31">AM6/$AM6*100</f>
        <v>100</v>
      </c>
      <c r="DQ6" s="21"/>
    </row>
    <row r="7" spans="2:121" ht="12">
      <c r="B7" s="67" t="s">
        <v>1</v>
      </c>
      <c r="C7" s="1">
        <v>179667730</v>
      </c>
      <c r="D7" s="1">
        <v>152963306</v>
      </c>
      <c r="E7" s="1">
        <v>26704424</v>
      </c>
      <c r="F7" s="1">
        <v>23081101</v>
      </c>
      <c r="G7" s="1">
        <v>3623323</v>
      </c>
      <c r="H7" s="1">
        <v>13468163</v>
      </c>
      <c r="I7" s="1">
        <v>18006367</v>
      </c>
      <c r="J7" s="1">
        <v>4538204</v>
      </c>
      <c r="K7" s="1">
        <v>-914135</v>
      </c>
      <c r="L7" s="1">
        <v>3138982</v>
      </c>
      <c r="M7" s="1">
        <v>4053117</v>
      </c>
      <c r="N7" s="7">
        <v>14091295</v>
      </c>
      <c r="O7" s="1"/>
      <c r="P7" s="67" t="s">
        <v>1</v>
      </c>
      <c r="Q7" s="1">
        <v>3403005</v>
      </c>
      <c r="R7" s="1">
        <v>3852553</v>
      </c>
      <c r="S7" s="1">
        <v>449548</v>
      </c>
      <c r="T7" s="1">
        <v>1005965</v>
      </c>
      <c r="U7" s="1">
        <v>8650176</v>
      </c>
      <c r="V7" s="1">
        <v>1032149</v>
      </c>
      <c r="W7" s="1">
        <v>291003</v>
      </c>
      <c r="X7" s="1">
        <v>326542</v>
      </c>
      <c r="Y7" s="1">
        <v>35539</v>
      </c>
      <c r="Z7" s="1">
        <v>64646924</v>
      </c>
      <c r="AA7" s="1">
        <v>25238815</v>
      </c>
      <c r="AB7" s="1">
        <v>21222621</v>
      </c>
      <c r="AC7" s="7">
        <v>4016194</v>
      </c>
      <c r="AD7" s="1">
        <v>0</v>
      </c>
      <c r="AE7" s="67" t="s">
        <v>1</v>
      </c>
      <c r="AF7" s="1">
        <v>2358917</v>
      </c>
      <c r="AG7" s="1">
        <v>1200709</v>
      </c>
      <c r="AH7" s="1">
        <v>1158208</v>
      </c>
      <c r="AI7" s="1">
        <v>37049192</v>
      </c>
      <c r="AJ7" s="1">
        <v>2121152</v>
      </c>
      <c r="AK7" s="1">
        <v>10228707</v>
      </c>
      <c r="AL7" s="1">
        <v>24699333</v>
      </c>
      <c r="AM7" s="1">
        <v>257782817</v>
      </c>
      <c r="AN7" s="1">
        <v>133093</v>
      </c>
      <c r="AO7" s="7">
        <v>1936.8623218351079</v>
      </c>
      <c r="AQ7" s="67" t="s">
        <v>1</v>
      </c>
      <c r="AR7" s="8">
        <v>-14.962137368179649</v>
      </c>
      <c r="AS7" s="8">
        <v>-16.693932711599359</v>
      </c>
      <c r="AT7" s="8">
        <v>-3.4674320901058509</v>
      </c>
      <c r="AU7" s="8">
        <v>-1.2057333553512479</v>
      </c>
      <c r="AV7" s="8">
        <v>-15.753288653772465</v>
      </c>
      <c r="AW7" s="8">
        <v>-7.0143974049404934</v>
      </c>
      <c r="AX7" s="8">
        <v>-5.7409974960050931</v>
      </c>
      <c r="AY7" s="8">
        <v>-1.7478484222340385</v>
      </c>
      <c r="AZ7" s="8">
        <v>6.6541475075538727</v>
      </c>
      <c r="BA7" s="8">
        <v>5.2926020705092149</v>
      </c>
      <c r="BB7" s="8">
        <v>2.3385695435271017</v>
      </c>
      <c r="BC7" s="9">
        <v>-6.9993671390255443</v>
      </c>
      <c r="BD7" s="1"/>
      <c r="BE7" s="67" t="s">
        <v>1</v>
      </c>
      <c r="BF7" s="8">
        <v>-21.894717079348698</v>
      </c>
      <c r="BG7" s="8">
        <v>-22.494634549877564</v>
      </c>
      <c r="BH7" s="8">
        <v>-26.753412649532542</v>
      </c>
      <c r="BI7" s="8">
        <v>-15.539082584829083</v>
      </c>
      <c r="BJ7" s="8">
        <v>0.77145092209826349</v>
      </c>
      <c r="BK7" s="8">
        <v>1.2025877452729918</v>
      </c>
      <c r="BL7" s="8">
        <v>-6.6130740348512562</v>
      </c>
      <c r="BM7" s="8">
        <v>-8.3524650436988832</v>
      </c>
      <c r="BN7" s="8">
        <v>-20.480175422894479</v>
      </c>
      <c r="BO7" s="8">
        <v>-2.3320204561077498</v>
      </c>
      <c r="BP7" s="36">
        <v>-0.73495373693417543</v>
      </c>
      <c r="BQ7" s="36">
        <v>-7.9329961661995494</v>
      </c>
      <c r="BR7" s="9">
        <v>69.14535184408382</v>
      </c>
      <c r="BS7" s="1"/>
      <c r="BT7" s="67" t="s">
        <v>1</v>
      </c>
      <c r="BU7" s="8">
        <v>-38.769745115878244</v>
      </c>
      <c r="BV7" s="8">
        <v>-56.286240517440042</v>
      </c>
      <c r="BW7" s="8">
        <v>4.7410791638858294</v>
      </c>
      <c r="BX7" s="8">
        <v>0.37090363660248271</v>
      </c>
      <c r="BY7" s="8">
        <v>42.272494345727566</v>
      </c>
      <c r="BZ7" s="8">
        <v>-11.91681105782682</v>
      </c>
      <c r="CA7" s="8">
        <v>3.7402564477990556</v>
      </c>
      <c r="CB7" s="8">
        <v>-11.704402049875439</v>
      </c>
      <c r="CC7" s="8">
        <v>-0.72205936103713986</v>
      </c>
      <c r="CD7" s="37">
        <v>-11.062218472859966</v>
      </c>
      <c r="CE7" s="67" t="s">
        <v>1</v>
      </c>
      <c r="CF7" s="8">
        <f t="shared" ref="CF7:CF51" si="32">C7/$AM7*100</f>
        <v>69.697325869474071</v>
      </c>
      <c r="CG7" s="8">
        <f t="shared" si="0"/>
        <v>59.338053552266054</v>
      </c>
      <c r="CH7" s="8">
        <f t="shared" si="1"/>
        <v>10.359272317208017</v>
      </c>
      <c r="CI7" s="8">
        <f t="shared" si="2"/>
        <v>8.953700354667161</v>
      </c>
      <c r="CJ7" s="8">
        <f t="shared" si="3"/>
        <v>1.4055719625408547</v>
      </c>
      <c r="CK7" s="8">
        <f t="shared" si="4"/>
        <v>5.2246162706802917</v>
      </c>
      <c r="CL7" s="8">
        <f t="shared" si="5"/>
        <v>6.9850920280695048</v>
      </c>
      <c r="CM7" s="8">
        <f t="shared" si="6"/>
        <v>1.7604757573892134</v>
      </c>
      <c r="CN7" s="8">
        <f t="shared" si="7"/>
        <v>-0.35461440395385235</v>
      </c>
      <c r="CO7" s="8">
        <f t="shared" si="8"/>
        <v>1.2176847303208731</v>
      </c>
      <c r="CP7" s="8">
        <f t="shared" si="9"/>
        <v>1.5722991342747257</v>
      </c>
      <c r="CQ7" s="9">
        <f t="shared" si="10"/>
        <v>5.4663437865992437</v>
      </c>
      <c r="CS7" s="67" t="s">
        <v>1</v>
      </c>
      <c r="CT7" s="34">
        <f t="shared" si="11"/>
        <v>1.3201054436456094</v>
      </c>
      <c r="CU7" s="34">
        <f t="shared" si="12"/>
        <v>1.4944956552321329</v>
      </c>
      <c r="CV7" s="34">
        <f t="shared" si="13"/>
        <v>0.17439021158652324</v>
      </c>
      <c r="CW7" s="34">
        <f t="shared" si="14"/>
        <v>0.39023741446661281</v>
      </c>
      <c r="CX7" s="34">
        <f t="shared" si="15"/>
        <v>3.3556061263773063</v>
      </c>
      <c r="CY7" s="34">
        <f t="shared" si="16"/>
        <v>0.40039480210971545</v>
      </c>
      <c r="CZ7" s="34">
        <f t="shared" si="17"/>
        <v>0.11288688803489955</v>
      </c>
      <c r="DA7" s="34">
        <f t="shared" si="18"/>
        <v>0.12667329956286419</v>
      </c>
      <c r="DB7" s="34">
        <f t="shared" si="19"/>
        <v>1.3786411527964644E-2</v>
      </c>
      <c r="DC7" s="34">
        <f t="shared" si="20"/>
        <v>25.078057859845636</v>
      </c>
      <c r="DD7" s="34">
        <f t="shared" si="21"/>
        <v>9.7907282159927664</v>
      </c>
      <c r="DE7" s="8">
        <f t="shared" si="22"/>
        <v>8.232752379302303</v>
      </c>
      <c r="DF7" s="9">
        <f t="shared" si="23"/>
        <v>1.557975836690465</v>
      </c>
      <c r="DH7" s="67" t="s">
        <v>1</v>
      </c>
      <c r="DI7" s="8">
        <f t="shared" si="24"/>
        <v>0.91507922345343917</v>
      </c>
      <c r="DJ7" s="8">
        <f t="shared" si="25"/>
        <v>0.46578317902391453</v>
      </c>
      <c r="DK7" s="8">
        <f t="shared" si="26"/>
        <v>0.44929604442952453</v>
      </c>
      <c r="DL7" s="8">
        <f t="shared" si="27"/>
        <v>14.372250420399432</v>
      </c>
      <c r="DM7" s="8">
        <f t="shared" si="28"/>
        <v>0.8228446041071853</v>
      </c>
      <c r="DN7" s="8">
        <f t="shared" si="29"/>
        <v>3.9679553195355139</v>
      </c>
      <c r="DO7" s="8">
        <f t="shared" si="30"/>
        <v>9.581450496756732</v>
      </c>
      <c r="DP7" s="188">
        <f t="shared" si="31"/>
        <v>100</v>
      </c>
      <c r="DQ7" s="21"/>
    </row>
    <row r="8" spans="2:121" ht="12">
      <c r="B8" s="67" t="s">
        <v>2</v>
      </c>
      <c r="C8" s="1">
        <v>49549867</v>
      </c>
      <c r="D8" s="1">
        <v>42198442</v>
      </c>
      <c r="E8" s="1">
        <v>7351425</v>
      </c>
      <c r="F8" s="1">
        <v>6352952</v>
      </c>
      <c r="G8" s="1">
        <v>998473</v>
      </c>
      <c r="H8" s="1">
        <v>3748016</v>
      </c>
      <c r="I8" s="1">
        <v>5133024</v>
      </c>
      <c r="J8" s="1">
        <v>1385008</v>
      </c>
      <c r="K8" s="1">
        <v>-141258</v>
      </c>
      <c r="L8" s="1">
        <v>1102177</v>
      </c>
      <c r="M8" s="1">
        <v>1243435</v>
      </c>
      <c r="N8" s="7">
        <v>3821266</v>
      </c>
      <c r="O8" s="1"/>
      <c r="P8" s="67" t="s">
        <v>2</v>
      </c>
      <c r="Q8" s="1">
        <v>951731</v>
      </c>
      <c r="R8" s="1">
        <v>1084999</v>
      </c>
      <c r="S8" s="1">
        <v>133268</v>
      </c>
      <c r="T8" s="1">
        <v>351314</v>
      </c>
      <c r="U8" s="1">
        <v>2440175</v>
      </c>
      <c r="V8" s="1">
        <v>78046</v>
      </c>
      <c r="W8" s="1">
        <v>68008</v>
      </c>
      <c r="X8" s="1">
        <v>76313</v>
      </c>
      <c r="Y8" s="1">
        <v>8305</v>
      </c>
      <c r="Z8" s="1">
        <v>17947910</v>
      </c>
      <c r="AA8" s="1">
        <v>7416811</v>
      </c>
      <c r="AB8" s="1">
        <v>6027868</v>
      </c>
      <c r="AC8" s="7">
        <v>1388943</v>
      </c>
      <c r="AD8" s="1">
        <v>0</v>
      </c>
      <c r="AE8" s="67" t="s">
        <v>2</v>
      </c>
      <c r="AF8" s="1">
        <v>1166426</v>
      </c>
      <c r="AG8" s="1">
        <v>933003</v>
      </c>
      <c r="AH8" s="1">
        <v>233423</v>
      </c>
      <c r="AI8" s="1">
        <v>9364673</v>
      </c>
      <c r="AJ8" s="1">
        <v>334733</v>
      </c>
      <c r="AK8" s="1">
        <v>3375101</v>
      </c>
      <c r="AL8" s="1">
        <v>5654839</v>
      </c>
      <c r="AM8" s="1">
        <v>71245793</v>
      </c>
      <c r="AN8" s="1">
        <v>35974</v>
      </c>
      <c r="AO8" s="7">
        <v>1980.4801523322399</v>
      </c>
      <c r="AQ8" s="67" t="s">
        <v>2</v>
      </c>
      <c r="AR8" s="8">
        <v>-14.960175683309265</v>
      </c>
      <c r="AS8" s="8">
        <v>-16.684909133246638</v>
      </c>
      <c r="AT8" s="8">
        <v>-3.4922344030359791</v>
      </c>
      <c r="AU8" s="8">
        <v>-1.2044040806170691</v>
      </c>
      <c r="AV8" s="8">
        <v>-15.885763290998481</v>
      </c>
      <c r="AW8" s="8">
        <v>-16.368498280964943</v>
      </c>
      <c r="AX8" s="8">
        <v>-14.542634585148301</v>
      </c>
      <c r="AY8" s="8">
        <v>-9.176706353265816</v>
      </c>
      <c r="AZ8" s="8">
        <v>-47.55105238418551</v>
      </c>
      <c r="BA8" s="8">
        <v>-10.734226711610948</v>
      </c>
      <c r="BB8" s="8">
        <v>-6.5401980835041407</v>
      </c>
      <c r="BC8" s="9">
        <v>-15.004819987802117</v>
      </c>
      <c r="BD8" s="1"/>
      <c r="BE8" s="67" t="s">
        <v>2</v>
      </c>
      <c r="BF8" s="8">
        <v>-22.165028971461986</v>
      </c>
      <c r="BG8" s="8">
        <v>-22.807243461909788</v>
      </c>
      <c r="BH8" s="8">
        <v>-27.102660598634692</v>
      </c>
      <c r="BI8" s="8">
        <v>-53.610707273176232</v>
      </c>
      <c r="BJ8" s="8">
        <v>-0.30441742325012072</v>
      </c>
      <c r="BK8" s="8">
        <v>14.497388650900769</v>
      </c>
      <c r="BL8" s="8">
        <v>-16.510551579360889</v>
      </c>
      <c r="BM8" s="8">
        <v>-18.066351728580631</v>
      </c>
      <c r="BN8" s="8">
        <v>-28.913806385346231</v>
      </c>
      <c r="BO8" s="8">
        <v>-11.535441032885588</v>
      </c>
      <c r="BP8" s="36">
        <v>-16.27310901887013</v>
      </c>
      <c r="BQ8" s="36">
        <v>-24.664466457643893</v>
      </c>
      <c r="BR8" s="9">
        <v>62.074711456666861</v>
      </c>
      <c r="BS8" s="1"/>
      <c r="BT8" s="67" t="s">
        <v>2</v>
      </c>
      <c r="BU8" s="8">
        <v>-44.591655206648475</v>
      </c>
      <c r="BV8" s="8">
        <v>-49.981236322619452</v>
      </c>
      <c r="BW8" s="8">
        <v>-2.6751278982984421</v>
      </c>
      <c r="BX8" s="8">
        <v>0.4279678439115791</v>
      </c>
      <c r="BY8" s="8">
        <v>22.937050095489937</v>
      </c>
      <c r="BZ8" s="8">
        <v>-6.2462048210508891</v>
      </c>
      <c r="CA8" s="8">
        <v>3.7104834384956398</v>
      </c>
      <c r="CB8" s="8">
        <v>-14.19942159167484</v>
      </c>
      <c r="CC8" s="8">
        <v>-1.1105613282753313</v>
      </c>
      <c r="CD8" s="37">
        <v>-13.235852522987374</v>
      </c>
      <c r="CE8" s="67" t="s">
        <v>2</v>
      </c>
      <c r="CF8" s="8">
        <f t="shared" si="32"/>
        <v>69.547779473799949</v>
      </c>
      <c r="CG8" s="8">
        <f t="shared" si="0"/>
        <v>59.229380743926875</v>
      </c>
      <c r="CH8" s="8">
        <f t="shared" si="1"/>
        <v>10.318398729873076</v>
      </c>
      <c r="CI8" s="8">
        <f t="shared" si="2"/>
        <v>8.9169503664588312</v>
      </c>
      <c r="CJ8" s="8">
        <f t="shared" si="3"/>
        <v>1.4014483634142438</v>
      </c>
      <c r="CK8" s="8">
        <f t="shared" si="4"/>
        <v>5.2606839536476215</v>
      </c>
      <c r="CL8" s="8">
        <f t="shared" si="5"/>
        <v>7.2046696146676332</v>
      </c>
      <c r="CM8" s="8">
        <f t="shared" si="6"/>
        <v>1.9439856610200128</v>
      </c>
      <c r="CN8" s="8">
        <f t="shared" si="7"/>
        <v>-0.19826854899348234</v>
      </c>
      <c r="CO8" s="8">
        <f t="shared" si="8"/>
        <v>1.547006431663972</v>
      </c>
      <c r="CP8" s="8">
        <f t="shared" si="9"/>
        <v>1.7452749806574543</v>
      </c>
      <c r="CQ8" s="9">
        <f t="shared" si="10"/>
        <v>5.3634970418534049</v>
      </c>
      <c r="CS8" s="67" t="s">
        <v>2</v>
      </c>
      <c r="CT8" s="34">
        <f t="shared" si="11"/>
        <v>1.3358416826099471</v>
      </c>
      <c r="CU8" s="34">
        <f t="shared" si="12"/>
        <v>1.5228955343370238</v>
      </c>
      <c r="CV8" s="34">
        <f t="shared" si="13"/>
        <v>0.18705385172707673</v>
      </c>
      <c r="CW8" s="34">
        <f t="shared" si="14"/>
        <v>0.49310139617647319</v>
      </c>
      <c r="CX8" s="34">
        <f t="shared" si="15"/>
        <v>3.4250092493180615</v>
      </c>
      <c r="CY8" s="34">
        <f t="shared" si="16"/>
        <v>0.10954471374892269</v>
      </c>
      <c r="CZ8" s="34">
        <f t="shared" si="17"/>
        <v>9.5455460787698718E-2</v>
      </c>
      <c r="DA8" s="34">
        <f t="shared" si="18"/>
        <v>0.10711228942318039</v>
      </c>
      <c r="DB8" s="34">
        <f t="shared" si="19"/>
        <v>1.1656828635481677E-2</v>
      </c>
      <c r="DC8" s="34">
        <f t="shared" si="20"/>
        <v>25.19153657255243</v>
      </c>
      <c r="DD8" s="34">
        <f t="shared" si="21"/>
        <v>10.410173973360083</v>
      </c>
      <c r="DE8" s="8">
        <f t="shared" si="22"/>
        <v>8.4606651792057406</v>
      </c>
      <c r="DF8" s="9">
        <f t="shared" si="23"/>
        <v>1.9495087941543439</v>
      </c>
      <c r="DH8" s="67" t="s">
        <v>2</v>
      </c>
      <c r="DI8" s="8">
        <f t="shared" si="24"/>
        <v>1.6371857914473633</v>
      </c>
      <c r="DJ8" s="8">
        <f t="shared" si="25"/>
        <v>1.3095552182288153</v>
      </c>
      <c r="DK8" s="8">
        <f t="shared" si="26"/>
        <v>0.32763057321854777</v>
      </c>
      <c r="DL8" s="8">
        <f t="shared" si="27"/>
        <v>13.144176807744984</v>
      </c>
      <c r="DM8" s="8">
        <f t="shared" si="28"/>
        <v>0.46982844306329774</v>
      </c>
      <c r="DN8" s="8">
        <f t="shared" si="29"/>
        <v>4.7372635742857128</v>
      </c>
      <c r="DO8" s="8">
        <f t="shared" si="30"/>
        <v>7.9370847903959749</v>
      </c>
      <c r="DP8" s="188">
        <f t="shared" si="31"/>
        <v>100</v>
      </c>
      <c r="DQ8" s="21"/>
    </row>
    <row r="9" spans="2:121" ht="12">
      <c r="B9" s="67" t="s">
        <v>3</v>
      </c>
      <c r="C9" s="1">
        <v>76155233</v>
      </c>
      <c r="D9" s="1">
        <v>64835731</v>
      </c>
      <c r="E9" s="1">
        <v>11319502</v>
      </c>
      <c r="F9" s="1">
        <v>9785513</v>
      </c>
      <c r="G9" s="1">
        <v>1533989</v>
      </c>
      <c r="H9" s="1">
        <v>5477110</v>
      </c>
      <c r="I9" s="1">
        <v>6371606</v>
      </c>
      <c r="J9" s="1">
        <v>894496</v>
      </c>
      <c r="K9" s="1">
        <v>-226362</v>
      </c>
      <c r="L9" s="1">
        <v>456477</v>
      </c>
      <c r="M9" s="1">
        <v>682839</v>
      </c>
      <c r="N9" s="7">
        <v>5584419</v>
      </c>
      <c r="O9" s="1"/>
      <c r="P9" s="67" t="s">
        <v>3</v>
      </c>
      <c r="Q9" s="1">
        <v>1611696</v>
      </c>
      <c r="R9" s="1">
        <v>1808813</v>
      </c>
      <c r="S9" s="1">
        <v>197117</v>
      </c>
      <c r="T9" s="1">
        <v>349243</v>
      </c>
      <c r="U9" s="1">
        <v>3258298</v>
      </c>
      <c r="V9" s="1">
        <v>365182</v>
      </c>
      <c r="W9" s="1">
        <v>119053</v>
      </c>
      <c r="X9" s="1">
        <v>133593</v>
      </c>
      <c r="Y9" s="1">
        <v>14540</v>
      </c>
      <c r="Z9" s="1">
        <v>21646717</v>
      </c>
      <c r="AA9" s="1">
        <v>7406830</v>
      </c>
      <c r="AB9" s="1">
        <v>6489011</v>
      </c>
      <c r="AC9" s="7">
        <v>917819</v>
      </c>
      <c r="AD9" s="1">
        <v>0</v>
      </c>
      <c r="AE9" s="67" t="s">
        <v>3</v>
      </c>
      <c r="AF9" s="1">
        <v>-905099</v>
      </c>
      <c r="AG9" s="1">
        <v>-1205287</v>
      </c>
      <c r="AH9" s="1">
        <v>300188</v>
      </c>
      <c r="AI9" s="1">
        <v>15144986</v>
      </c>
      <c r="AJ9" s="1">
        <v>123832</v>
      </c>
      <c r="AK9" s="1">
        <v>4095469</v>
      </c>
      <c r="AL9" s="1">
        <v>10925685</v>
      </c>
      <c r="AM9" s="1">
        <v>103279060</v>
      </c>
      <c r="AN9" s="1">
        <v>55413</v>
      </c>
      <c r="AO9" s="7">
        <v>1863.8056051828994</v>
      </c>
      <c r="AQ9" s="67" t="s">
        <v>3</v>
      </c>
      <c r="AR9" s="8">
        <v>-15.009483519830708</v>
      </c>
      <c r="AS9" s="8">
        <v>-16.741320401380001</v>
      </c>
      <c r="AT9" s="8">
        <v>-3.51395145651757</v>
      </c>
      <c r="AU9" s="8">
        <v>-1.2707010411586266</v>
      </c>
      <c r="AV9" s="8">
        <v>-15.728410606649923</v>
      </c>
      <c r="AW9" s="8">
        <v>-0.53637005175201025</v>
      </c>
      <c r="AX9" s="8">
        <v>-2.2775403582519544</v>
      </c>
      <c r="AY9" s="8">
        <v>-11.738226941817025</v>
      </c>
      <c r="AZ9" s="8">
        <v>16.28438500854309</v>
      </c>
      <c r="BA9" s="8">
        <v>-0.44686669894400755</v>
      </c>
      <c r="BB9" s="8">
        <v>-6.3218185809142291</v>
      </c>
      <c r="BC9" s="9">
        <v>-1.3622608956143412</v>
      </c>
      <c r="BD9" s="1"/>
      <c r="BE9" s="67" t="s">
        <v>3</v>
      </c>
      <c r="BF9" s="8">
        <v>-20.434945520733518</v>
      </c>
      <c r="BG9" s="8">
        <v>-21.13675097782663</v>
      </c>
      <c r="BH9" s="8">
        <v>-26.441744348332303</v>
      </c>
      <c r="BI9" s="8">
        <v>-3.6868608871190145</v>
      </c>
      <c r="BJ9" s="8">
        <v>0.16723754925668444</v>
      </c>
      <c r="BK9" s="8">
        <v>1686.5172936744777</v>
      </c>
      <c r="BL9" s="8">
        <v>3.0797603380203644</v>
      </c>
      <c r="BM9" s="8">
        <v>1.1608359836437983</v>
      </c>
      <c r="BN9" s="8">
        <v>-12.219270707558561</v>
      </c>
      <c r="BO9" s="8">
        <v>-2.7027871316629595</v>
      </c>
      <c r="BP9" s="36">
        <v>-10.560988795293953</v>
      </c>
      <c r="BQ9" s="36">
        <v>-16.059523256672829</v>
      </c>
      <c r="BR9" s="9">
        <v>66.591461865175887</v>
      </c>
      <c r="BS9" s="1"/>
      <c r="BT9" s="67" t="s">
        <v>3</v>
      </c>
      <c r="BU9" s="8">
        <v>5.7646957157299523</v>
      </c>
      <c r="BV9" s="8">
        <v>4.9542903510964713</v>
      </c>
      <c r="BW9" s="8">
        <v>-2.4242148443340725</v>
      </c>
      <c r="BX9" s="8">
        <v>1.459871227240175</v>
      </c>
      <c r="BY9" s="8">
        <v>-12.622688239569294</v>
      </c>
      <c r="BZ9" s="8">
        <v>-5.3680115809819569</v>
      </c>
      <c r="CA9" s="8">
        <v>4.4763866613677905</v>
      </c>
      <c r="CB9" s="8">
        <v>-11.997376189137968</v>
      </c>
      <c r="CC9" s="8">
        <v>-0.26816889240848063</v>
      </c>
      <c r="CD9" s="37">
        <v>-11.760745958906464</v>
      </c>
      <c r="CE9" s="67" t="s">
        <v>3</v>
      </c>
      <c r="CF9" s="8">
        <f t="shared" si="32"/>
        <v>73.737341335213543</v>
      </c>
      <c r="CG9" s="8">
        <f t="shared" si="0"/>
        <v>62.777228026668716</v>
      </c>
      <c r="CH9" s="8">
        <f t="shared" si="1"/>
        <v>10.96011330854483</v>
      </c>
      <c r="CI9" s="8">
        <f t="shared" si="2"/>
        <v>9.4748277143498392</v>
      </c>
      <c r="CJ9" s="8">
        <f t="shared" si="3"/>
        <v>1.4852855941949898</v>
      </c>
      <c r="CK9" s="8">
        <f t="shared" si="4"/>
        <v>5.3032144173271911</v>
      </c>
      <c r="CL9" s="8">
        <f t="shared" si="5"/>
        <v>6.1693106037177339</v>
      </c>
      <c r="CM9" s="8">
        <f t="shared" si="6"/>
        <v>0.86609618639054231</v>
      </c>
      <c r="CN9" s="8">
        <f t="shared" si="7"/>
        <v>-0.21917511642727963</v>
      </c>
      <c r="CO9" s="8">
        <f t="shared" si="8"/>
        <v>0.44198407692711378</v>
      </c>
      <c r="CP9" s="8">
        <f t="shared" si="9"/>
        <v>0.66115919335439344</v>
      </c>
      <c r="CQ9" s="9">
        <f t="shared" si="10"/>
        <v>5.4071164086892347</v>
      </c>
      <c r="CS9" s="67" t="s">
        <v>3</v>
      </c>
      <c r="CT9" s="34">
        <f t="shared" si="11"/>
        <v>1.5605254346815318</v>
      </c>
      <c r="CU9" s="34">
        <f t="shared" si="12"/>
        <v>1.7513840656566784</v>
      </c>
      <c r="CV9" s="34">
        <f t="shared" si="13"/>
        <v>0.19085863097514638</v>
      </c>
      <c r="CW9" s="34">
        <f t="shared" si="14"/>
        <v>0.33815470435149197</v>
      </c>
      <c r="CX9" s="34">
        <f t="shared" si="15"/>
        <v>3.154848620814326</v>
      </c>
      <c r="CY9" s="34">
        <f t="shared" si="16"/>
        <v>0.35358764884188532</v>
      </c>
      <c r="CZ9" s="34">
        <f t="shared" si="17"/>
        <v>0.11527312506523588</v>
      </c>
      <c r="DA9" s="34">
        <f t="shared" si="18"/>
        <v>0.12935148712623837</v>
      </c>
      <c r="DB9" s="34">
        <f t="shared" si="19"/>
        <v>1.4078362061002492E-2</v>
      </c>
      <c r="DC9" s="34">
        <f t="shared" si="20"/>
        <v>20.959444247459263</v>
      </c>
      <c r="DD9" s="34">
        <f t="shared" si="21"/>
        <v>7.1716667444494551</v>
      </c>
      <c r="DE9" s="8">
        <f t="shared" si="22"/>
        <v>6.2829880519826578</v>
      </c>
      <c r="DF9" s="9">
        <f t="shared" si="23"/>
        <v>0.8886786924667982</v>
      </c>
      <c r="DH9" s="67" t="s">
        <v>3</v>
      </c>
      <c r="DI9" s="8">
        <f t="shared" si="24"/>
        <v>-0.87636254628963506</v>
      </c>
      <c r="DJ9" s="8">
        <f t="shared" si="25"/>
        <v>-1.167019723068742</v>
      </c>
      <c r="DK9" s="8">
        <f t="shared" si="26"/>
        <v>0.29065717677910702</v>
      </c>
      <c r="DL9" s="8">
        <f t="shared" si="27"/>
        <v>14.664140049299442</v>
      </c>
      <c r="DM9" s="8">
        <f t="shared" si="28"/>
        <v>0.11990039413604268</v>
      </c>
      <c r="DN9" s="8">
        <f t="shared" si="29"/>
        <v>3.9654398481163562</v>
      </c>
      <c r="DO9" s="8">
        <f t="shared" si="30"/>
        <v>10.578799807047043</v>
      </c>
      <c r="DP9" s="188">
        <f t="shared" si="31"/>
        <v>100</v>
      </c>
      <c r="DQ9" s="21"/>
    </row>
    <row r="10" spans="2:121" ht="12">
      <c r="B10" s="67" t="s">
        <v>4</v>
      </c>
      <c r="C10" s="1">
        <v>36788148</v>
      </c>
      <c r="D10" s="1">
        <v>31315932</v>
      </c>
      <c r="E10" s="1">
        <v>5472216</v>
      </c>
      <c r="F10" s="1">
        <v>4714089</v>
      </c>
      <c r="G10" s="1">
        <v>758127</v>
      </c>
      <c r="H10" s="1">
        <v>2496568</v>
      </c>
      <c r="I10" s="1">
        <v>3444778</v>
      </c>
      <c r="J10" s="1">
        <v>948210</v>
      </c>
      <c r="K10" s="1">
        <v>-205515</v>
      </c>
      <c r="L10" s="1">
        <v>630881</v>
      </c>
      <c r="M10" s="1">
        <v>836396</v>
      </c>
      <c r="N10" s="7">
        <v>2641060</v>
      </c>
      <c r="O10" s="1"/>
      <c r="P10" s="67" t="s">
        <v>4</v>
      </c>
      <c r="Q10" s="1">
        <v>805875</v>
      </c>
      <c r="R10" s="1">
        <v>910237</v>
      </c>
      <c r="S10" s="1">
        <v>104362</v>
      </c>
      <c r="T10" s="1">
        <v>139327</v>
      </c>
      <c r="U10" s="1">
        <v>1684682</v>
      </c>
      <c r="V10" s="1">
        <v>11176</v>
      </c>
      <c r="W10" s="1">
        <v>61023</v>
      </c>
      <c r="X10" s="1">
        <v>68475</v>
      </c>
      <c r="Y10" s="1">
        <v>7452</v>
      </c>
      <c r="Z10" s="1">
        <v>11050189</v>
      </c>
      <c r="AA10" s="1">
        <v>4253529</v>
      </c>
      <c r="AB10" s="1">
        <v>3411403</v>
      </c>
      <c r="AC10" s="7">
        <v>842126</v>
      </c>
      <c r="AD10" s="1">
        <v>0</v>
      </c>
      <c r="AE10" s="67" t="s">
        <v>4</v>
      </c>
      <c r="AF10" s="1">
        <v>540631</v>
      </c>
      <c r="AG10" s="1">
        <v>318684</v>
      </c>
      <c r="AH10" s="1">
        <v>221947</v>
      </c>
      <c r="AI10" s="1">
        <v>6256029</v>
      </c>
      <c r="AJ10" s="1">
        <v>124813</v>
      </c>
      <c r="AK10" s="1">
        <v>1614735</v>
      </c>
      <c r="AL10" s="1">
        <v>4516481</v>
      </c>
      <c r="AM10" s="1">
        <v>50334905</v>
      </c>
      <c r="AN10" s="1">
        <v>27376</v>
      </c>
      <c r="AO10" s="7">
        <v>1838.6508255406195</v>
      </c>
      <c r="AQ10" s="67" t="s">
        <v>4</v>
      </c>
      <c r="AR10" s="8">
        <v>-15.723503185864644</v>
      </c>
      <c r="AS10" s="8">
        <v>-17.467626345225796</v>
      </c>
      <c r="AT10" s="8">
        <v>-4.1293026014937508</v>
      </c>
      <c r="AU10" s="8">
        <v>-2.1493321620811532</v>
      </c>
      <c r="AV10" s="8">
        <v>-14.843694715240312</v>
      </c>
      <c r="AW10" s="8">
        <v>-10.914329859568554</v>
      </c>
      <c r="AX10" s="8">
        <v>-11.586325668182244</v>
      </c>
      <c r="AY10" s="8">
        <v>-13.308099509037548</v>
      </c>
      <c r="AZ10" s="8">
        <v>-4.0440041108304179</v>
      </c>
      <c r="BA10" s="8">
        <v>-15.104551442754738</v>
      </c>
      <c r="BB10" s="8">
        <v>-11.083565264167271</v>
      </c>
      <c r="BC10" s="9">
        <v>-10.084717949555984</v>
      </c>
      <c r="BD10" s="1"/>
      <c r="BE10" s="67" t="s">
        <v>4</v>
      </c>
      <c r="BF10" s="8">
        <v>-22.679225405829126</v>
      </c>
      <c r="BG10" s="8">
        <v>-23.275712380750083</v>
      </c>
      <c r="BH10" s="8">
        <v>-27.589245446660886</v>
      </c>
      <c r="BI10" s="8">
        <v>-6.1720496727096412</v>
      </c>
      <c r="BJ10" s="8">
        <v>-2.9450922714155925</v>
      </c>
      <c r="BK10" s="8">
        <v>4.1371598956392104</v>
      </c>
      <c r="BL10" s="8">
        <v>-2.6529049548543537</v>
      </c>
      <c r="BM10" s="8">
        <v>-4.4672628597737063</v>
      </c>
      <c r="BN10" s="8">
        <v>-17.117117117117118</v>
      </c>
      <c r="BO10" s="8">
        <v>-5.3048108875152655</v>
      </c>
      <c r="BP10" s="36">
        <v>-14.504043417620027</v>
      </c>
      <c r="BQ10" s="36">
        <v>-24.057875710495892</v>
      </c>
      <c r="BR10" s="9">
        <v>74.348155540005052</v>
      </c>
      <c r="BS10" s="1"/>
      <c r="BT10" s="67" t="s">
        <v>4</v>
      </c>
      <c r="BU10" s="8">
        <v>-10.759573070282299</v>
      </c>
      <c r="BV10" s="8">
        <v>-15.758253435792513</v>
      </c>
      <c r="BW10" s="8">
        <v>-2.4481687082723491</v>
      </c>
      <c r="BX10" s="8">
        <v>2.7552435974549141</v>
      </c>
      <c r="BY10" s="8">
        <v>3.1682922797156552</v>
      </c>
      <c r="BZ10" s="8">
        <v>1.4553535749560813</v>
      </c>
      <c r="CA10" s="8">
        <v>3.2166289967616835</v>
      </c>
      <c r="CB10" s="8">
        <v>-13.399904819717737</v>
      </c>
      <c r="CC10" s="8">
        <v>-1.5535097813578826</v>
      </c>
      <c r="CD10" s="37">
        <v>-12.033334060005508</v>
      </c>
      <c r="CE10" s="67" t="s">
        <v>4</v>
      </c>
      <c r="CF10" s="8">
        <f t="shared" si="32"/>
        <v>73.086753615607307</v>
      </c>
      <c r="CG10" s="8">
        <f t="shared" si="0"/>
        <v>62.215140765637678</v>
      </c>
      <c r="CH10" s="8">
        <f t="shared" si="1"/>
        <v>10.871612849969619</v>
      </c>
      <c r="CI10" s="8">
        <f t="shared" si="2"/>
        <v>9.3654472974569032</v>
      </c>
      <c r="CJ10" s="8">
        <f t="shared" si="3"/>
        <v>1.5061655525127144</v>
      </c>
      <c r="CK10" s="8">
        <f t="shared" si="4"/>
        <v>4.9599140000363562</v>
      </c>
      <c r="CL10" s="8">
        <f t="shared" si="5"/>
        <v>6.8437161051560542</v>
      </c>
      <c r="CM10" s="8">
        <f t="shared" si="6"/>
        <v>1.8838021051196978</v>
      </c>
      <c r="CN10" s="8">
        <f t="shared" si="7"/>
        <v>-0.40829519793471353</v>
      </c>
      <c r="CO10" s="8">
        <f t="shared" si="8"/>
        <v>1.2533668236783202</v>
      </c>
      <c r="CP10" s="8">
        <f t="shared" si="9"/>
        <v>1.6616620216130338</v>
      </c>
      <c r="CQ10" s="9">
        <f t="shared" si="10"/>
        <v>5.2469752351772589</v>
      </c>
      <c r="CS10" s="67" t="s">
        <v>4</v>
      </c>
      <c r="CT10" s="34">
        <f t="shared" si="11"/>
        <v>1.6010261666332737</v>
      </c>
      <c r="CU10" s="34">
        <f t="shared" si="12"/>
        <v>1.8083614144101396</v>
      </c>
      <c r="CV10" s="34">
        <f t="shared" si="13"/>
        <v>0.20733524777686577</v>
      </c>
      <c r="CW10" s="34">
        <f t="shared" si="14"/>
        <v>0.27679996614675245</v>
      </c>
      <c r="CX10" s="34">
        <f t="shared" si="15"/>
        <v>3.3469458221883999</v>
      </c>
      <c r="CY10" s="34">
        <f t="shared" si="16"/>
        <v>2.2203280208833213E-2</v>
      </c>
      <c r="CZ10" s="34">
        <f t="shared" si="17"/>
        <v>0.12123396279381078</v>
      </c>
      <c r="DA10" s="34">
        <f t="shared" si="18"/>
        <v>0.13603879852360903</v>
      </c>
      <c r="DB10" s="34">
        <f t="shared" si="19"/>
        <v>1.480483572979824E-2</v>
      </c>
      <c r="DC10" s="34">
        <f t="shared" si="20"/>
        <v>21.95333238435634</v>
      </c>
      <c r="DD10" s="34">
        <f t="shared" si="21"/>
        <v>8.4504560006619656</v>
      </c>
      <c r="DE10" s="8">
        <f t="shared" si="22"/>
        <v>6.7774102285481614</v>
      </c>
      <c r="DF10" s="9">
        <f t="shared" si="23"/>
        <v>1.6730457721138046</v>
      </c>
      <c r="DH10" s="67" t="s">
        <v>4</v>
      </c>
      <c r="DI10" s="8">
        <f t="shared" si="24"/>
        <v>1.0740677865588502</v>
      </c>
      <c r="DJ10" s="8">
        <f t="shared" si="25"/>
        <v>0.63312725036433459</v>
      </c>
      <c r="DK10" s="8">
        <f t="shared" si="26"/>
        <v>0.44094053619451551</v>
      </c>
      <c r="DL10" s="8">
        <f t="shared" si="27"/>
        <v>12.428808597135527</v>
      </c>
      <c r="DM10" s="8">
        <f t="shared" si="28"/>
        <v>0.24796510493066393</v>
      </c>
      <c r="DN10" s="8">
        <f t="shared" si="29"/>
        <v>3.2079826116687813</v>
      </c>
      <c r="DO10" s="8">
        <f t="shared" si="30"/>
        <v>8.9728608805360803</v>
      </c>
      <c r="DP10" s="188">
        <f t="shared" si="31"/>
        <v>100</v>
      </c>
      <c r="DQ10" s="21"/>
    </row>
    <row r="11" spans="2:121" ht="12">
      <c r="B11" s="67" t="s">
        <v>5</v>
      </c>
      <c r="C11" s="1">
        <v>98216179</v>
      </c>
      <c r="D11" s="1">
        <v>83606214</v>
      </c>
      <c r="E11" s="1">
        <v>14609965</v>
      </c>
      <c r="F11" s="1">
        <v>12628576</v>
      </c>
      <c r="G11" s="1">
        <v>1981389</v>
      </c>
      <c r="H11" s="1">
        <v>6523067</v>
      </c>
      <c r="I11" s="1">
        <v>8603931</v>
      </c>
      <c r="J11" s="1">
        <v>2080864</v>
      </c>
      <c r="K11" s="1">
        <v>-494417</v>
      </c>
      <c r="L11" s="1">
        <v>1331052</v>
      </c>
      <c r="M11" s="1">
        <v>1825469</v>
      </c>
      <c r="N11" s="7">
        <v>6809987</v>
      </c>
      <c r="O11" s="1"/>
      <c r="P11" s="67" t="s">
        <v>5</v>
      </c>
      <c r="Q11" s="1">
        <v>1733438</v>
      </c>
      <c r="R11" s="1">
        <v>1963492</v>
      </c>
      <c r="S11" s="1">
        <v>230054</v>
      </c>
      <c r="T11" s="1">
        <v>180062</v>
      </c>
      <c r="U11" s="1">
        <v>4639124</v>
      </c>
      <c r="V11" s="1">
        <v>257363</v>
      </c>
      <c r="W11" s="1">
        <v>207497</v>
      </c>
      <c r="X11" s="1">
        <v>232838</v>
      </c>
      <c r="Y11" s="1">
        <v>25341</v>
      </c>
      <c r="Z11" s="1">
        <v>31952434</v>
      </c>
      <c r="AA11" s="1">
        <v>11492593</v>
      </c>
      <c r="AB11" s="1">
        <v>9354382</v>
      </c>
      <c r="AC11" s="7">
        <v>2138211</v>
      </c>
      <c r="AD11" s="1">
        <v>0</v>
      </c>
      <c r="AE11" s="67" t="s">
        <v>5</v>
      </c>
      <c r="AF11" s="1">
        <v>7564</v>
      </c>
      <c r="AG11" s="1">
        <v>-384756</v>
      </c>
      <c r="AH11" s="1">
        <v>392320</v>
      </c>
      <c r="AI11" s="1">
        <v>20452277</v>
      </c>
      <c r="AJ11" s="1">
        <v>1498608</v>
      </c>
      <c r="AK11" s="1">
        <v>5329686</v>
      </c>
      <c r="AL11" s="1">
        <v>13623983</v>
      </c>
      <c r="AM11" s="1">
        <v>136691680</v>
      </c>
      <c r="AN11" s="1">
        <v>69953</v>
      </c>
      <c r="AO11" s="7">
        <v>1954.0502909096108</v>
      </c>
      <c r="AQ11" s="67" t="s">
        <v>5</v>
      </c>
      <c r="AR11" s="8">
        <v>-16.493899863975496</v>
      </c>
      <c r="AS11" s="8">
        <v>-18.195912060409825</v>
      </c>
      <c r="AT11" s="8">
        <v>-5.2076301746960736</v>
      </c>
      <c r="AU11" s="8">
        <v>-2.9845188699487206</v>
      </c>
      <c r="AV11" s="8">
        <v>-17.287832343918215</v>
      </c>
      <c r="AW11" s="8">
        <v>-7.4509387184803666</v>
      </c>
      <c r="AX11" s="8">
        <v>-7.7939888571721294</v>
      </c>
      <c r="AY11" s="8">
        <v>-8.8530857502788027</v>
      </c>
      <c r="AZ11" s="8">
        <v>5.1981968335292326</v>
      </c>
      <c r="BA11" s="8">
        <v>-5.9614972944674882</v>
      </c>
      <c r="BB11" s="8">
        <v>-5.7559784404427559</v>
      </c>
      <c r="BC11" s="9">
        <v>-7.2455147808844771</v>
      </c>
      <c r="BD11" s="1"/>
      <c r="BE11" s="67" t="s">
        <v>5</v>
      </c>
      <c r="BF11" s="8">
        <v>-20.561601674704736</v>
      </c>
      <c r="BG11" s="8">
        <v>-21.317495517864028</v>
      </c>
      <c r="BH11" s="8">
        <v>-26.581478621077022</v>
      </c>
      <c r="BI11" s="8">
        <v>-9.8211066148483521</v>
      </c>
      <c r="BJ11" s="8">
        <v>-0.96692887634517755</v>
      </c>
      <c r="BK11" s="8">
        <v>-6.6652885668487203</v>
      </c>
      <c r="BL11" s="8">
        <v>-8.9142420677424443</v>
      </c>
      <c r="BM11" s="8">
        <v>-10.610574486708948</v>
      </c>
      <c r="BN11" s="8">
        <v>-22.438173359451518</v>
      </c>
      <c r="BO11" s="8">
        <v>5.7613465667384682</v>
      </c>
      <c r="BP11" s="36">
        <v>11.701270696763416</v>
      </c>
      <c r="BQ11" s="36">
        <v>4.6796401154853289</v>
      </c>
      <c r="BR11" s="9">
        <v>58.09487122232688</v>
      </c>
      <c r="BS11" s="1"/>
      <c r="BT11" s="67" t="s">
        <v>5</v>
      </c>
      <c r="BU11" s="8">
        <v>-90.012411862571625</v>
      </c>
      <c r="BV11" s="8">
        <v>-15.849534953043657</v>
      </c>
      <c r="BW11" s="8">
        <v>-3.8080083167627392</v>
      </c>
      <c r="BX11" s="8">
        <v>3.0476073296429771</v>
      </c>
      <c r="BY11" s="8">
        <v>55.534706077715043</v>
      </c>
      <c r="BZ11" s="8">
        <v>-7.9630469721771266</v>
      </c>
      <c r="CA11" s="8">
        <v>4.0548763373004437</v>
      </c>
      <c r="CB11" s="8">
        <v>-11.740999193765971</v>
      </c>
      <c r="CC11" s="8">
        <v>-0.68854879468468722</v>
      </c>
      <c r="CD11" s="37">
        <v>-11.129079542128103</v>
      </c>
      <c r="CE11" s="67" t="s">
        <v>5</v>
      </c>
      <c r="CF11" s="8">
        <f t="shared" si="32"/>
        <v>71.852346097436211</v>
      </c>
      <c r="CG11" s="8">
        <f t="shared" si="0"/>
        <v>61.164084017403255</v>
      </c>
      <c r="CH11" s="8">
        <f t="shared" si="1"/>
        <v>10.688262080032962</v>
      </c>
      <c r="CI11" s="8">
        <f t="shared" si="2"/>
        <v>9.2387305503890218</v>
      </c>
      <c r="CJ11" s="8">
        <f t="shared" si="3"/>
        <v>1.4495315296439402</v>
      </c>
      <c r="CK11" s="8">
        <f t="shared" si="4"/>
        <v>4.772102442518813</v>
      </c>
      <c r="CL11" s="8">
        <f t="shared" si="5"/>
        <v>6.2944072382459568</v>
      </c>
      <c r="CM11" s="8">
        <f t="shared" si="6"/>
        <v>1.5223047957271429</v>
      </c>
      <c r="CN11" s="8">
        <f t="shared" si="7"/>
        <v>-0.36170233623582648</v>
      </c>
      <c r="CO11" s="8">
        <f t="shared" si="8"/>
        <v>0.97376226555998135</v>
      </c>
      <c r="CP11" s="8">
        <f t="shared" si="9"/>
        <v>1.3354646017958078</v>
      </c>
      <c r="CQ11" s="9">
        <f t="shared" si="10"/>
        <v>4.9820054885564362</v>
      </c>
      <c r="CS11" s="67" t="s">
        <v>5</v>
      </c>
      <c r="CT11" s="34">
        <f t="shared" si="11"/>
        <v>1.2681371682607163</v>
      </c>
      <c r="CU11" s="34">
        <f t="shared" si="12"/>
        <v>1.4364385601230447</v>
      </c>
      <c r="CV11" s="34">
        <f t="shared" si="13"/>
        <v>0.16830139186232843</v>
      </c>
      <c r="CW11" s="34">
        <f t="shared" si="14"/>
        <v>0.13172857338500779</v>
      </c>
      <c r="CX11" s="34">
        <f t="shared" si="15"/>
        <v>3.3938598164862706</v>
      </c>
      <c r="CY11" s="34">
        <f t="shared" si="16"/>
        <v>0.18827993042444133</v>
      </c>
      <c r="CZ11" s="34">
        <f t="shared" si="17"/>
        <v>0.15179929019820371</v>
      </c>
      <c r="DA11" s="34">
        <f t="shared" si="18"/>
        <v>0.17033809226721042</v>
      </c>
      <c r="DB11" s="34">
        <f t="shared" si="19"/>
        <v>1.8538802069006689E-2</v>
      </c>
      <c r="DC11" s="34">
        <f t="shared" si="20"/>
        <v>23.375551460044971</v>
      </c>
      <c r="DD11" s="34">
        <f t="shared" si="21"/>
        <v>8.4076755805474033</v>
      </c>
      <c r="DE11" s="8">
        <f t="shared" si="22"/>
        <v>6.8434172438293253</v>
      </c>
      <c r="DF11" s="9">
        <f t="shared" si="23"/>
        <v>1.5642583367180798</v>
      </c>
      <c r="DH11" s="67" t="s">
        <v>5</v>
      </c>
      <c r="DI11" s="8">
        <f t="shared" si="24"/>
        <v>5.5336213586664532E-3</v>
      </c>
      <c r="DJ11" s="8">
        <f t="shared" si="25"/>
        <v>-0.28147726328332495</v>
      </c>
      <c r="DK11" s="8">
        <f t="shared" si="26"/>
        <v>0.28701088464199137</v>
      </c>
      <c r="DL11" s="8">
        <f t="shared" si="27"/>
        <v>14.9623422581389</v>
      </c>
      <c r="DM11" s="8">
        <f t="shared" si="28"/>
        <v>1.0963417817382886</v>
      </c>
      <c r="DN11" s="8">
        <f t="shared" si="29"/>
        <v>3.899056621441773</v>
      </c>
      <c r="DO11" s="8">
        <f t="shared" si="30"/>
        <v>9.9669438549588385</v>
      </c>
      <c r="DP11" s="188">
        <f t="shared" si="31"/>
        <v>100</v>
      </c>
      <c r="DQ11" s="21"/>
    </row>
    <row r="12" spans="2:121" ht="12">
      <c r="B12" s="67" t="s">
        <v>6</v>
      </c>
      <c r="C12" s="1">
        <v>70954956</v>
      </c>
      <c r="D12" s="1">
        <v>60397701</v>
      </c>
      <c r="E12" s="1">
        <v>10557255</v>
      </c>
      <c r="F12" s="1">
        <v>9124930</v>
      </c>
      <c r="G12" s="1">
        <v>1432325</v>
      </c>
      <c r="H12" s="1">
        <v>6268121</v>
      </c>
      <c r="I12" s="1">
        <v>8008528</v>
      </c>
      <c r="J12" s="1">
        <v>1740407</v>
      </c>
      <c r="K12" s="1">
        <v>-538542</v>
      </c>
      <c r="L12" s="1">
        <v>1003286</v>
      </c>
      <c r="M12" s="1">
        <v>1541828</v>
      </c>
      <c r="N12" s="7">
        <v>6681757</v>
      </c>
      <c r="O12" s="1"/>
      <c r="P12" s="67" t="s">
        <v>6</v>
      </c>
      <c r="Q12" s="1">
        <v>1360283</v>
      </c>
      <c r="R12" s="1">
        <v>1543608</v>
      </c>
      <c r="S12" s="1">
        <v>183325</v>
      </c>
      <c r="T12" s="1">
        <v>196972</v>
      </c>
      <c r="U12" s="1">
        <v>3732539</v>
      </c>
      <c r="V12" s="1">
        <v>1391963</v>
      </c>
      <c r="W12" s="1">
        <v>124906</v>
      </c>
      <c r="X12" s="1">
        <v>140160</v>
      </c>
      <c r="Y12" s="1">
        <v>15254</v>
      </c>
      <c r="Z12" s="1">
        <v>23199285</v>
      </c>
      <c r="AA12" s="1">
        <v>8619259</v>
      </c>
      <c r="AB12" s="1">
        <v>7293425</v>
      </c>
      <c r="AC12" s="7">
        <v>1325834</v>
      </c>
      <c r="AD12" s="1">
        <v>0</v>
      </c>
      <c r="AE12" s="67" t="s">
        <v>6</v>
      </c>
      <c r="AF12" s="1">
        <v>435193</v>
      </c>
      <c r="AG12" s="1">
        <v>94055</v>
      </c>
      <c r="AH12" s="1">
        <v>341138</v>
      </c>
      <c r="AI12" s="1">
        <v>14144833</v>
      </c>
      <c r="AJ12" s="1">
        <v>607552</v>
      </c>
      <c r="AK12" s="1">
        <v>4050931</v>
      </c>
      <c r="AL12" s="1">
        <v>9486350</v>
      </c>
      <c r="AM12" s="1">
        <v>100422362</v>
      </c>
      <c r="AN12" s="1">
        <v>55815</v>
      </c>
      <c r="AO12" s="7">
        <v>1799.2002508286303</v>
      </c>
      <c r="AQ12" s="67" t="s">
        <v>6</v>
      </c>
      <c r="AR12" s="8">
        <v>-16.139025331230371</v>
      </c>
      <c r="AS12" s="8">
        <v>-17.849101798752862</v>
      </c>
      <c r="AT12" s="8">
        <v>-4.801960940260142</v>
      </c>
      <c r="AU12" s="8">
        <v>-2.564084493657167</v>
      </c>
      <c r="AV12" s="8">
        <v>-16.953379207339843</v>
      </c>
      <c r="AW12" s="8">
        <v>-10.016048359554459</v>
      </c>
      <c r="AX12" s="8">
        <v>-10.45025189797056</v>
      </c>
      <c r="AY12" s="8">
        <v>-11.979917907594457</v>
      </c>
      <c r="AZ12" s="8">
        <v>7.5502468567818672</v>
      </c>
      <c r="BA12" s="8">
        <v>-10.772465277438094</v>
      </c>
      <c r="BB12" s="8">
        <v>-9.6728233086516955</v>
      </c>
      <c r="BC12" s="9">
        <v>-9.8590798762318279</v>
      </c>
      <c r="BD12" s="1"/>
      <c r="BE12" s="67" t="s">
        <v>6</v>
      </c>
      <c r="BF12" s="8">
        <v>-30.934780964102188</v>
      </c>
      <c r="BG12" s="8">
        <v>-30.481792548043469</v>
      </c>
      <c r="BH12" s="8">
        <v>-26.925468561907572</v>
      </c>
      <c r="BI12" s="8">
        <v>-9.9132391480331314</v>
      </c>
      <c r="BJ12" s="8">
        <v>-0.76600136493509907</v>
      </c>
      <c r="BK12" s="8">
        <v>-4.8560259793698863</v>
      </c>
      <c r="BL12" s="8">
        <v>-8.0065106755930682</v>
      </c>
      <c r="BM12" s="8">
        <v>-9.7198067632850247</v>
      </c>
      <c r="BN12" s="8">
        <v>-21.665896369331897</v>
      </c>
      <c r="BO12" s="8">
        <v>3.1788148862976673</v>
      </c>
      <c r="BP12" s="36">
        <v>6.9156029696314976</v>
      </c>
      <c r="BQ12" s="36">
        <v>0.88690369811329117</v>
      </c>
      <c r="BR12" s="9">
        <v>59.272157639113296</v>
      </c>
      <c r="BS12" s="1"/>
      <c r="BT12" s="67" t="s">
        <v>6</v>
      </c>
      <c r="BU12" s="8">
        <v>-8.4965822335014707</v>
      </c>
      <c r="BV12" s="8">
        <v>-21.131850808345074</v>
      </c>
      <c r="BW12" s="8">
        <v>-4.2680308800130211</v>
      </c>
      <c r="BX12" s="8">
        <v>1.417015703296411</v>
      </c>
      <c r="BY12" s="8">
        <v>23.557500671119101</v>
      </c>
      <c r="BZ12" s="8">
        <v>-5.0419571207087071</v>
      </c>
      <c r="CA12" s="8">
        <v>3.230755318511064</v>
      </c>
      <c r="CB12" s="8">
        <v>-11.956998993122822</v>
      </c>
      <c r="CC12" s="8">
        <v>-0.85969555409509935</v>
      </c>
      <c r="CD12" s="37">
        <v>-11.193533751031479</v>
      </c>
      <c r="CE12" s="67" t="s">
        <v>6</v>
      </c>
      <c r="CF12" s="8">
        <f t="shared" si="32"/>
        <v>70.656529668162946</v>
      </c>
      <c r="CG12" s="8">
        <f t="shared" si="0"/>
        <v>60.143676963105086</v>
      </c>
      <c r="CH12" s="8">
        <f t="shared" si="1"/>
        <v>10.512852705057863</v>
      </c>
      <c r="CI12" s="8">
        <f t="shared" si="2"/>
        <v>9.0865518578421796</v>
      </c>
      <c r="CJ12" s="8">
        <f t="shared" si="3"/>
        <v>1.4263008472156828</v>
      </c>
      <c r="CK12" s="8">
        <f t="shared" si="4"/>
        <v>6.2417581852934303</v>
      </c>
      <c r="CL12" s="8">
        <f t="shared" si="5"/>
        <v>7.9748452839617539</v>
      </c>
      <c r="CM12" s="8">
        <f t="shared" si="6"/>
        <v>1.7330870986683227</v>
      </c>
      <c r="CN12" s="8">
        <f t="shared" si="7"/>
        <v>-0.53627696986454065</v>
      </c>
      <c r="CO12" s="8">
        <f t="shared" si="8"/>
        <v>0.99906632349476099</v>
      </c>
      <c r="CP12" s="8">
        <f t="shared" si="9"/>
        <v>1.5353432933593016</v>
      </c>
      <c r="CQ12" s="9">
        <f t="shared" si="10"/>
        <v>6.6536544918152796</v>
      </c>
      <c r="CS12" s="67" t="s">
        <v>6</v>
      </c>
      <c r="CT12" s="34">
        <f t="shared" si="11"/>
        <v>1.3545618454981172</v>
      </c>
      <c r="CU12" s="34">
        <f t="shared" si="12"/>
        <v>1.5371158069355109</v>
      </c>
      <c r="CV12" s="34">
        <f t="shared" si="13"/>
        <v>0.1825539614373938</v>
      </c>
      <c r="CW12" s="34">
        <f t="shared" si="14"/>
        <v>0.1961435641197127</v>
      </c>
      <c r="CX12" s="34">
        <f t="shared" si="15"/>
        <v>3.7168404782193831</v>
      </c>
      <c r="CY12" s="34">
        <f t="shared" si="16"/>
        <v>1.3861086039780661</v>
      </c>
      <c r="CZ12" s="34">
        <f t="shared" si="17"/>
        <v>0.12438066334269253</v>
      </c>
      <c r="DA12" s="34">
        <f t="shared" si="18"/>
        <v>0.13957050721431946</v>
      </c>
      <c r="DB12" s="34">
        <f t="shared" si="19"/>
        <v>1.5189843871626918E-2</v>
      </c>
      <c r="DC12" s="34">
        <f t="shared" si="20"/>
        <v>23.101712146543615</v>
      </c>
      <c r="DD12" s="34">
        <f t="shared" si="21"/>
        <v>8.5830076372830195</v>
      </c>
      <c r="DE12" s="8">
        <f t="shared" si="22"/>
        <v>7.2627499042494144</v>
      </c>
      <c r="DF12" s="9">
        <f t="shared" si="23"/>
        <v>1.3202577330336047</v>
      </c>
      <c r="DH12" s="67" t="s">
        <v>6</v>
      </c>
      <c r="DI12" s="8">
        <f t="shared" si="24"/>
        <v>0.43336264088271492</v>
      </c>
      <c r="DJ12" s="8">
        <f t="shared" si="25"/>
        <v>9.3659418208068043E-2</v>
      </c>
      <c r="DK12" s="8">
        <f t="shared" si="26"/>
        <v>0.33970322267464692</v>
      </c>
      <c r="DL12" s="8">
        <f t="shared" si="27"/>
        <v>14.085341868377881</v>
      </c>
      <c r="DM12" s="8">
        <f t="shared" si="28"/>
        <v>0.60499672373768709</v>
      </c>
      <c r="DN12" s="8">
        <f t="shared" si="29"/>
        <v>4.0338933672960211</v>
      </c>
      <c r="DO12" s="8">
        <f t="shared" si="30"/>
        <v>9.4464517773441745</v>
      </c>
      <c r="DP12" s="188">
        <f t="shared" si="31"/>
        <v>100</v>
      </c>
      <c r="DQ12" s="21"/>
    </row>
    <row r="13" spans="2:121" ht="12">
      <c r="B13" s="67" t="s">
        <v>7</v>
      </c>
      <c r="C13" s="1">
        <v>67882040</v>
      </c>
      <c r="D13" s="1">
        <v>57780303</v>
      </c>
      <c r="E13" s="1">
        <v>10101737</v>
      </c>
      <c r="F13" s="1">
        <v>8728902</v>
      </c>
      <c r="G13" s="1">
        <v>1372835</v>
      </c>
      <c r="H13" s="1">
        <v>5262763</v>
      </c>
      <c r="I13" s="1">
        <v>6780867</v>
      </c>
      <c r="J13" s="1">
        <v>1518104</v>
      </c>
      <c r="K13" s="1">
        <v>-222770</v>
      </c>
      <c r="L13" s="1">
        <v>1123278</v>
      </c>
      <c r="M13" s="1">
        <v>1346048</v>
      </c>
      <c r="N13" s="7">
        <v>5373030</v>
      </c>
      <c r="O13" s="1"/>
      <c r="P13" s="67" t="s">
        <v>7</v>
      </c>
      <c r="Q13" s="1">
        <v>1034272</v>
      </c>
      <c r="R13" s="1">
        <v>1192588</v>
      </c>
      <c r="S13" s="1">
        <v>158316</v>
      </c>
      <c r="T13" s="1">
        <v>229645</v>
      </c>
      <c r="U13" s="1">
        <v>3164920</v>
      </c>
      <c r="V13" s="1">
        <v>944193</v>
      </c>
      <c r="W13" s="1">
        <v>112503</v>
      </c>
      <c r="X13" s="1">
        <v>126243</v>
      </c>
      <c r="Y13" s="1">
        <v>13740</v>
      </c>
      <c r="Z13" s="1">
        <v>22509780</v>
      </c>
      <c r="AA13" s="1">
        <v>8651975</v>
      </c>
      <c r="AB13" s="1">
        <v>7570297</v>
      </c>
      <c r="AC13" s="7">
        <v>1081678</v>
      </c>
      <c r="AD13" s="1">
        <v>0</v>
      </c>
      <c r="AE13" s="67" t="s">
        <v>7</v>
      </c>
      <c r="AF13" s="1">
        <v>357796</v>
      </c>
      <c r="AG13" s="1">
        <v>105197</v>
      </c>
      <c r="AH13" s="1">
        <v>252599</v>
      </c>
      <c r="AI13" s="1">
        <v>13500009</v>
      </c>
      <c r="AJ13" s="1">
        <v>917293</v>
      </c>
      <c r="AK13" s="1">
        <v>3625526</v>
      </c>
      <c r="AL13" s="1">
        <v>8957190</v>
      </c>
      <c r="AM13" s="1">
        <v>95654583</v>
      </c>
      <c r="AN13" s="1">
        <v>50491</v>
      </c>
      <c r="AO13" s="7">
        <v>1894.487789903151</v>
      </c>
      <c r="AQ13" s="67" t="s">
        <v>7</v>
      </c>
      <c r="AR13" s="8">
        <v>-16.7919367190561</v>
      </c>
      <c r="AS13" s="8">
        <v>-18.486874050226465</v>
      </c>
      <c r="AT13" s="8">
        <v>-5.5596716771578691</v>
      </c>
      <c r="AU13" s="8">
        <v>-3.3320848720378855</v>
      </c>
      <c r="AV13" s="8">
        <v>-17.628631480924806</v>
      </c>
      <c r="AW13" s="8">
        <v>-9.2157182044913597</v>
      </c>
      <c r="AX13" s="8">
        <v>-9.1197889275415456</v>
      </c>
      <c r="AY13" s="8">
        <v>-8.7856585789082189</v>
      </c>
      <c r="AZ13" s="8">
        <v>-10.948417975267324</v>
      </c>
      <c r="BA13" s="8">
        <v>-8.7544037645942616</v>
      </c>
      <c r="BB13" s="8">
        <v>-5.9914682966484989</v>
      </c>
      <c r="BC13" s="9">
        <v>-8.6908399223239208</v>
      </c>
      <c r="BD13" s="1"/>
      <c r="BE13" s="67" t="s">
        <v>7</v>
      </c>
      <c r="BF13" s="8">
        <v>-25.50093567537899</v>
      </c>
      <c r="BG13" s="8">
        <v>-25.673917988700779</v>
      </c>
      <c r="BH13" s="8">
        <v>-26.784533350598661</v>
      </c>
      <c r="BI13" s="8">
        <v>-50.740041613934231</v>
      </c>
      <c r="BJ13" s="8">
        <v>0.54946189587387317</v>
      </c>
      <c r="BK13" s="8">
        <v>7.0125351346450273</v>
      </c>
      <c r="BL13" s="8">
        <v>-0.74549175988989658</v>
      </c>
      <c r="BM13" s="8">
        <v>-2.5940357239304039</v>
      </c>
      <c r="BN13" s="8">
        <v>-15.482561358184165</v>
      </c>
      <c r="BO13" s="8">
        <v>2.3147588186661578</v>
      </c>
      <c r="BP13" s="36">
        <v>4.1986191354837663</v>
      </c>
      <c r="BQ13" s="36">
        <v>0.23070694167728517</v>
      </c>
      <c r="BR13" s="9">
        <v>44.132065339777235</v>
      </c>
      <c r="BS13" s="1"/>
      <c r="BT13" s="67" t="s">
        <v>7</v>
      </c>
      <c r="BU13" s="8">
        <v>-2.9321439810745407</v>
      </c>
      <c r="BV13" s="8">
        <v>7.4666966328865643</v>
      </c>
      <c r="BW13" s="8">
        <v>-6.6922531361278974</v>
      </c>
      <c r="BX13" s="8">
        <v>1.2862672119015337</v>
      </c>
      <c r="BY13" s="8">
        <v>27.658363405343795</v>
      </c>
      <c r="BZ13" s="8">
        <v>-6.2564301990979692</v>
      </c>
      <c r="CA13" s="8">
        <v>2.4554470666473587</v>
      </c>
      <c r="CB13" s="8">
        <v>-12.547262100248254</v>
      </c>
      <c r="CC13" s="8">
        <v>-0.69037410015341649</v>
      </c>
      <c r="CD13" s="37">
        <v>-11.939313931211933</v>
      </c>
      <c r="CE13" s="67" t="s">
        <v>7</v>
      </c>
      <c r="CF13" s="8">
        <f t="shared" si="32"/>
        <v>70.965799934541565</v>
      </c>
      <c r="CG13" s="8">
        <f t="shared" si="0"/>
        <v>60.405159050246446</v>
      </c>
      <c r="CH13" s="8">
        <f t="shared" si="1"/>
        <v>10.560640884295109</v>
      </c>
      <c r="CI13" s="8">
        <f t="shared" si="2"/>
        <v>9.1254404402139304</v>
      </c>
      <c r="CJ13" s="8">
        <f t="shared" si="3"/>
        <v>1.435200444081179</v>
      </c>
      <c r="CK13" s="8">
        <f t="shared" si="4"/>
        <v>5.5018409311344758</v>
      </c>
      <c r="CL13" s="8">
        <f t="shared" si="5"/>
        <v>7.0889096866378063</v>
      </c>
      <c r="CM13" s="8">
        <f t="shared" si="6"/>
        <v>1.5870687555033303</v>
      </c>
      <c r="CN13" s="8">
        <f t="shared" si="7"/>
        <v>-0.23289004354344425</v>
      </c>
      <c r="CO13" s="8">
        <f t="shared" si="8"/>
        <v>1.1743065149319609</v>
      </c>
      <c r="CP13" s="8">
        <f t="shared" si="9"/>
        <v>1.4071965584754051</v>
      </c>
      <c r="CQ13" s="9">
        <f t="shared" si="10"/>
        <v>5.6171171641613862</v>
      </c>
      <c r="CS13" s="67" t="s">
        <v>7</v>
      </c>
      <c r="CT13" s="34">
        <f t="shared" si="11"/>
        <v>1.0812571311925536</v>
      </c>
      <c r="CU13" s="34">
        <f t="shared" si="12"/>
        <v>1.2467651445409573</v>
      </c>
      <c r="CV13" s="34">
        <f t="shared" si="13"/>
        <v>0.16550801334840382</v>
      </c>
      <c r="CW13" s="34">
        <f t="shared" si="14"/>
        <v>0.24007736252428177</v>
      </c>
      <c r="CX13" s="34">
        <f t="shared" si="15"/>
        <v>3.3086966674665237</v>
      </c>
      <c r="CY13" s="34">
        <f t="shared" si="16"/>
        <v>0.98708600297802773</v>
      </c>
      <c r="CZ13" s="34">
        <f t="shared" si="17"/>
        <v>0.11761381051653322</v>
      </c>
      <c r="DA13" s="34">
        <f t="shared" si="18"/>
        <v>0.13197799419605435</v>
      </c>
      <c r="DB13" s="34">
        <f t="shared" si="19"/>
        <v>1.4364183679521136E-2</v>
      </c>
      <c r="DC13" s="34">
        <f t="shared" si="20"/>
        <v>23.532359134323965</v>
      </c>
      <c r="DD13" s="34">
        <f t="shared" si="21"/>
        <v>9.0450187838882741</v>
      </c>
      <c r="DE13" s="8">
        <f t="shared" si="22"/>
        <v>7.9142020827167272</v>
      </c>
      <c r="DF13" s="9">
        <f t="shared" si="23"/>
        <v>1.1308167011715478</v>
      </c>
      <c r="DH13" s="67" t="s">
        <v>7</v>
      </c>
      <c r="DI13" s="8">
        <f t="shared" si="24"/>
        <v>0.37405003375530893</v>
      </c>
      <c r="DJ13" s="8">
        <f t="shared" si="25"/>
        <v>0.10997591197486063</v>
      </c>
      <c r="DK13" s="8">
        <f t="shared" si="26"/>
        <v>0.26407412178044831</v>
      </c>
      <c r="DL13" s="8">
        <f t="shared" si="27"/>
        <v>14.113290316680382</v>
      </c>
      <c r="DM13" s="8">
        <f t="shared" si="28"/>
        <v>0.95896398398391436</v>
      </c>
      <c r="DN13" s="8">
        <f t="shared" si="29"/>
        <v>3.7902271760465465</v>
      </c>
      <c r="DO13" s="8">
        <f t="shared" si="30"/>
        <v>9.3640991566499228</v>
      </c>
      <c r="DP13" s="188">
        <f t="shared" si="31"/>
        <v>100</v>
      </c>
      <c r="DQ13" s="21"/>
    </row>
    <row r="14" spans="2:121" ht="12">
      <c r="B14" s="67" t="s">
        <v>8</v>
      </c>
      <c r="C14" s="1">
        <v>56109730</v>
      </c>
      <c r="D14" s="1">
        <v>47762186</v>
      </c>
      <c r="E14" s="1">
        <v>8347544</v>
      </c>
      <c r="F14" s="1">
        <v>7214569</v>
      </c>
      <c r="G14" s="1">
        <v>1132975</v>
      </c>
      <c r="H14" s="1">
        <v>3923155</v>
      </c>
      <c r="I14" s="1">
        <v>4630685</v>
      </c>
      <c r="J14" s="1">
        <v>707530</v>
      </c>
      <c r="K14" s="1">
        <v>-129350</v>
      </c>
      <c r="L14" s="1">
        <v>451786</v>
      </c>
      <c r="M14" s="1">
        <v>581136</v>
      </c>
      <c r="N14" s="7">
        <v>4006362</v>
      </c>
      <c r="O14" s="1"/>
      <c r="P14" s="67" t="s">
        <v>8</v>
      </c>
      <c r="Q14" s="1">
        <v>821445</v>
      </c>
      <c r="R14" s="1">
        <v>942204</v>
      </c>
      <c r="S14" s="1">
        <v>120759</v>
      </c>
      <c r="T14" s="1">
        <v>95968</v>
      </c>
      <c r="U14" s="1">
        <v>2355730</v>
      </c>
      <c r="V14" s="1">
        <v>733219</v>
      </c>
      <c r="W14" s="1">
        <v>46143</v>
      </c>
      <c r="X14" s="1">
        <v>51778</v>
      </c>
      <c r="Y14" s="1">
        <v>5635</v>
      </c>
      <c r="Z14" s="1">
        <v>16504746</v>
      </c>
      <c r="AA14" s="1">
        <v>5900934</v>
      </c>
      <c r="AB14" s="1">
        <v>5226576</v>
      </c>
      <c r="AC14" s="7">
        <v>674358</v>
      </c>
      <c r="AD14" s="1">
        <v>0</v>
      </c>
      <c r="AE14" s="67" t="s">
        <v>8</v>
      </c>
      <c r="AF14" s="1">
        <v>120778</v>
      </c>
      <c r="AG14" s="1">
        <v>-43334</v>
      </c>
      <c r="AH14" s="1">
        <v>164112</v>
      </c>
      <c r="AI14" s="1">
        <v>10483034</v>
      </c>
      <c r="AJ14" s="1">
        <v>262033</v>
      </c>
      <c r="AK14" s="1">
        <v>3155178</v>
      </c>
      <c r="AL14" s="1">
        <v>7065823</v>
      </c>
      <c r="AM14" s="1">
        <v>76537631</v>
      </c>
      <c r="AN14" s="1">
        <v>37762</v>
      </c>
      <c r="AO14" s="7">
        <v>2026.8426195646416</v>
      </c>
      <c r="AQ14" s="67" t="s">
        <v>8</v>
      </c>
      <c r="AR14" s="8">
        <v>-14.114983401274561</v>
      </c>
      <c r="AS14" s="8">
        <v>-15.86591126778861</v>
      </c>
      <c r="AT14" s="8">
        <v>-2.5058350198362644</v>
      </c>
      <c r="AU14" s="8">
        <v>-0.22063413955451627</v>
      </c>
      <c r="AV14" s="8">
        <v>-14.914604821061392</v>
      </c>
      <c r="AW14" s="8">
        <v>-5.8594705158375646</v>
      </c>
      <c r="AX14" s="8">
        <v>-6.3919011660873464</v>
      </c>
      <c r="AY14" s="8">
        <v>-9.238197617587673</v>
      </c>
      <c r="AZ14" s="8">
        <v>-5.8900577135606405</v>
      </c>
      <c r="BA14" s="8">
        <v>-7.1005126285941067</v>
      </c>
      <c r="BB14" s="8">
        <v>-4.4925649824478366</v>
      </c>
      <c r="BC14" s="9">
        <v>-5.5280214035390545</v>
      </c>
      <c r="BD14" s="1"/>
      <c r="BE14" s="67" t="s">
        <v>8</v>
      </c>
      <c r="BF14" s="8">
        <v>-24.901332119240717</v>
      </c>
      <c r="BG14" s="8">
        <v>-25.097661994896299</v>
      </c>
      <c r="BH14" s="8">
        <v>-26.40640140411606</v>
      </c>
      <c r="BI14" s="8">
        <v>8.8257640188240636</v>
      </c>
      <c r="BJ14" s="8">
        <v>1.6930202360360043</v>
      </c>
      <c r="BK14" s="8">
        <v>-1.220299160555965</v>
      </c>
      <c r="BL14" s="8">
        <v>-5.2505133470225873</v>
      </c>
      <c r="BM14" s="8">
        <v>-7.0162521325312017</v>
      </c>
      <c r="BN14" s="8">
        <v>-19.327129563350034</v>
      </c>
      <c r="BO14" s="8">
        <v>-1.05205377551426</v>
      </c>
      <c r="BP14" s="36">
        <v>-6.1027827207456617</v>
      </c>
      <c r="BQ14" s="36">
        <v>-11.389861140191526</v>
      </c>
      <c r="BR14" s="9">
        <v>74.674278491242433</v>
      </c>
      <c r="BS14" s="1"/>
      <c r="BT14" s="67" t="s">
        <v>8</v>
      </c>
      <c r="BU14" s="8">
        <v>-40.903152569077129</v>
      </c>
      <c r="BV14" s="8">
        <v>-219.60805961910017</v>
      </c>
      <c r="BW14" s="8">
        <v>-2.3973641483737058</v>
      </c>
      <c r="BX14" s="8">
        <v>2.8615998375885074</v>
      </c>
      <c r="BY14" s="8">
        <v>43.652142449892551</v>
      </c>
      <c r="BZ14" s="8">
        <v>-2.6532361422126676</v>
      </c>
      <c r="CA14" s="8">
        <v>4.4033118517571772</v>
      </c>
      <c r="CB14" s="8">
        <v>-11.187392963078352</v>
      </c>
      <c r="CC14" s="8">
        <v>-0.19294304215673319</v>
      </c>
      <c r="CD14" s="37">
        <v>-11.01570395524786</v>
      </c>
      <c r="CE14" s="67" t="s">
        <v>8</v>
      </c>
      <c r="CF14" s="8">
        <f t="shared" si="32"/>
        <v>73.309990480369052</v>
      </c>
      <c r="CG14" s="8">
        <f t="shared" si="0"/>
        <v>62.403533237134035</v>
      </c>
      <c r="CH14" s="8">
        <f t="shared" si="1"/>
        <v>10.90645724323503</v>
      </c>
      <c r="CI14" s="8">
        <f t="shared" si="2"/>
        <v>9.4261723360630274</v>
      </c>
      <c r="CJ14" s="8">
        <f t="shared" si="3"/>
        <v>1.4802849071720028</v>
      </c>
      <c r="CK14" s="8">
        <f t="shared" si="4"/>
        <v>5.1257857719688245</v>
      </c>
      <c r="CL14" s="8">
        <f t="shared" si="5"/>
        <v>6.0502068583753266</v>
      </c>
      <c r="CM14" s="8">
        <f t="shared" si="6"/>
        <v>0.92442108640650233</v>
      </c>
      <c r="CN14" s="8">
        <f t="shared" si="7"/>
        <v>-0.16900183388221149</v>
      </c>
      <c r="CO14" s="8">
        <f t="shared" si="8"/>
        <v>0.59027957110404949</v>
      </c>
      <c r="CP14" s="8">
        <f t="shared" si="9"/>
        <v>0.75928140498626095</v>
      </c>
      <c r="CQ14" s="9">
        <f t="shared" si="10"/>
        <v>5.234499614967179</v>
      </c>
      <c r="CS14" s="67" t="s">
        <v>8</v>
      </c>
      <c r="CT14" s="34">
        <f t="shared" si="11"/>
        <v>1.0732563697980149</v>
      </c>
      <c r="CU14" s="34">
        <f t="shared" si="12"/>
        <v>1.231033659769271</v>
      </c>
      <c r="CV14" s="34">
        <f t="shared" si="13"/>
        <v>0.15777728997125609</v>
      </c>
      <c r="CW14" s="34">
        <f t="shared" si="14"/>
        <v>0.1253866872362433</v>
      </c>
      <c r="CX14" s="34">
        <f t="shared" si="15"/>
        <v>3.0778715897281952</v>
      </c>
      <c r="CY14" s="34">
        <f t="shared" si="16"/>
        <v>0.95798496820472534</v>
      </c>
      <c r="CZ14" s="34">
        <f t="shared" si="17"/>
        <v>6.0287990883856862E-2</v>
      </c>
      <c r="DA14" s="34">
        <f t="shared" si="18"/>
        <v>6.7650382332842249E-2</v>
      </c>
      <c r="DB14" s="34">
        <f t="shared" si="19"/>
        <v>7.3623914489854012E-3</v>
      </c>
      <c r="DC14" s="34">
        <f t="shared" si="20"/>
        <v>21.564223747662115</v>
      </c>
      <c r="DD14" s="34">
        <f t="shared" si="21"/>
        <v>7.7098466765975555</v>
      </c>
      <c r="DE14" s="8">
        <f t="shared" si="22"/>
        <v>6.8287663620004126</v>
      </c>
      <c r="DF14" s="9">
        <f t="shared" si="23"/>
        <v>0.88108031459714253</v>
      </c>
      <c r="DH14" s="67" t="s">
        <v>8</v>
      </c>
      <c r="DI14" s="8">
        <f t="shared" si="24"/>
        <v>0.15780211436123495</v>
      </c>
      <c r="DJ14" s="8">
        <f t="shared" si="25"/>
        <v>-5.6617900807512583E-2</v>
      </c>
      <c r="DK14" s="8">
        <f t="shared" si="26"/>
        <v>0.21442001516874754</v>
      </c>
      <c r="DL14" s="8">
        <f t="shared" si="27"/>
        <v>13.696574956703325</v>
      </c>
      <c r="DM14" s="8">
        <f t="shared" si="28"/>
        <v>0.34235838838544663</v>
      </c>
      <c r="DN14" s="8">
        <f t="shared" si="29"/>
        <v>4.1223878486649266</v>
      </c>
      <c r="DO14" s="8">
        <f t="shared" si="30"/>
        <v>9.2318287196529507</v>
      </c>
      <c r="DP14" s="188">
        <f t="shared" si="31"/>
        <v>100</v>
      </c>
      <c r="DQ14" s="21"/>
    </row>
    <row r="15" spans="2:121" s="49" customFormat="1" ht="12">
      <c r="B15" s="67" t="s">
        <v>82</v>
      </c>
      <c r="C15" s="1">
        <v>36717976</v>
      </c>
      <c r="D15" s="1">
        <v>31259121</v>
      </c>
      <c r="E15" s="1">
        <v>5458855</v>
      </c>
      <c r="F15" s="1">
        <v>4719915</v>
      </c>
      <c r="G15" s="1">
        <v>738940</v>
      </c>
      <c r="H15" s="1">
        <v>2847925</v>
      </c>
      <c r="I15" s="1">
        <v>3521014</v>
      </c>
      <c r="J15" s="1">
        <v>673089</v>
      </c>
      <c r="K15" s="1">
        <v>-395503</v>
      </c>
      <c r="L15" s="1">
        <v>166377</v>
      </c>
      <c r="M15" s="1">
        <v>561880</v>
      </c>
      <c r="N15" s="7">
        <v>3194603</v>
      </c>
      <c r="O15" s="1"/>
      <c r="P15" s="67" t="s">
        <v>82</v>
      </c>
      <c r="Q15" s="1">
        <v>973549</v>
      </c>
      <c r="R15" s="1">
        <v>1078795</v>
      </c>
      <c r="S15" s="1">
        <v>105246</v>
      </c>
      <c r="T15" s="1">
        <v>94212</v>
      </c>
      <c r="U15" s="1">
        <v>2024444</v>
      </c>
      <c r="V15" s="1">
        <v>102398</v>
      </c>
      <c r="W15" s="1">
        <v>48825</v>
      </c>
      <c r="X15" s="1">
        <v>54788</v>
      </c>
      <c r="Y15" s="1">
        <v>5963</v>
      </c>
      <c r="Z15" s="1">
        <v>14453776</v>
      </c>
      <c r="AA15" s="1">
        <v>4957395</v>
      </c>
      <c r="AB15" s="1">
        <v>4250603</v>
      </c>
      <c r="AC15" s="7">
        <v>706792</v>
      </c>
      <c r="AD15" s="1">
        <v>0</v>
      </c>
      <c r="AE15" s="67" t="s">
        <v>82</v>
      </c>
      <c r="AF15" s="1">
        <v>436685</v>
      </c>
      <c r="AG15" s="1">
        <v>213047</v>
      </c>
      <c r="AH15" s="1">
        <v>223638</v>
      </c>
      <c r="AI15" s="1">
        <v>9059696</v>
      </c>
      <c r="AJ15" s="1">
        <v>410344</v>
      </c>
      <c r="AK15" s="1">
        <v>2390792</v>
      </c>
      <c r="AL15" s="1">
        <v>6258560</v>
      </c>
      <c r="AM15" s="1">
        <v>54019677</v>
      </c>
      <c r="AN15" s="1">
        <v>30386</v>
      </c>
      <c r="AO15" s="7">
        <v>1777.7817745014152</v>
      </c>
      <c r="AQ15" s="67" t="s">
        <v>82</v>
      </c>
      <c r="AR15" s="8">
        <v>-15.198366619424256</v>
      </c>
      <c r="AS15" s="8">
        <v>-16.922907525925179</v>
      </c>
      <c r="AT15" s="8">
        <v>-3.7582358181551805</v>
      </c>
      <c r="AU15" s="8">
        <v>-1.4714419642773269</v>
      </c>
      <c r="AV15" s="8">
        <v>-16.183843379233682</v>
      </c>
      <c r="AW15" s="8">
        <v>-1.5804903065634202</v>
      </c>
      <c r="AX15" s="8">
        <v>-4.3112229091229279</v>
      </c>
      <c r="AY15" s="8">
        <v>-14.364504518488078</v>
      </c>
      <c r="AZ15" s="8">
        <v>12.919902330118035</v>
      </c>
      <c r="BA15" s="8">
        <v>-6.9979205795546022</v>
      </c>
      <c r="BB15" s="8">
        <v>-11.246463711479926</v>
      </c>
      <c r="BC15" s="9">
        <v>-3.0257303646716021</v>
      </c>
      <c r="BD15" s="1"/>
      <c r="BE15" s="67" t="s">
        <v>82</v>
      </c>
      <c r="BF15" s="8">
        <v>-12.353051328727487</v>
      </c>
      <c r="BG15" s="8">
        <v>-14.108268033127548</v>
      </c>
      <c r="BH15" s="8">
        <v>-27.532499724578607</v>
      </c>
      <c r="BI15" s="8">
        <v>65.458377239199166</v>
      </c>
      <c r="BJ15" s="8">
        <v>0.7793754243852512</v>
      </c>
      <c r="BK15" s="8">
        <v>-13.066585164998429</v>
      </c>
      <c r="BL15" s="8">
        <v>-8.8456583835856843</v>
      </c>
      <c r="BM15" s="8">
        <v>-10.542901461343783</v>
      </c>
      <c r="BN15" s="8">
        <v>-22.376985160114554</v>
      </c>
      <c r="BO15" s="8">
        <v>-3.8576533759929763</v>
      </c>
      <c r="BP15" s="36">
        <v>-9.5387170630472387</v>
      </c>
      <c r="BQ15" s="36">
        <v>-16.410499554383676</v>
      </c>
      <c r="BR15" s="9">
        <v>78.917924143814375</v>
      </c>
      <c r="BS15" s="1"/>
      <c r="BT15" s="67" t="s">
        <v>82</v>
      </c>
      <c r="BU15" s="8">
        <v>6.6721873312960618</v>
      </c>
      <c r="BV15" s="8">
        <v>18.291098476435838</v>
      </c>
      <c r="BW15" s="8">
        <v>-2.4552159708985593</v>
      </c>
      <c r="BX15" s="8">
        <v>-0.92439763894698568</v>
      </c>
      <c r="BY15" s="8">
        <v>21.585568928632807</v>
      </c>
      <c r="BZ15" s="8">
        <v>-11.89476275481249</v>
      </c>
      <c r="CA15" s="8">
        <v>2.7144012300992242</v>
      </c>
      <c r="CB15" s="8">
        <v>-11.770109291714883</v>
      </c>
      <c r="CC15" s="8">
        <v>-1.688883137051896</v>
      </c>
      <c r="CD15" s="46">
        <v>-10.254411175815296</v>
      </c>
      <c r="CE15" s="67" t="s">
        <v>82</v>
      </c>
      <c r="CF15" s="8">
        <f t="shared" si="32"/>
        <v>67.971483798394431</v>
      </c>
      <c r="CG15" s="8">
        <f t="shared" si="0"/>
        <v>57.866175319782087</v>
      </c>
      <c r="CH15" s="8">
        <f t="shared" si="1"/>
        <v>10.10530847861234</v>
      </c>
      <c r="CI15" s="8">
        <f t="shared" si="2"/>
        <v>8.7373995220297225</v>
      </c>
      <c r="CJ15" s="8">
        <f t="shared" si="3"/>
        <v>1.367908956582617</v>
      </c>
      <c r="CK15" s="8">
        <f t="shared" si="4"/>
        <v>5.2720141218171301</v>
      </c>
      <c r="CL15" s="8">
        <f t="shared" si="5"/>
        <v>6.5180212017928199</v>
      </c>
      <c r="CM15" s="8">
        <f t="shared" si="6"/>
        <v>1.246007079975691</v>
      </c>
      <c r="CN15" s="8">
        <f t="shared" si="7"/>
        <v>-0.73214617703101037</v>
      </c>
      <c r="CO15" s="8">
        <f t="shared" si="8"/>
        <v>0.30799332620963288</v>
      </c>
      <c r="CP15" s="8">
        <f t="shared" si="9"/>
        <v>1.0401395032406433</v>
      </c>
      <c r="CQ15" s="9">
        <f t="shared" si="10"/>
        <v>5.9137765670090925</v>
      </c>
      <c r="CS15" s="67" t="s">
        <v>82</v>
      </c>
      <c r="CT15" s="34">
        <f t="shared" si="11"/>
        <v>1.802211812558598</v>
      </c>
      <c r="CU15" s="34">
        <f t="shared" si="12"/>
        <v>1.9970408190334052</v>
      </c>
      <c r="CV15" s="34">
        <f t="shared" si="13"/>
        <v>0.1948290064748073</v>
      </c>
      <c r="CW15" s="34">
        <f t="shared" si="14"/>
        <v>0.17440311610896897</v>
      </c>
      <c r="CX15" s="34">
        <f t="shared" si="15"/>
        <v>3.7476047848268328</v>
      </c>
      <c r="CY15" s="34">
        <f t="shared" si="16"/>
        <v>0.18955685351469245</v>
      </c>
      <c r="CZ15" s="34">
        <f t="shared" si="17"/>
        <v>9.0383731839048201E-2</v>
      </c>
      <c r="DA15" s="34">
        <f t="shared" si="18"/>
        <v>0.10142230209928874</v>
      </c>
      <c r="DB15" s="34">
        <f t="shared" si="19"/>
        <v>1.1038570260240542E-2</v>
      </c>
      <c r="DC15" s="34">
        <f t="shared" si="20"/>
        <v>26.756502079788447</v>
      </c>
      <c r="DD15" s="34">
        <f t="shared" si="21"/>
        <v>9.1770171080437972</v>
      </c>
      <c r="DE15" s="8">
        <f t="shared" si="22"/>
        <v>7.8686197994112401</v>
      </c>
      <c r="DF15" s="9">
        <f t="shared" si="23"/>
        <v>1.3083973086325562</v>
      </c>
      <c r="DH15" s="67" t="s">
        <v>82</v>
      </c>
      <c r="DI15" s="8">
        <f t="shared" si="24"/>
        <v>0.80838136074008726</v>
      </c>
      <c r="DJ15" s="8">
        <f t="shared" si="25"/>
        <v>0.39438777095983002</v>
      </c>
      <c r="DK15" s="8">
        <f t="shared" si="26"/>
        <v>0.41399358978025724</v>
      </c>
      <c r="DL15" s="8">
        <f t="shared" si="27"/>
        <v>16.771103611004559</v>
      </c>
      <c r="DM15" s="8">
        <f t="shared" si="28"/>
        <v>0.75961949939093487</v>
      </c>
      <c r="DN15" s="8">
        <f t="shared" si="29"/>
        <v>4.4257798875768914</v>
      </c>
      <c r="DO15" s="8">
        <f t="shared" si="30"/>
        <v>11.585704224036734</v>
      </c>
      <c r="DP15" s="189">
        <f t="shared" si="31"/>
        <v>100</v>
      </c>
      <c r="DQ15" s="51"/>
    </row>
    <row r="16" spans="2:121" ht="12">
      <c r="B16" s="67" t="s">
        <v>83</v>
      </c>
      <c r="C16" s="1">
        <v>83113732</v>
      </c>
      <c r="D16" s="1">
        <v>70748127</v>
      </c>
      <c r="E16" s="1">
        <v>12365605</v>
      </c>
      <c r="F16" s="1">
        <v>10688044</v>
      </c>
      <c r="G16" s="1">
        <v>1677561</v>
      </c>
      <c r="H16" s="1">
        <v>5577867</v>
      </c>
      <c r="I16" s="1">
        <v>7312585</v>
      </c>
      <c r="J16" s="1">
        <v>1734718</v>
      </c>
      <c r="K16" s="1">
        <v>-766479</v>
      </c>
      <c r="L16" s="1">
        <v>755218</v>
      </c>
      <c r="M16" s="1">
        <v>1521697</v>
      </c>
      <c r="N16" s="7">
        <v>6232808</v>
      </c>
      <c r="O16" s="1"/>
      <c r="P16" s="67" t="s">
        <v>83</v>
      </c>
      <c r="Q16" s="1">
        <v>1369417</v>
      </c>
      <c r="R16" s="1">
        <v>1568816</v>
      </c>
      <c r="S16" s="1">
        <v>199399</v>
      </c>
      <c r="T16" s="1">
        <v>220932</v>
      </c>
      <c r="U16" s="1">
        <v>4046191</v>
      </c>
      <c r="V16" s="1">
        <v>596268</v>
      </c>
      <c r="W16" s="1">
        <v>111538</v>
      </c>
      <c r="X16" s="1">
        <v>125160</v>
      </c>
      <c r="Y16" s="1">
        <v>13622</v>
      </c>
      <c r="Z16" s="1">
        <v>28452018</v>
      </c>
      <c r="AA16" s="1">
        <v>10290674</v>
      </c>
      <c r="AB16" s="1">
        <v>9178061</v>
      </c>
      <c r="AC16" s="7">
        <v>1112613</v>
      </c>
      <c r="AD16" s="1">
        <v>0</v>
      </c>
      <c r="AE16" s="67" t="s">
        <v>83</v>
      </c>
      <c r="AF16" s="24">
        <v>878341</v>
      </c>
      <c r="AG16" s="1">
        <v>552867</v>
      </c>
      <c r="AH16" s="1">
        <v>325474</v>
      </c>
      <c r="AI16" s="1">
        <v>17283003</v>
      </c>
      <c r="AJ16" s="1">
        <v>1171116</v>
      </c>
      <c r="AK16" s="1">
        <v>4169499</v>
      </c>
      <c r="AL16" s="1">
        <v>11942388</v>
      </c>
      <c r="AM16" s="1">
        <v>117143617</v>
      </c>
      <c r="AN16" s="1">
        <v>62079</v>
      </c>
      <c r="AO16" s="7">
        <v>1887.0087630277549</v>
      </c>
      <c r="AQ16" s="67" t="s">
        <v>83</v>
      </c>
      <c r="AR16" s="8">
        <v>-14.912738746785928</v>
      </c>
      <c r="AS16" s="8">
        <v>-16.64116997185814</v>
      </c>
      <c r="AT16" s="8">
        <v>-3.4600595200314284</v>
      </c>
      <c r="AU16" s="8">
        <v>-1.1389050938320939</v>
      </c>
      <c r="AV16" s="8">
        <v>-16.022184355013756</v>
      </c>
      <c r="AW16" s="8">
        <v>-8.5264319488811608</v>
      </c>
      <c r="AX16" s="8">
        <v>-8.3268238299598618</v>
      </c>
      <c r="AY16" s="8">
        <v>-7.6790519252712075</v>
      </c>
      <c r="AZ16" s="8">
        <v>-6.7061761806912905</v>
      </c>
      <c r="BA16" s="8">
        <v>-13.220264975237569</v>
      </c>
      <c r="BB16" s="8">
        <v>-4.2101174761327425</v>
      </c>
      <c r="BC16" s="9">
        <v>-6.7901009323968893</v>
      </c>
      <c r="BD16" s="1"/>
      <c r="BE16" s="67" t="s">
        <v>83</v>
      </c>
      <c r="BF16" s="8">
        <v>-24.863036134318687</v>
      </c>
      <c r="BG16" s="8">
        <v>-25.096660036458189</v>
      </c>
      <c r="BH16" s="8">
        <v>-26.662694515857343</v>
      </c>
      <c r="BI16" s="8">
        <v>42.574487445066111</v>
      </c>
      <c r="BJ16" s="8">
        <v>2.1226165678678255</v>
      </c>
      <c r="BK16" s="8">
        <v>-20.204057325548249</v>
      </c>
      <c r="BL16" s="8">
        <v>-13.701671992386672</v>
      </c>
      <c r="BM16" s="8">
        <v>-15.308829101932551</v>
      </c>
      <c r="BN16" s="8">
        <v>-26.514538490586393</v>
      </c>
      <c r="BO16" s="8">
        <v>-2.6241795043330192</v>
      </c>
      <c r="BP16" s="36">
        <v>-4.2450087839447352</v>
      </c>
      <c r="BQ16" s="36">
        <v>-8.6028740610147931</v>
      </c>
      <c r="BR16" s="9">
        <v>57.834909394230849</v>
      </c>
      <c r="BS16" s="1"/>
      <c r="BT16" s="67" t="s">
        <v>83</v>
      </c>
      <c r="BU16" s="8">
        <v>-48.070792588475953</v>
      </c>
      <c r="BV16" s="8">
        <v>-58.792777684610655</v>
      </c>
      <c r="BW16" s="8">
        <v>-6.9396274428512204</v>
      </c>
      <c r="BX16" s="8">
        <v>2.9947431153750097</v>
      </c>
      <c r="BY16" s="8">
        <v>43.166289939866338</v>
      </c>
      <c r="BZ16" s="8">
        <v>-7.2028375752147946</v>
      </c>
      <c r="CA16" s="8">
        <v>4.1245659728277015</v>
      </c>
      <c r="CB16" s="8">
        <v>-11.920201083415746</v>
      </c>
      <c r="CC16" s="8">
        <v>-0.42506095213653272</v>
      </c>
      <c r="CD16" s="37">
        <v>-11.544210060478933</v>
      </c>
      <c r="CE16" s="67" t="s">
        <v>83</v>
      </c>
      <c r="CF16" s="8">
        <f t="shared" si="32"/>
        <v>70.950286604177506</v>
      </c>
      <c r="CG16" s="8">
        <f t="shared" si="0"/>
        <v>60.394350807863482</v>
      </c>
      <c r="CH16" s="8">
        <f t="shared" si="1"/>
        <v>10.555935796314024</v>
      </c>
      <c r="CI16" s="8">
        <f t="shared" si="2"/>
        <v>9.123880817168212</v>
      </c>
      <c r="CJ16" s="8">
        <f t="shared" si="3"/>
        <v>1.4320549791458121</v>
      </c>
      <c r="CK16" s="8">
        <f t="shared" si="4"/>
        <v>4.7615628942036166</v>
      </c>
      <c r="CL16" s="8">
        <f t="shared" si="5"/>
        <v>6.2424101178299791</v>
      </c>
      <c r="CM16" s="8">
        <f t="shared" si="6"/>
        <v>1.4808472236263628</v>
      </c>
      <c r="CN16" s="8">
        <f t="shared" si="7"/>
        <v>-0.65430709724457292</v>
      </c>
      <c r="CO16" s="8">
        <f t="shared" si="8"/>
        <v>0.6446941108195422</v>
      </c>
      <c r="CP16" s="8">
        <f t="shared" si="9"/>
        <v>1.2990012080641151</v>
      </c>
      <c r="CQ16" s="9">
        <f t="shared" si="10"/>
        <v>5.3206552432131238</v>
      </c>
      <c r="CS16" s="67" t="s">
        <v>83</v>
      </c>
      <c r="CT16" s="34">
        <f t="shared" si="11"/>
        <v>1.1690069293318817</v>
      </c>
      <c r="CU16" s="34">
        <f t="shared" si="12"/>
        <v>1.3392244837377694</v>
      </c>
      <c r="CV16" s="34">
        <f t="shared" si="13"/>
        <v>0.17021755440588796</v>
      </c>
      <c r="CW16" s="34">
        <f t="shared" si="14"/>
        <v>0.18859926443964931</v>
      </c>
      <c r="CX16" s="34">
        <f t="shared" si="15"/>
        <v>3.4540430828595641</v>
      </c>
      <c r="CY16" s="34">
        <f t="shared" si="16"/>
        <v>0.50900596658202901</v>
      </c>
      <c r="CZ16" s="34">
        <f t="shared" si="17"/>
        <v>9.5214748235066024E-2</v>
      </c>
      <c r="DA16" s="34">
        <f t="shared" si="18"/>
        <v>0.10684320939142591</v>
      </c>
      <c r="DB16" s="34">
        <f t="shared" si="19"/>
        <v>1.1628461156359888E-2</v>
      </c>
      <c r="DC16" s="34">
        <f t="shared" si="20"/>
        <v>24.28815050161888</v>
      </c>
      <c r="DD16" s="34">
        <f t="shared" si="21"/>
        <v>8.7846647248394252</v>
      </c>
      <c r="DE16" s="8">
        <f t="shared" si="22"/>
        <v>7.8348793003378061</v>
      </c>
      <c r="DF16" s="9">
        <f t="shared" si="23"/>
        <v>0.9497854245016184</v>
      </c>
      <c r="DH16" s="67" t="s">
        <v>83</v>
      </c>
      <c r="DI16" s="8">
        <f t="shared" si="24"/>
        <v>0.74979842905140959</v>
      </c>
      <c r="DJ16" s="8">
        <f t="shared" si="25"/>
        <v>0.47195657275974329</v>
      </c>
      <c r="DK16" s="8">
        <f t="shared" si="26"/>
        <v>0.27784185629166636</v>
      </c>
      <c r="DL16" s="8">
        <f t="shared" si="27"/>
        <v>14.753687347728045</v>
      </c>
      <c r="DM16" s="8">
        <f t="shared" si="28"/>
        <v>0.99972668591921665</v>
      </c>
      <c r="DN16" s="8">
        <f t="shared" si="29"/>
        <v>3.5593053268963004</v>
      </c>
      <c r="DO16" s="8">
        <f t="shared" si="30"/>
        <v>10.194655334912529</v>
      </c>
      <c r="DP16" s="188">
        <f t="shared" si="31"/>
        <v>100</v>
      </c>
      <c r="DQ16" s="21"/>
    </row>
    <row r="17" spans="2:121" ht="12">
      <c r="B17" s="67" t="s">
        <v>87</v>
      </c>
      <c r="C17" s="1">
        <v>37928268</v>
      </c>
      <c r="D17" s="1">
        <v>32292619</v>
      </c>
      <c r="E17" s="1">
        <v>5635649</v>
      </c>
      <c r="F17" s="1">
        <v>4870977</v>
      </c>
      <c r="G17" s="1">
        <v>764672</v>
      </c>
      <c r="H17" s="1">
        <v>2804394</v>
      </c>
      <c r="I17" s="1">
        <v>3726788</v>
      </c>
      <c r="J17" s="1">
        <v>922394</v>
      </c>
      <c r="K17" s="1">
        <v>-179347</v>
      </c>
      <c r="L17" s="1">
        <v>640608</v>
      </c>
      <c r="M17" s="1">
        <v>819955</v>
      </c>
      <c r="N17" s="7">
        <v>2927952</v>
      </c>
      <c r="O17" s="1"/>
      <c r="P17" s="67" t="s">
        <v>87</v>
      </c>
      <c r="Q17" s="1">
        <v>565196</v>
      </c>
      <c r="R17" s="1">
        <v>660822</v>
      </c>
      <c r="S17" s="1">
        <v>95626</v>
      </c>
      <c r="T17" s="1">
        <v>149373</v>
      </c>
      <c r="U17" s="1">
        <v>1977126</v>
      </c>
      <c r="V17" s="1">
        <v>236257</v>
      </c>
      <c r="W17" s="1">
        <v>55789</v>
      </c>
      <c r="X17" s="1">
        <v>62602</v>
      </c>
      <c r="Y17" s="1">
        <v>6813</v>
      </c>
      <c r="Z17" s="1">
        <v>12171345</v>
      </c>
      <c r="AA17" s="1">
        <v>4777865</v>
      </c>
      <c r="AB17" s="1">
        <v>4164851</v>
      </c>
      <c r="AC17" s="7">
        <v>613014</v>
      </c>
      <c r="AD17" s="1">
        <v>0</v>
      </c>
      <c r="AE17" s="67" t="s">
        <v>87</v>
      </c>
      <c r="AF17" s="1">
        <v>168821</v>
      </c>
      <c r="AG17" s="1">
        <v>21605</v>
      </c>
      <c r="AH17" s="1">
        <v>147216</v>
      </c>
      <c r="AI17" s="1">
        <v>7224659</v>
      </c>
      <c r="AJ17" s="1">
        <v>697414</v>
      </c>
      <c r="AK17" s="1">
        <v>1931212</v>
      </c>
      <c r="AL17" s="1">
        <v>4596033</v>
      </c>
      <c r="AM17" s="1">
        <v>52904007</v>
      </c>
      <c r="AN17" s="1">
        <v>28661</v>
      </c>
      <c r="AO17" s="7">
        <v>1845.8534942953841</v>
      </c>
      <c r="AQ17" s="67" t="s">
        <v>87</v>
      </c>
      <c r="AR17" s="8">
        <v>-16.074916547927792</v>
      </c>
      <c r="AS17" s="8">
        <v>-17.777484911584356</v>
      </c>
      <c r="AT17" s="8">
        <v>-4.7765090847279961</v>
      </c>
      <c r="AU17" s="8">
        <v>-2.5180325480437671</v>
      </c>
      <c r="AV17" s="8">
        <v>-17.022465630937745</v>
      </c>
      <c r="AW17" s="8">
        <v>-5.8878921178424104</v>
      </c>
      <c r="AX17" s="8">
        <v>-6.5153033145182695</v>
      </c>
      <c r="AY17" s="8">
        <v>-8.3724885216524054</v>
      </c>
      <c r="AZ17" s="8">
        <v>-27.152266233720194</v>
      </c>
      <c r="BA17" s="8">
        <v>-11.380161356367378</v>
      </c>
      <c r="BB17" s="8">
        <v>-5.0891227322868637</v>
      </c>
      <c r="BC17" s="9">
        <v>-3.5414506773458045</v>
      </c>
      <c r="BD17" s="1"/>
      <c r="BE17" s="67" t="s">
        <v>87</v>
      </c>
      <c r="BF17" s="8">
        <v>-26.902747115599752</v>
      </c>
      <c r="BG17" s="8">
        <v>-26.877087220071839</v>
      </c>
      <c r="BH17" s="8">
        <v>-26.725056128977876</v>
      </c>
      <c r="BI17" s="8">
        <v>99.886255670489362</v>
      </c>
      <c r="BJ17" s="8">
        <v>0.99858089945841244</v>
      </c>
      <c r="BK17" s="8">
        <v>2.7503664110849679</v>
      </c>
      <c r="BL17" s="8">
        <v>-34.705414199105824</v>
      </c>
      <c r="BM17" s="8">
        <v>-35.921634457910251</v>
      </c>
      <c r="BN17" s="8">
        <v>-44.401827974538925</v>
      </c>
      <c r="BO17" s="8">
        <v>21.368786918907688</v>
      </c>
      <c r="BP17" s="36">
        <v>60.561807456824688</v>
      </c>
      <c r="BQ17" s="36">
        <v>60.072432965108725</v>
      </c>
      <c r="BR17" s="9">
        <v>63.967549610418793</v>
      </c>
      <c r="BS17" s="1"/>
      <c r="BT17" s="67" t="s">
        <v>87</v>
      </c>
      <c r="BU17" s="8">
        <v>-4.5459428590814257</v>
      </c>
      <c r="BV17" s="8">
        <v>7.3860529847407932</v>
      </c>
      <c r="BW17" s="8">
        <v>-6.0775031580559133</v>
      </c>
      <c r="BX17" s="8">
        <v>5.0734166979356639</v>
      </c>
      <c r="BY17" s="8">
        <v>31.457330003298615</v>
      </c>
      <c r="BZ17" s="8">
        <v>0.31358188216655625</v>
      </c>
      <c r="CA17" s="8">
        <v>3.9798240771743751</v>
      </c>
      <c r="CB17" s="8">
        <v>-9.1015934916034791</v>
      </c>
      <c r="CC17" s="8">
        <v>-0.85443475854434758</v>
      </c>
      <c r="CD17" s="37">
        <v>-8.3182326037218992</v>
      </c>
      <c r="CE17" s="67" t="s">
        <v>87</v>
      </c>
      <c r="CF17" s="8">
        <f t="shared" si="32"/>
        <v>71.692618670642474</v>
      </c>
      <c r="CG17" s="8">
        <f t="shared" si="0"/>
        <v>61.040024813243356</v>
      </c>
      <c r="CH17" s="8">
        <f t="shared" si="1"/>
        <v>10.652593857399118</v>
      </c>
      <c r="CI17" s="8">
        <f t="shared" si="2"/>
        <v>9.2071986154092258</v>
      </c>
      <c r="CJ17" s="8">
        <f t="shared" si="3"/>
        <v>1.445395241989893</v>
      </c>
      <c r="CK17" s="8">
        <f t="shared" si="4"/>
        <v>5.3009103828373529</v>
      </c>
      <c r="CL17" s="8">
        <f t="shared" si="5"/>
        <v>7.0444342713019834</v>
      </c>
      <c r="CM17" s="8">
        <f t="shared" si="6"/>
        <v>1.74352388846463</v>
      </c>
      <c r="CN17" s="8">
        <f t="shared" si="7"/>
        <v>-0.33900456727219169</v>
      </c>
      <c r="CO17" s="8">
        <f t="shared" si="8"/>
        <v>1.2108874853279072</v>
      </c>
      <c r="CP17" s="8">
        <f t="shared" si="9"/>
        <v>1.5498920526000988</v>
      </c>
      <c r="CQ17" s="9">
        <f t="shared" si="10"/>
        <v>5.5344616902080785</v>
      </c>
      <c r="CS17" s="67" t="s">
        <v>87</v>
      </c>
      <c r="CT17" s="34">
        <f t="shared" si="11"/>
        <v>1.0683425170422347</v>
      </c>
      <c r="CU17" s="34">
        <f t="shared" si="12"/>
        <v>1.2490963113625779</v>
      </c>
      <c r="CV17" s="34">
        <f t="shared" si="13"/>
        <v>0.18075379432034325</v>
      </c>
      <c r="CW17" s="34">
        <f t="shared" si="14"/>
        <v>0.28234723316893556</v>
      </c>
      <c r="CX17" s="34">
        <f t="shared" si="15"/>
        <v>3.737195180697749</v>
      </c>
      <c r="CY17" s="34">
        <f t="shared" si="16"/>
        <v>0.44657675929915852</v>
      </c>
      <c r="CZ17" s="34">
        <f t="shared" si="17"/>
        <v>0.10545325990146644</v>
      </c>
      <c r="DA17" s="34">
        <f t="shared" si="18"/>
        <v>0.11833130144565419</v>
      </c>
      <c r="DB17" s="34">
        <f t="shared" si="19"/>
        <v>1.2878041544187759E-2</v>
      </c>
      <c r="DC17" s="34">
        <f t="shared" si="20"/>
        <v>23.006470946520174</v>
      </c>
      <c r="DD17" s="34">
        <f t="shared" si="21"/>
        <v>9.031196824089335</v>
      </c>
      <c r="DE17" s="8">
        <f t="shared" si="22"/>
        <v>7.8724679588069764</v>
      </c>
      <c r="DF17" s="9">
        <f t="shared" si="23"/>
        <v>1.1587288652823595</v>
      </c>
      <c r="DH17" s="67" t="s">
        <v>87</v>
      </c>
      <c r="DI17" s="8">
        <f t="shared" si="24"/>
        <v>0.3191081537547808</v>
      </c>
      <c r="DJ17" s="8">
        <f t="shared" si="25"/>
        <v>4.0838116477642232E-2</v>
      </c>
      <c r="DK17" s="8">
        <f t="shared" si="26"/>
        <v>0.27827003727713856</v>
      </c>
      <c r="DL17" s="8">
        <f t="shared" si="27"/>
        <v>13.65616596867606</v>
      </c>
      <c r="DM17" s="8">
        <f t="shared" si="28"/>
        <v>1.3182630948918481</v>
      </c>
      <c r="DN17" s="8">
        <f t="shared" si="29"/>
        <v>3.650407803703791</v>
      </c>
      <c r="DO17" s="8">
        <f t="shared" si="30"/>
        <v>8.6874950700804199</v>
      </c>
      <c r="DP17" s="188">
        <f t="shared" si="31"/>
        <v>100</v>
      </c>
      <c r="DQ17" s="21"/>
    </row>
    <row r="18" spans="2:121" ht="12">
      <c r="B18" s="67" t="s">
        <v>92</v>
      </c>
      <c r="C18" s="1">
        <v>107066317</v>
      </c>
      <c r="D18" s="1">
        <v>91166368</v>
      </c>
      <c r="E18" s="1">
        <v>15899949</v>
      </c>
      <c r="F18" s="1">
        <v>13737894</v>
      </c>
      <c r="G18" s="1">
        <v>2162055</v>
      </c>
      <c r="H18" s="1">
        <v>9245786</v>
      </c>
      <c r="I18" s="1">
        <v>11642220</v>
      </c>
      <c r="J18" s="1">
        <v>2396434</v>
      </c>
      <c r="K18" s="1">
        <v>-521498</v>
      </c>
      <c r="L18" s="1">
        <v>1525666</v>
      </c>
      <c r="M18" s="1">
        <v>2047164</v>
      </c>
      <c r="N18" s="7">
        <v>9590553</v>
      </c>
      <c r="O18" s="1"/>
      <c r="P18" s="67" t="s">
        <v>92</v>
      </c>
      <c r="Q18" s="1">
        <v>3005178</v>
      </c>
      <c r="R18" s="1">
        <v>3332864</v>
      </c>
      <c r="S18" s="1">
        <v>327686</v>
      </c>
      <c r="T18" s="1">
        <v>528649</v>
      </c>
      <c r="U18" s="1">
        <v>5524493</v>
      </c>
      <c r="V18" s="1">
        <v>532233</v>
      </c>
      <c r="W18" s="1">
        <v>176731</v>
      </c>
      <c r="X18" s="1">
        <v>198315</v>
      </c>
      <c r="Y18" s="1">
        <v>21584</v>
      </c>
      <c r="Z18" s="1">
        <v>40640121</v>
      </c>
      <c r="AA18" s="1">
        <v>13849785</v>
      </c>
      <c r="AB18" s="1">
        <v>11627977</v>
      </c>
      <c r="AC18" s="7">
        <v>2221808</v>
      </c>
      <c r="AD18" s="1">
        <v>0</v>
      </c>
      <c r="AE18" s="67" t="s">
        <v>92</v>
      </c>
      <c r="AF18" s="1">
        <v>1198538</v>
      </c>
      <c r="AG18" s="1">
        <v>533407</v>
      </c>
      <c r="AH18" s="1">
        <v>665131</v>
      </c>
      <c r="AI18" s="1">
        <v>25591798</v>
      </c>
      <c r="AJ18" s="1">
        <v>1036926</v>
      </c>
      <c r="AK18" s="1">
        <v>7393354</v>
      </c>
      <c r="AL18" s="1">
        <v>17161518</v>
      </c>
      <c r="AM18" s="1">
        <v>156952224</v>
      </c>
      <c r="AN18" s="1">
        <v>90443</v>
      </c>
      <c r="AO18" s="7">
        <v>1735.3717147816858</v>
      </c>
      <c r="AQ18" s="67" t="s">
        <v>92</v>
      </c>
      <c r="AR18" s="8">
        <v>-13.888127185957163</v>
      </c>
      <c r="AS18" s="8">
        <v>-15.63489767258438</v>
      </c>
      <c r="AT18" s="8">
        <v>-2.2880884557430914</v>
      </c>
      <c r="AU18" s="8">
        <v>4.7977956357538022E-2</v>
      </c>
      <c r="AV18" s="8">
        <v>-14.912118103068636</v>
      </c>
      <c r="AW18" s="8">
        <v>-5.9799689785696284</v>
      </c>
      <c r="AX18" s="8">
        <v>-7.8209537017675439</v>
      </c>
      <c r="AY18" s="8">
        <v>-14.29553387502861</v>
      </c>
      <c r="AZ18" s="8">
        <v>11.832123662049458</v>
      </c>
      <c r="BA18" s="8">
        <v>-11.495051687531181</v>
      </c>
      <c r="BB18" s="8">
        <v>-11.581162379178881</v>
      </c>
      <c r="BC18" s="9">
        <v>-6.1702285029212742</v>
      </c>
      <c r="BD18" s="1"/>
      <c r="BE18" s="67" t="s">
        <v>92</v>
      </c>
      <c r="BF18" s="8">
        <v>-12.478514092600111</v>
      </c>
      <c r="BG18" s="8">
        <v>-14.217073377895259</v>
      </c>
      <c r="BH18" s="8">
        <v>-27.436313066893426</v>
      </c>
      <c r="BI18" s="8">
        <v>29.963910454659437</v>
      </c>
      <c r="BJ18" s="8">
        <v>-1.3462076591297776</v>
      </c>
      <c r="BK18" s="8">
        <v>-31.846696588064304</v>
      </c>
      <c r="BL18" s="8">
        <v>-13.411300121506683</v>
      </c>
      <c r="BM18" s="8">
        <v>-15.023759839230086</v>
      </c>
      <c r="BN18" s="8">
        <v>-26.266525467154032</v>
      </c>
      <c r="BO18" s="8">
        <v>2.0032587233421588</v>
      </c>
      <c r="BP18" s="36">
        <v>5.0676388166089863</v>
      </c>
      <c r="BQ18" s="36">
        <v>-0.4061446823730861</v>
      </c>
      <c r="BR18" s="9">
        <v>47.492803959680927</v>
      </c>
      <c r="BS18" s="1"/>
      <c r="BT18" s="67" t="s">
        <v>92</v>
      </c>
      <c r="BU18" s="8">
        <v>16.13053879567196</v>
      </c>
      <c r="BV18" s="8">
        <v>56.372521715677792</v>
      </c>
      <c r="BW18" s="8">
        <v>-3.7364606309013122</v>
      </c>
      <c r="BX18" s="8">
        <v>-0.14181285557103593</v>
      </c>
      <c r="BY18" s="8">
        <v>1.4466043855258552E-3</v>
      </c>
      <c r="BZ18" s="8">
        <v>-6.6347171393428761</v>
      </c>
      <c r="CA18" s="8">
        <v>2.9331369859488903</v>
      </c>
      <c r="CB18" s="8">
        <v>-9.8026566410555436</v>
      </c>
      <c r="CC18" s="8">
        <v>-1.6218156503578656</v>
      </c>
      <c r="CD18" s="46">
        <v>-8.3157064188361698</v>
      </c>
      <c r="CE18" s="67" t="s">
        <v>92</v>
      </c>
      <c r="CF18" s="8">
        <f t="shared" si="32"/>
        <v>68.215864848146396</v>
      </c>
      <c r="CG18" s="8">
        <f t="shared" si="0"/>
        <v>58.085426046591095</v>
      </c>
      <c r="CH18" s="8">
        <f t="shared" si="1"/>
        <v>10.130438801555307</v>
      </c>
      <c r="CI18" s="8">
        <f t="shared" si="2"/>
        <v>8.7529145174776239</v>
      </c>
      <c r="CJ18" s="8">
        <f t="shared" si="3"/>
        <v>1.3775242840776822</v>
      </c>
      <c r="CK18" s="8">
        <f t="shared" si="4"/>
        <v>5.8908282816049802</v>
      </c>
      <c r="CL18" s="8">
        <f t="shared" si="5"/>
        <v>7.4176839953538982</v>
      </c>
      <c r="CM18" s="8">
        <f t="shared" si="6"/>
        <v>1.5268557137489176</v>
      </c>
      <c r="CN18" s="8">
        <f t="shared" si="7"/>
        <v>-0.33226544148874249</v>
      </c>
      <c r="CO18" s="8">
        <f t="shared" si="8"/>
        <v>0.97205758613525606</v>
      </c>
      <c r="CP18" s="8">
        <f t="shared" si="9"/>
        <v>1.3043230276239985</v>
      </c>
      <c r="CQ18" s="9">
        <f t="shared" si="10"/>
        <v>6.1104919418026213</v>
      </c>
      <c r="CS18" s="67" t="s">
        <v>92</v>
      </c>
      <c r="CT18" s="34">
        <f t="shared" si="11"/>
        <v>1.9147087715048881</v>
      </c>
      <c r="CU18" s="34">
        <f t="shared" si="12"/>
        <v>2.1234895021302789</v>
      </c>
      <c r="CV18" s="34">
        <f t="shared" si="13"/>
        <v>0.20878073062539082</v>
      </c>
      <c r="CW18" s="34">
        <f t="shared" si="14"/>
        <v>0.33682160502548852</v>
      </c>
      <c r="CX18" s="34">
        <f t="shared" si="15"/>
        <v>3.5198564628176277</v>
      </c>
      <c r="CY18" s="34">
        <f t="shared" si="16"/>
        <v>0.339105102454617</v>
      </c>
      <c r="CZ18" s="34">
        <f t="shared" si="17"/>
        <v>0.11260178129110167</v>
      </c>
      <c r="DA18" s="34">
        <f t="shared" si="18"/>
        <v>0.12635373679063</v>
      </c>
      <c r="DB18" s="34">
        <f t="shared" si="19"/>
        <v>1.3751955499528314E-2</v>
      </c>
      <c r="DC18" s="34">
        <f t="shared" si="20"/>
        <v>25.893306870248615</v>
      </c>
      <c r="DD18" s="34">
        <f t="shared" si="21"/>
        <v>8.8242043642529069</v>
      </c>
      <c r="DE18" s="8">
        <f t="shared" si="22"/>
        <v>7.4086092593374149</v>
      </c>
      <c r="DF18" s="9">
        <f t="shared" si="23"/>
        <v>1.4155951049154931</v>
      </c>
      <c r="DH18" s="67" t="s">
        <v>92</v>
      </c>
      <c r="DI18" s="8">
        <f t="shared" si="24"/>
        <v>0.76363237771004766</v>
      </c>
      <c r="DJ18" s="8">
        <f t="shared" si="25"/>
        <v>0.33985310077543085</v>
      </c>
      <c r="DK18" s="8">
        <f t="shared" si="26"/>
        <v>0.4237792769346167</v>
      </c>
      <c r="DL18" s="8">
        <f t="shared" si="27"/>
        <v>16.305470128285663</v>
      </c>
      <c r="DM18" s="8">
        <f t="shared" si="28"/>
        <v>0.66066346406152232</v>
      </c>
      <c r="DN18" s="8">
        <f t="shared" si="29"/>
        <v>4.7105761304790432</v>
      </c>
      <c r="DO18" s="8">
        <f t="shared" si="30"/>
        <v>10.934230533745097</v>
      </c>
      <c r="DP18" s="189">
        <f t="shared" si="31"/>
        <v>100</v>
      </c>
      <c r="DQ18" s="6"/>
    </row>
    <row r="19" spans="2:121" ht="12">
      <c r="B19" s="68" t="s">
        <v>86</v>
      </c>
      <c r="C19" s="10">
        <v>93771708</v>
      </c>
      <c r="D19" s="10">
        <v>79815186</v>
      </c>
      <c r="E19" s="10">
        <v>13956522</v>
      </c>
      <c r="F19" s="10">
        <v>12049201</v>
      </c>
      <c r="G19" s="10">
        <v>1907321</v>
      </c>
      <c r="H19" s="10">
        <v>6453383</v>
      </c>
      <c r="I19" s="10">
        <v>10770088</v>
      </c>
      <c r="J19" s="10">
        <v>4316705</v>
      </c>
      <c r="K19" s="10">
        <v>619688</v>
      </c>
      <c r="L19" s="10">
        <v>4742712</v>
      </c>
      <c r="M19" s="10">
        <v>4123024</v>
      </c>
      <c r="N19" s="11">
        <v>5695431</v>
      </c>
      <c r="O19" s="1"/>
      <c r="P19" s="68" t="s">
        <v>86</v>
      </c>
      <c r="Q19" s="10">
        <v>1177398</v>
      </c>
      <c r="R19" s="10">
        <v>1354193</v>
      </c>
      <c r="S19" s="10">
        <v>176795</v>
      </c>
      <c r="T19" s="10">
        <v>326032</v>
      </c>
      <c r="U19" s="10">
        <v>3629239</v>
      </c>
      <c r="V19" s="10">
        <v>562762</v>
      </c>
      <c r="W19" s="10">
        <v>138264</v>
      </c>
      <c r="X19" s="10">
        <v>155150</v>
      </c>
      <c r="Y19" s="10">
        <v>16886</v>
      </c>
      <c r="Z19" s="10">
        <v>27144738</v>
      </c>
      <c r="AA19" s="10">
        <v>7784513</v>
      </c>
      <c r="AB19" s="10">
        <v>7338072</v>
      </c>
      <c r="AC19" s="11">
        <v>446441</v>
      </c>
      <c r="AD19" s="1">
        <v>0</v>
      </c>
      <c r="AE19" s="68" t="s">
        <v>86</v>
      </c>
      <c r="AF19" s="25">
        <v>3429289</v>
      </c>
      <c r="AG19" s="10">
        <v>3251234</v>
      </c>
      <c r="AH19" s="10">
        <v>178055</v>
      </c>
      <c r="AI19" s="10">
        <v>15930936</v>
      </c>
      <c r="AJ19" s="10">
        <v>278286</v>
      </c>
      <c r="AK19" s="10">
        <v>3871406</v>
      </c>
      <c r="AL19" s="10">
        <v>11781244</v>
      </c>
      <c r="AM19" s="10">
        <v>127369829</v>
      </c>
      <c r="AN19" s="10">
        <v>54280</v>
      </c>
      <c r="AO19" s="11">
        <v>2346.5333271923359</v>
      </c>
      <c r="AQ19" s="68" t="s">
        <v>86</v>
      </c>
      <c r="AR19" s="12">
        <v>-15.018704516418474</v>
      </c>
      <c r="AS19" s="12">
        <v>-16.755251916283065</v>
      </c>
      <c r="AT19" s="12">
        <v>-3.5071715633078795</v>
      </c>
      <c r="AU19" s="12">
        <v>-1.2838214427887884</v>
      </c>
      <c r="AV19" s="12">
        <v>-15.526361127584218</v>
      </c>
      <c r="AW19" s="12">
        <v>-8.6545685858307344</v>
      </c>
      <c r="AX19" s="12">
        <v>-8.6592138735088859</v>
      </c>
      <c r="AY19" s="12">
        <v>-8.6661575996240607</v>
      </c>
      <c r="AZ19" s="12">
        <v>-29.128539781766115</v>
      </c>
      <c r="BA19" s="12">
        <v>-11.199120587608052</v>
      </c>
      <c r="BB19" s="12">
        <v>-7.6891387713211552</v>
      </c>
      <c r="BC19" s="13">
        <v>-5.6983210438596288</v>
      </c>
      <c r="BD19" s="49"/>
      <c r="BE19" s="68" t="s">
        <v>86</v>
      </c>
      <c r="BF19" s="12">
        <v>-24.796261651201988</v>
      </c>
      <c r="BG19" s="12">
        <v>-24.926128747198991</v>
      </c>
      <c r="BH19" s="12">
        <v>-25.779692111350407</v>
      </c>
      <c r="BI19" s="12">
        <v>-12.590551054440555</v>
      </c>
      <c r="BJ19" s="12">
        <v>2.4547431954232932</v>
      </c>
      <c r="BK19" s="12">
        <v>0.72776608388103725</v>
      </c>
      <c r="BL19" s="12">
        <v>-8.339134066546011</v>
      </c>
      <c r="BM19" s="12">
        <v>-10.045977144778725</v>
      </c>
      <c r="BN19" s="12">
        <v>-21.94693537949524</v>
      </c>
      <c r="BO19" s="12">
        <v>-6.2764160114641854</v>
      </c>
      <c r="BP19" s="43">
        <v>-12.327916582761993</v>
      </c>
      <c r="BQ19" s="43">
        <v>-14.544225200425482</v>
      </c>
      <c r="BR19" s="9">
        <v>52.81643858123789</v>
      </c>
      <c r="BS19" s="1"/>
      <c r="BT19" s="68" t="s">
        <v>86</v>
      </c>
      <c r="BU19" s="12">
        <v>-23.891976995076146</v>
      </c>
      <c r="BV19" s="12">
        <v>-24.799104778232305</v>
      </c>
      <c r="BW19" s="12">
        <v>-2.392829733581844</v>
      </c>
      <c r="BX19" s="12">
        <v>2.2681919160107142</v>
      </c>
      <c r="BY19" s="12">
        <v>78.489147724357338</v>
      </c>
      <c r="BZ19" s="12">
        <v>-7.5779560612810144</v>
      </c>
      <c r="CA19" s="12">
        <v>4.8819623853586709</v>
      </c>
      <c r="CB19" s="12">
        <v>-12.981690577069283</v>
      </c>
      <c r="CC19" s="12">
        <v>1.2289961022733631</v>
      </c>
      <c r="CD19" s="59">
        <v>-14.038158261478115</v>
      </c>
      <c r="CE19" s="68" t="s">
        <v>86</v>
      </c>
      <c r="CF19" s="12">
        <f t="shared" si="32"/>
        <v>73.621601548982213</v>
      </c>
      <c r="CG19" s="12">
        <f t="shared" si="0"/>
        <v>62.664122757046336</v>
      </c>
      <c r="CH19" s="12">
        <f t="shared" si="1"/>
        <v>10.957478791935884</v>
      </c>
      <c r="CI19" s="12">
        <f t="shared" si="2"/>
        <v>9.460011915380683</v>
      </c>
      <c r="CJ19" s="12">
        <f t="shared" si="3"/>
        <v>1.4974668765552006</v>
      </c>
      <c r="CK19" s="12">
        <f t="shared" si="4"/>
        <v>5.0666496537417824</v>
      </c>
      <c r="CL19" s="12">
        <f t="shared" si="5"/>
        <v>8.4557607437786544</v>
      </c>
      <c r="CM19" s="12">
        <f t="shared" si="6"/>
        <v>3.3891110900368719</v>
      </c>
      <c r="CN19" s="12">
        <f t="shared" si="7"/>
        <v>0.48652652269793029</v>
      </c>
      <c r="CO19" s="12">
        <f t="shared" si="8"/>
        <v>3.7235756986059863</v>
      </c>
      <c r="CP19" s="12">
        <f t="shared" si="9"/>
        <v>3.2370491759080555</v>
      </c>
      <c r="CQ19" s="9">
        <f t="shared" si="10"/>
        <v>4.4715699508397702</v>
      </c>
      <c r="CS19" s="68" t="s">
        <v>86</v>
      </c>
      <c r="CT19" s="38">
        <f t="shared" si="11"/>
        <v>0.92439317006541633</v>
      </c>
      <c r="CU19" s="38">
        <f t="shared" si="12"/>
        <v>1.0631976274381274</v>
      </c>
      <c r="CV19" s="38">
        <f t="shared" si="13"/>
        <v>0.1388044573727111</v>
      </c>
      <c r="CW19" s="38">
        <f t="shared" si="14"/>
        <v>0.25597270763392482</v>
      </c>
      <c r="CX19" s="38">
        <f t="shared" si="15"/>
        <v>2.8493710233370888</v>
      </c>
      <c r="CY19" s="38">
        <f t="shared" si="16"/>
        <v>0.44183304980334076</v>
      </c>
      <c r="CZ19" s="38">
        <f t="shared" si="17"/>
        <v>0.10855318020408114</v>
      </c>
      <c r="DA19" s="38">
        <f t="shared" si="18"/>
        <v>0.12181063696018624</v>
      </c>
      <c r="DB19" s="38">
        <f t="shared" si="19"/>
        <v>1.3257456756105089E-2</v>
      </c>
      <c r="DC19" s="38">
        <f t="shared" si="20"/>
        <v>21.311748797276</v>
      </c>
      <c r="DD19" s="38">
        <f t="shared" si="21"/>
        <v>6.1117401672887537</v>
      </c>
      <c r="DE19" s="12">
        <f t="shared" si="22"/>
        <v>5.7612325129210937</v>
      </c>
      <c r="DF19" s="9">
        <f t="shared" si="23"/>
        <v>0.35050765436766035</v>
      </c>
      <c r="DH19" s="68" t="s">
        <v>86</v>
      </c>
      <c r="DI19" s="12">
        <f t="shared" si="24"/>
        <v>2.6923872214667099</v>
      </c>
      <c r="DJ19" s="12">
        <f t="shared" si="25"/>
        <v>2.5525935188308999</v>
      </c>
      <c r="DK19" s="12">
        <f t="shared" si="26"/>
        <v>0.13979370263581026</v>
      </c>
      <c r="DL19" s="12">
        <f t="shared" si="27"/>
        <v>12.507621408520537</v>
      </c>
      <c r="DM19" s="12">
        <f t="shared" si="28"/>
        <v>0.21848659308477208</v>
      </c>
      <c r="DN19" s="12">
        <f t="shared" si="29"/>
        <v>3.0395000373283061</v>
      </c>
      <c r="DO19" s="12">
        <f t="shared" si="30"/>
        <v>9.2496347781074579</v>
      </c>
      <c r="DP19" s="188">
        <f t="shared" si="31"/>
        <v>100</v>
      </c>
      <c r="DQ19" s="21"/>
    </row>
    <row r="20" spans="2:121" ht="12">
      <c r="B20" s="68" t="s">
        <v>84</v>
      </c>
      <c r="C20" s="10">
        <v>12818265</v>
      </c>
      <c r="D20" s="10">
        <v>10909752</v>
      </c>
      <c r="E20" s="10">
        <v>1908513</v>
      </c>
      <c r="F20" s="10">
        <v>1649838</v>
      </c>
      <c r="G20" s="10">
        <v>258675</v>
      </c>
      <c r="H20" s="10">
        <v>1438926</v>
      </c>
      <c r="I20" s="10">
        <v>1629201</v>
      </c>
      <c r="J20" s="10">
        <v>190275</v>
      </c>
      <c r="K20" s="10">
        <v>-24484</v>
      </c>
      <c r="L20" s="10">
        <v>126101</v>
      </c>
      <c r="M20" s="10">
        <v>150585</v>
      </c>
      <c r="N20" s="11">
        <v>1434735</v>
      </c>
      <c r="O20" s="1"/>
      <c r="P20" s="68" t="s">
        <v>84</v>
      </c>
      <c r="Q20" s="10">
        <v>722168</v>
      </c>
      <c r="R20" s="10">
        <v>758356</v>
      </c>
      <c r="S20" s="10">
        <v>36188</v>
      </c>
      <c r="T20" s="10">
        <v>26454</v>
      </c>
      <c r="U20" s="10">
        <v>680160</v>
      </c>
      <c r="V20" s="10">
        <v>5953</v>
      </c>
      <c r="W20" s="10">
        <v>28675</v>
      </c>
      <c r="X20" s="10">
        <v>32177</v>
      </c>
      <c r="Y20" s="10">
        <v>3502</v>
      </c>
      <c r="Z20" s="10">
        <v>4122899</v>
      </c>
      <c r="AA20" s="10">
        <v>1206328</v>
      </c>
      <c r="AB20" s="10">
        <v>1082515</v>
      </c>
      <c r="AC20" s="11">
        <v>123813</v>
      </c>
      <c r="AD20" s="1">
        <v>0</v>
      </c>
      <c r="AE20" s="68" t="s">
        <v>84</v>
      </c>
      <c r="AF20" s="10">
        <v>94280</v>
      </c>
      <c r="AG20" s="10">
        <v>10205</v>
      </c>
      <c r="AH20" s="10">
        <v>84075</v>
      </c>
      <c r="AI20" s="10">
        <v>2822291</v>
      </c>
      <c r="AJ20" s="10">
        <v>93423</v>
      </c>
      <c r="AK20" s="10">
        <v>772831</v>
      </c>
      <c r="AL20" s="10">
        <v>1956037</v>
      </c>
      <c r="AM20" s="10">
        <v>18380090</v>
      </c>
      <c r="AN20" s="10">
        <v>11549</v>
      </c>
      <c r="AO20" s="11">
        <v>1591.4875746817906</v>
      </c>
      <c r="AQ20" s="68" t="s">
        <v>84</v>
      </c>
      <c r="AR20" s="12">
        <v>-16.924460373372046</v>
      </c>
      <c r="AS20" s="12">
        <v>-18.618163182870486</v>
      </c>
      <c r="AT20" s="12">
        <v>-5.7065782615247418</v>
      </c>
      <c r="AU20" s="12">
        <v>-3.4741598355740253</v>
      </c>
      <c r="AV20" s="12">
        <v>-17.827736057637328</v>
      </c>
      <c r="AW20" s="12">
        <v>-25.103800852267849</v>
      </c>
      <c r="AX20" s="12">
        <v>-22.731092795670062</v>
      </c>
      <c r="AY20" s="12">
        <v>1.6127740247256415</v>
      </c>
      <c r="AZ20" s="12">
        <v>-240.87456846950519</v>
      </c>
      <c r="BA20" s="12">
        <v>-16.382528662462619</v>
      </c>
      <c r="BB20" s="12">
        <v>12.859466224976954</v>
      </c>
      <c r="BC20" s="13">
        <v>-23.504584974378634</v>
      </c>
      <c r="BD20" s="49"/>
      <c r="BE20" s="68" t="s">
        <v>84</v>
      </c>
      <c r="BF20" s="12">
        <v>117.45432865303025</v>
      </c>
      <c r="BG20" s="12">
        <v>98.587495908346966</v>
      </c>
      <c r="BH20" s="12">
        <v>-27.29537509543135</v>
      </c>
      <c r="BI20" s="12">
        <v>-74.938896151878581</v>
      </c>
      <c r="BJ20" s="12">
        <v>-4.5979961876228188</v>
      </c>
      <c r="BK20" s="12">
        <v>-99.178877297812491</v>
      </c>
      <c r="BL20" s="12">
        <v>1.4541466176054345</v>
      </c>
      <c r="BM20" s="12">
        <v>-0.43628937434247173</v>
      </c>
      <c r="BN20" s="12">
        <v>-13.616181549087322</v>
      </c>
      <c r="BO20" s="12">
        <v>96.053488772417367</v>
      </c>
      <c r="BP20" s="43">
        <v>268.25244952752888</v>
      </c>
      <c r="BQ20" s="43">
        <v>235.7617098339027</v>
      </c>
      <c r="BR20" s="58">
        <v>54.017340680938929</v>
      </c>
      <c r="BS20" s="1"/>
      <c r="BT20" s="68" t="s">
        <v>84</v>
      </c>
      <c r="BU20" s="12">
        <v>-12.342522430384454</v>
      </c>
      <c r="BV20" s="12">
        <v>-52.232727953566751</v>
      </c>
      <c r="BW20" s="12">
        <v>-2.455012704342681</v>
      </c>
      <c r="BX20" s="12">
        <v>4.0527347710449106</v>
      </c>
      <c r="BY20" s="12">
        <v>8608.4699453551912</v>
      </c>
      <c r="BZ20" s="12">
        <v>-9.7433136469222514</v>
      </c>
      <c r="CA20" s="12">
        <v>5.3215450098400554</v>
      </c>
      <c r="CB20" s="12">
        <v>-5.5193932832636543</v>
      </c>
      <c r="CC20" s="12">
        <v>-1.4926646195837598</v>
      </c>
      <c r="CD20" s="59">
        <v>-4.0877449868372207</v>
      </c>
      <c r="CE20" s="68" t="s">
        <v>84</v>
      </c>
      <c r="CF20" s="12">
        <f t="shared" si="32"/>
        <v>69.739946866419047</v>
      </c>
      <c r="CG20" s="12">
        <f t="shared" si="0"/>
        <v>59.356357885081088</v>
      </c>
      <c r="CH20" s="12">
        <f t="shared" si="1"/>
        <v>10.383588981337958</v>
      </c>
      <c r="CI20" s="12">
        <f t="shared" si="2"/>
        <v>8.976223729045941</v>
      </c>
      <c r="CJ20" s="12">
        <f t="shared" si="3"/>
        <v>1.4073652522920181</v>
      </c>
      <c r="CK20" s="12">
        <f t="shared" si="4"/>
        <v>7.8287211868929907</v>
      </c>
      <c r="CL20" s="12">
        <f t="shared" si="5"/>
        <v>8.863944627039368</v>
      </c>
      <c r="CM20" s="12">
        <f t="shared" si="6"/>
        <v>1.0352234401463758</v>
      </c>
      <c r="CN20" s="12">
        <f t="shared" si="7"/>
        <v>-0.1332093586048817</v>
      </c>
      <c r="CO20" s="12">
        <f t="shared" si="8"/>
        <v>0.68607389844119371</v>
      </c>
      <c r="CP20" s="12">
        <f t="shared" si="9"/>
        <v>0.81928325704607541</v>
      </c>
      <c r="CQ20" s="58">
        <f t="shared" si="10"/>
        <v>7.8059193398944178</v>
      </c>
      <c r="CS20" s="68" t="s">
        <v>84</v>
      </c>
      <c r="CT20" s="38">
        <f t="shared" si="11"/>
        <v>3.9290776051695073</v>
      </c>
      <c r="CU20" s="38">
        <f t="shared" si="12"/>
        <v>4.1259645627415322</v>
      </c>
      <c r="CV20" s="38">
        <f t="shared" si="13"/>
        <v>0.19688695757202496</v>
      </c>
      <c r="CW20" s="38">
        <f t="shared" si="14"/>
        <v>0.14392747804825765</v>
      </c>
      <c r="CX20" s="38">
        <f t="shared" si="15"/>
        <v>3.7005259495464933</v>
      </c>
      <c r="CY20" s="38">
        <f t="shared" si="16"/>
        <v>3.238830713016095E-2</v>
      </c>
      <c r="CZ20" s="38">
        <f t="shared" si="17"/>
        <v>0.15601120560345461</v>
      </c>
      <c r="DA20" s="38">
        <f t="shared" si="18"/>
        <v>0.17506443113173004</v>
      </c>
      <c r="DB20" s="38">
        <f t="shared" si="19"/>
        <v>1.9053225528275434E-2</v>
      </c>
      <c r="DC20" s="38">
        <f t="shared" si="20"/>
        <v>22.431331946687965</v>
      </c>
      <c r="DD20" s="38">
        <f t="shared" si="21"/>
        <v>6.5632322801466154</v>
      </c>
      <c r="DE20" s="12">
        <f t="shared" si="22"/>
        <v>5.889606634135089</v>
      </c>
      <c r="DF20" s="58">
        <f t="shared" si="23"/>
        <v>0.67362564601152652</v>
      </c>
      <c r="DH20" s="68" t="s">
        <v>84</v>
      </c>
      <c r="DI20" s="12">
        <f t="shared" si="24"/>
        <v>0.51294634574694686</v>
      </c>
      <c r="DJ20" s="12">
        <f t="shared" si="25"/>
        <v>5.5522034984594737E-2</v>
      </c>
      <c r="DK20" s="12">
        <f t="shared" si="26"/>
        <v>0.45742431076235207</v>
      </c>
      <c r="DL20" s="12">
        <f t="shared" si="27"/>
        <v>15.355153320794404</v>
      </c>
      <c r="DM20" s="12">
        <f t="shared" si="28"/>
        <v>0.50828369175558985</v>
      </c>
      <c r="DN20" s="12">
        <f t="shared" si="29"/>
        <v>4.2047182576363884</v>
      </c>
      <c r="DO20" s="12">
        <f t="shared" si="30"/>
        <v>10.642151371402425</v>
      </c>
      <c r="DP20" s="190">
        <f t="shared" si="31"/>
        <v>100</v>
      </c>
      <c r="DQ20" s="21"/>
    </row>
    <row r="21" spans="2:121" ht="12">
      <c r="B21" s="67" t="s">
        <v>9</v>
      </c>
      <c r="C21" s="1">
        <v>6611143</v>
      </c>
      <c r="D21" s="1">
        <v>5627112</v>
      </c>
      <c r="E21" s="1">
        <v>984031</v>
      </c>
      <c r="F21" s="1">
        <v>850691</v>
      </c>
      <c r="G21" s="1">
        <v>133340</v>
      </c>
      <c r="H21" s="1">
        <v>620325</v>
      </c>
      <c r="I21" s="1">
        <v>679553</v>
      </c>
      <c r="J21" s="1">
        <v>59228</v>
      </c>
      <c r="K21" s="1">
        <v>-1172</v>
      </c>
      <c r="L21" s="1">
        <v>39632</v>
      </c>
      <c r="M21" s="1">
        <v>40804</v>
      </c>
      <c r="N21" s="7">
        <v>611673</v>
      </c>
      <c r="O21" s="1"/>
      <c r="P21" s="67" t="s">
        <v>9</v>
      </c>
      <c r="Q21" s="1">
        <v>129893</v>
      </c>
      <c r="R21" s="1">
        <v>147117</v>
      </c>
      <c r="S21" s="1">
        <v>17224</v>
      </c>
      <c r="T21" s="1">
        <v>4220</v>
      </c>
      <c r="U21" s="1">
        <v>345317</v>
      </c>
      <c r="V21" s="1">
        <v>132243</v>
      </c>
      <c r="W21" s="1">
        <v>9824</v>
      </c>
      <c r="X21" s="1">
        <v>11024</v>
      </c>
      <c r="Y21" s="1">
        <v>1200</v>
      </c>
      <c r="Z21" s="1">
        <v>2418617</v>
      </c>
      <c r="AA21" s="1">
        <v>706621</v>
      </c>
      <c r="AB21" s="1">
        <v>628533</v>
      </c>
      <c r="AC21" s="7">
        <v>78088</v>
      </c>
      <c r="AD21" s="1">
        <v>0</v>
      </c>
      <c r="AE21" s="67" t="s">
        <v>9</v>
      </c>
      <c r="AF21" s="24">
        <v>122741</v>
      </c>
      <c r="AG21" s="1">
        <v>81972</v>
      </c>
      <c r="AH21" s="1">
        <v>40769</v>
      </c>
      <c r="AI21" s="1">
        <v>1589255</v>
      </c>
      <c r="AJ21" s="1">
        <v>108988</v>
      </c>
      <c r="AK21" s="1">
        <v>270892</v>
      </c>
      <c r="AL21" s="1">
        <v>1209375</v>
      </c>
      <c r="AM21" s="1">
        <v>9650085</v>
      </c>
      <c r="AN21" s="1">
        <v>5565</v>
      </c>
      <c r="AO21" s="7">
        <v>1734.0673854447439</v>
      </c>
      <c r="AQ21" s="67" t="s">
        <v>9</v>
      </c>
      <c r="AR21" s="8">
        <v>-17.179937007503128</v>
      </c>
      <c r="AS21" s="8">
        <v>-18.869706072540026</v>
      </c>
      <c r="AT21" s="8">
        <v>-5.9821734822666377</v>
      </c>
      <c r="AU21" s="8">
        <v>-3.7688572954090915</v>
      </c>
      <c r="AV21" s="8">
        <v>-18.01272788760107</v>
      </c>
      <c r="AW21" s="8">
        <v>-5.9189931933170747</v>
      </c>
      <c r="AX21" s="8">
        <v>-6.6364684271773164</v>
      </c>
      <c r="AY21" s="8">
        <v>-13.542077220640831</v>
      </c>
      <c r="AZ21" s="8">
        <v>61.699346405228759</v>
      </c>
      <c r="BA21" s="8">
        <v>-0.49211609922667471</v>
      </c>
      <c r="BB21" s="8">
        <v>-4.8591680656593912</v>
      </c>
      <c r="BC21" s="9">
        <v>-5.4820366221123384</v>
      </c>
      <c r="BD21" s="49"/>
      <c r="BE21" s="67" t="s">
        <v>9</v>
      </c>
      <c r="BF21" s="8">
        <v>-19.676834886496447</v>
      </c>
      <c r="BG21" s="8">
        <v>-20.537860333475567</v>
      </c>
      <c r="BH21" s="8">
        <v>-26.481133686187469</v>
      </c>
      <c r="BI21" s="8">
        <v>129.22324823465507</v>
      </c>
      <c r="BJ21" s="8">
        <v>-2.2379693224091368</v>
      </c>
      <c r="BK21" s="8">
        <v>1.4335680427079021</v>
      </c>
      <c r="BL21" s="8">
        <v>-35.630978901847726</v>
      </c>
      <c r="BM21" s="8">
        <v>-36.828835023780869</v>
      </c>
      <c r="BN21" s="8">
        <v>-45.180447693010507</v>
      </c>
      <c r="BO21" s="8">
        <v>27.882612771568873</v>
      </c>
      <c r="BP21" s="36">
        <v>178.69758306250591</v>
      </c>
      <c r="BQ21" s="36">
        <v>210.79953122913895</v>
      </c>
      <c r="BR21" s="9">
        <v>52.179759515132616</v>
      </c>
      <c r="BS21" s="1"/>
      <c r="BT21" s="67" t="s">
        <v>9</v>
      </c>
      <c r="BU21" s="8">
        <v>13.268366508863727</v>
      </c>
      <c r="BV21" s="8">
        <v>23.158748760479579</v>
      </c>
      <c r="BW21" s="8">
        <v>-2.4781724674082048</v>
      </c>
      <c r="BX21" s="8">
        <v>3.9155287268238208</v>
      </c>
      <c r="BY21" s="8">
        <v>12.702680344142953</v>
      </c>
      <c r="BZ21" s="8">
        <v>-11.841394437610242</v>
      </c>
      <c r="CA21" s="8">
        <v>7.4627462479673712</v>
      </c>
      <c r="CB21" s="8">
        <v>-8.3838396592706346</v>
      </c>
      <c r="CC21" s="8">
        <v>-0.30455034037979217</v>
      </c>
      <c r="CD21" s="37">
        <v>-8.1039699870707409</v>
      </c>
      <c r="CE21" s="67" t="s">
        <v>9</v>
      </c>
      <c r="CF21" s="8">
        <f t="shared" si="32"/>
        <v>68.50865044193911</v>
      </c>
      <c r="CG21" s="8">
        <f t="shared" si="0"/>
        <v>58.311527825920706</v>
      </c>
      <c r="CH21" s="8">
        <f t="shared" si="1"/>
        <v>10.197122616018408</v>
      </c>
      <c r="CI21" s="8">
        <f t="shared" si="2"/>
        <v>8.8153731288377255</v>
      </c>
      <c r="CJ21" s="8">
        <f t="shared" si="3"/>
        <v>1.381749487180683</v>
      </c>
      <c r="CK21" s="8">
        <f t="shared" si="4"/>
        <v>6.4281817206791434</v>
      </c>
      <c r="CL21" s="8">
        <f t="shared" si="5"/>
        <v>7.0419379725670801</v>
      </c>
      <c r="CM21" s="8">
        <f t="shared" si="6"/>
        <v>0.6137562518879367</v>
      </c>
      <c r="CN21" s="8">
        <f t="shared" si="7"/>
        <v>-1.2144970743781014E-2</v>
      </c>
      <c r="CO21" s="8">
        <f t="shared" si="8"/>
        <v>0.41069068303543438</v>
      </c>
      <c r="CP21" s="8">
        <f t="shared" si="9"/>
        <v>0.42283565377921545</v>
      </c>
      <c r="CQ21" s="9">
        <f t="shared" si="10"/>
        <v>6.3385244793180586</v>
      </c>
      <c r="CS21" s="67" t="s">
        <v>9</v>
      </c>
      <c r="CT21" s="34">
        <f t="shared" si="11"/>
        <v>1.3460295945579754</v>
      </c>
      <c r="CU21" s="34">
        <f t="shared" si="12"/>
        <v>1.5245150690382518</v>
      </c>
      <c r="CV21" s="34">
        <f t="shared" si="13"/>
        <v>0.1784854744802766</v>
      </c>
      <c r="CW21" s="34">
        <f t="shared" si="14"/>
        <v>4.3730184760030613E-2</v>
      </c>
      <c r="CX21" s="34">
        <f t="shared" si="15"/>
        <v>3.5783829883363718</v>
      </c>
      <c r="CY21" s="34">
        <f t="shared" si="16"/>
        <v>1.3703817116636796</v>
      </c>
      <c r="CZ21" s="34">
        <f t="shared" si="17"/>
        <v>0.10180221210486746</v>
      </c>
      <c r="DA21" s="34">
        <f t="shared" si="18"/>
        <v>0.1142373357333122</v>
      </c>
      <c r="DB21" s="34">
        <f t="shared" si="19"/>
        <v>1.2435123628444723E-2</v>
      </c>
      <c r="DC21" s="34">
        <f t="shared" si="20"/>
        <v>25.063167837381744</v>
      </c>
      <c r="DD21" s="34">
        <f t="shared" si="21"/>
        <v>7.3224329112126991</v>
      </c>
      <c r="DE21" s="8">
        <f t="shared" si="22"/>
        <v>6.5132379662977069</v>
      </c>
      <c r="DF21" s="9">
        <f t="shared" si="23"/>
        <v>0.809194944914993</v>
      </c>
      <c r="DH21" s="67" t="s">
        <v>9</v>
      </c>
      <c r="DI21" s="8">
        <f t="shared" si="24"/>
        <v>1.2719162577324448</v>
      </c>
      <c r="DJ21" s="8">
        <f t="shared" si="25"/>
        <v>0.84944329505905902</v>
      </c>
      <c r="DK21" s="8">
        <f t="shared" si="26"/>
        <v>0.42247296267338574</v>
      </c>
      <c r="DL21" s="8">
        <f t="shared" si="27"/>
        <v>16.468818668436601</v>
      </c>
      <c r="DM21" s="8">
        <f t="shared" si="28"/>
        <v>1.1293993783474445</v>
      </c>
      <c r="DN21" s="8">
        <f t="shared" si="29"/>
        <v>2.8071462582972067</v>
      </c>
      <c r="DO21" s="8">
        <f t="shared" si="30"/>
        <v>12.532273031791949</v>
      </c>
      <c r="DP21" s="188">
        <f t="shared" si="31"/>
        <v>100</v>
      </c>
      <c r="DQ21" s="21"/>
    </row>
    <row r="22" spans="2:121" ht="12">
      <c r="B22" s="67" t="s">
        <v>10</v>
      </c>
      <c r="C22" s="1">
        <v>12793306</v>
      </c>
      <c r="D22" s="1">
        <v>10889830</v>
      </c>
      <c r="E22" s="1">
        <v>1903476</v>
      </c>
      <c r="F22" s="1">
        <v>1645691</v>
      </c>
      <c r="G22" s="1">
        <v>257785</v>
      </c>
      <c r="H22" s="1">
        <v>1040665</v>
      </c>
      <c r="I22" s="1">
        <v>1187055</v>
      </c>
      <c r="J22" s="1">
        <v>146390</v>
      </c>
      <c r="K22" s="1">
        <v>-867</v>
      </c>
      <c r="L22" s="1">
        <v>108628</v>
      </c>
      <c r="M22" s="1">
        <v>109495</v>
      </c>
      <c r="N22" s="7">
        <v>1025236</v>
      </c>
      <c r="O22" s="1"/>
      <c r="P22" s="67" t="s">
        <v>10</v>
      </c>
      <c r="Q22" s="1">
        <v>280631</v>
      </c>
      <c r="R22" s="1">
        <v>315536</v>
      </c>
      <c r="S22" s="1">
        <v>34905</v>
      </c>
      <c r="T22" s="1">
        <v>38411</v>
      </c>
      <c r="U22" s="1">
        <v>681732</v>
      </c>
      <c r="V22" s="1">
        <v>24462</v>
      </c>
      <c r="W22" s="1">
        <v>16296</v>
      </c>
      <c r="X22" s="1">
        <v>18286</v>
      </c>
      <c r="Y22" s="1">
        <v>1990</v>
      </c>
      <c r="Z22" s="1">
        <v>4979251</v>
      </c>
      <c r="AA22" s="1">
        <v>1581931</v>
      </c>
      <c r="AB22" s="1">
        <v>1414785</v>
      </c>
      <c r="AC22" s="7">
        <v>167146</v>
      </c>
      <c r="AD22" s="1">
        <v>0</v>
      </c>
      <c r="AE22" s="67" t="s">
        <v>10</v>
      </c>
      <c r="AF22" s="24">
        <v>564222</v>
      </c>
      <c r="AG22" s="1">
        <v>512673</v>
      </c>
      <c r="AH22" s="1">
        <v>51549</v>
      </c>
      <c r="AI22" s="1">
        <v>2833098</v>
      </c>
      <c r="AJ22" s="1">
        <v>111897</v>
      </c>
      <c r="AK22" s="1">
        <v>715360</v>
      </c>
      <c r="AL22" s="1">
        <v>2005841</v>
      </c>
      <c r="AM22" s="1">
        <v>18813222</v>
      </c>
      <c r="AN22" s="1">
        <v>10682</v>
      </c>
      <c r="AO22" s="7">
        <v>1761.207826249766</v>
      </c>
      <c r="AQ22" s="67" t="s">
        <v>10</v>
      </c>
      <c r="AR22" s="8">
        <v>-16.750950544362748</v>
      </c>
      <c r="AS22" s="8">
        <v>-18.450523781965796</v>
      </c>
      <c r="AT22" s="8">
        <v>-5.4813090469952757</v>
      </c>
      <c r="AU22" s="8">
        <v>-3.2934015616993468</v>
      </c>
      <c r="AV22" s="8">
        <v>-17.409956235622793</v>
      </c>
      <c r="AW22" s="8">
        <v>-4.5920570468291171</v>
      </c>
      <c r="AX22" s="8">
        <v>-4.6561314029838758</v>
      </c>
      <c r="AY22" s="8">
        <v>-5.1091578510682432</v>
      </c>
      <c r="AZ22" s="8">
        <v>94.551966821666454</v>
      </c>
      <c r="BA22" s="8">
        <v>24.025803505166408</v>
      </c>
      <c r="BB22" s="8">
        <v>5.7932926888182497</v>
      </c>
      <c r="BC22" s="9">
        <v>-5.5310146305684711</v>
      </c>
      <c r="BD22" s="49"/>
      <c r="BE22" s="67" t="s">
        <v>10</v>
      </c>
      <c r="BF22" s="8">
        <v>-20.314673996376793</v>
      </c>
      <c r="BG22" s="8">
        <v>-21.091735708730436</v>
      </c>
      <c r="BH22" s="8">
        <v>-26.82850135211622</v>
      </c>
      <c r="BI22" s="8">
        <v>35.012302284710017</v>
      </c>
      <c r="BJ22" s="8">
        <v>-0.31030015178678488</v>
      </c>
      <c r="BK22" s="8">
        <v>17.696304849884527</v>
      </c>
      <c r="BL22" s="8">
        <v>-23.868255080588646</v>
      </c>
      <c r="BM22" s="8">
        <v>-25.287027579162412</v>
      </c>
      <c r="BN22" s="8">
        <v>-35.179153094462542</v>
      </c>
      <c r="BO22" s="8">
        <v>-2.9495117314267514</v>
      </c>
      <c r="BP22" s="36">
        <v>37.421198709122578</v>
      </c>
      <c r="BQ22" s="36">
        <v>35.891197522658381</v>
      </c>
      <c r="BR22" s="9">
        <v>51.897054680613245</v>
      </c>
      <c r="BS22" s="1"/>
      <c r="BT22" s="67" t="s">
        <v>10</v>
      </c>
      <c r="BU22" s="8">
        <v>-49.861685139749994</v>
      </c>
      <c r="BV22" s="8">
        <v>-52.199346773915337</v>
      </c>
      <c r="BW22" s="8">
        <v>-2.3841084684138769</v>
      </c>
      <c r="BX22" s="8">
        <v>-0.73557544746280079</v>
      </c>
      <c r="BY22" s="8">
        <v>20.525414418198856</v>
      </c>
      <c r="BZ22" s="8">
        <v>-6.0526785808091956</v>
      </c>
      <c r="CA22" s="8">
        <v>0.30192974007939782</v>
      </c>
      <c r="CB22" s="8">
        <v>-12.856730011583299</v>
      </c>
      <c r="CC22" s="8">
        <v>-1.2023677395486496</v>
      </c>
      <c r="CD22" s="37">
        <v>-11.796195926346993</v>
      </c>
      <c r="CE22" s="67" t="s">
        <v>10</v>
      </c>
      <c r="CF22" s="8">
        <f t="shared" si="32"/>
        <v>68.001674566961469</v>
      </c>
      <c r="CG22" s="8">
        <f t="shared" si="0"/>
        <v>57.883918023186034</v>
      </c>
      <c r="CH22" s="8">
        <f t="shared" si="1"/>
        <v>10.117756543775435</v>
      </c>
      <c r="CI22" s="8">
        <f t="shared" si="2"/>
        <v>8.7475234173072529</v>
      </c>
      <c r="CJ22" s="8">
        <f t="shared" si="3"/>
        <v>1.3702331264681828</v>
      </c>
      <c r="CK22" s="8">
        <f t="shared" si="4"/>
        <v>5.5315617920205273</v>
      </c>
      <c r="CL22" s="8">
        <f t="shared" si="5"/>
        <v>6.3096847525639159</v>
      </c>
      <c r="CM22" s="8">
        <f t="shared" si="6"/>
        <v>0.77812296054338803</v>
      </c>
      <c r="CN22" s="8">
        <f t="shared" si="7"/>
        <v>-4.6084610068387009E-3</v>
      </c>
      <c r="CO22" s="8">
        <f t="shared" si="8"/>
        <v>0.57740242474149295</v>
      </c>
      <c r="CP22" s="8">
        <f t="shared" si="9"/>
        <v>0.58201088574833171</v>
      </c>
      <c r="CQ22" s="9">
        <f t="shared" si="10"/>
        <v>5.4495503215770267</v>
      </c>
      <c r="CS22" s="67" t="s">
        <v>10</v>
      </c>
      <c r="CT22" s="34">
        <f t="shared" si="11"/>
        <v>1.4916689974742232</v>
      </c>
      <c r="CU22" s="34">
        <f t="shared" si="12"/>
        <v>1.6772034051370892</v>
      </c>
      <c r="CV22" s="34">
        <f t="shared" si="13"/>
        <v>0.18553440766286602</v>
      </c>
      <c r="CW22" s="34">
        <f t="shared" si="14"/>
        <v>0.20417023729375011</v>
      </c>
      <c r="CX22" s="34">
        <f t="shared" si="15"/>
        <v>3.6236855122424005</v>
      </c>
      <c r="CY22" s="34">
        <f t="shared" si="16"/>
        <v>0.13002557456665317</v>
      </c>
      <c r="CZ22" s="34">
        <f t="shared" si="17"/>
        <v>8.66199314503385E-2</v>
      </c>
      <c r="DA22" s="34">
        <f t="shared" si="18"/>
        <v>9.7197598582528813E-2</v>
      </c>
      <c r="DB22" s="34">
        <f t="shared" si="19"/>
        <v>1.0577667132190329E-2</v>
      </c>
      <c r="DC22" s="34">
        <f t="shared" si="20"/>
        <v>26.466763641018005</v>
      </c>
      <c r="DD22" s="34">
        <f t="shared" si="21"/>
        <v>8.4086128362276273</v>
      </c>
      <c r="DE22" s="8">
        <f t="shared" si="22"/>
        <v>7.5201632128723093</v>
      </c>
      <c r="DF22" s="9">
        <f t="shared" si="23"/>
        <v>0.88844962335531896</v>
      </c>
      <c r="DH22" s="67" t="s">
        <v>10</v>
      </c>
      <c r="DI22" s="8">
        <f t="shared" si="24"/>
        <v>2.999071610381252</v>
      </c>
      <c r="DJ22" s="8">
        <f t="shared" si="25"/>
        <v>2.7250675083725691</v>
      </c>
      <c r="DK22" s="8">
        <f t="shared" si="26"/>
        <v>0.27400410200868308</v>
      </c>
      <c r="DL22" s="8">
        <f t="shared" si="27"/>
        <v>15.059079194409122</v>
      </c>
      <c r="DM22" s="8">
        <f t="shared" si="28"/>
        <v>0.59477850205562877</v>
      </c>
      <c r="DN22" s="8">
        <f t="shared" si="29"/>
        <v>3.8024321405445596</v>
      </c>
      <c r="DO22" s="8">
        <f t="shared" si="30"/>
        <v>10.661868551808935</v>
      </c>
      <c r="DP22" s="188">
        <f t="shared" si="31"/>
        <v>100</v>
      </c>
      <c r="DQ22" s="21"/>
    </row>
    <row r="23" spans="2:121" s="49" customFormat="1" ht="12">
      <c r="B23" s="67" t="s">
        <v>11</v>
      </c>
      <c r="C23" s="1">
        <v>25065742</v>
      </c>
      <c r="D23" s="1">
        <v>21350898</v>
      </c>
      <c r="E23" s="1">
        <v>3714844</v>
      </c>
      <c r="F23" s="1">
        <v>3211604</v>
      </c>
      <c r="G23" s="1">
        <v>503240</v>
      </c>
      <c r="H23" s="1">
        <v>1707325</v>
      </c>
      <c r="I23" s="1">
        <v>2147668</v>
      </c>
      <c r="J23" s="1">
        <v>440343</v>
      </c>
      <c r="K23" s="1">
        <v>-340837</v>
      </c>
      <c r="L23" s="1">
        <v>38798</v>
      </c>
      <c r="M23" s="1">
        <v>379635</v>
      </c>
      <c r="N23" s="7">
        <v>2020487</v>
      </c>
      <c r="O23" s="1"/>
      <c r="P23" s="67" t="s">
        <v>11</v>
      </c>
      <c r="Q23" s="1">
        <v>437873</v>
      </c>
      <c r="R23" s="1">
        <v>495201</v>
      </c>
      <c r="S23" s="1">
        <v>57328</v>
      </c>
      <c r="T23" s="1">
        <v>44846</v>
      </c>
      <c r="U23" s="1">
        <v>1062055</v>
      </c>
      <c r="V23" s="1">
        <v>475713</v>
      </c>
      <c r="W23" s="1">
        <v>27675</v>
      </c>
      <c r="X23" s="1">
        <v>31055</v>
      </c>
      <c r="Y23" s="1">
        <v>3380</v>
      </c>
      <c r="Z23" s="1">
        <v>8304453</v>
      </c>
      <c r="AA23" s="1">
        <v>3475840</v>
      </c>
      <c r="AB23" s="1">
        <v>3166870</v>
      </c>
      <c r="AC23" s="7">
        <v>308970</v>
      </c>
      <c r="AD23" s="1">
        <v>0</v>
      </c>
      <c r="AE23" s="67" t="s">
        <v>11</v>
      </c>
      <c r="AF23" s="24">
        <v>70158</v>
      </c>
      <c r="AG23" s="1">
        <v>-32282</v>
      </c>
      <c r="AH23" s="1">
        <v>102440</v>
      </c>
      <c r="AI23" s="1">
        <v>4758455</v>
      </c>
      <c r="AJ23" s="1">
        <v>47088</v>
      </c>
      <c r="AK23" s="1">
        <v>1160420</v>
      </c>
      <c r="AL23" s="1">
        <v>3550947</v>
      </c>
      <c r="AM23" s="1">
        <v>35077520</v>
      </c>
      <c r="AN23" s="1">
        <v>16737</v>
      </c>
      <c r="AO23" s="7">
        <v>2095.8068949035073</v>
      </c>
      <c r="AQ23" s="67" t="s">
        <v>11</v>
      </c>
      <c r="AR23" s="8">
        <v>-16.157378094546591</v>
      </c>
      <c r="AS23" s="8">
        <v>-17.854521127774976</v>
      </c>
      <c r="AT23" s="8">
        <v>-4.8601231415251656</v>
      </c>
      <c r="AU23" s="8">
        <v>-2.6763662898698817</v>
      </c>
      <c r="AV23" s="8">
        <v>-16.777329247499964</v>
      </c>
      <c r="AW23" s="8">
        <v>-6.8970838759213091</v>
      </c>
      <c r="AX23" s="8">
        <v>-8.1563601716732332</v>
      </c>
      <c r="AY23" s="8">
        <v>-12.732861400894189</v>
      </c>
      <c r="AZ23" s="8">
        <v>10.544756885573758</v>
      </c>
      <c r="BA23" s="8">
        <v>-2.5347300726002966</v>
      </c>
      <c r="BB23" s="8">
        <v>-9.7870591058906271</v>
      </c>
      <c r="BC23" s="9">
        <v>-7.1658926995302892</v>
      </c>
      <c r="BE23" s="67" t="s">
        <v>11</v>
      </c>
      <c r="BF23" s="8">
        <v>-20.578926271151087</v>
      </c>
      <c r="BG23" s="8">
        <v>-21.346603155341732</v>
      </c>
      <c r="BH23" s="8">
        <v>-26.754229059130168</v>
      </c>
      <c r="BI23" s="8">
        <v>-28.603951411332051</v>
      </c>
      <c r="BJ23" s="8">
        <v>-1.1828599288404569</v>
      </c>
      <c r="BK23" s="8">
        <v>-2.4252518270408192</v>
      </c>
      <c r="BL23" s="8">
        <v>-27.871458729703669</v>
      </c>
      <c r="BM23" s="8">
        <v>-29.214533187454411</v>
      </c>
      <c r="BN23" s="8">
        <v>-38.578956932582223</v>
      </c>
      <c r="BO23" s="8">
        <v>-2.5042387914754096</v>
      </c>
      <c r="BP23" s="36">
        <v>-1.9001926807288509</v>
      </c>
      <c r="BQ23" s="36">
        <v>-5.7256106727633478</v>
      </c>
      <c r="BR23" s="9">
        <v>67.953164240440955</v>
      </c>
      <c r="BS23" s="1"/>
      <c r="BT23" s="67" t="s">
        <v>11</v>
      </c>
      <c r="BU23" s="8">
        <v>-53.090084849457412</v>
      </c>
      <c r="BV23" s="8">
        <v>-172.41688725380234</v>
      </c>
      <c r="BW23" s="8">
        <v>-2.4204379840161554</v>
      </c>
      <c r="BX23" s="8">
        <v>-1.3798250457199042</v>
      </c>
      <c r="BY23" s="8">
        <v>473.19537431527692</v>
      </c>
      <c r="BZ23" s="8">
        <v>-14.753664816658157</v>
      </c>
      <c r="CA23" s="8">
        <v>2.7603324726918519</v>
      </c>
      <c r="CB23" s="8">
        <v>-12.845994867339517</v>
      </c>
      <c r="CC23" s="8">
        <v>-0.96449704142011827</v>
      </c>
      <c r="CD23" s="37">
        <v>-11.997210566889997</v>
      </c>
      <c r="CE23" s="67" t="s">
        <v>11</v>
      </c>
      <c r="CF23" s="8">
        <f t="shared" si="32"/>
        <v>71.458136151016376</v>
      </c>
      <c r="CG23" s="8">
        <f t="shared" si="0"/>
        <v>60.86775233824968</v>
      </c>
      <c r="CH23" s="8">
        <f t="shared" si="1"/>
        <v>10.590383812766694</v>
      </c>
      <c r="CI23" s="8">
        <f t="shared" si="2"/>
        <v>9.1557327884069331</v>
      </c>
      <c r="CJ23" s="8">
        <f t="shared" si="3"/>
        <v>1.434651024359761</v>
      </c>
      <c r="CK23" s="8">
        <f t="shared" si="4"/>
        <v>4.8672910741694393</v>
      </c>
      <c r="CL23" s="8">
        <f t="shared" si="5"/>
        <v>6.1226335271136616</v>
      </c>
      <c r="CM23" s="8">
        <f t="shared" si="6"/>
        <v>1.2553424529442219</v>
      </c>
      <c r="CN23" s="8">
        <f t="shared" si="7"/>
        <v>-0.97166789442355106</v>
      </c>
      <c r="CO23" s="8">
        <f t="shared" si="8"/>
        <v>0.11060645108320086</v>
      </c>
      <c r="CP23" s="8">
        <f t="shared" si="9"/>
        <v>1.0822743455067518</v>
      </c>
      <c r="CQ23" s="9">
        <f t="shared" si="10"/>
        <v>5.7600622849049765</v>
      </c>
      <c r="CS23" s="67" t="s">
        <v>11</v>
      </c>
      <c r="CT23" s="34">
        <f t="shared" si="11"/>
        <v>1.2483009061073873</v>
      </c>
      <c r="CU23" s="34">
        <f t="shared" si="12"/>
        <v>1.4117332126102415</v>
      </c>
      <c r="CV23" s="34">
        <f t="shared" si="13"/>
        <v>0.16343230650285426</v>
      </c>
      <c r="CW23" s="34">
        <f t="shared" si="14"/>
        <v>0.12784826293306939</v>
      </c>
      <c r="CX23" s="34">
        <f t="shared" si="15"/>
        <v>3.0277368525482986</v>
      </c>
      <c r="CY23" s="34">
        <f t="shared" si="16"/>
        <v>1.3561762633162209</v>
      </c>
      <c r="CZ23" s="34">
        <f t="shared" si="17"/>
        <v>7.8896683688014432E-2</v>
      </c>
      <c r="DA23" s="34">
        <f t="shared" si="18"/>
        <v>8.8532484622630109E-2</v>
      </c>
      <c r="DB23" s="34">
        <f t="shared" si="19"/>
        <v>9.6358009346156747E-3</v>
      </c>
      <c r="DC23" s="34">
        <f t="shared" si="20"/>
        <v>23.674572774814184</v>
      </c>
      <c r="DD23" s="34">
        <f t="shared" si="21"/>
        <v>9.9090243551995698</v>
      </c>
      <c r="DE23" s="8">
        <f t="shared" si="22"/>
        <v>9.028203818285899</v>
      </c>
      <c r="DF23" s="9">
        <f t="shared" si="23"/>
        <v>0.88082053691367002</v>
      </c>
      <c r="DH23" s="67" t="s">
        <v>11</v>
      </c>
      <c r="DI23" s="8">
        <f t="shared" si="24"/>
        <v>0.20000843845288949</v>
      </c>
      <c r="DJ23" s="8">
        <f t="shared" si="25"/>
        <v>-9.2030451411616337E-2</v>
      </c>
      <c r="DK23" s="8">
        <f t="shared" si="26"/>
        <v>0.29203888986450582</v>
      </c>
      <c r="DL23" s="8">
        <f t="shared" si="27"/>
        <v>13.565539981161724</v>
      </c>
      <c r="DM23" s="8">
        <f t="shared" si="28"/>
        <v>0.13423982083111918</v>
      </c>
      <c r="DN23" s="8">
        <f t="shared" si="29"/>
        <v>3.3081586155463674</v>
      </c>
      <c r="DO23" s="8">
        <f t="shared" si="30"/>
        <v>10.123141544784238</v>
      </c>
      <c r="DP23" s="188">
        <f t="shared" si="31"/>
        <v>100</v>
      </c>
      <c r="DQ23" s="50"/>
    </row>
    <row r="24" spans="2:121" ht="12">
      <c r="B24" s="68" t="s">
        <v>85</v>
      </c>
      <c r="C24" s="10">
        <v>12935073</v>
      </c>
      <c r="D24" s="10">
        <v>11010446</v>
      </c>
      <c r="E24" s="10">
        <v>1924627</v>
      </c>
      <c r="F24" s="10">
        <v>1663775</v>
      </c>
      <c r="G24" s="10">
        <v>260852</v>
      </c>
      <c r="H24" s="10">
        <v>1705035</v>
      </c>
      <c r="I24" s="10">
        <v>1863778</v>
      </c>
      <c r="J24" s="10">
        <v>158743</v>
      </c>
      <c r="K24" s="10">
        <v>-78094</v>
      </c>
      <c r="L24" s="10">
        <v>43609</v>
      </c>
      <c r="M24" s="10">
        <v>121703</v>
      </c>
      <c r="N24" s="11">
        <v>1762606</v>
      </c>
      <c r="O24" s="1"/>
      <c r="P24" s="68" t="s">
        <v>85</v>
      </c>
      <c r="Q24" s="10">
        <v>267484</v>
      </c>
      <c r="R24" s="10">
        <v>302018</v>
      </c>
      <c r="S24" s="10">
        <v>34534</v>
      </c>
      <c r="T24" s="10">
        <v>57092</v>
      </c>
      <c r="U24" s="10">
        <v>711251</v>
      </c>
      <c r="V24" s="10">
        <v>726779</v>
      </c>
      <c r="W24" s="10">
        <v>20523</v>
      </c>
      <c r="X24" s="10">
        <v>23029</v>
      </c>
      <c r="Y24" s="10">
        <v>2506</v>
      </c>
      <c r="Z24" s="10">
        <v>5157521</v>
      </c>
      <c r="AA24" s="10">
        <v>1604253</v>
      </c>
      <c r="AB24" s="10">
        <v>1461670</v>
      </c>
      <c r="AC24" s="11">
        <v>142583</v>
      </c>
      <c r="AD24" s="1">
        <v>0</v>
      </c>
      <c r="AE24" s="68" t="s">
        <v>85</v>
      </c>
      <c r="AF24" s="25">
        <v>528493</v>
      </c>
      <c r="AG24" s="10">
        <v>436766</v>
      </c>
      <c r="AH24" s="10">
        <v>91727</v>
      </c>
      <c r="AI24" s="10">
        <v>3024775</v>
      </c>
      <c r="AJ24" s="10">
        <v>117750</v>
      </c>
      <c r="AK24" s="10">
        <v>750646</v>
      </c>
      <c r="AL24" s="10">
        <v>2156379</v>
      </c>
      <c r="AM24" s="10">
        <v>19797629</v>
      </c>
      <c r="AN24" s="10">
        <v>11368</v>
      </c>
      <c r="AO24" s="11">
        <v>1741.5226073187896</v>
      </c>
      <c r="AQ24" s="68" t="s">
        <v>85</v>
      </c>
      <c r="AR24" s="12">
        <v>-17.452013629817735</v>
      </c>
      <c r="AS24" s="12">
        <v>-19.135259711454566</v>
      </c>
      <c r="AT24" s="12">
        <v>-6.2932047702837846</v>
      </c>
      <c r="AU24" s="12">
        <v>-4.1168480375009153</v>
      </c>
      <c r="AV24" s="12">
        <v>-18.143790931713273</v>
      </c>
      <c r="AW24" s="12">
        <v>-1.6834560583082983</v>
      </c>
      <c r="AX24" s="12">
        <v>-2.4438527333892708</v>
      </c>
      <c r="AY24" s="12">
        <v>-9.9264059193018497</v>
      </c>
      <c r="AZ24" s="12">
        <v>-31.826468602295748</v>
      </c>
      <c r="BA24" s="12">
        <v>-33.607880153462034</v>
      </c>
      <c r="BB24" s="12">
        <v>-2.5783676475296979</v>
      </c>
      <c r="BC24" s="13">
        <v>-0.21456117427802146</v>
      </c>
      <c r="BD24" s="49"/>
      <c r="BE24" s="68" t="s">
        <v>85</v>
      </c>
      <c r="BF24" s="12">
        <v>-21.19844449681829</v>
      </c>
      <c r="BG24" s="12">
        <v>-21.932949052653345</v>
      </c>
      <c r="BH24" s="12">
        <v>-27.18954248366013</v>
      </c>
      <c r="BI24" s="12">
        <v>158.47519014849692</v>
      </c>
      <c r="BJ24" s="12">
        <v>-1.9536187851777513</v>
      </c>
      <c r="BK24" s="12">
        <v>6.9665683020700726</v>
      </c>
      <c r="BL24" s="12">
        <v>-24.196646228854252</v>
      </c>
      <c r="BM24" s="12">
        <v>-25.609716703814968</v>
      </c>
      <c r="BN24" s="12">
        <v>-35.46227143960855</v>
      </c>
      <c r="BO24" s="12">
        <v>-2.1225885153589577</v>
      </c>
      <c r="BP24" s="43">
        <v>16.014741094344014</v>
      </c>
      <c r="BQ24" s="43">
        <v>13.28992414372002</v>
      </c>
      <c r="BR24" s="9">
        <v>53.980647530184235</v>
      </c>
      <c r="BS24" s="1"/>
      <c r="BT24" s="68" t="s">
        <v>85</v>
      </c>
      <c r="BU24" s="12">
        <v>-35.239653218147843</v>
      </c>
      <c r="BV24" s="12">
        <v>-39.506261755507602</v>
      </c>
      <c r="BW24" s="12">
        <v>-2.4938080001700809</v>
      </c>
      <c r="BX24" s="12">
        <v>-1.4889144801549719</v>
      </c>
      <c r="BY24" s="12">
        <v>23.142405956850482</v>
      </c>
      <c r="BZ24" s="12">
        <v>-16.088154577923348</v>
      </c>
      <c r="CA24" s="12">
        <v>3.6568177950743781</v>
      </c>
      <c r="CB24" s="12">
        <v>-12.683303224577214</v>
      </c>
      <c r="CC24" s="12">
        <v>-1.1564211807668898</v>
      </c>
      <c r="CD24" s="59">
        <v>-11.66174088545589</v>
      </c>
      <c r="CE24" s="68" t="s">
        <v>85</v>
      </c>
      <c r="CF24" s="12">
        <f t="shared" si="32"/>
        <v>65.336475393088733</v>
      </c>
      <c r="CG24" s="12">
        <f t="shared" si="0"/>
        <v>55.614972883874124</v>
      </c>
      <c r="CH24" s="12">
        <f t="shared" si="1"/>
        <v>9.7215025092146128</v>
      </c>
      <c r="CI24" s="12">
        <f t="shared" si="2"/>
        <v>8.4039103874509422</v>
      </c>
      <c r="CJ24" s="12">
        <f t="shared" si="3"/>
        <v>1.3175921217636717</v>
      </c>
      <c r="CK24" s="12">
        <f t="shared" si="4"/>
        <v>8.6123191822616736</v>
      </c>
      <c r="CL24" s="12">
        <f t="shared" si="5"/>
        <v>9.414147522412911</v>
      </c>
      <c r="CM24" s="12">
        <f t="shared" si="6"/>
        <v>0.80182834015123727</v>
      </c>
      <c r="CN24" s="12">
        <f t="shared" si="7"/>
        <v>-0.39446137716794266</v>
      </c>
      <c r="CO24" s="12">
        <f t="shared" si="8"/>
        <v>0.22027385198500285</v>
      </c>
      <c r="CP24" s="12">
        <f t="shared" si="9"/>
        <v>0.61473522915294554</v>
      </c>
      <c r="CQ24" s="9">
        <f t="shared" si="10"/>
        <v>8.9031166307844227</v>
      </c>
      <c r="CS24" s="67" t="s">
        <v>85</v>
      </c>
      <c r="CT24" s="34">
        <f t="shared" si="11"/>
        <v>1.3510910826745972</v>
      </c>
      <c r="CU24" s="34">
        <f t="shared" si="12"/>
        <v>1.5255261122430368</v>
      </c>
      <c r="CV24" s="34">
        <f t="shared" si="13"/>
        <v>0.17443502956843973</v>
      </c>
      <c r="CW24" s="34">
        <f t="shared" si="14"/>
        <v>0.28837796687674067</v>
      </c>
      <c r="CX24" s="34">
        <f t="shared" si="15"/>
        <v>3.5926069732895791</v>
      </c>
      <c r="CY24" s="34">
        <f t="shared" si="16"/>
        <v>3.6710406079435072</v>
      </c>
      <c r="CZ24" s="34">
        <f t="shared" si="17"/>
        <v>0.10366392864519282</v>
      </c>
      <c r="DA24" s="34">
        <f t="shared" si="18"/>
        <v>0.11632201007504485</v>
      </c>
      <c r="DB24" s="34">
        <f t="shared" si="19"/>
        <v>1.2658081429852029E-2</v>
      </c>
      <c r="DC24" s="34">
        <f t="shared" si="20"/>
        <v>26.051205424649588</v>
      </c>
      <c r="DD24" s="34">
        <f t="shared" si="21"/>
        <v>8.1032582234973702</v>
      </c>
      <c r="DE24" s="8">
        <f t="shared" si="22"/>
        <v>7.3830558194620171</v>
      </c>
      <c r="DF24" s="9">
        <f t="shared" si="23"/>
        <v>0.72020240403535185</v>
      </c>
      <c r="DH24" s="67" t="s">
        <v>85</v>
      </c>
      <c r="DI24" s="8">
        <f t="shared" si="24"/>
        <v>2.66947622869385</v>
      </c>
      <c r="DJ24" s="8">
        <f t="shared" si="25"/>
        <v>2.2061530701479453</v>
      </c>
      <c r="DK24" s="8">
        <f t="shared" si="26"/>
        <v>0.46332315854590467</v>
      </c>
      <c r="DL24" s="8">
        <f t="shared" si="27"/>
        <v>15.278470972458368</v>
      </c>
      <c r="DM24" s="8">
        <f t="shared" si="28"/>
        <v>0.59476819168598427</v>
      </c>
      <c r="DN24" s="8">
        <f t="shared" si="29"/>
        <v>3.791595448121591</v>
      </c>
      <c r="DO24" s="8">
        <f t="shared" si="30"/>
        <v>10.892107332650793</v>
      </c>
      <c r="DP24" s="188">
        <f t="shared" si="31"/>
        <v>100</v>
      </c>
      <c r="DQ24" s="21"/>
    </row>
    <row r="25" spans="2:121" ht="12">
      <c r="B25" s="67" t="s">
        <v>12</v>
      </c>
      <c r="C25" s="1">
        <v>53405705</v>
      </c>
      <c r="D25" s="1">
        <v>45467979</v>
      </c>
      <c r="E25" s="1">
        <v>7937726</v>
      </c>
      <c r="F25" s="1">
        <v>6860290</v>
      </c>
      <c r="G25" s="1">
        <v>1077436</v>
      </c>
      <c r="H25" s="1">
        <v>3179418</v>
      </c>
      <c r="I25" s="1">
        <v>3876914</v>
      </c>
      <c r="J25" s="1">
        <v>697496</v>
      </c>
      <c r="K25" s="1">
        <v>-275661</v>
      </c>
      <c r="L25" s="1">
        <v>309358</v>
      </c>
      <c r="M25" s="1">
        <v>585019</v>
      </c>
      <c r="N25" s="7">
        <v>3399135</v>
      </c>
      <c r="O25" s="1"/>
      <c r="P25" s="67" t="s">
        <v>12</v>
      </c>
      <c r="Q25" s="1">
        <v>679525</v>
      </c>
      <c r="R25" s="1">
        <v>785170</v>
      </c>
      <c r="S25" s="1">
        <v>105645</v>
      </c>
      <c r="T25" s="1">
        <v>119541</v>
      </c>
      <c r="U25" s="1">
        <v>2050388</v>
      </c>
      <c r="V25" s="1">
        <v>549681</v>
      </c>
      <c r="W25" s="1">
        <v>55944</v>
      </c>
      <c r="X25" s="1">
        <v>62776</v>
      </c>
      <c r="Y25" s="1">
        <v>6832</v>
      </c>
      <c r="Z25" s="1">
        <v>15863597</v>
      </c>
      <c r="AA25" s="1">
        <v>7637634</v>
      </c>
      <c r="AB25" s="1">
        <v>7138848</v>
      </c>
      <c r="AC25" s="7">
        <v>498786</v>
      </c>
      <c r="AD25" s="1">
        <v>0</v>
      </c>
      <c r="AE25" s="67" t="s">
        <v>12</v>
      </c>
      <c r="AF25" s="24">
        <v>285042</v>
      </c>
      <c r="AG25" s="1">
        <v>179455</v>
      </c>
      <c r="AH25" s="1">
        <v>105587</v>
      </c>
      <c r="AI25" s="1">
        <v>7940921</v>
      </c>
      <c r="AJ25" s="1">
        <v>287217</v>
      </c>
      <c r="AK25" s="1">
        <v>1720414</v>
      </c>
      <c r="AL25" s="1">
        <v>5933290</v>
      </c>
      <c r="AM25" s="1">
        <v>72448720</v>
      </c>
      <c r="AN25" s="1">
        <v>30778</v>
      </c>
      <c r="AO25" s="7">
        <v>2353.9125349275455</v>
      </c>
      <c r="AQ25" s="67" t="s">
        <v>12</v>
      </c>
      <c r="AR25" s="8">
        <v>-14.772803619375146</v>
      </c>
      <c r="AS25" s="8">
        <v>-16.503918586324819</v>
      </c>
      <c r="AT25" s="8">
        <v>-3.2872150861556926</v>
      </c>
      <c r="AU25" s="8">
        <v>-1.0064734123429897</v>
      </c>
      <c r="AV25" s="8">
        <v>-15.659662806480853</v>
      </c>
      <c r="AW25" s="8">
        <v>-4.3046990478982456</v>
      </c>
      <c r="AX25" s="8">
        <v>-6.3885836449960003</v>
      </c>
      <c r="AY25" s="8">
        <v>-14.841683983307655</v>
      </c>
      <c r="AZ25" s="8">
        <v>14.399500670740794</v>
      </c>
      <c r="BA25" s="8">
        <v>-11.591287101549506</v>
      </c>
      <c r="BB25" s="8">
        <v>-12.937123297864424</v>
      </c>
      <c r="BC25" s="9">
        <v>-5.4738978997351202</v>
      </c>
      <c r="BD25" s="49"/>
      <c r="BE25" s="67" t="s">
        <v>12</v>
      </c>
      <c r="BF25" s="8">
        <v>-25.277573430364448</v>
      </c>
      <c r="BG25" s="8">
        <v>-25.18998582252237</v>
      </c>
      <c r="BH25" s="8">
        <v>-24.621663467781637</v>
      </c>
      <c r="BI25" s="8">
        <v>-0.26031889064103531</v>
      </c>
      <c r="BJ25" s="8">
        <v>2.3679977313553255</v>
      </c>
      <c r="BK25" s="8">
        <v>-2.4982040389169247</v>
      </c>
      <c r="BL25" s="8">
        <v>15.35796766743649</v>
      </c>
      <c r="BM25" s="8">
        <v>13.209860958323565</v>
      </c>
      <c r="BN25" s="8">
        <v>-1.7685118619698059</v>
      </c>
      <c r="BO25" s="8">
        <v>70.073370126321066</v>
      </c>
      <c r="BP25" s="36">
        <v>460.4323710331073</v>
      </c>
      <c r="BQ25" s="36">
        <v>595.99494591032112</v>
      </c>
      <c r="BR25" s="42">
        <v>47.960736502060172</v>
      </c>
      <c r="BS25" s="1"/>
      <c r="BT25" s="67" t="s">
        <v>12</v>
      </c>
      <c r="BU25" s="8">
        <v>-39.365537897336516</v>
      </c>
      <c r="BV25" s="8">
        <v>-50.437885445521857</v>
      </c>
      <c r="BW25" s="8">
        <v>-2.2505508341202392</v>
      </c>
      <c r="BX25" s="8">
        <v>5.9553475359299082</v>
      </c>
      <c r="BY25" s="8">
        <v>74.871076745106393</v>
      </c>
      <c r="BZ25" s="8">
        <v>-9.1567018300519685</v>
      </c>
      <c r="CA25" s="8">
        <v>9.1376268021405593</v>
      </c>
      <c r="CB25" s="8">
        <v>-3.8027734263273105</v>
      </c>
      <c r="CC25" s="8">
        <v>1.3868300556708502</v>
      </c>
      <c r="CD25" s="37">
        <v>-5.1186169635135004</v>
      </c>
      <c r="CE25" s="67" t="s">
        <v>12</v>
      </c>
      <c r="CF25" s="8">
        <f t="shared" si="32"/>
        <v>73.715180889324202</v>
      </c>
      <c r="CG25" s="8">
        <f t="shared" si="0"/>
        <v>62.758843772533183</v>
      </c>
      <c r="CH25" s="8">
        <f t="shared" si="1"/>
        <v>10.956337116791021</v>
      </c>
      <c r="CI25" s="8">
        <f t="shared" si="2"/>
        <v>9.4691666050138643</v>
      </c>
      <c r="CJ25" s="8">
        <f t="shared" si="3"/>
        <v>1.4871705117771576</v>
      </c>
      <c r="CK25" s="8">
        <f t="shared" si="4"/>
        <v>4.3885081751616868</v>
      </c>
      <c r="CL25" s="8">
        <f t="shared" si="5"/>
        <v>5.3512525825162953</v>
      </c>
      <c r="CM25" s="8">
        <f t="shared" si="6"/>
        <v>0.96274440735460887</v>
      </c>
      <c r="CN25" s="8">
        <f t="shared" si="7"/>
        <v>-0.38049119432337797</v>
      </c>
      <c r="CO25" s="8">
        <f t="shared" si="8"/>
        <v>0.42700271309141136</v>
      </c>
      <c r="CP25" s="8">
        <f t="shared" si="9"/>
        <v>0.80749390741478944</v>
      </c>
      <c r="CQ25" s="42">
        <f t="shared" si="10"/>
        <v>4.6917806139294109</v>
      </c>
      <c r="CS25" s="186" t="s">
        <v>12</v>
      </c>
      <c r="CT25" s="41">
        <f t="shared" si="11"/>
        <v>0.93793927622185735</v>
      </c>
      <c r="CU25" s="41">
        <f t="shared" si="12"/>
        <v>1.083759657865591</v>
      </c>
      <c r="CV25" s="41">
        <f t="shared" si="13"/>
        <v>0.14582038164373368</v>
      </c>
      <c r="CW25" s="41">
        <f t="shared" si="14"/>
        <v>0.16500084473542112</v>
      </c>
      <c r="CX25" s="41">
        <f t="shared" si="15"/>
        <v>2.8301231546947965</v>
      </c>
      <c r="CY25" s="41">
        <f t="shared" si="16"/>
        <v>0.75871733827733601</v>
      </c>
      <c r="CZ25" s="41">
        <f t="shared" si="17"/>
        <v>7.7218755555653718E-2</v>
      </c>
      <c r="DA25" s="41">
        <f t="shared" si="18"/>
        <v>8.6648873851739541E-2</v>
      </c>
      <c r="DB25" s="41">
        <f t="shared" si="19"/>
        <v>9.4301182960858376E-3</v>
      </c>
      <c r="DC25" s="41">
        <f t="shared" si="20"/>
        <v>21.896310935514112</v>
      </c>
      <c r="DD25" s="41">
        <f t="shared" si="21"/>
        <v>10.54212413966734</v>
      </c>
      <c r="DE25" s="19">
        <f t="shared" si="22"/>
        <v>9.8536564897212813</v>
      </c>
      <c r="DF25" s="42">
        <f t="shared" si="23"/>
        <v>0.68846764994605847</v>
      </c>
      <c r="DH25" s="186" t="s">
        <v>12</v>
      </c>
      <c r="DI25" s="19">
        <f t="shared" si="24"/>
        <v>0.39343966325423002</v>
      </c>
      <c r="DJ25" s="19">
        <f t="shared" si="25"/>
        <v>0.24769933823537532</v>
      </c>
      <c r="DK25" s="19">
        <f t="shared" si="26"/>
        <v>0.1457403250188547</v>
      </c>
      <c r="DL25" s="19">
        <f t="shared" si="27"/>
        <v>10.960747132592543</v>
      </c>
      <c r="DM25" s="19">
        <f t="shared" si="28"/>
        <v>0.39644178668719066</v>
      </c>
      <c r="DN25" s="19">
        <f t="shared" si="29"/>
        <v>2.3746644523188265</v>
      </c>
      <c r="DO25" s="19">
        <f t="shared" si="30"/>
        <v>8.1896408935865264</v>
      </c>
      <c r="DP25" s="191">
        <f t="shared" si="31"/>
        <v>100</v>
      </c>
      <c r="DQ25" s="21"/>
    </row>
    <row r="26" spans="2:121" ht="12">
      <c r="B26" s="68" t="s">
        <v>13</v>
      </c>
      <c r="C26" s="10">
        <v>67209902</v>
      </c>
      <c r="D26" s="10">
        <v>57221263</v>
      </c>
      <c r="E26" s="10">
        <v>9988639</v>
      </c>
      <c r="F26" s="10">
        <v>8630758</v>
      </c>
      <c r="G26" s="10">
        <v>1357881</v>
      </c>
      <c r="H26" s="10">
        <v>3360372</v>
      </c>
      <c r="I26" s="10">
        <v>4104730</v>
      </c>
      <c r="J26" s="10">
        <v>744358</v>
      </c>
      <c r="K26" s="10">
        <v>-504735</v>
      </c>
      <c r="L26" s="10">
        <v>107652</v>
      </c>
      <c r="M26" s="10">
        <v>612387</v>
      </c>
      <c r="N26" s="11">
        <v>3835961</v>
      </c>
      <c r="O26" s="1"/>
      <c r="P26" s="68" t="s">
        <v>13</v>
      </c>
      <c r="Q26" s="10">
        <v>783793</v>
      </c>
      <c r="R26" s="10">
        <v>912204</v>
      </c>
      <c r="S26" s="10">
        <v>128411</v>
      </c>
      <c r="T26" s="10">
        <v>207540</v>
      </c>
      <c r="U26" s="10">
        <v>2466794</v>
      </c>
      <c r="V26" s="10">
        <v>377834</v>
      </c>
      <c r="W26" s="10">
        <v>29146</v>
      </c>
      <c r="X26" s="10">
        <v>32706</v>
      </c>
      <c r="Y26" s="10">
        <v>3560</v>
      </c>
      <c r="Z26" s="10">
        <v>19097251</v>
      </c>
      <c r="AA26" s="10">
        <v>9159729</v>
      </c>
      <c r="AB26" s="10">
        <v>8870773</v>
      </c>
      <c r="AC26" s="11">
        <v>288956</v>
      </c>
      <c r="AD26" s="1">
        <v>0</v>
      </c>
      <c r="AE26" s="68" t="s">
        <v>13</v>
      </c>
      <c r="AF26" s="25">
        <v>183922</v>
      </c>
      <c r="AG26" s="10">
        <v>138976</v>
      </c>
      <c r="AH26" s="10">
        <v>44946</v>
      </c>
      <c r="AI26" s="10">
        <v>9753600</v>
      </c>
      <c r="AJ26" s="10">
        <v>188409</v>
      </c>
      <c r="AK26" s="10">
        <v>2679652</v>
      </c>
      <c r="AL26" s="10">
        <v>6885539</v>
      </c>
      <c r="AM26" s="10">
        <v>89667525</v>
      </c>
      <c r="AN26" s="10">
        <v>36586</v>
      </c>
      <c r="AO26" s="11">
        <v>2450.8698682556169</v>
      </c>
      <c r="AQ26" s="68" t="s">
        <v>13</v>
      </c>
      <c r="AR26" s="12">
        <v>-12.202138691613749</v>
      </c>
      <c r="AS26" s="12">
        <v>-13.985709616813741</v>
      </c>
      <c r="AT26" s="12">
        <v>-0.36697677805341017</v>
      </c>
      <c r="AU26" s="12">
        <v>1.9488353929599349</v>
      </c>
      <c r="AV26" s="12">
        <v>-12.937147678718897</v>
      </c>
      <c r="AW26" s="12">
        <v>-3.0513517069151357</v>
      </c>
      <c r="AX26" s="12">
        <v>-3.9142591957527539</v>
      </c>
      <c r="AY26" s="12">
        <v>-7.6260007023997005</v>
      </c>
      <c r="AZ26" s="12">
        <v>2.6142037956024109</v>
      </c>
      <c r="BA26" s="12">
        <v>-6.1021561649570861</v>
      </c>
      <c r="BB26" s="12">
        <v>-3.2460043100996629</v>
      </c>
      <c r="BC26" s="13">
        <v>-2.941244191533587</v>
      </c>
      <c r="BE26" s="68" t="s">
        <v>13</v>
      </c>
      <c r="BF26" s="12">
        <v>-23.450014991742332</v>
      </c>
      <c r="BG26" s="12">
        <v>-23.482704415704685</v>
      </c>
      <c r="BH26" s="12">
        <v>-23.681629887612402</v>
      </c>
      <c r="BI26" s="12">
        <v>23.578378249633801</v>
      </c>
      <c r="BJ26" s="12">
        <v>2.9616359703786315</v>
      </c>
      <c r="BK26" s="12">
        <v>3.6501997103103192</v>
      </c>
      <c r="BL26" s="12">
        <v>-9.5266180350768277</v>
      </c>
      <c r="BM26" s="12">
        <v>-11.209447536310574</v>
      </c>
      <c r="BN26" s="12">
        <v>-22.943722943722943</v>
      </c>
      <c r="BO26" s="12">
        <v>13.545630807045123</v>
      </c>
      <c r="BP26" s="43">
        <v>26.800299124664441</v>
      </c>
      <c r="BQ26" s="43">
        <v>26.048287207043195</v>
      </c>
      <c r="BR26" s="13">
        <v>55.231674232453202</v>
      </c>
      <c r="BS26" s="1"/>
      <c r="BT26" s="68" t="s">
        <v>13</v>
      </c>
      <c r="BU26" s="12">
        <v>34.003147495118469</v>
      </c>
      <c r="BV26" s="12">
        <v>51.932831904845202</v>
      </c>
      <c r="BW26" s="12">
        <v>-1.8217562254259503</v>
      </c>
      <c r="BX26" s="12">
        <v>3.1252438408317014</v>
      </c>
      <c r="BY26" s="12">
        <v>34.13712088850918</v>
      </c>
      <c r="BZ26" s="12">
        <v>-7.922953115700901</v>
      </c>
      <c r="CA26" s="12">
        <v>7.463534710111519</v>
      </c>
      <c r="CB26" s="12">
        <v>-7.4025758263926029</v>
      </c>
      <c r="CC26" s="12">
        <v>3.0359355638166043</v>
      </c>
      <c r="CD26" s="59">
        <v>-10.130942503786928</v>
      </c>
      <c r="CE26" s="68" t="s">
        <v>13</v>
      </c>
      <c r="CF26" s="12">
        <f t="shared" si="32"/>
        <v>74.954563539029323</v>
      </c>
      <c r="CG26" s="12">
        <f t="shared" si="0"/>
        <v>63.81492407647027</v>
      </c>
      <c r="CH26" s="12">
        <f t="shared" si="1"/>
        <v>11.139639462559048</v>
      </c>
      <c r="CI26" s="12">
        <f t="shared" si="2"/>
        <v>9.6252885311599723</v>
      </c>
      <c r="CJ26" s="12">
        <f t="shared" si="3"/>
        <v>1.5143509313990766</v>
      </c>
      <c r="CK26" s="12">
        <f t="shared" si="4"/>
        <v>3.7475908920202716</v>
      </c>
      <c r="CL26" s="12">
        <f t="shared" si="5"/>
        <v>4.5777219790554042</v>
      </c>
      <c r="CM26" s="12">
        <f t="shared" si="6"/>
        <v>0.83013108703513339</v>
      </c>
      <c r="CN26" s="12">
        <f t="shared" si="7"/>
        <v>-0.56289609867117441</v>
      </c>
      <c r="CO26" s="12">
        <f t="shared" si="8"/>
        <v>0.12005684332203884</v>
      </c>
      <c r="CP26" s="12">
        <f t="shared" si="9"/>
        <v>0.68295294199321321</v>
      </c>
      <c r="CQ26" s="13">
        <f t="shared" si="10"/>
        <v>4.2779824691269219</v>
      </c>
      <c r="CS26" s="68" t="s">
        <v>13</v>
      </c>
      <c r="CT26" s="38">
        <f t="shared" si="11"/>
        <v>0.87411021994863813</v>
      </c>
      <c r="CU26" s="38">
        <f t="shared" si="12"/>
        <v>1.0173181427724252</v>
      </c>
      <c r="CV26" s="38">
        <f t="shared" si="13"/>
        <v>0.14320792282378711</v>
      </c>
      <c r="CW26" s="38">
        <f t="shared" si="14"/>
        <v>0.23145503346947513</v>
      </c>
      <c r="CX26" s="38">
        <f t="shared" si="15"/>
        <v>2.7510450411115954</v>
      </c>
      <c r="CY26" s="38">
        <f t="shared" si="16"/>
        <v>0.42137217459721338</v>
      </c>
      <c r="CZ26" s="38">
        <f t="shared" si="17"/>
        <v>3.2504521564524061E-2</v>
      </c>
      <c r="DA26" s="38">
        <f t="shared" si="18"/>
        <v>3.6474743782657103E-2</v>
      </c>
      <c r="DB26" s="38">
        <f t="shared" si="19"/>
        <v>3.9702222181330418E-3</v>
      </c>
      <c r="DC26" s="38">
        <f t="shared" si="20"/>
        <v>21.297845568950407</v>
      </c>
      <c r="DD26" s="38">
        <f t="shared" si="21"/>
        <v>10.215213367381335</v>
      </c>
      <c r="DE26" s="12">
        <f t="shared" si="22"/>
        <v>9.8929606900603098</v>
      </c>
      <c r="DF26" s="13">
        <f t="shared" si="23"/>
        <v>0.32225267732102564</v>
      </c>
      <c r="DH26" s="68" t="s">
        <v>13</v>
      </c>
      <c r="DI26" s="12">
        <f t="shared" si="24"/>
        <v>0.20511550865265882</v>
      </c>
      <c r="DJ26" s="12">
        <f t="shared" si="25"/>
        <v>0.15499033791776901</v>
      </c>
      <c r="DK26" s="12">
        <f t="shared" si="26"/>
        <v>5.0125170734889805E-2</v>
      </c>
      <c r="DL26" s="12">
        <f t="shared" si="27"/>
        <v>10.877516692916416</v>
      </c>
      <c r="DM26" s="12">
        <f t="shared" si="28"/>
        <v>0.21011954997085064</v>
      </c>
      <c r="DN26" s="12">
        <f t="shared" si="29"/>
        <v>2.9884308728271467</v>
      </c>
      <c r="DO26" s="12">
        <f t="shared" si="30"/>
        <v>7.6789662701184174</v>
      </c>
      <c r="DP26" s="192">
        <f t="shared" si="31"/>
        <v>100</v>
      </c>
      <c r="DQ26" s="21"/>
    </row>
    <row r="27" spans="2:121" ht="12">
      <c r="B27" s="67" t="s">
        <v>14</v>
      </c>
      <c r="C27" s="1">
        <v>5333482</v>
      </c>
      <c r="D27" s="1">
        <v>4540690</v>
      </c>
      <c r="E27" s="1">
        <v>792792</v>
      </c>
      <c r="F27" s="1">
        <v>684240</v>
      </c>
      <c r="G27" s="1">
        <v>108552</v>
      </c>
      <c r="H27" s="1">
        <v>677985</v>
      </c>
      <c r="I27" s="1">
        <v>769603</v>
      </c>
      <c r="J27" s="1">
        <v>91618</v>
      </c>
      <c r="K27" s="1">
        <v>-5042</v>
      </c>
      <c r="L27" s="1">
        <v>69536</v>
      </c>
      <c r="M27" s="1">
        <v>74578</v>
      </c>
      <c r="N27" s="7">
        <v>675584</v>
      </c>
      <c r="O27" s="1"/>
      <c r="P27" s="67" t="s">
        <v>14</v>
      </c>
      <c r="Q27" s="1">
        <v>84643</v>
      </c>
      <c r="R27" s="1">
        <v>100774</v>
      </c>
      <c r="S27" s="1">
        <v>16131</v>
      </c>
      <c r="T27" s="1">
        <v>43467</v>
      </c>
      <c r="U27" s="1">
        <v>354390</v>
      </c>
      <c r="V27" s="1">
        <v>193084</v>
      </c>
      <c r="W27" s="1">
        <v>7443</v>
      </c>
      <c r="X27" s="1">
        <v>8352</v>
      </c>
      <c r="Y27" s="1">
        <v>909</v>
      </c>
      <c r="Z27" s="1">
        <v>2535748</v>
      </c>
      <c r="AA27" s="1">
        <v>1087096</v>
      </c>
      <c r="AB27" s="1">
        <v>1041552</v>
      </c>
      <c r="AC27" s="7">
        <v>45544</v>
      </c>
      <c r="AD27" s="1">
        <v>0</v>
      </c>
      <c r="AE27" s="67" t="s">
        <v>14</v>
      </c>
      <c r="AF27" s="1">
        <v>66523</v>
      </c>
      <c r="AG27" s="1">
        <v>38252</v>
      </c>
      <c r="AH27" s="1">
        <v>28271</v>
      </c>
      <c r="AI27" s="1">
        <v>1382129</v>
      </c>
      <c r="AJ27" s="1">
        <v>160400</v>
      </c>
      <c r="AK27" s="1">
        <v>345973</v>
      </c>
      <c r="AL27" s="1">
        <v>875756</v>
      </c>
      <c r="AM27" s="1">
        <v>8547215</v>
      </c>
      <c r="AN27" s="1">
        <v>4476</v>
      </c>
      <c r="AO27" s="7">
        <v>1909.5654602323502</v>
      </c>
      <c r="AQ27" s="67" t="s">
        <v>14</v>
      </c>
      <c r="AR27" s="8">
        <v>-15.777813115018665</v>
      </c>
      <c r="AS27" s="8">
        <v>-17.509881868120889</v>
      </c>
      <c r="AT27" s="8">
        <v>-4.2645455237064773</v>
      </c>
      <c r="AU27" s="8">
        <v>-2.2037878452217439</v>
      </c>
      <c r="AV27" s="8">
        <v>-15.489536621823618</v>
      </c>
      <c r="AW27" s="8">
        <v>-2.7397024457632737</v>
      </c>
      <c r="AX27" s="8">
        <v>-3.4047920876583029</v>
      </c>
      <c r="AY27" s="8">
        <v>-8.0574427729886509</v>
      </c>
      <c r="AZ27" s="8">
        <v>48.671485289626389</v>
      </c>
      <c r="BA27" s="8">
        <v>4.2362464398141206</v>
      </c>
      <c r="BB27" s="8">
        <v>-2.5544536343799407</v>
      </c>
      <c r="BC27" s="9">
        <v>-3.4025802817062516</v>
      </c>
      <c r="BE27" s="67" t="s">
        <v>14</v>
      </c>
      <c r="BF27" s="8">
        <v>-26.980279162856501</v>
      </c>
      <c r="BG27" s="8">
        <v>-26.95048313556066</v>
      </c>
      <c r="BH27" s="8">
        <v>-26.793737236215115</v>
      </c>
      <c r="BI27" s="8">
        <v>81.157789447361836</v>
      </c>
      <c r="BJ27" s="8">
        <v>-3.1652521763841146</v>
      </c>
      <c r="BK27" s="8">
        <v>-0.21240858936923435</v>
      </c>
      <c r="BL27" s="8">
        <v>-1.0897009966777409</v>
      </c>
      <c r="BM27" s="8">
        <v>-2.9288702928870292</v>
      </c>
      <c r="BN27" s="8">
        <v>-15.755329008341057</v>
      </c>
      <c r="BO27" s="8">
        <v>26.8144748903891</v>
      </c>
      <c r="BP27" s="36">
        <v>76.698931285302123</v>
      </c>
      <c r="BQ27" s="36">
        <v>74.487995858734607</v>
      </c>
      <c r="BR27" s="9">
        <v>148.79274554790777</v>
      </c>
      <c r="BS27" s="1"/>
      <c r="BT27" s="67" t="s">
        <v>14</v>
      </c>
      <c r="BU27" s="8">
        <v>-0.78450088741069957</v>
      </c>
      <c r="BV27" s="8">
        <v>0.43849284495208085</v>
      </c>
      <c r="BW27" s="8">
        <v>-2.3926253279933709</v>
      </c>
      <c r="BX27" s="8">
        <v>4.9214339341334048</v>
      </c>
      <c r="BY27" s="8">
        <v>36.263624238614256</v>
      </c>
      <c r="BZ27" s="8">
        <v>-0.50813826422039454</v>
      </c>
      <c r="CA27" s="8">
        <v>2.8068453687638377</v>
      </c>
      <c r="CB27" s="8">
        <v>-5.3390028827297469</v>
      </c>
      <c r="CC27" s="8">
        <v>-1.1702362552439833</v>
      </c>
      <c r="CD27" s="37">
        <v>-4.2181286988121141</v>
      </c>
      <c r="CE27" s="67" t="s">
        <v>14</v>
      </c>
      <c r="CF27" s="8">
        <f t="shared" si="32"/>
        <v>62.400232122393085</v>
      </c>
      <c r="CG27" s="8">
        <f t="shared" si="0"/>
        <v>53.124789770703082</v>
      </c>
      <c r="CH27" s="8">
        <f t="shared" si="1"/>
        <v>9.2754423516899962</v>
      </c>
      <c r="CI27" s="8">
        <f t="shared" si="2"/>
        <v>8.005414629209632</v>
      </c>
      <c r="CJ27" s="8">
        <f t="shared" si="3"/>
        <v>1.2700277224803636</v>
      </c>
      <c r="CK27" s="8">
        <f t="shared" si="4"/>
        <v>7.9322328969143747</v>
      </c>
      <c r="CL27" s="8">
        <f t="shared" si="5"/>
        <v>9.0041376050561492</v>
      </c>
      <c r="CM27" s="8">
        <f t="shared" si="6"/>
        <v>1.0719047081417747</v>
      </c>
      <c r="CN27" s="8">
        <f t="shared" si="7"/>
        <v>-5.898997509715153E-2</v>
      </c>
      <c r="CO27" s="8">
        <f t="shared" si="8"/>
        <v>0.81355154866234203</v>
      </c>
      <c r="CP27" s="8">
        <f t="shared" si="9"/>
        <v>0.87254152375949356</v>
      </c>
      <c r="CQ27" s="9">
        <f t="shared" si="10"/>
        <v>7.9041418754529982</v>
      </c>
      <c r="CS27" s="67" t="s">
        <v>14</v>
      </c>
      <c r="CT27" s="34">
        <f t="shared" si="11"/>
        <v>0.99029917932332345</v>
      </c>
      <c r="CU27" s="34">
        <f t="shared" si="12"/>
        <v>1.179027320595071</v>
      </c>
      <c r="CV27" s="34">
        <f t="shared" si="13"/>
        <v>0.18872814127174758</v>
      </c>
      <c r="CW27" s="34">
        <f t="shared" si="14"/>
        <v>0.50855161593571707</v>
      </c>
      <c r="CX27" s="34">
        <f t="shared" si="15"/>
        <v>4.14626284702093</v>
      </c>
      <c r="CY27" s="34">
        <f t="shared" si="16"/>
        <v>2.2590282331730278</v>
      </c>
      <c r="CZ27" s="34">
        <f t="shared" si="17"/>
        <v>8.7080996558528134E-2</v>
      </c>
      <c r="DA27" s="34">
        <f t="shared" si="18"/>
        <v>9.7716039669061797E-2</v>
      </c>
      <c r="DB27" s="34">
        <f t="shared" si="19"/>
        <v>1.0635043110533664E-2</v>
      </c>
      <c r="DC27" s="34">
        <f t="shared" si="20"/>
        <v>29.66753498069254</v>
      </c>
      <c r="DD27" s="34">
        <f t="shared" si="21"/>
        <v>12.718715979415517</v>
      </c>
      <c r="DE27" s="8">
        <f t="shared" si="22"/>
        <v>12.18586405045386</v>
      </c>
      <c r="DF27" s="42">
        <f t="shared" si="23"/>
        <v>0.5328519289616559</v>
      </c>
      <c r="DH27" s="67" t="s">
        <v>14</v>
      </c>
      <c r="DI27" s="8">
        <f t="shared" si="24"/>
        <v>0.77830030015624974</v>
      </c>
      <c r="DJ27" s="8">
        <f t="shared" si="25"/>
        <v>0.44753758972952012</v>
      </c>
      <c r="DK27" s="8">
        <f t="shared" si="26"/>
        <v>0.33076271042672961</v>
      </c>
      <c r="DL27" s="8">
        <f t="shared" si="27"/>
        <v>16.170518701120777</v>
      </c>
      <c r="DM27" s="8">
        <f t="shared" si="28"/>
        <v>1.8766346698895491</v>
      </c>
      <c r="DN27" s="8">
        <f t="shared" si="29"/>
        <v>4.0477863257213027</v>
      </c>
      <c r="DO27" s="8">
        <f t="shared" si="30"/>
        <v>10.246097705509923</v>
      </c>
      <c r="DP27" s="191">
        <f t="shared" si="31"/>
        <v>100</v>
      </c>
      <c r="DQ27" s="21"/>
    </row>
    <row r="28" spans="2:121" ht="12">
      <c r="B28" s="67" t="s">
        <v>15</v>
      </c>
      <c r="C28" s="1">
        <v>8646900</v>
      </c>
      <c r="D28" s="1">
        <v>7366071</v>
      </c>
      <c r="E28" s="1">
        <v>1280829</v>
      </c>
      <c r="F28" s="1">
        <v>1107348</v>
      </c>
      <c r="G28" s="1">
        <v>173481</v>
      </c>
      <c r="H28" s="1">
        <v>985921</v>
      </c>
      <c r="I28" s="1">
        <v>1143485</v>
      </c>
      <c r="J28" s="1">
        <v>157564</v>
      </c>
      <c r="K28" s="1">
        <v>-24606</v>
      </c>
      <c r="L28" s="1">
        <v>103409</v>
      </c>
      <c r="M28" s="1">
        <v>128015</v>
      </c>
      <c r="N28" s="7">
        <v>993512</v>
      </c>
      <c r="O28" s="1"/>
      <c r="P28" s="67" t="s">
        <v>15</v>
      </c>
      <c r="Q28" s="1">
        <v>158648</v>
      </c>
      <c r="R28" s="1">
        <v>186119</v>
      </c>
      <c r="S28" s="1">
        <v>27471</v>
      </c>
      <c r="T28" s="1">
        <v>45244</v>
      </c>
      <c r="U28" s="1">
        <v>522439</v>
      </c>
      <c r="V28" s="1">
        <v>267181</v>
      </c>
      <c r="W28" s="1">
        <v>17015</v>
      </c>
      <c r="X28" s="1">
        <v>19093</v>
      </c>
      <c r="Y28" s="1">
        <v>2078</v>
      </c>
      <c r="Z28" s="1">
        <v>3560287</v>
      </c>
      <c r="AA28" s="1">
        <v>1368715</v>
      </c>
      <c r="AB28" s="1">
        <v>1134078</v>
      </c>
      <c r="AC28" s="7">
        <v>234637</v>
      </c>
      <c r="AD28" s="1">
        <v>0</v>
      </c>
      <c r="AE28" s="67" t="s">
        <v>15</v>
      </c>
      <c r="AF28" s="1">
        <v>106197</v>
      </c>
      <c r="AG28" s="1">
        <v>43860</v>
      </c>
      <c r="AH28" s="1">
        <v>62337</v>
      </c>
      <c r="AI28" s="1">
        <v>2085375</v>
      </c>
      <c r="AJ28" s="1">
        <v>195153</v>
      </c>
      <c r="AK28" s="1">
        <v>814530</v>
      </c>
      <c r="AL28" s="1">
        <v>1075692</v>
      </c>
      <c r="AM28" s="1">
        <v>13193108</v>
      </c>
      <c r="AN28" s="1">
        <v>8015</v>
      </c>
      <c r="AO28" s="7">
        <v>1646.0521522145975</v>
      </c>
      <c r="AQ28" s="67" t="s">
        <v>15</v>
      </c>
      <c r="AR28" s="8">
        <v>-15.387019570904384</v>
      </c>
      <c r="AS28" s="8">
        <v>-17.094954624950574</v>
      </c>
      <c r="AT28" s="8">
        <v>-4.0149729654789956</v>
      </c>
      <c r="AU28" s="8">
        <v>-1.719937482637764</v>
      </c>
      <c r="AV28" s="8">
        <v>-16.466356571230463</v>
      </c>
      <c r="AW28" s="8">
        <v>-5.3461622281724299</v>
      </c>
      <c r="AX28" s="8">
        <v>-8.1361803591211483</v>
      </c>
      <c r="AY28" s="8">
        <v>-22.441103793181526</v>
      </c>
      <c r="AZ28" s="8">
        <v>49.41616643368144</v>
      </c>
      <c r="BA28" s="8">
        <v>-9.6162082317259703</v>
      </c>
      <c r="BB28" s="8">
        <v>-21.489681395848027</v>
      </c>
      <c r="BC28" s="9">
        <v>-7.5321958115894674</v>
      </c>
      <c r="BE28" s="67" t="s">
        <v>15</v>
      </c>
      <c r="BF28" s="8">
        <v>-27.319039765438884</v>
      </c>
      <c r="BG28" s="8">
        <v>-27.329059161616794</v>
      </c>
      <c r="BH28" s="8">
        <v>-27.386868259674351</v>
      </c>
      <c r="BI28" s="8">
        <v>52.670828412350254</v>
      </c>
      <c r="BJ28" s="8">
        <v>-1.9768281814344011</v>
      </c>
      <c r="BK28" s="8">
        <v>-8.9831068536642711</v>
      </c>
      <c r="BL28" s="8">
        <v>7.6217583807716638</v>
      </c>
      <c r="BM28" s="8">
        <v>5.6204016153122751</v>
      </c>
      <c r="BN28" s="8">
        <v>-8.3370092633436261</v>
      </c>
      <c r="BO28" s="8">
        <v>27.177179966207888</v>
      </c>
      <c r="BP28" s="36">
        <v>80.769825096181918</v>
      </c>
      <c r="BQ28" s="36">
        <v>90.929293677543612</v>
      </c>
      <c r="BR28" s="9">
        <v>43.789411757496275</v>
      </c>
      <c r="BS28" s="1"/>
      <c r="BT28" s="67" t="s">
        <v>15</v>
      </c>
      <c r="BU28" s="8">
        <v>226.94107505695462</v>
      </c>
      <c r="BV28" s="8">
        <v>225.13552068473609</v>
      </c>
      <c r="BW28" s="8">
        <v>-7.692649410649766</v>
      </c>
      <c r="BX28" s="8">
        <v>3.7588272435117616</v>
      </c>
      <c r="BY28" s="8">
        <v>37.432657976464625</v>
      </c>
      <c r="BZ28" s="8">
        <v>-2.5469659662749544</v>
      </c>
      <c r="CA28" s="8">
        <v>4.2325089243148337</v>
      </c>
      <c r="CB28" s="8">
        <v>-6.1685377923336775</v>
      </c>
      <c r="CC28" s="8">
        <v>-1.8371096142069812</v>
      </c>
      <c r="CD28" s="37">
        <v>-4.4124904646792942</v>
      </c>
      <c r="CE28" s="67" t="s">
        <v>15</v>
      </c>
      <c r="CF28" s="8">
        <f t="shared" si="32"/>
        <v>65.541038548308705</v>
      </c>
      <c r="CG28" s="8">
        <f t="shared" si="0"/>
        <v>55.832719629066929</v>
      </c>
      <c r="CH28" s="8">
        <f t="shared" si="1"/>
        <v>9.7083189192417727</v>
      </c>
      <c r="CI28" s="8">
        <f t="shared" si="2"/>
        <v>8.3933823629731528</v>
      </c>
      <c r="CJ28" s="8">
        <f t="shared" si="3"/>
        <v>1.3149365562686215</v>
      </c>
      <c r="CK28" s="8">
        <f t="shared" si="4"/>
        <v>7.4730002968216445</v>
      </c>
      <c r="CL28" s="8">
        <f t="shared" si="5"/>
        <v>8.667290527751307</v>
      </c>
      <c r="CM28" s="8">
        <f t="shared" si="6"/>
        <v>1.1942902309296641</v>
      </c>
      <c r="CN28" s="8">
        <f t="shared" si="7"/>
        <v>-0.18650646989322001</v>
      </c>
      <c r="CO28" s="8">
        <f t="shared" si="8"/>
        <v>0.78381075937527389</v>
      </c>
      <c r="CP28" s="8">
        <f t="shared" si="9"/>
        <v>0.97031722926849384</v>
      </c>
      <c r="CQ28" s="9">
        <f t="shared" si="10"/>
        <v>7.5305379141897415</v>
      </c>
      <c r="CS28" s="67" t="s">
        <v>15</v>
      </c>
      <c r="CT28" s="34">
        <f t="shared" si="11"/>
        <v>1.2025066421043471</v>
      </c>
      <c r="CU28" s="34">
        <f t="shared" si="12"/>
        <v>1.4107289957756732</v>
      </c>
      <c r="CV28" s="34">
        <f t="shared" si="13"/>
        <v>0.20822235367132597</v>
      </c>
      <c r="CW28" s="34">
        <f t="shared" si="14"/>
        <v>0.34293663024664089</v>
      </c>
      <c r="CX28" s="34">
        <f t="shared" si="15"/>
        <v>3.9599387801570338</v>
      </c>
      <c r="CY28" s="34">
        <f t="shared" si="16"/>
        <v>2.0251558616817205</v>
      </c>
      <c r="CZ28" s="34">
        <f t="shared" si="17"/>
        <v>0.12896885252512144</v>
      </c>
      <c r="DA28" s="34">
        <f t="shared" si="18"/>
        <v>0.14471950051496582</v>
      </c>
      <c r="DB28" s="34">
        <f t="shared" si="19"/>
        <v>1.5750647989844394E-2</v>
      </c>
      <c r="DC28" s="34">
        <f t="shared" si="20"/>
        <v>26.985961154869649</v>
      </c>
      <c r="DD28" s="34">
        <f t="shared" si="21"/>
        <v>10.374469761029774</v>
      </c>
      <c r="DE28" s="8">
        <f t="shared" si="22"/>
        <v>8.5959881477510844</v>
      </c>
      <c r="DF28" s="9">
        <f t="shared" si="23"/>
        <v>1.7784816132786905</v>
      </c>
      <c r="DH28" s="67" t="s">
        <v>15</v>
      </c>
      <c r="DI28" s="8">
        <f t="shared" si="24"/>
        <v>0.80494300509023342</v>
      </c>
      <c r="DJ28" s="8">
        <f t="shared" si="25"/>
        <v>0.33244630454021906</v>
      </c>
      <c r="DK28" s="8">
        <f t="shared" si="26"/>
        <v>0.47249670055001447</v>
      </c>
      <c r="DL28" s="8">
        <f t="shared" si="27"/>
        <v>15.806548388749642</v>
      </c>
      <c r="DM28" s="8">
        <f t="shared" si="28"/>
        <v>1.4792041420414355</v>
      </c>
      <c r="DN28" s="8">
        <f t="shared" si="29"/>
        <v>6.1739053451241359</v>
      </c>
      <c r="DO28" s="8">
        <f t="shared" si="30"/>
        <v>8.1534389015840691</v>
      </c>
      <c r="DP28" s="188">
        <f t="shared" si="31"/>
        <v>100</v>
      </c>
      <c r="DQ28" s="21"/>
    </row>
    <row r="29" spans="2:121" ht="12">
      <c r="B29" s="67" t="s">
        <v>16</v>
      </c>
      <c r="C29" s="1">
        <v>1448364</v>
      </c>
      <c r="D29" s="1">
        <v>1233420</v>
      </c>
      <c r="E29" s="1">
        <v>214944</v>
      </c>
      <c r="F29" s="1">
        <v>185763</v>
      </c>
      <c r="G29" s="1">
        <v>29181</v>
      </c>
      <c r="H29" s="1">
        <v>129527</v>
      </c>
      <c r="I29" s="1">
        <v>177265</v>
      </c>
      <c r="J29" s="1">
        <v>47738</v>
      </c>
      <c r="K29" s="1">
        <v>-8642</v>
      </c>
      <c r="L29" s="1">
        <v>33268</v>
      </c>
      <c r="M29" s="1">
        <v>41910</v>
      </c>
      <c r="N29" s="7">
        <v>135045</v>
      </c>
      <c r="O29" s="1"/>
      <c r="P29" s="67" t="s">
        <v>16</v>
      </c>
      <c r="Q29" s="1">
        <v>30037</v>
      </c>
      <c r="R29" s="1">
        <v>35484</v>
      </c>
      <c r="S29" s="1">
        <v>5447</v>
      </c>
      <c r="T29" s="1">
        <v>1095</v>
      </c>
      <c r="U29" s="1">
        <v>86759</v>
      </c>
      <c r="V29" s="1">
        <v>17154</v>
      </c>
      <c r="W29" s="1">
        <v>3124</v>
      </c>
      <c r="X29" s="1">
        <v>3505</v>
      </c>
      <c r="Y29" s="1">
        <v>381</v>
      </c>
      <c r="Z29" s="1">
        <v>747869</v>
      </c>
      <c r="AA29" s="1">
        <v>257253</v>
      </c>
      <c r="AB29" s="1">
        <v>240182</v>
      </c>
      <c r="AC29" s="7">
        <v>17071</v>
      </c>
      <c r="AD29" s="1">
        <v>0</v>
      </c>
      <c r="AE29" s="67" t="s">
        <v>16</v>
      </c>
      <c r="AF29" s="1">
        <v>27889</v>
      </c>
      <c r="AG29" s="1">
        <v>11050</v>
      </c>
      <c r="AH29" s="1">
        <v>16839</v>
      </c>
      <c r="AI29" s="1">
        <v>462727</v>
      </c>
      <c r="AJ29" s="1">
        <v>108478</v>
      </c>
      <c r="AK29" s="1">
        <v>124299</v>
      </c>
      <c r="AL29" s="1">
        <v>229950</v>
      </c>
      <c r="AM29" s="1">
        <v>2325760</v>
      </c>
      <c r="AN29" s="1">
        <v>1625</v>
      </c>
      <c r="AO29" s="7">
        <v>1431.2369230769232</v>
      </c>
      <c r="AQ29" s="67" t="s">
        <v>16</v>
      </c>
      <c r="AR29" s="8">
        <v>-13.063176622272801</v>
      </c>
      <c r="AS29" s="8">
        <v>-14.834823389041254</v>
      </c>
      <c r="AT29" s="8">
        <v>-1.2786596119929452</v>
      </c>
      <c r="AU29" s="8">
        <v>1.0394230141635663</v>
      </c>
      <c r="AV29" s="8">
        <v>-13.85936946510804</v>
      </c>
      <c r="AW29" s="8">
        <v>-8.2975213632855915</v>
      </c>
      <c r="AX29" s="8">
        <v>-8.2037419668888241</v>
      </c>
      <c r="AY29" s="8">
        <v>-7.9483224064789821</v>
      </c>
      <c r="AZ29" s="8">
        <v>-2280.7162534435261</v>
      </c>
      <c r="BA29" s="8">
        <v>-24.272154059775559</v>
      </c>
      <c r="BB29" s="8">
        <v>-5.3822188106741313</v>
      </c>
      <c r="BC29" s="9">
        <v>-4.0232825892286046</v>
      </c>
      <c r="BE29" s="67" t="s">
        <v>16</v>
      </c>
      <c r="BF29" s="8">
        <v>-25.499776774641596</v>
      </c>
      <c r="BG29" s="8">
        <v>-25.694182686267119</v>
      </c>
      <c r="BH29" s="8">
        <v>-26.74825174825175</v>
      </c>
      <c r="BI29" s="8">
        <v>317.93893129770993</v>
      </c>
      <c r="BJ29" s="8">
        <v>5.1050941910473071</v>
      </c>
      <c r="BK29" s="8">
        <v>-2.4287583186394404</v>
      </c>
      <c r="BL29" s="8">
        <v>245.57522123893807</v>
      </c>
      <c r="BM29" s="8">
        <v>238.97485493230172</v>
      </c>
      <c r="BN29" s="8">
        <v>193.07692307692307</v>
      </c>
      <c r="BO29" s="8">
        <v>337.68303388540994</v>
      </c>
      <c r="BP29" s="36">
        <v>184.85661131672174</v>
      </c>
      <c r="BQ29" s="36">
        <v>177.66546376417938</v>
      </c>
      <c r="BR29" s="9">
        <v>180.31198686371098</v>
      </c>
      <c r="BS29" s="1"/>
      <c r="BT29" s="67" t="s">
        <v>16</v>
      </c>
      <c r="BU29" s="8">
        <v>7.5259282106643024</v>
      </c>
      <c r="BV29" s="8">
        <v>27.392206594420106</v>
      </c>
      <c r="BW29" s="8">
        <v>-2.4561200254880378</v>
      </c>
      <c r="BX29" s="8">
        <v>3.2653789932938326</v>
      </c>
      <c r="BY29" s="8">
        <v>20.611518790304647</v>
      </c>
      <c r="BZ29" s="8">
        <v>-6.8663225013674198</v>
      </c>
      <c r="CA29" s="8">
        <v>2.3400922151211438</v>
      </c>
      <c r="CB29" s="8">
        <v>17.574678494100183</v>
      </c>
      <c r="CC29" s="8">
        <v>-1.2758201701093561</v>
      </c>
      <c r="CD29" s="37">
        <v>19.094105108485497</v>
      </c>
      <c r="CE29" s="67" t="s">
        <v>16</v>
      </c>
      <c r="CF29" s="8">
        <f t="shared" si="32"/>
        <v>62.274869290038524</v>
      </c>
      <c r="CG29" s="8">
        <f t="shared" si="0"/>
        <v>53.032987066593286</v>
      </c>
      <c r="CH29" s="8">
        <f t="shared" si="1"/>
        <v>9.2418822234452396</v>
      </c>
      <c r="CI29" s="8">
        <f t="shared" si="2"/>
        <v>7.9871955833791963</v>
      </c>
      <c r="CJ29" s="8">
        <f t="shared" si="3"/>
        <v>1.2546866400660428</v>
      </c>
      <c r="CK29" s="8">
        <f t="shared" si="4"/>
        <v>5.5692332828838742</v>
      </c>
      <c r="CL29" s="8">
        <f t="shared" si="5"/>
        <v>7.6218096450192618</v>
      </c>
      <c r="CM29" s="8">
        <f t="shared" si="6"/>
        <v>2.0525763621353881</v>
      </c>
      <c r="CN29" s="8">
        <f t="shared" si="7"/>
        <v>-0.37157746285085308</v>
      </c>
      <c r="CO29" s="8">
        <f t="shared" si="8"/>
        <v>1.4304141441937259</v>
      </c>
      <c r="CP29" s="8">
        <f t="shared" si="9"/>
        <v>1.8019916070445789</v>
      </c>
      <c r="CQ29" s="9">
        <f t="shared" si="10"/>
        <v>5.8064890616400664</v>
      </c>
      <c r="CS29" s="67" t="s">
        <v>16</v>
      </c>
      <c r="CT29" s="34">
        <f t="shared" si="11"/>
        <v>1.2914918134287288</v>
      </c>
      <c r="CU29" s="34">
        <f t="shared" si="12"/>
        <v>1.5256948266373143</v>
      </c>
      <c r="CV29" s="34">
        <f t="shared" si="13"/>
        <v>0.23420301320858558</v>
      </c>
      <c r="CW29" s="34">
        <f t="shared" si="14"/>
        <v>4.70813841496973E-2</v>
      </c>
      <c r="CX29" s="34">
        <f t="shared" si="15"/>
        <v>3.7303505090809028</v>
      </c>
      <c r="CY29" s="34">
        <f t="shared" si="16"/>
        <v>0.7375653549807375</v>
      </c>
      <c r="CZ29" s="34">
        <f t="shared" si="17"/>
        <v>0.13432168409466153</v>
      </c>
      <c r="DA29" s="34">
        <f t="shared" si="18"/>
        <v>0.15070342597688499</v>
      </c>
      <c r="DB29" s="34">
        <f t="shared" si="19"/>
        <v>1.6381741882223445E-2</v>
      </c>
      <c r="DC29" s="34">
        <f t="shared" si="20"/>
        <v>32.155897427077598</v>
      </c>
      <c r="DD29" s="34">
        <f t="shared" si="21"/>
        <v>11.061029512933407</v>
      </c>
      <c r="DE29" s="8">
        <f t="shared" si="22"/>
        <v>10.327032883874518</v>
      </c>
      <c r="DF29" s="9">
        <f t="shared" si="23"/>
        <v>0.73399662905888829</v>
      </c>
      <c r="DH29" s="67" t="s">
        <v>16</v>
      </c>
      <c r="DI29" s="8">
        <f t="shared" si="24"/>
        <v>1.1991349064391854</v>
      </c>
      <c r="DJ29" s="8">
        <f t="shared" si="25"/>
        <v>0.47511351128233348</v>
      </c>
      <c r="DK29" s="8">
        <f t="shared" si="26"/>
        <v>0.72402139515685193</v>
      </c>
      <c r="DL29" s="8">
        <f t="shared" si="27"/>
        <v>19.895733007705008</v>
      </c>
      <c r="DM29" s="8">
        <f t="shared" si="28"/>
        <v>4.6641957897633457</v>
      </c>
      <c r="DN29" s="8">
        <f t="shared" si="29"/>
        <v>5.3444465465052282</v>
      </c>
      <c r="DO29" s="8">
        <f t="shared" si="30"/>
        <v>9.8870906714364342</v>
      </c>
      <c r="DP29" s="188">
        <f t="shared" si="31"/>
        <v>100</v>
      </c>
      <c r="DQ29" s="21"/>
    </row>
    <row r="30" spans="2:121" ht="12">
      <c r="B30" s="67" t="s">
        <v>17</v>
      </c>
      <c r="C30" s="1">
        <v>7621572</v>
      </c>
      <c r="D30" s="1">
        <v>6488437</v>
      </c>
      <c r="E30" s="1">
        <v>1133135</v>
      </c>
      <c r="F30" s="1">
        <v>978834</v>
      </c>
      <c r="G30" s="1">
        <v>154301</v>
      </c>
      <c r="H30" s="1">
        <v>934992</v>
      </c>
      <c r="I30" s="1">
        <v>1076394</v>
      </c>
      <c r="J30" s="1">
        <v>141402</v>
      </c>
      <c r="K30" s="1">
        <v>-28063</v>
      </c>
      <c r="L30" s="1">
        <v>86427</v>
      </c>
      <c r="M30" s="1">
        <v>114490</v>
      </c>
      <c r="N30" s="7">
        <v>939147</v>
      </c>
      <c r="O30" s="1"/>
      <c r="P30" s="67" t="s">
        <v>17</v>
      </c>
      <c r="Q30" s="1">
        <v>140853</v>
      </c>
      <c r="R30" s="1">
        <v>164845</v>
      </c>
      <c r="S30" s="1">
        <v>23992</v>
      </c>
      <c r="T30" s="1">
        <v>23159</v>
      </c>
      <c r="U30" s="1">
        <v>405708</v>
      </c>
      <c r="V30" s="1">
        <v>369427</v>
      </c>
      <c r="W30" s="1">
        <v>23908</v>
      </c>
      <c r="X30" s="1">
        <v>26828</v>
      </c>
      <c r="Y30" s="1">
        <v>2920</v>
      </c>
      <c r="Z30" s="1">
        <v>2745910</v>
      </c>
      <c r="AA30" s="1">
        <v>993075</v>
      </c>
      <c r="AB30" s="1">
        <v>867218</v>
      </c>
      <c r="AC30" s="7">
        <v>125857</v>
      </c>
      <c r="AD30" s="1">
        <v>0</v>
      </c>
      <c r="AE30" s="67" t="s">
        <v>17</v>
      </c>
      <c r="AF30" s="1">
        <v>87720</v>
      </c>
      <c r="AG30" s="1">
        <v>39089</v>
      </c>
      <c r="AH30" s="1">
        <v>48631</v>
      </c>
      <c r="AI30" s="1">
        <v>1665115</v>
      </c>
      <c r="AJ30" s="1">
        <v>67925</v>
      </c>
      <c r="AK30" s="1">
        <v>448001</v>
      </c>
      <c r="AL30" s="1">
        <v>1149189</v>
      </c>
      <c r="AM30" s="1">
        <v>11302474</v>
      </c>
      <c r="AN30" s="1">
        <v>6783</v>
      </c>
      <c r="AO30" s="7">
        <v>1666.2942650744508</v>
      </c>
      <c r="AP30" s="49"/>
      <c r="AQ30" s="67" t="s">
        <v>17</v>
      </c>
      <c r="AR30" s="8">
        <v>-14.793655918534492</v>
      </c>
      <c r="AS30" s="8">
        <v>-16.531373753715183</v>
      </c>
      <c r="AT30" s="8">
        <v>-3.2614012875884564</v>
      </c>
      <c r="AU30" s="8">
        <v>-1.027906976744186</v>
      </c>
      <c r="AV30" s="8">
        <v>-15.375924798587231</v>
      </c>
      <c r="AW30" s="8">
        <v>-3.1972112275630438</v>
      </c>
      <c r="AX30" s="8">
        <v>-4.5671318645952192</v>
      </c>
      <c r="AY30" s="8">
        <v>-12.733130083809572</v>
      </c>
      <c r="AZ30" s="8">
        <v>22.146701437052656</v>
      </c>
      <c r="BA30" s="8">
        <v>-4.413944126169568</v>
      </c>
      <c r="BB30" s="8">
        <v>-9.4683071862348172</v>
      </c>
      <c r="BC30" s="9">
        <v>-4.4615281321337452</v>
      </c>
      <c r="BD30" s="49"/>
      <c r="BE30" s="67" t="s">
        <v>17</v>
      </c>
      <c r="BF30" s="8">
        <v>-26.577111938197856</v>
      </c>
      <c r="BG30" s="8">
        <v>-26.636106722445984</v>
      </c>
      <c r="BH30" s="8">
        <v>-26.980552089356912</v>
      </c>
      <c r="BI30" s="8">
        <v>81.867441495209675</v>
      </c>
      <c r="BJ30" s="8">
        <v>-0.58369477321179153</v>
      </c>
      <c r="BK30" s="8">
        <v>-0.24706892547969173</v>
      </c>
      <c r="BL30" s="8">
        <v>26.397039386730111</v>
      </c>
      <c r="BM30" s="8">
        <v>24.042907342334011</v>
      </c>
      <c r="BN30" s="8">
        <v>7.629929966826392</v>
      </c>
      <c r="BO30" s="8">
        <v>3.338282142326241</v>
      </c>
      <c r="BP30" s="36">
        <v>12.560356357536326</v>
      </c>
      <c r="BQ30" s="36">
        <v>8.2288133266440529</v>
      </c>
      <c r="BR30" s="9">
        <v>55.421225518041936</v>
      </c>
      <c r="BS30" s="1"/>
      <c r="BT30" s="67" t="s">
        <v>17</v>
      </c>
      <c r="BU30" s="53">
        <v>14.157806379406827</v>
      </c>
      <c r="BV30" s="8">
        <v>44.89213433167766</v>
      </c>
      <c r="BW30" s="8">
        <v>-2.4707699095521729</v>
      </c>
      <c r="BX30" s="8">
        <v>-1.9426960892854621</v>
      </c>
      <c r="BY30" s="8">
        <v>-37.013751727079679</v>
      </c>
      <c r="BZ30" s="8">
        <v>-5.8922258329464698</v>
      </c>
      <c r="CA30" s="8">
        <v>3.1391692065782815</v>
      </c>
      <c r="CB30" s="8">
        <v>-10.068850698353483</v>
      </c>
      <c r="CC30" s="8">
        <v>-1.0936132983377078</v>
      </c>
      <c r="CD30" s="37">
        <v>-9.0744770882070203</v>
      </c>
      <c r="CE30" s="67" t="s">
        <v>17</v>
      </c>
      <c r="CF30" s="8">
        <f t="shared" si="32"/>
        <v>67.432776222267805</v>
      </c>
      <c r="CG30" s="8">
        <f t="shared" si="0"/>
        <v>57.407227833481414</v>
      </c>
      <c r="CH30" s="8">
        <f t="shared" si="1"/>
        <v>10.025548388786385</v>
      </c>
      <c r="CI30" s="8">
        <f t="shared" si="2"/>
        <v>8.6603517070687346</v>
      </c>
      <c r="CJ30" s="8">
        <f t="shared" si="3"/>
        <v>1.3651966817176489</v>
      </c>
      <c r="CK30" s="8">
        <f t="shared" si="4"/>
        <v>8.272454331679949</v>
      </c>
      <c r="CL30" s="8">
        <f t="shared" si="5"/>
        <v>9.5235255573248825</v>
      </c>
      <c r="CM30" s="8">
        <f t="shared" si="6"/>
        <v>1.2510712256449339</v>
      </c>
      <c r="CN30" s="8">
        <f t="shared" si="7"/>
        <v>-0.24829077244504166</v>
      </c>
      <c r="CO30" s="8">
        <f t="shared" si="8"/>
        <v>0.7646732918828214</v>
      </c>
      <c r="CP30" s="8">
        <f t="shared" si="9"/>
        <v>1.012964064327863</v>
      </c>
      <c r="CQ30" s="9">
        <f t="shared" si="10"/>
        <v>8.3092161946136756</v>
      </c>
      <c r="CS30" s="67" t="s">
        <v>17</v>
      </c>
      <c r="CT30" s="34">
        <f t="shared" si="11"/>
        <v>1.2462138820226438</v>
      </c>
      <c r="CU30" s="34">
        <f t="shared" si="12"/>
        <v>1.4584859916510313</v>
      </c>
      <c r="CV30" s="34">
        <f t="shared" si="13"/>
        <v>0.21227210962838755</v>
      </c>
      <c r="CW30" s="34">
        <f t="shared" si="14"/>
        <v>0.20490204180075972</v>
      </c>
      <c r="CX30" s="34">
        <f t="shared" si="15"/>
        <v>3.5895503940110811</v>
      </c>
      <c r="CY30" s="34">
        <f t="shared" si="16"/>
        <v>3.2685498767791898</v>
      </c>
      <c r="CZ30" s="34">
        <f t="shared" si="17"/>
        <v>0.21152890951131584</v>
      </c>
      <c r="DA30" s="34">
        <f t="shared" si="18"/>
        <v>0.23736396119999922</v>
      </c>
      <c r="DB30" s="34">
        <f t="shared" si="19"/>
        <v>2.5835051688683382E-2</v>
      </c>
      <c r="DC30" s="34">
        <f t="shared" si="20"/>
        <v>24.294769446052253</v>
      </c>
      <c r="DD30" s="34">
        <f t="shared" si="21"/>
        <v>8.7863506697737161</v>
      </c>
      <c r="DE30" s="8">
        <f t="shared" si="22"/>
        <v>7.6728157038892544</v>
      </c>
      <c r="DF30" s="9">
        <f t="shared" si="23"/>
        <v>1.1135349658844602</v>
      </c>
      <c r="DH30" s="67" t="s">
        <v>17</v>
      </c>
      <c r="DI30" s="8">
        <f t="shared" si="24"/>
        <v>0.77611326511346101</v>
      </c>
      <c r="DJ30" s="8">
        <f t="shared" si="25"/>
        <v>0.34584463543114541</v>
      </c>
      <c r="DK30" s="8">
        <f t="shared" si="26"/>
        <v>0.43026862968231555</v>
      </c>
      <c r="DL30" s="8">
        <f t="shared" si="27"/>
        <v>14.732305511165078</v>
      </c>
      <c r="DM30" s="8">
        <f t="shared" si="28"/>
        <v>0.60097461847733513</v>
      </c>
      <c r="DN30" s="8">
        <f t="shared" si="29"/>
        <v>3.9637428053362478</v>
      </c>
      <c r="DO30" s="8">
        <f t="shared" si="30"/>
        <v>10.167588087351495</v>
      </c>
      <c r="DP30" s="188">
        <f t="shared" si="31"/>
        <v>100</v>
      </c>
      <c r="DQ30" s="21"/>
    </row>
    <row r="31" spans="2:121" s="49" customFormat="1" ht="12">
      <c r="B31" s="67" t="s">
        <v>18</v>
      </c>
      <c r="C31" s="1">
        <v>9505474</v>
      </c>
      <c r="D31" s="1">
        <v>8089808</v>
      </c>
      <c r="E31" s="1">
        <v>1415666</v>
      </c>
      <c r="F31" s="1">
        <v>1223028</v>
      </c>
      <c r="G31" s="1">
        <v>192638</v>
      </c>
      <c r="H31" s="1">
        <v>724743</v>
      </c>
      <c r="I31" s="1">
        <v>811006</v>
      </c>
      <c r="J31" s="1">
        <v>86263</v>
      </c>
      <c r="K31" s="1">
        <v>-24290</v>
      </c>
      <c r="L31" s="1">
        <v>40437</v>
      </c>
      <c r="M31" s="1">
        <v>64727</v>
      </c>
      <c r="N31" s="7">
        <v>741830</v>
      </c>
      <c r="O31" s="1"/>
      <c r="P31" s="67" t="s">
        <v>18</v>
      </c>
      <c r="Q31" s="1">
        <v>119924</v>
      </c>
      <c r="R31" s="1">
        <v>140580</v>
      </c>
      <c r="S31" s="1">
        <v>20656</v>
      </c>
      <c r="T31" s="1">
        <v>20153</v>
      </c>
      <c r="U31" s="1">
        <v>497885</v>
      </c>
      <c r="V31" s="1">
        <v>103868</v>
      </c>
      <c r="W31" s="1">
        <v>7203</v>
      </c>
      <c r="X31" s="1">
        <v>8083</v>
      </c>
      <c r="Y31" s="1">
        <v>880</v>
      </c>
      <c r="Z31" s="1">
        <v>3860193</v>
      </c>
      <c r="AA31" s="1">
        <v>1394984</v>
      </c>
      <c r="AB31" s="1">
        <v>1362490</v>
      </c>
      <c r="AC31" s="7">
        <v>32494</v>
      </c>
      <c r="AD31" s="1">
        <v>0</v>
      </c>
      <c r="AE31" s="67" t="s">
        <v>18</v>
      </c>
      <c r="AF31" s="1">
        <v>56054</v>
      </c>
      <c r="AG31" s="1">
        <v>29177</v>
      </c>
      <c r="AH31" s="1">
        <v>26877</v>
      </c>
      <c r="AI31" s="1">
        <v>2409155</v>
      </c>
      <c r="AJ31" s="1">
        <v>96756</v>
      </c>
      <c r="AK31" s="1">
        <v>679842</v>
      </c>
      <c r="AL31" s="1">
        <v>1632557</v>
      </c>
      <c r="AM31" s="1">
        <v>14090410</v>
      </c>
      <c r="AN31" s="1">
        <v>6698</v>
      </c>
      <c r="AO31" s="7">
        <v>2103.6742311137655</v>
      </c>
      <c r="AP31" s="20"/>
      <c r="AQ31" s="67" t="s">
        <v>18</v>
      </c>
      <c r="AR31" s="8">
        <v>-14.045067979229334</v>
      </c>
      <c r="AS31" s="8">
        <v>-15.803794664206844</v>
      </c>
      <c r="AT31" s="8">
        <v>-2.3941819826515749</v>
      </c>
      <c r="AU31" s="8">
        <v>-0.13831710379988274</v>
      </c>
      <c r="AV31" s="8">
        <v>-14.636923990446185</v>
      </c>
      <c r="AW31" s="8">
        <v>-6.2599189539812281</v>
      </c>
      <c r="AX31" s="8">
        <v>-6.4252278488461307</v>
      </c>
      <c r="AY31" s="8">
        <v>-7.7913887463656568</v>
      </c>
      <c r="AZ31" s="8">
        <v>-22.856709321733852</v>
      </c>
      <c r="BA31" s="8">
        <v>-9.3239152371342069</v>
      </c>
      <c r="BB31" s="8">
        <v>0.56085510984059905</v>
      </c>
      <c r="BC31" s="9">
        <v>-5.192961200721312</v>
      </c>
      <c r="BD31" s="20"/>
      <c r="BE31" s="67" t="s">
        <v>18</v>
      </c>
      <c r="BF31" s="8">
        <v>-25.847879451173895</v>
      </c>
      <c r="BG31" s="8">
        <v>-25.781621210681365</v>
      </c>
      <c r="BH31" s="8">
        <v>-25.394589518546614</v>
      </c>
      <c r="BI31" s="8">
        <v>-34.657285519745798</v>
      </c>
      <c r="BJ31" s="8">
        <v>2.3820637835414691</v>
      </c>
      <c r="BK31" s="8">
        <v>0.26546195206239803</v>
      </c>
      <c r="BL31" s="8">
        <v>-31.065173700832617</v>
      </c>
      <c r="BM31" s="8">
        <v>-32.348510210913958</v>
      </c>
      <c r="BN31" s="8">
        <v>-41.294196130753832</v>
      </c>
      <c r="BO31" s="8">
        <v>13.268008933054032</v>
      </c>
      <c r="BP31" s="36">
        <v>31.025627779630209</v>
      </c>
      <c r="BQ31" s="36">
        <v>29.267274504036962</v>
      </c>
      <c r="BR31" s="9">
        <v>204.9648052557485</v>
      </c>
      <c r="BS31" s="1"/>
      <c r="BT31" s="67" t="s">
        <v>18</v>
      </c>
      <c r="BU31" s="8">
        <v>-12.72925424256578</v>
      </c>
      <c r="BV31" s="8">
        <v>-20.539775048340097</v>
      </c>
      <c r="BW31" s="8">
        <v>-2.3045327323616012</v>
      </c>
      <c r="BX31" s="8">
        <v>5.7053988334104098</v>
      </c>
      <c r="BY31" s="8">
        <v>27.997671711292199</v>
      </c>
      <c r="BZ31" s="8">
        <v>2.0484993132641343</v>
      </c>
      <c r="CA31" s="8">
        <v>6.1939655312602655</v>
      </c>
      <c r="CB31" s="8">
        <v>-7.5422101165170483</v>
      </c>
      <c r="CC31" s="8">
        <v>1.3313161875945536</v>
      </c>
      <c r="CD31" s="37">
        <v>-8.7569436951593982</v>
      </c>
      <c r="CE31" s="67" t="s">
        <v>18</v>
      </c>
      <c r="CF31" s="8">
        <f t="shared" si="32"/>
        <v>67.460591991290528</v>
      </c>
      <c r="CG31" s="8">
        <f t="shared" si="0"/>
        <v>57.413574196918326</v>
      </c>
      <c r="CH31" s="8">
        <f t="shared" si="1"/>
        <v>10.0470177943722</v>
      </c>
      <c r="CI31" s="8">
        <f t="shared" si="2"/>
        <v>8.6798609834632217</v>
      </c>
      <c r="CJ31" s="8">
        <f t="shared" si="3"/>
        <v>1.36715681090898</v>
      </c>
      <c r="CK31" s="8">
        <f t="shared" si="4"/>
        <v>5.1435195995006531</v>
      </c>
      <c r="CL31" s="8">
        <f t="shared" si="5"/>
        <v>5.755730315867317</v>
      </c>
      <c r="CM31" s="8">
        <f t="shared" si="6"/>
        <v>0.61221071636666358</v>
      </c>
      <c r="CN31" s="8">
        <f t="shared" si="7"/>
        <v>-0.17238675098879308</v>
      </c>
      <c r="CO31" s="8">
        <f t="shared" si="8"/>
        <v>0.28698242279678166</v>
      </c>
      <c r="CP31" s="8">
        <f t="shared" si="9"/>
        <v>0.45936917378557474</v>
      </c>
      <c r="CQ31" s="9">
        <f t="shared" si="10"/>
        <v>5.26478647534032</v>
      </c>
      <c r="CS31" s="67" t="s">
        <v>18</v>
      </c>
      <c r="CT31" s="34">
        <f t="shared" si="11"/>
        <v>0.85110369393083674</v>
      </c>
      <c r="CU31" s="34">
        <f t="shared" si="12"/>
        <v>0.99769985401418415</v>
      </c>
      <c r="CV31" s="34">
        <f t="shared" si="13"/>
        <v>0.14659616008334747</v>
      </c>
      <c r="CW31" s="34">
        <f t="shared" si="14"/>
        <v>0.14302635622384302</v>
      </c>
      <c r="CX31" s="34">
        <f t="shared" si="15"/>
        <v>3.533502573736321</v>
      </c>
      <c r="CY31" s="34">
        <f t="shared" si="16"/>
        <v>0.73715385144931911</v>
      </c>
      <c r="CZ31" s="34">
        <f t="shared" si="17"/>
        <v>5.1119875149126248E-2</v>
      </c>
      <c r="DA31" s="34">
        <f t="shared" si="18"/>
        <v>5.7365257646867618E-2</v>
      </c>
      <c r="DB31" s="34">
        <f t="shared" si="19"/>
        <v>6.2453824977413714E-3</v>
      </c>
      <c r="DC31" s="34">
        <f t="shared" si="20"/>
        <v>27.395888409208819</v>
      </c>
      <c r="DD31" s="34">
        <f t="shared" si="21"/>
        <v>9.900237111624147</v>
      </c>
      <c r="DE31" s="8">
        <f t="shared" si="22"/>
        <v>9.6696263628950465</v>
      </c>
      <c r="DF31" s="9">
        <f t="shared" si="23"/>
        <v>0.23061074872910015</v>
      </c>
      <c r="DH31" s="67" t="s">
        <v>18</v>
      </c>
      <c r="DI31" s="8">
        <f t="shared" si="24"/>
        <v>0.39781667105499419</v>
      </c>
      <c r="DJ31" s="8">
        <f t="shared" si="25"/>
        <v>0.20706991492795454</v>
      </c>
      <c r="DK31" s="8">
        <f t="shared" si="26"/>
        <v>0.19074675612703959</v>
      </c>
      <c r="DL31" s="8">
        <f t="shared" si="27"/>
        <v>17.097834626529675</v>
      </c>
      <c r="DM31" s="8">
        <f t="shared" si="28"/>
        <v>0.68667980562666386</v>
      </c>
      <c r="DN31" s="8">
        <f t="shared" si="29"/>
        <v>4.8248560545789649</v>
      </c>
      <c r="DO31" s="8">
        <f t="shared" si="30"/>
        <v>11.586298766324047</v>
      </c>
      <c r="DP31" s="188">
        <f t="shared" si="31"/>
        <v>100</v>
      </c>
      <c r="DQ31" s="50"/>
    </row>
    <row r="32" spans="2:121" ht="12">
      <c r="B32" s="68" t="s">
        <v>89</v>
      </c>
      <c r="C32" s="25">
        <v>13991549</v>
      </c>
      <c r="D32" s="10">
        <v>11908810</v>
      </c>
      <c r="E32" s="10">
        <v>2082739</v>
      </c>
      <c r="F32" s="10">
        <v>1799942</v>
      </c>
      <c r="G32" s="10">
        <v>282797</v>
      </c>
      <c r="H32" s="10">
        <v>1444817</v>
      </c>
      <c r="I32" s="10">
        <v>1679706</v>
      </c>
      <c r="J32" s="10">
        <v>234889</v>
      </c>
      <c r="K32" s="10">
        <v>-21637</v>
      </c>
      <c r="L32" s="10">
        <v>163733</v>
      </c>
      <c r="M32" s="10">
        <v>185370</v>
      </c>
      <c r="N32" s="11">
        <v>1417615</v>
      </c>
      <c r="O32" s="1"/>
      <c r="P32" s="68" t="s">
        <v>89</v>
      </c>
      <c r="Q32" s="10">
        <v>221815</v>
      </c>
      <c r="R32" s="10">
        <v>265370</v>
      </c>
      <c r="S32" s="10">
        <v>43555</v>
      </c>
      <c r="T32" s="10">
        <v>120677</v>
      </c>
      <c r="U32" s="10">
        <v>738172</v>
      </c>
      <c r="V32" s="10">
        <v>336951</v>
      </c>
      <c r="W32" s="10">
        <v>48839</v>
      </c>
      <c r="X32" s="10">
        <v>54803</v>
      </c>
      <c r="Y32" s="10">
        <v>5964</v>
      </c>
      <c r="Z32" s="10">
        <v>5394273</v>
      </c>
      <c r="AA32" s="10">
        <v>2105411</v>
      </c>
      <c r="AB32" s="10">
        <v>1990104</v>
      </c>
      <c r="AC32" s="11">
        <v>115307</v>
      </c>
      <c r="AD32" s="1">
        <v>0</v>
      </c>
      <c r="AE32" s="68" t="s">
        <v>89</v>
      </c>
      <c r="AF32" s="10">
        <v>90019</v>
      </c>
      <c r="AG32" s="10">
        <v>22251</v>
      </c>
      <c r="AH32" s="10">
        <v>67768</v>
      </c>
      <c r="AI32" s="10">
        <v>3198843</v>
      </c>
      <c r="AJ32" s="10">
        <v>152455</v>
      </c>
      <c r="AK32" s="10">
        <v>649650</v>
      </c>
      <c r="AL32" s="10">
        <v>2396738</v>
      </c>
      <c r="AM32" s="10">
        <v>20830639</v>
      </c>
      <c r="AN32" s="10">
        <v>12020</v>
      </c>
      <c r="AO32" s="11">
        <v>1732.9982529118136</v>
      </c>
      <c r="AQ32" s="68" t="s">
        <v>89</v>
      </c>
      <c r="AR32" s="12">
        <v>-15.7337587574641</v>
      </c>
      <c r="AS32" s="12">
        <v>-17.451000956374767</v>
      </c>
      <c r="AT32" s="12">
        <v>-4.3573598037495875</v>
      </c>
      <c r="AU32" s="12">
        <v>-2.0969336859407757</v>
      </c>
      <c r="AV32" s="12">
        <v>-16.61152589552151</v>
      </c>
      <c r="AW32" s="12">
        <v>-3.5312695090154604</v>
      </c>
      <c r="AX32" s="12">
        <v>-4.3354449664517443</v>
      </c>
      <c r="AY32" s="12">
        <v>-9.0014876570950388</v>
      </c>
      <c r="AZ32" s="12">
        <v>-34.541723666210672</v>
      </c>
      <c r="BA32" s="12">
        <v>-6.4954570633955235</v>
      </c>
      <c r="BB32" s="12">
        <v>-3.0435851434967494</v>
      </c>
      <c r="BC32" s="13">
        <v>-2.9431015430623813</v>
      </c>
      <c r="BE32" s="68" t="s">
        <v>89</v>
      </c>
      <c r="BF32" s="12">
        <v>-27.110066871498283</v>
      </c>
      <c r="BG32" s="12">
        <v>-27.020367304508529</v>
      </c>
      <c r="BH32" s="12">
        <v>-26.560102517409412</v>
      </c>
      <c r="BI32" s="12">
        <v>28.521981767061426</v>
      </c>
      <c r="BJ32" s="12">
        <v>1.2474676885980494</v>
      </c>
      <c r="BK32" s="12">
        <v>1.0911632874706734</v>
      </c>
      <c r="BL32" s="12">
        <v>-8.1714769201842614</v>
      </c>
      <c r="BM32" s="12">
        <v>-9.8827553319191619</v>
      </c>
      <c r="BN32" s="12">
        <v>-21.814368117461981</v>
      </c>
      <c r="BO32" s="12">
        <v>123.49879306815912</v>
      </c>
      <c r="BP32" s="43">
        <v>361.60738471020056</v>
      </c>
      <c r="BQ32" s="43">
        <v>322.87695595106374</v>
      </c>
      <c r="BR32" s="9">
        <v>30.855216868290249</v>
      </c>
      <c r="BS32" s="1"/>
      <c r="BT32" s="68" t="s">
        <v>89</v>
      </c>
      <c r="BU32" s="12">
        <v>-13.127521182760418</v>
      </c>
      <c r="BV32" s="12">
        <v>-23.425562667767913</v>
      </c>
      <c r="BW32" s="12">
        <v>-9.1143179014001383</v>
      </c>
      <c r="BX32" s="12">
        <v>2.7003590033691482</v>
      </c>
      <c r="BY32" s="12">
        <v>27.987608821578785</v>
      </c>
      <c r="BZ32" s="12">
        <v>-10.869368368195326</v>
      </c>
      <c r="CA32" s="12">
        <v>5.7348803988806845</v>
      </c>
      <c r="CB32" s="12">
        <v>1.5373788912653334</v>
      </c>
      <c r="CC32" s="12">
        <v>-0.50492508898270005</v>
      </c>
      <c r="CD32" s="59">
        <v>2.0526684180845591</v>
      </c>
      <c r="CE32" s="68" t="s">
        <v>89</v>
      </c>
      <c r="CF32" s="12">
        <f t="shared" si="32"/>
        <v>67.16812191887152</v>
      </c>
      <c r="CG32" s="12">
        <f t="shared" si="0"/>
        <v>57.169681640587214</v>
      </c>
      <c r="CH32" s="12">
        <f t="shared" si="1"/>
        <v>9.9984402782843098</v>
      </c>
      <c r="CI32" s="12">
        <f t="shared" si="2"/>
        <v>8.6408391024394398</v>
      </c>
      <c r="CJ32" s="12">
        <f t="shared" si="3"/>
        <v>1.3576011758448696</v>
      </c>
      <c r="CK32" s="12">
        <f t="shared" si="4"/>
        <v>6.9360186214162702</v>
      </c>
      <c r="CL32" s="12">
        <f t="shared" si="5"/>
        <v>8.0636316533544647</v>
      </c>
      <c r="CM32" s="12">
        <f t="shared" si="6"/>
        <v>1.1276130319381945</v>
      </c>
      <c r="CN32" s="12">
        <f t="shared" si="7"/>
        <v>-0.10387103343301182</v>
      </c>
      <c r="CO32" s="12">
        <f t="shared" si="8"/>
        <v>0.78602005440159572</v>
      </c>
      <c r="CP32" s="12">
        <f t="shared" si="9"/>
        <v>0.88989108783460746</v>
      </c>
      <c r="CQ32" s="9">
        <f t="shared" si="10"/>
        <v>6.8054321329268879</v>
      </c>
      <c r="CS32" s="68" t="s">
        <v>89</v>
      </c>
      <c r="CT32" s="38">
        <f t="shared" si="11"/>
        <v>1.0648497148839264</v>
      </c>
      <c r="CU32" s="38">
        <f t="shared" si="12"/>
        <v>1.273940756210119</v>
      </c>
      <c r="CV32" s="38">
        <f t="shared" si="13"/>
        <v>0.20909104132619266</v>
      </c>
      <c r="CW32" s="38">
        <f t="shared" si="14"/>
        <v>0.57932452288189529</v>
      </c>
      <c r="CX32" s="38">
        <f t="shared" si="15"/>
        <v>3.5436838975511025</v>
      </c>
      <c r="CY32" s="38">
        <f t="shared" si="16"/>
        <v>1.617573997609963</v>
      </c>
      <c r="CZ32" s="38">
        <f t="shared" si="17"/>
        <v>0.23445752192239516</v>
      </c>
      <c r="DA32" s="38">
        <f t="shared" si="18"/>
        <v>0.26308842469978955</v>
      </c>
      <c r="DB32" s="38">
        <f t="shared" si="19"/>
        <v>2.8630902777394395E-2</v>
      </c>
      <c r="DC32" s="38">
        <f t="shared" si="20"/>
        <v>25.895859459712206</v>
      </c>
      <c r="DD32" s="38">
        <f t="shared" si="21"/>
        <v>10.10727995430193</v>
      </c>
      <c r="DE32" s="12">
        <f t="shared" si="22"/>
        <v>9.5537347654097413</v>
      </c>
      <c r="DF32" s="13">
        <f t="shared" si="23"/>
        <v>0.55354518889218907</v>
      </c>
      <c r="DH32" s="68" t="s">
        <v>89</v>
      </c>
      <c r="DI32" s="12">
        <f t="shared" si="24"/>
        <v>0.43214708871868979</v>
      </c>
      <c r="DJ32" s="12">
        <f t="shared" si="25"/>
        <v>0.10681861463779387</v>
      </c>
      <c r="DK32" s="12">
        <f t="shared" si="26"/>
        <v>0.32532847408089594</v>
      </c>
      <c r="DL32" s="12">
        <f t="shared" si="27"/>
        <v>15.356432416691588</v>
      </c>
      <c r="DM32" s="12">
        <f t="shared" si="28"/>
        <v>0.73187865240235783</v>
      </c>
      <c r="DN32" s="12">
        <f t="shared" si="29"/>
        <v>3.1187233382518893</v>
      </c>
      <c r="DO32" s="12">
        <f t="shared" si="30"/>
        <v>11.505830426037338</v>
      </c>
      <c r="DP32" s="192">
        <f t="shared" si="31"/>
        <v>100</v>
      </c>
      <c r="DQ32" s="21"/>
    </row>
    <row r="33" spans="2:121" ht="12">
      <c r="B33" s="67" t="s">
        <v>19</v>
      </c>
      <c r="C33" s="1">
        <v>23471666</v>
      </c>
      <c r="D33" s="1">
        <v>19978710</v>
      </c>
      <c r="E33" s="1">
        <v>3492956</v>
      </c>
      <c r="F33" s="1">
        <v>3018418</v>
      </c>
      <c r="G33" s="1">
        <v>474538</v>
      </c>
      <c r="H33" s="1">
        <v>1621690</v>
      </c>
      <c r="I33" s="1">
        <v>2191036</v>
      </c>
      <c r="J33" s="1">
        <v>569346</v>
      </c>
      <c r="K33" s="1">
        <v>-164937</v>
      </c>
      <c r="L33" s="1">
        <v>339831</v>
      </c>
      <c r="M33" s="1">
        <v>504768</v>
      </c>
      <c r="N33" s="7">
        <v>1738713</v>
      </c>
      <c r="O33" s="1"/>
      <c r="P33" s="67" t="s">
        <v>19</v>
      </c>
      <c r="Q33" s="1">
        <v>424176</v>
      </c>
      <c r="R33" s="1">
        <v>482902</v>
      </c>
      <c r="S33" s="1">
        <v>58726</v>
      </c>
      <c r="T33" s="1">
        <v>67944</v>
      </c>
      <c r="U33" s="1">
        <v>1192748</v>
      </c>
      <c r="V33" s="1">
        <v>53845</v>
      </c>
      <c r="W33" s="1">
        <v>47914</v>
      </c>
      <c r="X33" s="1">
        <v>53766</v>
      </c>
      <c r="Y33" s="1">
        <v>5852</v>
      </c>
      <c r="Z33" s="1">
        <v>7286303</v>
      </c>
      <c r="AA33" s="1">
        <v>2497170</v>
      </c>
      <c r="AB33" s="1">
        <v>2267267</v>
      </c>
      <c r="AC33" s="7">
        <v>229903</v>
      </c>
      <c r="AD33" s="1">
        <v>0</v>
      </c>
      <c r="AE33" s="67" t="s">
        <v>19</v>
      </c>
      <c r="AF33" s="1">
        <v>266276</v>
      </c>
      <c r="AG33" s="1">
        <v>185917</v>
      </c>
      <c r="AH33" s="1">
        <v>80359</v>
      </c>
      <c r="AI33" s="1">
        <v>4522857</v>
      </c>
      <c r="AJ33" s="1">
        <v>108340</v>
      </c>
      <c r="AK33" s="1">
        <v>1291550</v>
      </c>
      <c r="AL33" s="1">
        <v>3122967</v>
      </c>
      <c r="AM33" s="1">
        <v>32379659</v>
      </c>
      <c r="AN33" s="1">
        <v>17922</v>
      </c>
      <c r="AO33" s="7">
        <v>1806.6989733288694</v>
      </c>
      <c r="AQ33" s="67" t="s">
        <v>19</v>
      </c>
      <c r="AR33" s="8">
        <v>-15.290156635319875</v>
      </c>
      <c r="AS33" s="8">
        <v>-17.015941486064655</v>
      </c>
      <c r="AT33" s="8">
        <v>-3.8534788936046755</v>
      </c>
      <c r="AU33" s="8">
        <v>-1.58177721695637</v>
      </c>
      <c r="AV33" s="8">
        <v>-16.162474537163813</v>
      </c>
      <c r="AW33" s="8">
        <v>-9.2816158343351365</v>
      </c>
      <c r="AX33" s="8">
        <v>-8.2589458619434968</v>
      </c>
      <c r="AY33" s="8">
        <v>-5.2154746168470751</v>
      </c>
      <c r="AZ33" s="8">
        <v>5.4742705843921398</v>
      </c>
      <c r="BA33" s="8">
        <v>0.14734875387158852</v>
      </c>
      <c r="BB33" s="8">
        <v>-1.7617064341598223</v>
      </c>
      <c r="BC33" s="9">
        <v>-9.1297594546258445</v>
      </c>
      <c r="BE33" s="67" t="s">
        <v>19</v>
      </c>
      <c r="BF33" s="8">
        <v>-30.296347663760265</v>
      </c>
      <c r="BG33" s="8">
        <v>-29.852762589844456</v>
      </c>
      <c r="BH33" s="8">
        <v>-26.473018655314888</v>
      </c>
      <c r="BI33" s="8">
        <v>-1.5746548652054875</v>
      </c>
      <c r="BJ33" s="8">
        <v>0.56388378328246458</v>
      </c>
      <c r="BK33" s="8">
        <v>8.1898370471578694</v>
      </c>
      <c r="BL33" s="8">
        <v>-1.6058813865615245</v>
      </c>
      <c r="BM33" s="8">
        <v>-3.4375000000000004</v>
      </c>
      <c r="BN33" s="8">
        <v>-16.208476517754868</v>
      </c>
      <c r="BO33" s="8">
        <v>15.163944531410031</v>
      </c>
      <c r="BP33" s="36">
        <v>85.507894506160639</v>
      </c>
      <c r="BQ33" s="36">
        <v>100.51498069375143</v>
      </c>
      <c r="BR33" s="42">
        <v>6.7310727748788324</v>
      </c>
      <c r="BS33" s="1"/>
      <c r="BT33" s="67" t="s">
        <v>19</v>
      </c>
      <c r="BU33" s="8">
        <v>-35.833088338064556</v>
      </c>
      <c r="BV33" s="8">
        <v>-42.975493052786554</v>
      </c>
      <c r="BW33" s="8">
        <v>-9.652140672782874</v>
      </c>
      <c r="BX33" s="8">
        <v>-0.94044937618763513</v>
      </c>
      <c r="BY33" s="8">
        <v>3.4242456063310831</v>
      </c>
      <c r="BZ33" s="8">
        <v>-11.496814282757931</v>
      </c>
      <c r="CA33" s="8">
        <v>4.0393548092641645</v>
      </c>
      <c r="CB33" s="8">
        <v>-9.6116287901997648</v>
      </c>
      <c r="CC33" s="8">
        <v>-0.28930677645487929</v>
      </c>
      <c r="CD33" s="46">
        <v>-9.3493703757979354</v>
      </c>
      <c r="CE33" s="67" t="s">
        <v>19</v>
      </c>
      <c r="CF33" s="8">
        <f t="shared" si="32"/>
        <v>72.488922752398352</v>
      </c>
      <c r="CG33" s="8">
        <f t="shared" si="0"/>
        <v>61.701421871058002</v>
      </c>
      <c r="CH33" s="8">
        <f t="shared" si="1"/>
        <v>10.78750088134035</v>
      </c>
      <c r="CI33" s="8">
        <f t="shared" si="2"/>
        <v>9.3219573436520751</v>
      </c>
      <c r="CJ33" s="8">
        <f t="shared" si="3"/>
        <v>1.4655435376882753</v>
      </c>
      <c r="CK33" s="8">
        <f t="shared" si="4"/>
        <v>5.0083603412871023</v>
      </c>
      <c r="CL33" s="8">
        <f t="shared" si="5"/>
        <v>6.7667049859913595</v>
      </c>
      <c r="CM33" s="8">
        <f t="shared" si="6"/>
        <v>1.7583446447042572</v>
      </c>
      <c r="CN33" s="8">
        <f t="shared" si="7"/>
        <v>-0.50938461087561182</v>
      </c>
      <c r="CO33" s="8">
        <f t="shared" si="8"/>
        <v>1.0495200088425884</v>
      </c>
      <c r="CP33" s="8">
        <f t="shared" si="9"/>
        <v>1.5589046197182002</v>
      </c>
      <c r="CQ33" s="42">
        <f t="shared" si="10"/>
        <v>5.3697693357425411</v>
      </c>
      <c r="CS33" s="67" t="s">
        <v>19</v>
      </c>
      <c r="CT33" s="34">
        <f t="shared" si="11"/>
        <v>1.3100076192896288</v>
      </c>
      <c r="CU33" s="34">
        <f t="shared" si="12"/>
        <v>1.4913745694480598</v>
      </c>
      <c r="CV33" s="34">
        <f t="shared" si="13"/>
        <v>0.18136695015843124</v>
      </c>
      <c r="CW33" s="34">
        <f t="shared" si="14"/>
        <v>0.20983544020645803</v>
      </c>
      <c r="CX33" s="34">
        <f t="shared" si="15"/>
        <v>3.6836336046652005</v>
      </c>
      <c r="CY33" s="34">
        <f t="shared" si="16"/>
        <v>0.16629267158125416</v>
      </c>
      <c r="CZ33" s="34">
        <f t="shared" si="17"/>
        <v>0.14797561642017293</v>
      </c>
      <c r="DA33" s="34">
        <f t="shared" si="18"/>
        <v>0.1660486912477985</v>
      </c>
      <c r="DB33" s="34">
        <f t="shared" si="19"/>
        <v>1.8073074827625577E-2</v>
      </c>
      <c r="DC33" s="34">
        <f t="shared" si="20"/>
        <v>22.50271690631455</v>
      </c>
      <c r="DD33" s="34">
        <f t="shared" si="21"/>
        <v>7.7121565733598363</v>
      </c>
      <c r="DE33" s="8">
        <f t="shared" si="22"/>
        <v>7.0021336543414501</v>
      </c>
      <c r="DF33" s="9">
        <f t="shared" si="23"/>
        <v>0.71002291901838743</v>
      </c>
      <c r="DH33" s="67" t="s">
        <v>19</v>
      </c>
      <c r="DI33" s="8">
        <f t="shared" si="24"/>
        <v>0.82235578824347721</v>
      </c>
      <c r="DJ33" s="8">
        <f t="shared" si="25"/>
        <v>0.57417837538066718</v>
      </c>
      <c r="DK33" s="8">
        <f t="shared" si="26"/>
        <v>0.24817741286280995</v>
      </c>
      <c r="DL33" s="8">
        <f t="shared" si="27"/>
        <v>13.968204544711233</v>
      </c>
      <c r="DM33" s="8">
        <f t="shared" si="28"/>
        <v>0.33459277628587752</v>
      </c>
      <c r="DN33" s="8">
        <f t="shared" si="29"/>
        <v>3.9887696161346233</v>
      </c>
      <c r="DO33" s="8">
        <f t="shared" si="30"/>
        <v>9.6448421522907335</v>
      </c>
      <c r="DP33" s="188">
        <f t="shared" si="31"/>
        <v>100</v>
      </c>
      <c r="DQ33" s="21"/>
    </row>
    <row r="34" spans="2:121" ht="12">
      <c r="B34" s="67" t="s">
        <v>20</v>
      </c>
      <c r="C34" s="1">
        <v>13577825</v>
      </c>
      <c r="D34" s="1">
        <v>11555285</v>
      </c>
      <c r="E34" s="1">
        <v>2022540</v>
      </c>
      <c r="F34" s="1">
        <v>1747398</v>
      </c>
      <c r="G34" s="1">
        <v>275142</v>
      </c>
      <c r="H34" s="1">
        <v>1385493</v>
      </c>
      <c r="I34" s="1">
        <v>1525707</v>
      </c>
      <c r="J34" s="1">
        <v>140214</v>
      </c>
      <c r="K34" s="1">
        <v>-93614</v>
      </c>
      <c r="L34" s="1">
        <v>17830</v>
      </c>
      <c r="M34" s="1">
        <v>111444</v>
      </c>
      <c r="N34" s="7">
        <v>1468318</v>
      </c>
      <c r="O34" s="1"/>
      <c r="P34" s="67" t="s">
        <v>20</v>
      </c>
      <c r="Q34" s="1">
        <v>186534</v>
      </c>
      <c r="R34" s="1">
        <v>213986</v>
      </c>
      <c r="S34" s="1">
        <v>27452</v>
      </c>
      <c r="T34" s="1">
        <v>39330</v>
      </c>
      <c r="U34" s="1">
        <v>678235</v>
      </c>
      <c r="V34" s="1">
        <v>564219</v>
      </c>
      <c r="W34" s="1">
        <v>10789</v>
      </c>
      <c r="X34" s="1">
        <v>12107</v>
      </c>
      <c r="Y34" s="1">
        <v>1318</v>
      </c>
      <c r="Z34" s="1">
        <v>6272321</v>
      </c>
      <c r="AA34" s="1">
        <v>3348629</v>
      </c>
      <c r="AB34" s="1">
        <v>3216334</v>
      </c>
      <c r="AC34" s="7">
        <v>132295</v>
      </c>
      <c r="AD34" s="1">
        <v>0</v>
      </c>
      <c r="AE34" s="67" t="s">
        <v>20</v>
      </c>
      <c r="AF34" s="1">
        <v>114474</v>
      </c>
      <c r="AG34" s="1">
        <v>82670</v>
      </c>
      <c r="AH34" s="1">
        <v>31804</v>
      </c>
      <c r="AI34" s="1">
        <v>2809218</v>
      </c>
      <c r="AJ34" s="1">
        <v>24025</v>
      </c>
      <c r="AK34" s="1">
        <v>813243</v>
      </c>
      <c r="AL34" s="1">
        <v>1971950</v>
      </c>
      <c r="AM34" s="1">
        <v>21235639</v>
      </c>
      <c r="AN34" s="1">
        <v>8634</v>
      </c>
      <c r="AO34" s="7">
        <v>2459.5365994903868</v>
      </c>
      <c r="AQ34" s="67" t="s">
        <v>20</v>
      </c>
      <c r="AR34" s="8">
        <v>-13.984834706280525</v>
      </c>
      <c r="AS34" s="8">
        <v>-15.744109907511843</v>
      </c>
      <c r="AT34" s="8">
        <v>-2.3338960592446081</v>
      </c>
      <c r="AU34" s="8">
        <v>-6.4511479955116482E-2</v>
      </c>
      <c r="AV34" s="8">
        <v>-14.64389196701681</v>
      </c>
      <c r="AW34" s="8">
        <v>-5.7967102453989403</v>
      </c>
      <c r="AX34" s="8">
        <v>-5.151227675796112</v>
      </c>
      <c r="AY34" s="8">
        <v>1.7370483239007399</v>
      </c>
      <c r="AZ34" s="8">
        <v>-16.396235095179478</v>
      </c>
      <c r="BA34" s="8">
        <v>-3.881401617250674</v>
      </c>
      <c r="BB34" s="8">
        <v>12.595855602816815</v>
      </c>
      <c r="BC34" s="9">
        <v>-4.5779039110037232</v>
      </c>
      <c r="BE34" s="67" t="s">
        <v>20</v>
      </c>
      <c r="BF34" s="8">
        <v>-31.075688378486234</v>
      </c>
      <c r="BG34" s="8">
        <v>-30.456062580638871</v>
      </c>
      <c r="BH34" s="8">
        <v>-25.931522003075848</v>
      </c>
      <c r="BI34" s="8">
        <v>3.6281716860327244</v>
      </c>
      <c r="BJ34" s="8">
        <v>0.72338289543248524</v>
      </c>
      <c r="BK34" s="8">
        <v>1.3309794399505754</v>
      </c>
      <c r="BL34" s="8">
        <v>-13.09005961011761</v>
      </c>
      <c r="BM34" s="8">
        <v>-14.703395801042692</v>
      </c>
      <c r="BN34" s="8">
        <v>-25.955056179775283</v>
      </c>
      <c r="BO34" s="8">
        <v>-4.7390359816510523</v>
      </c>
      <c r="BP34" s="36">
        <v>-9.2561649775079946</v>
      </c>
      <c r="BQ34" s="36">
        <v>-10.904677905103391</v>
      </c>
      <c r="BR34" s="9">
        <v>64.939906243766217</v>
      </c>
      <c r="BS34" s="1"/>
      <c r="BT34" s="67" t="s">
        <v>20</v>
      </c>
      <c r="BU34" s="8">
        <v>-41.945299544078345</v>
      </c>
      <c r="BV34" s="8">
        <v>-49.789854720373164</v>
      </c>
      <c r="BW34" s="8">
        <v>-2.2468111264791766</v>
      </c>
      <c r="BX34" s="8">
        <v>4.1618881612830387</v>
      </c>
      <c r="BY34" s="8">
        <v>401.14726741760529</v>
      </c>
      <c r="BZ34" s="8">
        <v>4.789767946489432</v>
      </c>
      <c r="CA34" s="8">
        <v>2.9143451204211872</v>
      </c>
      <c r="CB34" s="8">
        <v>-10.926160113578206</v>
      </c>
      <c r="CC34" s="8">
        <v>0.39534883720930231</v>
      </c>
      <c r="CD34" s="46">
        <v>-11.276925755938446</v>
      </c>
      <c r="CE34" s="67" t="s">
        <v>20</v>
      </c>
      <c r="CF34" s="8">
        <f t="shared" si="32"/>
        <v>63.938857691073011</v>
      </c>
      <c r="CG34" s="8">
        <f t="shared" si="0"/>
        <v>54.414585781948922</v>
      </c>
      <c r="CH34" s="8">
        <f t="shared" si="1"/>
        <v>9.5242719091240904</v>
      </c>
      <c r="CI34" s="8">
        <f t="shared" si="2"/>
        <v>8.2286104034825591</v>
      </c>
      <c r="CJ34" s="8">
        <f t="shared" si="3"/>
        <v>1.2956615056415302</v>
      </c>
      <c r="CK34" s="8">
        <f t="shared" si="4"/>
        <v>6.5243763090905809</v>
      </c>
      <c r="CL34" s="8">
        <f t="shared" si="5"/>
        <v>7.1846531201627606</v>
      </c>
      <c r="CM34" s="8">
        <f t="shared" si="6"/>
        <v>0.66027681107217917</v>
      </c>
      <c r="CN34" s="8">
        <f t="shared" si="7"/>
        <v>-0.4408343916564037</v>
      </c>
      <c r="CO34" s="8">
        <f t="shared" si="8"/>
        <v>8.396262528290295E-2</v>
      </c>
      <c r="CP34" s="8">
        <f t="shared" si="9"/>
        <v>0.52479701693930658</v>
      </c>
      <c r="CQ34" s="9">
        <f t="shared" si="10"/>
        <v>6.9144046006809594</v>
      </c>
      <c r="CS34" s="67" t="s">
        <v>20</v>
      </c>
      <c r="CT34" s="34">
        <f t="shared" si="11"/>
        <v>0.87840069234554241</v>
      </c>
      <c r="CU34" s="34">
        <f t="shared" si="12"/>
        <v>1.007673939079488</v>
      </c>
      <c r="CV34" s="34">
        <f t="shared" si="13"/>
        <v>0.12927324673394572</v>
      </c>
      <c r="CW34" s="34">
        <f t="shared" si="14"/>
        <v>0.1852075183609968</v>
      </c>
      <c r="CX34" s="34">
        <f t="shared" si="15"/>
        <v>3.1938525607823718</v>
      </c>
      <c r="CY34" s="34">
        <f t="shared" si="16"/>
        <v>2.656943829192048</v>
      </c>
      <c r="CZ34" s="34">
        <f t="shared" si="17"/>
        <v>5.0806100066025796E-2</v>
      </c>
      <c r="DA34" s="34">
        <f t="shared" si="18"/>
        <v>5.7012647464952673E-2</v>
      </c>
      <c r="DB34" s="34">
        <f t="shared" si="19"/>
        <v>6.2065473989268705E-3</v>
      </c>
      <c r="DC34" s="34">
        <f t="shared" si="20"/>
        <v>29.536765999836405</v>
      </c>
      <c r="DD34" s="34">
        <f t="shared" si="21"/>
        <v>15.768910933172295</v>
      </c>
      <c r="DE34" s="8">
        <f t="shared" si="22"/>
        <v>15.145925206206416</v>
      </c>
      <c r="DF34" s="9">
        <f t="shared" si="23"/>
        <v>0.62298572696588028</v>
      </c>
      <c r="DH34" s="67" t="s">
        <v>20</v>
      </c>
      <c r="DI34" s="8">
        <f t="shared" si="24"/>
        <v>0.53906548326612636</v>
      </c>
      <c r="DJ34" s="8">
        <f t="shared" si="25"/>
        <v>0.38929838654725674</v>
      </c>
      <c r="DK34" s="8">
        <f t="shared" si="26"/>
        <v>0.14976709671886962</v>
      </c>
      <c r="DL34" s="8">
        <f t="shared" si="27"/>
        <v>13.228789583397985</v>
      </c>
      <c r="DM34" s="8">
        <f t="shared" si="28"/>
        <v>0.11313528168377697</v>
      </c>
      <c r="DN34" s="8">
        <f t="shared" si="29"/>
        <v>3.8296139805352687</v>
      </c>
      <c r="DO34" s="8">
        <f t="shared" si="30"/>
        <v>9.2860403211789393</v>
      </c>
      <c r="DP34" s="189">
        <f t="shared" si="31"/>
        <v>100</v>
      </c>
      <c r="DQ34" s="6"/>
    </row>
    <row r="35" spans="2:121" ht="12">
      <c r="B35" s="67" t="s">
        <v>21</v>
      </c>
      <c r="C35" s="1">
        <v>48753831</v>
      </c>
      <c r="D35" s="1">
        <v>41480355</v>
      </c>
      <c r="E35" s="1">
        <v>7273476</v>
      </c>
      <c r="F35" s="1">
        <v>6272187</v>
      </c>
      <c r="G35" s="1">
        <v>1001289</v>
      </c>
      <c r="H35" s="1">
        <v>5010309</v>
      </c>
      <c r="I35" s="1">
        <v>7450434</v>
      </c>
      <c r="J35" s="1">
        <v>2440125</v>
      </c>
      <c r="K35" s="1">
        <v>423986</v>
      </c>
      <c r="L35" s="1">
        <v>2755864</v>
      </c>
      <c r="M35" s="1">
        <v>2331878</v>
      </c>
      <c r="N35" s="7">
        <v>4544477</v>
      </c>
      <c r="O35" s="1"/>
      <c r="P35" s="67" t="s">
        <v>21</v>
      </c>
      <c r="Q35" s="1">
        <v>759096</v>
      </c>
      <c r="R35" s="1">
        <v>862232</v>
      </c>
      <c r="S35" s="1">
        <v>103136</v>
      </c>
      <c r="T35" s="1">
        <v>87064</v>
      </c>
      <c r="U35" s="1">
        <v>2181834</v>
      </c>
      <c r="V35" s="1">
        <v>1516483</v>
      </c>
      <c r="W35" s="1">
        <v>41846</v>
      </c>
      <c r="X35" s="1">
        <v>46957</v>
      </c>
      <c r="Y35" s="1">
        <v>5111</v>
      </c>
      <c r="Z35" s="1">
        <v>17124653</v>
      </c>
      <c r="AA35" s="1">
        <v>7903698</v>
      </c>
      <c r="AB35" s="1">
        <v>7607004</v>
      </c>
      <c r="AC35" s="7">
        <v>296694</v>
      </c>
      <c r="AD35" s="1">
        <v>0</v>
      </c>
      <c r="AE35" s="67" t="s">
        <v>21</v>
      </c>
      <c r="AF35" s="1">
        <v>357542</v>
      </c>
      <c r="AG35" s="1">
        <v>255869</v>
      </c>
      <c r="AH35" s="1">
        <v>101673</v>
      </c>
      <c r="AI35" s="1">
        <v>8863413</v>
      </c>
      <c r="AJ35" s="1">
        <v>92972</v>
      </c>
      <c r="AK35" s="1">
        <v>2618533</v>
      </c>
      <c r="AL35" s="1">
        <v>6151908</v>
      </c>
      <c r="AM35" s="1">
        <v>70888793</v>
      </c>
      <c r="AN35" s="1">
        <v>32676</v>
      </c>
      <c r="AO35" s="7">
        <v>2169.4452503366383</v>
      </c>
      <c r="AQ35" s="67" t="s">
        <v>21</v>
      </c>
      <c r="AR35" s="8">
        <v>-14.953296020388674</v>
      </c>
      <c r="AS35" s="8">
        <v>-16.702138573963659</v>
      </c>
      <c r="AT35" s="8">
        <v>-3.3852275545416664</v>
      </c>
      <c r="AU35" s="8">
        <v>-1.2026392852400483</v>
      </c>
      <c r="AV35" s="8">
        <v>-15.129895998440402</v>
      </c>
      <c r="AW35" s="8">
        <v>-10.275973011387801</v>
      </c>
      <c r="AX35" s="8">
        <v>-10.073781069811028</v>
      </c>
      <c r="AY35" s="8">
        <v>-9.6557505056612225</v>
      </c>
      <c r="AZ35" s="8">
        <v>-30.256972065679044</v>
      </c>
      <c r="BA35" s="8">
        <v>-12.823956753993579</v>
      </c>
      <c r="BB35" s="8">
        <v>-8.6733165265689571</v>
      </c>
      <c r="BC35" s="9">
        <v>-7.7220271651320092</v>
      </c>
      <c r="BE35" s="67" t="s">
        <v>21</v>
      </c>
      <c r="BF35" s="8">
        <v>-30.188825003034886</v>
      </c>
      <c r="BG35" s="8">
        <v>-29.760557723811687</v>
      </c>
      <c r="BH35" s="8">
        <v>-26.439142683927109</v>
      </c>
      <c r="BI35" s="8">
        <v>-39.627351588991132</v>
      </c>
      <c r="BJ35" s="8">
        <v>2.079215193462316</v>
      </c>
      <c r="BK35" s="8">
        <v>-2.5276881673778719</v>
      </c>
      <c r="BL35" s="8">
        <v>-18.647692367510402</v>
      </c>
      <c r="BM35" s="8">
        <v>-20.161523420896028</v>
      </c>
      <c r="BN35" s="8">
        <v>-30.71709366951335</v>
      </c>
      <c r="BO35" s="8">
        <v>-24.009742569965812</v>
      </c>
      <c r="BP35" s="36">
        <v>-39.673243022925654</v>
      </c>
      <c r="BQ35" s="36">
        <v>-40.996265167159187</v>
      </c>
      <c r="BR35" s="9">
        <v>41.912000344383912</v>
      </c>
      <c r="BS35" s="1"/>
      <c r="BT35" s="67" t="s">
        <v>21</v>
      </c>
      <c r="BU35" s="8">
        <v>-37.564261965298542</v>
      </c>
      <c r="BV35" s="8">
        <v>-45.389332234869265</v>
      </c>
      <c r="BW35" s="8">
        <v>-2.3529863718870949</v>
      </c>
      <c r="BX35" s="8">
        <v>2.5075635995206517E-2</v>
      </c>
      <c r="BY35" s="8">
        <v>-36.919381759461551</v>
      </c>
      <c r="BZ35" s="8">
        <v>-6.9306223360848023</v>
      </c>
      <c r="CA35" s="8">
        <v>4.2647319778376502</v>
      </c>
      <c r="CB35" s="8">
        <v>-17.036160280581488</v>
      </c>
      <c r="CC35" s="8">
        <v>-0.10394374808926933</v>
      </c>
      <c r="CD35" s="46">
        <v>-16.949834826105416</v>
      </c>
      <c r="CE35" s="67" t="s">
        <v>21</v>
      </c>
      <c r="CF35" s="8">
        <f t="shared" si="32"/>
        <v>68.775089738091609</v>
      </c>
      <c r="CG35" s="8">
        <f t="shared" si="0"/>
        <v>58.514686517514832</v>
      </c>
      <c r="CH35" s="8">
        <f t="shared" si="1"/>
        <v>10.260403220576771</v>
      </c>
      <c r="CI35" s="8">
        <f t="shared" si="2"/>
        <v>8.8479246641990361</v>
      </c>
      <c r="CJ35" s="8">
        <f t="shared" si="3"/>
        <v>1.4124785563777338</v>
      </c>
      <c r="CK35" s="8">
        <f t="shared" si="4"/>
        <v>7.0678435729608209</v>
      </c>
      <c r="CL35" s="8">
        <f t="shared" si="5"/>
        <v>10.510030830966469</v>
      </c>
      <c r="CM35" s="8">
        <f t="shared" si="6"/>
        <v>3.4421872580056481</v>
      </c>
      <c r="CN35" s="8">
        <f t="shared" si="7"/>
        <v>0.59810018206968196</v>
      </c>
      <c r="CO35" s="8">
        <f t="shared" si="8"/>
        <v>3.8875877037432423</v>
      </c>
      <c r="CP35" s="8">
        <f t="shared" si="9"/>
        <v>3.2894875216735597</v>
      </c>
      <c r="CQ35" s="9">
        <f t="shared" si="10"/>
        <v>6.4107129035191779</v>
      </c>
      <c r="CS35" s="67" t="s">
        <v>21</v>
      </c>
      <c r="CT35" s="34">
        <f t="shared" si="11"/>
        <v>1.0708265268390167</v>
      </c>
      <c r="CU35" s="34">
        <f t="shared" si="12"/>
        <v>1.2163163788103994</v>
      </c>
      <c r="CV35" s="34">
        <f t="shared" si="13"/>
        <v>0.14548985197138284</v>
      </c>
      <c r="CW35" s="34">
        <f t="shared" si="14"/>
        <v>0.12281772099011475</v>
      </c>
      <c r="CX35" s="34">
        <f t="shared" si="15"/>
        <v>3.077826420320064</v>
      </c>
      <c r="CY35" s="34">
        <f t="shared" si="16"/>
        <v>2.1392422353699829</v>
      </c>
      <c r="CZ35" s="34">
        <f t="shared" si="17"/>
        <v>5.9030487371960191E-2</v>
      </c>
      <c r="DA35" s="34">
        <f t="shared" si="18"/>
        <v>6.6240371732665837E-2</v>
      </c>
      <c r="DB35" s="34">
        <f t="shared" si="19"/>
        <v>7.2098843607056482E-3</v>
      </c>
      <c r="DC35" s="34">
        <f t="shared" si="20"/>
        <v>24.157066688947573</v>
      </c>
      <c r="DD35" s="34">
        <f t="shared" si="21"/>
        <v>11.149432322821465</v>
      </c>
      <c r="DE35" s="8">
        <f t="shared" si="22"/>
        <v>10.730897900885406</v>
      </c>
      <c r="DF35" s="9">
        <f t="shared" si="23"/>
        <v>0.41853442193605978</v>
      </c>
      <c r="DH35" s="67" t="s">
        <v>21</v>
      </c>
      <c r="DI35" s="8">
        <f t="shared" si="24"/>
        <v>0.50437027472029317</v>
      </c>
      <c r="DJ35" s="8">
        <f t="shared" si="25"/>
        <v>0.3609442186439823</v>
      </c>
      <c r="DK35" s="8">
        <f t="shared" si="26"/>
        <v>0.14342605607631098</v>
      </c>
      <c r="DL35" s="8">
        <f t="shared" si="27"/>
        <v>12.503264091405816</v>
      </c>
      <c r="DM35" s="8">
        <f t="shared" si="28"/>
        <v>0.13115190154246245</v>
      </c>
      <c r="DN35" s="8">
        <f t="shared" si="29"/>
        <v>3.6938603257076195</v>
      </c>
      <c r="DO35" s="8">
        <f t="shared" si="30"/>
        <v>8.6782518641557349</v>
      </c>
      <c r="DP35" s="189">
        <f t="shared" si="31"/>
        <v>100</v>
      </c>
      <c r="DQ35" s="6"/>
    </row>
    <row r="36" spans="2:121" ht="12">
      <c r="B36" s="67" t="s">
        <v>22</v>
      </c>
      <c r="C36" s="1">
        <v>12985716</v>
      </c>
      <c r="D36" s="1">
        <v>11051906</v>
      </c>
      <c r="E36" s="1">
        <v>1933810</v>
      </c>
      <c r="F36" s="1">
        <v>1671340</v>
      </c>
      <c r="G36" s="1">
        <v>262470</v>
      </c>
      <c r="H36" s="1">
        <v>1178035</v>
      </c>
      <c r="I36" s="1">
        <v>1367964</v>
      </c>
      <c r="J36" s="1">
        <v>189929</v>
      </c>
      <c r="K36" s="1">
        <v>-101934</v>
      </c>
      <c r="L36" s="1">
        <v>50393</v>
      </c>
      <c r="M36" s="1">
        <v>152327</v>
      </c>
      <c r="N36" s="7">
        <v>1258506</v>
      </c>
      <c r="O36" s="1"/>
      <c r="P36" s="67" t="s">
        <v>22</v>
      </c>
      <c r="Q36" s="1">
        <v>256899</v>
      </c>
      <c r="R36" s="1">
        <v>291880</v>
      </c>
      <c r="S36" s="1">
        <v>34981</v>
      </c>
      <c r="T36" s="1">
        <v>80143</v>
      </c>
      <c r="U36" s="1">
        <v>669389</v>
      </c>
      <c r="V36" s="1">
        <v>252075</v>
      </c>
      <c r="W36" s="1">
        <v>21463</v>
      </c>
      <c r="X36" s="1">
        <v>24084</v>
      </c>
      <c r="Y36" s="1">
        <v>2621</v>
      </c>
      <c r="Z36" s="1">
        <v>5181396</v>
      </c>
      <c r="AA36" s="1">
        <v>1840481</v>
      </c>
      <c r="AB36" s="1">
        <v>1527978</v>
      </c>
      <c r="AC36" s="7">
        <v>312503</v>
      </c>
      <c r="AD36" s="1">
        <v>0</v>
      </c>
      <c r="AE36" s="67" t="s">
        <v>22</v>
      </c>
      <c r="AF36" s="1">
        <v>152976</v>
      </c>
      <c r="AG36" s="1">
        <v>99850</v>
      </c>
      <c r="AH36" s="1">
        <v>53126</v>
      </c>
      <c r="AI36" s="1">
        <v>3187939</v>
      </c>
      <c r="AJ36" s="1">
        <v>133277</v>
      </c>
      <c r="AK36" s="1">
        <v>829950</v>
      </c>
      <c r="AL36" s="1">
        <v>2224712</v>
      </c>
      <c r="AM36" s="1">
        <v>19345147</v>
      </c>
      <c r="AN36" s="1">
        <v>11257</v>
      </c>
      <c r="AO36" s="7">
        <v>1718.4993337478902</v>
      </c>
      <c r="AQ36" s="67" t="s">
        <v>22</v>
      </c>
      <c r="AR36" s="8">
        <v>-15.465629803619615</v>
      </c>
      <c r="AS36" s="8">
        <v>-17.193823769545723</v>
      </c>
      <c r="AT36" s="8">
        <v>-4.0171813221120676</v>
      </c>
      <c r="AU36" s="8">
        <v>-1.7790766760714685</v>
      </c>
      <c r="AV36" s="8">
        <v>-16.179387033624689</v>
      </c>
      <c r="AW36" s="8">
        <v>-8.0197665739083721</v>
      </c>
      <c r="AX36" s="8">
        <v>-7.5896684151683935</v>
      </c>
      <c r="AY36" s="8">
        <v>-4.8294557717458293</v>
      </c>
      <c r="AZ36" s="8">
        <v>-9.7669710544452109</v>
      </c>
      <c r="BA36" s="8">
        <v>-9.4367766515706997</v>
      </c>
      <c r="BB36" s="8">
        <v>2.5715786354943844</v>
      </c>
      <c r="BC36" s="9">
        <v>-6.8106744031579822</v>
      </c>
      <c r="BE36" s="67" t="s">
        <v>22</v>
      </c>
      <c r="BF36" s="8">
        <v>-30.279912720640915</v>
      </c>
      <c r="BG36" s="8">
        <v>-29.872613607423105</v>
      </c>
      <c r="BH36" s="8">
        <v>-26.729085501235812</v>
      </c>
      <c r="BI36" s="8">
        <v>9.4147200567941347</v>
      </c>
      <c r="BJ36" s="8">
        <v>1.9778917316416973</v>
      </c>
      <c r="BK36" s="8">
        <v>-0.11214227407096268</v>
      </c>
      <c r="BL36" s="8">
        <v>-7.2030783864412644</v>
      </c>
      <c r="BM36" s="8">
        <v>-8.9314073962035856</v>
      </c>
      <c r="BN36" s="8">
        <v>-20.982815797407294</v>
      </c>
      <c r="BO36" s="8">
        <v>13.826701382511967</v>
      </c>
      <c r="BP36" s="36">
        <v>58.061249903384549</v>
      </c>
      <c r="BQ36" s="36">
        <v>58.206729888145816</v>
      </c>
      <c r="BR36" s="9">
        <v>57.353763110589682</v>
      </c>
      <c r="BS36" s="1"/>
      <c r="BT36" s="67" t="s">
        <v>22</v>
      </c>
      <c r="BU36" s="8">
        <v>-32.677014615340603</v>
      </c>
      <c r="BV36" s="8">
        <v>-42.216435185185183</v>
      </c>
      <c r="BW36" s="8">
        <v>-2.3903577268635052</v>
      </c>
      <c r="BX36" s="8">
        <v>0.87243032217460825</v>
      </c>
      <c r="BY36" s="8">
        <v>25.386431844053703</v>
      </c>
      <c r="BZ36" s="8">
        <v>-11.701153167300223</v>
      </c>
      <c r="CA36" s="8">
        <v>5.2300674363725026</v>
      </c>
      <c r="CB36" s="8">
        <v>-8.724399559030612</v>
      </c>
      <c r="CC36" s="8">
        <v>-0.77567210224768623</v>
      </c>
      <c r="CD36" s="46">
        <v>-8.0108655056589093</v>
      </c>
      <c r="CE36" s="67" t="s">
        <v>22</v>
      </c>
      <c r="CF36" s="8">
        <f t="shared" si="32"/>
        <v>67.126478801117401</v>
      </c>
      <c r="CG36" s="8">
        <f t="shared" si="0"/>
        <v>57.130121575194025</v>
      </c>
      <c r="CH36" s="8">
        <f t="shared" si="1"/>
        <v>9.9963572259233793</v>
      </c>
      <c r="CI36" s="8">
        <f t="shared" si="2"/>
        <v>8.6395828369771497</v>
      </c>
      <c r="CJ36" s="8">
        <f t="shared" si="3"/>
        <v>1.3567743889462303</v>
      </c>
      <c r="CK36" s="8">
        <f t="shared" si="4"/>
        <v>6.0895634445166014</v>
      </c>
      <c r="CL36" s="8">
        <f t="shared" si="5"/>
        <v>7.0713548984662671</v>
      </c>
      <c r="CM36" s="8">
        <f t="shared" si="6"/>
        <v>0.98179145394966494</v>
      </c>
      <c r="CN36" s="8">
        <f t="shared" si="7"/>
        <v>-0.52692285046993959</v>
      </c>
      <c r="CO36" s="8">
        <f t="shared" si="8"/>
        <v>0.26049427280133874</v>
      </c>
      <c r="CP36" s="8">
        <f t="shared" si="9"/>
        <v>0.78741712327127844</v>
      </c>
      <c r="CQ36" s="9">
        <f t="shared" si="10"/>
        <v>6.5055385725422505</v>
      </c>
      <c r="CS36" s="67" t="s">
        <v>22</v>
      </c>
      <c r="CT36" s="34">
        <f t="shared" si="11"/>
        <v>1.3279764687236546</v>
      </c>
      <c r="CU36" s="34">
        <f t="shared" si="12"/>
        <v>1.5088021817564892</v>
      </c>
      <c r="CV36" s="34">
        <f t="shared" si="13"/>
        <v>0.18082571303283454</v>
      </c>
      <c r="CW36" s="34">
        <f t="shared" si="14"/>
        <v>0.4142796123492884</v>
      </c>
      <c r="CX36" s="34">
        <f t="shared" si="15"/>
        <v>3.4602425094004201</v>
      </c>
      <c r="CY36" s="34">
        <f t="shared" si="16"/>
        <v>1.303039982068888</v>
      </c>
      <c r="CZ36" s="34">
        <f t="shared" si="17"/>
        <v>0.11094772244429055</v>
      </c>
      <c r="DA36" s="34">
        <f t="shared" si="18"/>
        <v>0.12449634008984269</v>
      </c>
      <c r="DB36" s="34">
        <f t="shared" si="19"/>
        <v>1.3548617645552137E-2</v>
      </c>
      <c r="DC36" s="34">
        <f t="shared" si="20"/>
        <v>26.783957754365989</v>
      </c>
      <c r="DD36" s="34">
        <f t="shared" si="21"/>
        <v>9.5139158156823509</v>
      </c>
      <c r="DE36" s="8">
        <f t="shared" si="22"/>
        <v>7.8985080857746901</v>
      </c>
      <c r="DF36" s="9">
        <f t="shared" si="23"/>
        <v>1.615407729907661</v>
      </c>
      <c r="DH36" s="67" t="s">
        <v>22</v>
      </c>
      <c r="DI36" s="8">
        <f t="shared" si="24"/>
        <v>0.7907719698382234</v>
      </c>
      <c r="DJ36" s="8">
        <f t="shared" si="25"/>
        <v>0.51615012281891681</v>
      </c>
      <c r="DK36" s="8">
        <f t="shared" si="26"/>
        <v>0.2746218470193067</v>
      </c>
      <c r="DL36" s="8">
        <f t="shared" si="27"/>
        <v>16.479269968845419</v>
      </c>
      <c r="DM36" s="8">
        <f t="shared" si="28"/>
        <v>0.68894281340948194</v>
      </c>
      <c r="DN36" s="8">
        <f t="shared" si="29"/>
        <v>4.2902232792544819</v>
      </c>
      <c r="DO36" s="8">
        <f t="shared" si="30"/>
        <v>11.500103876181452</v>
      </c>
      <c r="DP36" s="189">
        <f t="shared" si="31"/>
        <v>100</v>
      </c>
      <c r="DQ36" s="6"/>
    </row>
    <row r="37" spans="2:121" ht="12">
      <c r="B37" s="68" t="s">
        <v>88</v>
      </c>
      <c r="C37" s="10">
        <v>17285842</v>
      </c>
      <c r="D37" s="10">
        <v>14719028</v>
      </c>
      <c r="E37" s="10">
        <v>2566814</v>
      </c>
      <c r="F37" s="10">
        <v>2219174</v>
      </c>
      <c r="G37" s="10">
        <v>347640</v>
      </c>
      <c r="H37" s="10">
        <v>1702016</v>
      </c>
      <c r="I37" s="10">
        <v>2054679</v>
      </c>
      <c r="J37" s="10">
        <v>352663</v>
      </c>
      <c r="K37" s="10">
        <v>-123894</v>
      </c>
      <c r="L37" s="10">
        <v>168221</v>
      </c>
      <c r="M37" s="10">
        <v>292115</v>
      </c>
      <c r="N37" s="11">
        <v>1793472</v>
      </c>
      <c r="O37" s="1"/>
      <c r="P37" s="68" t="s">
        <v>88</v>
      </c>
      <c r="Q37" s="10">
        <v>418725</v>
      </c>
      <c r="R37" s="10">
        <v>475312</v>
      </c>
      <c r="S37" s="10">
        <v>56587</v>
      </c>
      <c r="T37" s="10">
        <v>86227</v>
      </c>
      <c r="U37" s="10">
        <v>999216</v>
      </c>
      <c r="V37" s="10">
        <v>289304</v>
      </c>
      <c r="W37" s="10">
        <v>32438</v>
      </c>
      <c r="X37" s="10">
        <v>36399</v>
      </c>
      <c r="Y37" s="10">
        <v>3961</v>
      </c>
      <c r="Z37" s="10">
        <v>5694947</v>
      </c>
      <c r="AA37" s="10">
        <v>2050591</v>
      </c>
      <c r="AB37" s="10">
        <v>1791529</v>
      </c>
      <c r="AC37" s="11">
        <v>259062</v>
      </c>
      <c r="AD37" s="1">
        <v>0</v>
      </c>
      <c r="AE37" s="68" t="s">
        <v>88</v>
      </c>
      <c r="AF37" s="10">
        <v>145298</v>
      </c>
      <c r="AG37" s="10">
        <v>33909</v>
      </c>
      <c r="AH37" s="10">
        <v>111389</v>
      </c>
      <c r="AI37" s="10">
        <v>3499058</v>
      </c>
      <c r="AJ37" s="10">
        <v>333302</v>
      </c>
      <c r="AK37" s="10">
        <v>912118</v>
      </c>
      <c r="AL37" s="10">
        <v>2253638</v>
      </c>
      <c r="AM37" s="10">
        <v>24682805</v>
      </c>
      <c r="AN37" s="10">
        <v>17312</v>
      </c>
      <c r="AO37" s="11">
        <v>1425.762765711645</v>
      </c>
      <c r="AQ37" s="68" t="s">
        <v>88</v>
      </c>
      <c r="AR37" s="12">
        <v>-15.866936937151793</v>
      </c>
      <c r="AS37" s="12">
        <v>-17.568227576895247</v>
      </c>
      <c r="AT37" s="12">
        <v>-4.5731616641088779</v>
      </c>
      <c r="AU37" s="12">
        <v>-2.2711909340846868</v>
      </c>
      <c r="AV37" s="12">
        <v>-17.046270733063377</v>
      </c>
      <c r="AW37" s="12">
        <v>-10.662221865294384</v>
      </c>
      <c r="AX37" s="12">
        <v>-10.535784963222504</v>
      </c>
      <c r="AY37" s="12">
        <v>-9.9205112617560065</v>
      </c>
      <c r="AZ37" s="12">
        <v>-1.6557812858971412</v>
      </c>
      <c r="BA37" s="12">
        <v>-9.3050463661850333</v>
      </c>
      <c r="BB37" s="12">
        <v>-4.958744908184646</v>
      </c>
      <c r="BC37" s="13">
        <v>-9.6547735868446036</v>
      </c>
      <c r="BE37" s="68" t="s">
        <v>88</v>
      </c>
      <c r="BF37" s="12">
        <v>-30.594116681778022</v>
      </c>
      <c r="BG37" s="12">
        <v>-30.248577638138229</v>
      </c>
      <c r="BH37" s="12">
        <v>-27.580690573088638</v>
      </c>
      <c r="BI37" s="12">
        <v>-1.4773765996343693</v>
      </c>
      <c r="BJ37" s="12">
        <v>-1.8879781313454642</v>
      </c>
      <c r="BK37" s="12">
        <v>4.8700651396133674</v>
      </c>
      <c r="BL37" s="12">
        <v>-22.565706237616673</v>
      </c>
      <c r="BM37" s="12">
        <v>-24.008851959331093</v>
      </c>
      <c r="BN37" s="12">
        <v>-34.071238348868178</v>
      </c>
      <c r="BO37" s="12">
        <v>60.170544545544544</v>
      </c>
      <c r="BP37" s="43">
        <v>124077.69044740024</v>
      </c>
      <c r="BQ37" s="43">
        <v>1113.7555029934019</v>
      </c>
      <c r="BR37" s="13">
        <v>47.977928576324629</v>
      </c>
      <c r="BS37" s="1"/>
      <c r="BT37" s="68" t="s">
        <v>88</v>
      </c>
      <c r="BU37" s="8">
        <v>113.85593594536516</v>
      </c>
      <c r="BV37" s="8">
        <v>172.50780481546423</v>
      </c>
      <c r="BW37" s="8">
        <v>-2.8934337622484918</v>
      </c>
      <c r="BX37" s="8">
        <v>0.28068956662493866</v>
      </c>
      <c r="BY37" s="8">
        <v>28.565422164962374</v>
      </c>
      <c r="BZ37" s="8">
        <v>-12.563280370024204</v>
      </c>
      <c r="CA37" s="8">
        <v>3.0544502071937525</v>
      </c>
      <c r="CB37" s="8">
        <v>-5.0899935308570123</v>
      </c>
      <c r="CC37" s="8">
        <v>-2.0149422685080371</v>
      </c>
      <c r="CD37" s="37">
        <v>-3.1382859116902666</v>
      </c>
      <c r="CE37" s="68" t="s">
        <v>88</v>
      </c>
      <c r="CF37" s="8">
        <f t="shared" si="32"/>
        <v>70.031918981655451</v>
      </c>
      <c r="CG37" s="8">
        <f t="shared" si="0"/>
        <v>59.632720025134908</v>
      </c>
      <c r="CH37" s="8">
        <f t="shared" si="1"/>
        <v>10.399198956520541</v>
      </c>
      <c r="CI37" s="8">
        <f t="shared" si="2"/>
        <v>8.9907690799323667</v>
      </c>
      <c r="CJ37" s="8">
        <f t="shared" si="3"/>
        <v>1.4084298765881753</v>
      </c>
      <c r="CK37" s="8">
        <f t="shared" si="4"/>
        <v>6.8955534024597283</v>
      </c>
      <c r="CL37" s="8">
        <f t="shared" si="5"/>
        <v>8.3243334783060519</v>
      </c>
      <c r="CM37" s="8">
        <f t="shared" si="6"/>
        <v>1.4287800758463229</v>
      </c>
      <c r="CN37" s="8">
        <f t="shared" si="7"/>
        <v>-0.5019445723449989</v>
      </c>
      <c r="CO37" s="8">
        <f t="shared" si="8"/>
        <v>0.68153113067983973</v>
      </c>
      <c r="CP37" s="8">
        <f t="shared" si="9"/>
        <v>1.1834757030248384</v>
      </c>
      <c r="CQ37" s="13">
        <f t="shared" si="10"/>
        <v>7.2660785514450241</v>
      </c>
      <c r="CS37" s="68" t="s">
        <v>88</v>
      </c>
      <c r="CT37" s="38">
        <f t="shared" si="11"/>
        <v>1.6964238869933947</v>
      </c>
      <c r="CU37" s="38">
        <f t="shared" si="12"/>
        <v>1.925680650963292</v>
      </c>
      <c r="CV37" s="38">
        <f t="shared" si="13"/>
        <v>0.22925676396989728</v>
      </c>
      <c r="CW37" s="38">
        <f t="shared" si="14"/>
        <v>0.34934036062757051</v>
      </c>
      <c r="CX37" s="38">
        <f t="shared" si="15"/>
        <v>4.0482270957453981</v>
      </c>
      <c r="CY37" s="38">
        <f t="shared" si="16"/>
        <v>1.1720872080786604</v>
      </c>
      <c r="CZ37" s="38">
        <f t="shared" si="17"/>
        <v>0.13141942335970325</v>
      </c>
      <c r="DA37" s="38">
        <f t="shared" si="18"/>
        <v>0.1474670322112904</v>
      </c>
      <c r="DB37" s="38">
        <f t="shared" si="19"/>
        <v>1.604760885158717E-2</v>
      </c>
      <c r="DC37" s="38">
        <f t="shared" si="20"/>
        <v>23.072527615884823</v>
      </c>
      <c r="DD37" s="38">
        <f t="shared" si="21"/>
        <v>8.3077713412231713</v>
      </c>
      <c r="DE37" s="12">
        <f t="shared" si="22"/>
        <v>7.2582066746465808</v>
      </c>
      <c r="DF37" s="9">
        <f t="shared" si="23"/>
        <v>1.0495646665765905</v>
      </c>
      <c r="DH37" s="68" t="s">
        <v>88</v>
      </c>
      <c r="DI37" s="12">
        <f t="shared" si="24"/>
        <v>0.58866081063315123</v>
      </c>
      <c r="DJ37" s="12">
        <f t="shared" si="25"/>
        <v>0.1373790377552308</v>
      </c>
      <c r="DK37" s="12">
        <f t="shared" si="26"/>
        <v>0.45128177287792048</v>
      </c>
      <c r="DL37" s="12">
        <f t="shared" si="27"/>
        <v>14.176095464028501</v>
      </c>
      <c r="DM37" s="12">
        <f t="shared" si="28"/>
        <v>1.3503408546962148</v>
      </c>
      <c r="DN37" s="12">
        <f t="shared" si="29"/>
        <v>3.6953579627599051</v>
      </c>
      <c r="DO37" s="12">
        <f t="shared" si="30"/>
        <v>9.1303966465723807</v>
      </c>
      <c r="DP37" s="188">
        <f t="shared" si="31"/>
        <v>100</v>
      </c>
      <c r="DQ37" s="21"/>
    </row>
    <row r="38" spans="2:121" ht="12">
      <c r="B38" s="69" t="s">
        <v>90</v>
      </c>
      <c r="C38" s="55">
        <v>14276316</v>
      </c>
      <c r="D38" s="55">
        <v>12151395</v>
      </c>
      <c r="E38" s="55">
        <v>2124921</v>
      </c>
      <c r="F38" s="55">
        <v>1836782</v>
      </c>
      <c r="G38" s="55">
        <v>288139</v>
      </c>
      <c r="H38" s="55">
        <v>1521092</v>
      </c>
      <c r="I38" s="55">
        <v>1774097</v>
      </c>
      <c r="J38" s="55">
        <v>253005</v>
      </c>
      <c r="K38" s="55">
        <v>-140086</v>
      </c>
      <c r="L38" s="55">
        <v>70944</v>
      </c>
      <c r="M38" s="55">
        <v>211030</v>
      </c>
      <c r="N38" s="56">
        <v>1626246</v>
      </c>
      <c r="O38" s="1"/>
      <c r="P38" s="69" t="s">
        <v>90</v>
      </c>
      <c r="Q38" s="10">
        <v>289655</v>
      </c>
      <c r="R38" s="10">
        <v>327364</v>
      </c>
      <c r="S38" s="10">
        <v>37709</v>
      </c>
      <c r="T38" s="10">
        <v>66683</v>
      </c>
      <c r="U38" s="10">
        <v>747158</v>
      </c>
      <c r="V38" s="10">
        <v>522750</v>
      </c>
      <c r="W38" s="10">
        <v>34932</v>
      </c>
      <c r="X38" s="10">
        <v>39198</v>
      </c>
      <c r="Y38" s="10">
        <v>4266</v>
      </c>
      <c r="Z38" s="10">
        <v>5883899</v>
      </c>
      <c r="AA38" s="10">
        <v>1589356</v>
      </c>
      <c r="AB38" s="10">
        <v>1435098</v>
      </c>
      <c r="AC38" s="11">
        <v>154258</v>
      </c>
      <c r="AD38" s="1">
        <v>0</v>
      </c>
      <c r="AE38" s="69" t="s">
        <v>90</v>
      </c>
      <c r="AF38" s="10">
        <v>459780</v>
      </c>
      <c r="AG38" s="10">
        <v>375376</v>
      </c>
      <c r="AH38" s="10">
        <v>84404</v>
      </c>
      <c r="AI38" s="10">
        <v>3834763</v>
      </c>
      <c r="AJ38" s="10">
        <v>368301</v>
      </c>
      <c r="AK38" s="10">
        <v>963418</v>
      </c>
      <c r="AL38" s="10">
        <v>2503044</v>
      </c>
      <c r="AM38" s="10">
        <v>21681307</v>
      </c>
      <c r="AN38" s="10">
        <v>12809</v>
      </c>
      <c r="AO38" s="11">
        <v>1692.6619564368802</v>
      </c>
      <c r="AQ38" s="69" t="s">
        <v>90</v>
      </c>
      <c r="AR38" s="12">
        <v>-15.189338758814298</v>
      </c>
      <c r="AS38" s="12">
        <v>-16.918821572371808</v>
      </c>
      <c r="AT38" s="12">
        <v>-3.72915035664579</v>
      </c>
      <c r="AU38" s="12">
        <v>-1.4569154124225163</v>
      </c>
      <c r="AV38" s="12">
        <v>-16.06640372392177</v>
      </c>
      <c r="AW38" s="12">
        <v>-0.92509908519209672</v>
      </c>
      <c r="AX38" s="12">
        <v>-2.2260273972602738</v>
      </c>
      <c r="AY38" s="12">
        <v>-9.379891329653681</v>
      </c>
      <c r="AZ38" s="12">
        <v>7.873311499559378</v>
      </c>
      <c r="BA38" s="12">
        <v>1.7599724600886442</v>
      </c>
      <c r="BB38" s="12">
        <v>-4.8450005636343141</v>
      </c>
      <c r="BC38" s="13">
        <v>-1.2406812269080256</v>
      </c>
      <c r="BE38" s="69" t="s">
        <v>90</v>
      </c>
      <c r="BF38" s="12">
        <v>-22.079197266833457</v>
      </c>
      <c r="BG38" s="12">
        <v>-22.666389488653813</v>
      </c>
      <c r="BH38" s="12">
        <v>-26.897875310173696</v>
      </c>
      <c r="BI38" s="12">
        <v>221.50330263728847</v>
      </c>
      <c r="BJ38" s="12">
        <v>1.008929356018359</v>
      </c>
      <c r="BK38" s="12">
        <v>1.601523779907096</v>
      </c>
      <c r="BL38" s="12">
        <v>-14.123460432185265</v>
      </c>
      <c r="BM38" s="12">
        <v>-15.723162262690545</v>
      </c>
      <c r="BN38" s="12">
        <v>-26.876928351045592</v>
      </c>
      <c r="BO38" s="12">
        <v>0.12357407816749615</v>
      </c>
      <c r="BP38" s="43">
        <v>14.650725441638251</v>
      </c>
      <c r="BQ38" s="43">
        <v>11.632910712993883</v>
      </c>
      <c r="BR38" s="9">
        <v>53.173531397704252</v>
      </c>
      <c r="BS38" s="1"/>
      <c r="BT38" s="69" t="s">
        <v>90</v>
      </c>
      <c r="BU38" s="8">
        <v>-44.643702074326107</v>
      </c>
      <c r="BV38" s="8">
        <v>-49.551050907776272</v>
      </c>
      <c r="BW38" s="8">
        <v>-2.4366561864250045</v>
      </c>
      <c r="BX38" s="8">
        <v>4.7808142259334199</v>
      </c>
      <c r="BY38" s="8">
        <v>40.852993930678942</v>
      </c>
      <c r="BZ38" s="8">
        <v>-4.3187831213303358</v>
      </c>
      <c r="CA38" s="8">
        <v>4.6680371261831919</v>
      </c>
      <c r="CB38" s="8">
        <v>-10.574456836504737</v>
      </c>
      <c r="CC38" s="8">
        <v>-0.82842985444410033</v>
      </c>
      <c r="CD38" s="46">
        <v>-9.8274404325314482</v>
      </c>
      <c r="CE38" s="69" t="s">
        <v>90</v>
      </c>
      <c r="CF38" s="57">
        <f t="shared" si="32"/>
        <v>65.846196449319223</v>
      </c>
      <c r="CG38" s="57">
        <f t="shared" si="0"/>
        <v>56.045491168959508</v>
      </c>
      <c r="CH38" s="57">
        <f t="shared" si="1"/>
        <v>9.800705280359713</v>
      </c>
      <c r="CI38" s="57">
        <f t="shared" si="2"/>
        <v>8.4717309708312332</v>
      </c>
      <c r="CJ38" s="57">
        <f t="shared" si="3"/>
        <v>1.3289743095284801</v>
      </c>
      <c r="CK38" s="57">
        <f t="shared" si="4"/>
        <v>7.0156840636959759</v>
      </c>
      <c r="CL38" s="57">
        <f t="shared" si="5"/>
        <v>8.1826109468400592</v>
      </c>
      <c r="CM38" s="57">
        <f t="shared" si="6"/>
        <v>1.1669268831440835</v>
      </c>
      <c r="CN38" s="57">
        <f t="shared" si="7"/>
        <v>-0.64611418490591921</v>
      </c>
      <c r="CO38" s="57">
        <f t="shared" si="8"/>
        <v>0.3272127459843634</v>
      </c>
      <c r="CP38" s="57">
        <f t="shared" si="9"/>
        <v>0.97332693089028266</v>
      </c>
      <c r="CQ38" s="9">
        <f t="shared" si="10"/>
        <v>7.5006825003677129</v>
      </c>
      <c r="CS38" s="69" t="s">
        <v>90</v>
      </c>
      <c r="CT38" s="38">
        <f t="shared" si="11"/>
        <v>1.3359665079231615</v>
      </c>
      <c r="CU38" s="38">
        <f t="shared" si="12"/>
        <v>1.5098905245887619</v>
      </c>
      <c r="CV38" s="38">
        <f t="shared" si="13"/>
        <v>0.17392401666560048</v>
      </c>
      <c r="CW38" s="38">
        <f t="shared" si="14"/>
        <v>0.30755987173651478</v>
      </c>
      <c r="CX38" s="38">
        <f t="shared" si="15"/>
        <v>3.4460929869218679</v>
      </c>
      <c r="CY38" s="38">
        <f t="shared" si="16"/>
        <v>2.4110631337861692</v>
      </c>
      <c r="CZ38" s="38">
        <f t="shared" si="17"/>
        <v>0.16111574823418165</v>
      </c>
      <c r="DA38" s="38">
        <f t="shared" si="18"/>
        <v>0.18079168382238212</v>
      </c>
      <c r="DB38" s="38">
        <f t="shared" si="19"/>
        <v>1.967593558820047E-2</v>
      </c>
      <c r="DC38" s="38">
        <f t="shared" si="20"/>
        <v>27.138119486984802</v>
      </c>
      <c r="DD38" s="38">
        <f t="shared" si="21"/>
        <v>7.3305359312517453</v>
      </c>
      <c r="DE38" s="12">
        <f t="shared" si="22"/>
        <v>6.6190566832525359</v>
      </c>
      <c r="DF38" s="58">
        <f t="shared" si="23"/>
        <v>0.71147924799920959</v>
      </c>
      <c r="DH38" s="69" t="s">
        <v>90</v>
      </c>
      <c r="DI38" s="12">
        <f t="shared" si="24"/>
        <v>2.1206286133949397</v>
      </c>
      <c r="DJ38" s="12">
        <f t="shared" si="25"/>
        <v>1.7313347391833895</v>
      </c>
      <c r="DK38" s="12">
        <f t="shared" si="26"/>
        <v>0.38929387421155009</v>
      </c>
      <c r="DL38" s="12">
        <f t="shared" si="27"/>
        <v>17.686954942338115</v>
      </c>
      <c r="DM38" s="12">
        <f t="shared" si="28"/>
        <v>1.6987029425855185</v>
      </c>
      <c r="DN38" s="12">
        <f t="shared" si="29"/>
        <v>4.4435420798201886</v>
      </c>
      <c r="DO38" s="12">
        <f t="shared" si="30"/>
        <v>11.54470991993241</v>
      </c>
      <c r="DP38" s="193">
        <f t="shared" si="31"/>
        <v>100</v>
      </c>
      <c r="DQ38" s="6"/>
    </row>
    <row r="39" spans="2:121" ht="12">
      <c r="B39" s="67" t="s">
        <v>91</v>
      </c>
      <c r="C39" s="1">
        <v>22241104</v>
      </c>
      <c r="D39" s="1">
        <v>18933570</v>
      </c>
      <c r="E39" s="1">
        <v>3307534</v>
      </c>
      <c r="F39" s="1">
        <v>2858091</v>
      </c>
      <c r="G39" s="1">
        <v>449443</v>
      </c>
      <c r="H39" s="1">
        <v>1748769</v>
      </c>
      <c r="I39" s="1">
        <v>2171939</v>
      </c>
      <c r="J39" s="1">
        <v>423170</v>
      </c>
      <c r="K39" s="1">
        <v>-160461</v>
      </c>
      <c r="L39" s="1">
        <v>191871</v>
      </c>
      <c r="M39" s="1">
        <v>352332</v>
      </c>
      <c r="N39" s="7">
        <v>1861421</v>
      </c>
      <c r="O39" s="1"/>
      <c r="P39" s="67" t="s">
        <v>91</v>
      </c>
      <c r="Q39" s="1">
        <v>501365</v>
      </c>
      <c r="R39" s="1">
        <v>566364</v>
      </c>
      <c r="S39" s="1">
        <v>64999</v>
      </c>
      <c r="T39" s="1">
        <v>124168</v>
      </c>
      <c r="U39" s="1">
        <v>1164989</v>
      </c>
      <c r="V39" s="1">
        <v>70899</v>
      </c>
      <c r="W39" s="1">
        <v>47809</v>
      </c>
      <c r="X39" s="1">
        <v>53648</v>
      </c>
      <c r="Y39" s="1">
        <v>5839</v>
      </c>
      <c r="Z39" s="1">
        <v>7201063</v>
      </c>
      <c r="AA39" s="1">
        <v>2201545</v>
      </c>
      <c r="AB39" s="1">
        <v>1939856</v>
      </c>
      <c r="AC39" s="7">
        <v>261689</v>
      </c>
      <c r="AD39" s="1">
        <v>0</v>
      </c>
      <c r="AE39" s="67" t="s">
        <v>91</v>
      </c>
      <c r="AF39" s="1">
        <v>157773</v>
      </c>
      <c r="AG39" s="1">
        <v>55187</v>
      </c>
      <c r="AH39" s="1">
        <v>102586</v>
      </c>
      <c r="AI39" s="1">
        <v>4841745</v>
      </c>
      <c r="AJ39" s="1">
        <v>232784</v>
      </c>
      <c r="AK39" s="1">
        <v>1272242</v>
      </c>
      <c r="AL39" s="1">
        <v>3336719</v>
      </c>
      <c r="AM39" s="1">
        <v>31190936</v>
      </c>
      <c r="AN39" s="1">
        <v>19600</v>
      </c>
      <c r="AO39" s="7">
        <v>1591.3742857142856</v>
      </c>
      <c r="AQ39" s="67" t="s">
        <v>91</v>
      </c>
      <c r="AR39" s="8">
        <v>-15.983281502930089</v>
      </c>
      <c r="AS39" s="8">
        <v>-17.693932804398845</v>
      </c>
      <c r="AT39" s="8">
        <v>-4.6374689732581134</v>
      </c>
      <c r="AU39" s="8">
        <v>-2.3960028030374434</v>
      </c>
      <c r="AV39" s="8">
        <v>-16.7893847187791</v>
      </c>
      <c r="AW39" s="8">
        <v>-10.270164044112478</v>
      </c>
      <c r="AX39" s="8">
        <v>-9.7864886935038626</v>
      </c>
      <c r="AY39" s="8">
        <v>-7.7311191883600401</v>
      </c>
      <c r="AZ39" s="8">
        <v>3.4100622419127653</v>
      </c>
      <c r="BA39" s="8">
        <v>-1.2379295435360003</v>
      </c>
      <c r="BB39" s="8">
        <v>-2.2391662643381558</v>
      </c>
      <c r="BC39" s="9">
        <v>-9.419373738435457</v>
      </c>
      <c r="BE39" s="67" t="s">
        <v>91</v>
      </c>
      <c r="BF39" s="8">
        <v>-22.391841751274338</v>
      </c>
      <c r="BG39" s="8">
        <v>-23.009874502468623</v>
      </c>
      <c r="BH39" s="8">
        <v>-27.465378134380824</v>
      </c>
      <c r="BI39" s="8">
        <v>25.901665939993713</v>
      </c>
      <c r="BJ39" s="8">
        <v>-0.72035942125814489</v>
      </c>
      <c r="BK39" s="8">
        <v>-48.211859578384534</v>
      </c>
      <c r="BL39" s="8">
        <v>-20.404561724798135</v>
      </c>
      <c r="BM39" s="8">
        <v>-21.885874867135517</v>
      </c>
      <c r="BN39" s="8">
        <v>-32.214998839099138</v>
      </c>
      <c r="BO39" s="8">
        <v>127.89068305211977</v>
      </c>
      <c r="BP39" s="36">
        <v>221.82501935381768</v>
      </c>
      <c r="BQ39" s="36">
        <v>198.01787089380744</v>
      </c>
      <c r="BR39" s="42">
        <v>52.191663710329351</v>
      </c>
      <c r="BS39" s="1"/>
      <c r="BT39" s="67" t="s">
        <v>91</v>
      </c>
      <c r="BU39" s="8">
        <v>-1.5751912063781206</v>
      </c>
      <c r="BV39" s="8">
        <v>4.9441877270047732</v>
      </c>
      <c r="BW39" s="8">
        <v>-4.7581027007455132</v>
      </c>
      <c r="BX39" s="8">
        <v>0.72877214480159525</v>
      </c>
      <c r="BY39" s="8">
        <v>42.227653204619045</v>
      </c>
      <c r="BZ39" s="8">
        <v>-9.6241876958835686</v>
      </c>
      <c r="CA39" s="8">
        <v>3.1340939585283811</v>
      </c>
      <c r="CB39" s="8">
        <v>-1.2352443502571273</v>
      </c>
      <c r="CC39" s="8">
        <v>-1.5421710955945145</v>
      </c>
      <c r="CD39" s="46">
        <v>0.31173422037914</v>
      </c>
      <c r="CE39" s="67" t="s">
        <v>91</v>
      </c>
      <c r="CF39" s="8">
        <f t="shared" si="32"/>
        <v>71.306305139416153</v>
      </c>
      <c r="CG39" s="8">
        <f t="shared" si="0"/>
        <v>60.702153984734544</v>
      </c>
      <c r="CH39" s="8">
        <f t="shared" si="1"/>
        <v>10.604151154681604</v>
      </c>
      <c r="CI39" s="8">
        <f t="shared" si="2"/>
        <v>9.1632101069361944</v>
      </c>
      <c r="CJ39" s="8">
        <f t="shared" si="3"/>
        <v>1.4409410477454092</v>
      </c>
      <c r="CK39" s="8">
        <f t="shared" si="4"/>
        <v>5.6066576520820028</v>
      </c>
      <c r="CL39" s="8">
        <f t="shared" si="5"/>
        <v>6.9633658957845954</v>
      </c>
      <c r="CM39" s="8">
        <f t="shared" si="6"/>
        <v>1.3567082437025935</v>
      </c>
      <c r="CN39" s="8">
        <f t="shared" si="7"/>
        <v>-0.51444753052617598</v>
      </c>
      <c r="CO39" s="8">
        <f t="shared" si="8"/>
        <v>0.61514986276782457</v>
      </c>
      <c r="CP39" s="8">
        <f t="shared" si="9"/>
        <v>1.1295973932940007</v>
      </c>
      <c r="CQ39" s="42">
        <f t="shared" si="10"/>
        <v>5.9678266788787608</v>
      </c>
      <c r="CS39" s="67" t="s">
        <v>91</v>
      </c>
      <c r="CT39" s="34">
        <f t="shared" si="11"/>
        <v>1.6074060746365546</v>
      </c>
      <c r="CU39" s="34">
        <f t="shared" si="12"/>
        <v>1.8157967430025184</v>
      </c>
      <c r="CV39" s="34">
        <f t="shared" si="13"/>
        <v>0.20839066836596376</v>
      </c>
      <c r="CW39" s="34">
        <f t="shared" si="14"/>
        <v>0.3980900092257571</v>
      </c>
      <c r="CX39" s="34">
        <f t="shared" si="15"/>
        <v>3.7350241749718571</v>
      </c>
      <c r="CY39" s="34">
        <f t="shared" si="16"/>
        <v>0.22730642004459245</v>
      </c>
      <c r="CZ39" s="34">
        <f t="shared" si="17"/>
        <v>0.15327850372941679</v>
      </c>
      <c r="DA39" s="34">
        <f t="shared" si="18"/>
        <v>0.17199868577204608</v>
      </c>
      <c r="DB39" s="34">
        <f t="shared" si="19"/>
        <v>1.8720182042629308E-2</v>
      </c>
      <c r="DC39" s="34">
        <f t="shared" si="20"/>
        <v>23.087037208501854</v>
      </c>
      <c r="DD39" s="34">
        <f t="shared" si="21"/>
        <v>7.0582844964960341</v>
      </c>
      <c r="DE39" s="8">
        <f t="shared" si="22"/>
        <v>6.2192939641182932</v>
      </c>
      <c r="DF39" s="9">
        <f t="shared" si="23"/>
        <v>0.83899053237773946</v>
      </c>
      <c r="DH39" s="67" t="s">
        <v>91</v>
      </c>
      <c r="DI39" s="8">
        <f t="shared" si="24"/>
        <v>0.50582964230377703</v>
      </c>
      <c r="DJ39" s="8">
        <f t="shared" si="25"/>
        <v>0.17693281150652229</v>
      </c>
      <c r="DK39" s="8">
        <f t="shared" si="26"/>
        <v>0.32889683079725468</v>
      </c>
      <c r="DL39" s="8">
        <f t="shared" si="27"/>
        <v>15.522923069702044</v>
      </c>
      <c r="DM39" s="8">
        <f t="shared" si="28"/>
        <v>0.74631937945049165</v>
      </c>
      <c r="DN39" s="8">
        <f t="shared" si="29"/>
        <v>4.0788836859528681</v>
      </c>
      <c r="DO39" s="8">
        <f t="shared" si="30"/>
        <v>10.697720004298684</v>
      </c>
      <c r="DP39" s="189">
        <f t="shared" si="31"/>
        <v>100</v>
      </c>
      <c r="DQ39" s="6"/>
    </row>
    <row r="40" spans="2:121" ht="12">
      <c r="B40" s="68" t="s">
        <v>23</v>
      </c>
      <c r="C40" s="10">
        <v>5024776</v>
      </c>
      <c r="D40" s="10">
        <v>4276534</v>
      </c>
      <c r="E40" s="10">
        <v>748242</v>
      </c>
      <c r="F40" s="10">
        <v>646844</v>
      </c>
      <c r="G40" s="10">
        <v>101398</v>
      </c>
      <c r="H40" s="10">
        <v>463829</v>
      </c>
      <c r="I40" s="10">
        <v>545681</v>
      </c>
      <c r="J40" s="10">
        <v>81852</v>
      </c>
      <c r="K40" s="10">
        <v>-3424</v>
      </c>
      <c r="L40" s="10">
        <v>60113</v>
      </c>
      <c r="M40" s="10">
        <v>63537</v>
      </c>
      <c r="N40" s="7">
        <v>460109</v>
      </c>
      <c r="O40" s="1"/>
      <c r="P40" s="68" t="s">
        <v>23</v>
      </c>
      <c r="Q40" s="10">
        <v>132555</v>
      </c>
      <c r="R40" s="10">
        <v>149998</v>
      </c>
      <c r="S40" s="10">
        <v>17443</v>
      </c>
      <c r="T40" s="10">
        <v>18470</v>
      </c>
      <c r="U40" s="10">
        <v>281316</v>
      </c>
      <c r="V40" s="10">
        <v>27768</v>
      </c>
      <c r="W40" s="10">
        <v>7144</v>
      </c>
      <c r="X40" s="10">
        <v>8016</v>
      </c>
      <c r="Y40" s="10">
        <v>872</v>
      </c>
      <c r="Z40" s="10">
        <v>2097929</v>
      </c>
      <c r="AA40" s="10">
        <v>564792</v>
      </c>
      <c r="AB40" s="10">
        <v>516338</v>
      </c>
      <c r="AC40" s="11">
        <v>48454</v>
      </c>
      <c r="AD40" s="1">
        <v>0</v>
      </c>
      <c r="AE40" s="68" t="s">
        <v>23</v>
      </c>
      <c r="AF40" s="10">
        <v>44088</v>
      </c>
      <c r="AG40" s="10">
        <v>19207</v>
      </c>
      <c r="AH40" s="10">
        <v>24881</v>
      </c>
      <c r="AI40" s="10">
        <v>1489049</v>
      </c>
      <c r="AJ40" s="10">
        <v>79581</v>
      </c>
      <c r="AK40" s="10">
        <v>306195</v>
      </c>
      <c r="AL40" s="10">
        <v>1103273</v>
      </c>
      <c r="AM40" s="10">
        <v>7586534</v>
      </c>
      <c r="AN40" s="1">
        <v>5129</v>
      </c>
      <c r="AO40" s="7">
        <v>1479.1448625463054</v>
      </c>
      <c r="AQ40" s="68" t="s">
        <v>23</v>
      </c>
      <c r="AR40" s="12">
        <v>-14.722157494915772</v>
      </c>
      <c r="AS40" s="12">
        <v>-16.463291118964975</v>
      </c>
      <c r="AT40" s="12">
        <v>-3.1895706267612378</v>
      </c>
      <c r="AU40" s="12">
        <v>-0.9160202443537615</v>
      </c>
      <c r="AV40" s="12">
        <v>-15.550928624968769</v>
      </c>
      <c r="AW40" s="12">
        <v>-7.9190977509285929</v>
      </c>
      <c r="AX40" s="12">
        <v>-8.2440319551242709</v>
      </c>
      <c r="AY40" s="12">
        <v>-10.042861852950875</v>
      </c>
      <c r="AZ40" s="12">
        <v>51.590555634101506</v>
      </c>
      <c r="BA40" s="12">
        <v>2.4333304933117494</v>
      </c>
      <c r="BB40" s="12">
        <v>-3.3775358131330027</v>
      </c>
      <c r="BC40" s="13">
        <v>-8.3993796523584567</v>
      </c>
      <c r="BE40" s="68" t="s">
        <v>23</v>
      </c>
      <c r="BF40" s="12">
        <v>-22.436190008074991</v>
      </c>
      <c r="BG40" s="12">
        <v>-23.043219504186503</v>
      </c>
      <c r="BH40" s="12">
        <v>-27.363204797201636</v>
      </c>
      <c r="BI40" s="12">
        <v>10.33452807646356</v>
      </c>
      <c r="BJ40" s="12">
        <v>-0.94855814936093807</v>
      </c>
      <c r="BK40" s="12">
        <v>-9.4058921405500637</v>
      </c>
      <c r="BL40" s="12">
        <v>-15.883668903803134</v>
      </c>
      <c r="BM40" s="12">
        <v>-17.45443311708372</v>
      </c>
      <c r="BN40" s="12">
        <v>-28.407224958949094</v>
      </c>
      <c r="BO40" s="12">
        <v>4.1304662899709736</v>
      </c>
      <c r="BP40" s="36">
        <v>51.189752787332864</v>
      </c>
      <c r="BQ40" s="36">
        <v>50.493739361578108</v>
      </c>
      <c r="BR40" s="13">
        <v>59.027207981883222</v>
      </c>
      <c r="BS40" s="1"/>
      <c r="BT40" s="68" t="s">
        <v>23</v>
      </c>
      <c r="BU40" s="12">
        <v>19.680764428036269</v>
      </c>
      <c r="BV40" s="12">
        <v>69.538352899638099</v>
      </c>
      <c r="BW40" s="12">
        <v>-2.4618762005566666</v>
      </c>
      <c r="BX40" s="12">
        <v>-7.1844015086869177</v>
      </c>
      <c r="BY40" s="12">
        <v>2.1277414883923873</v>
      </c>
      <c r="BZ40" s="12">
        <v>-27.018581725268859</v>
      </c>
      <c r="CA40" s="12">
        <v>-0.32172846153985152</v>
      </c>
      <c r="CB40" s="12">
        <v>-9.7987176292215405</v>
      </c>
      <c r="CC40" s="12">
        <v>-1.4222563905439169</v>
      </c>
      <c r="CD40" s="46">
        <v>-8.497314842043215</v>
      </c>
      <c r="CE40" s="68" t="s">
        <v>23</v>
      </c>
      <c r="CF40" s="12">
        <f t="shared" si="32"/>
        <v>66.232827797252341</v>
      </c>
      <c r="CG40" s="12">
        <f t="shared" si="0"/>
        <v>56.370063061735443</v>
      </c>
      <c r="CH40" s="12">
        <f t="shared" si="1"/>
        <v>9.8627647355169046</v>
      </c>
      <c r="CI40" s="12">
        <f t="shared" si="2"/>
        <v>8.5262123652250157</v>
      </c>
      <c r="CJ40" s="12">
        <f t="shared" si="3"/>
        <v>1.3365523702918882</v>
      </c>
      <c r="CK40" s="12">
        <f t="shared" si="4"/>
        <v>6.1138459275342338</v>
      </c>
      <c r="CL40" s="12">
        <f t="shared" si="5"/>
        <v>7.1927575886432464</v>
      </c>
      <c r="CM40" s="12">
        <f t="shared" si="6"/>
        <v>1.0789116611090124</v>
      </c>
      <c r="CN40" s="12">
        <f t="shared" si="7"/>
        <v>-4.5132599418917785E-2</v>
      </c>
      <c r="CO40" s="12">
        <f t="shared" si="8"/>
        <v>0.79236447104830743</v>
      </c>
      <c r="CP40" s="12">
        <f t="shared" si="9"/>
        <v>0.83749707046722521</v>
      </c>
      <c r="CQ40" s="13">
        <f t="shared" si="10"/>
        <v>6.0648116781655501</v>
      </c>
      <c r="CS40" s="68" t="s">
        <v>23</v>
      </c>
      <c r="CT40" s="38">
        <f t="shared" si="11"/>
        <v>1.7472405712542778</v>
      </c>
      <c r="CU40" s="38">
        <f t="shared" si="12"/>
        <v>1.9771611120440507</v>
      </c>
      <c r="CV40" s="38">
        <f t="shared" si="13"/>
        <v>0.22992054078977303</v>
      </c>
      <c r="CW40" s="38">
        <f t="shared" si="14"/>
        <v>0.24345768436548229</v>
      </c>
      <c r="CX40" s="38">
        <f t="shared" si="15"/>
        <v>3.7080964772582576</v>
      </c>
      <c r="CY40" s="38">
        <f t="shared" si="16"/>
        <v>0.36601694528753181</v>
      </c>
      <c r="CZ40" s="38">
        <f t="shared" si="17"/>
        <v>9.4166848787601828E-2</v>
      </c>
      <c r="DA40" s="38">
        <f t="shared" si="18"/>
        <v>0.10566089863961593</v>
      </c>
      <c r="DB40" s="38">
        <f t="shared" si="19"/>
        <v>1.1494049852014108E-2</v>
      </c>
      <c r="DC40" s="38">
        <f t="shared" si="20"/>
        <v>27.653326275213423</v>
      </c>
      <c r="DD40" s="34">
        <f t="shared" si="21"/>
        <v>7.4446644541499447</v>
      </c>
      <c r="DE40" s="8">
        <f t="shared" si="22"/>
        <v>6.8059801748730049</v>
      </c>
      <c r="DF40" s="9">
        <f t="shared" si="23"/>
        <v>0.63868427927693994</v>
      </c>
      <c r="DH40" s="68" t="s">
        <v>23</v>
      </c>
      <c r="DI40" s="8">
        <f t="shared" si="24"/>
        <v>0.58113494251788755</v>
      </c>
      <c r="DJ40" s="12">
        <f t="shared" si="25"/>
        <v>0.25317226549040706</v>
      </c>
      <c r="DK40" s="12">
        <f t="shared" si="26"/>
        <v>0.3279626770274805</v>
      </c>
      <c r="DL40" s="12">
        <f t="shared" si="27"/>
        <v>19.627526878545591</v>
      </c>
      <c r="DM40" s="12">
        <f t="shared" si="28"/>
        <v>1.0489770427444205</v>
      </c>
      <c r="DN40" s="12">
        <f t="shared" si="29"/>
        <v>4.0360327917860772</v>
      </c>
      <c r="DO40" s="12">
        <f t="shared" si="30"/>
        <v>14.542517044015094</v>
      </c>
      <c r="DP40" s="189">
        <f t="shared" si="31"/>
        <v>100</v>
      </c>
      <c r="DQ40" s="6"/>
    </row>
    <row r="41" spans="2:121" ht="12">
      <c r="B41" s="67" t="s">
        <v>24</v>
      </c>
      <c r="C41" s="1">
        <v>13465880</v>
      </c>
      <c r="D41" s="1">
        <v>11463531</v>
      </c>
      <c r="E41" s="1">
        <v>2002349</v>
      </c>
      <c r="F41" s="1">
        <v>1730441</v>
      </c>
      <c r="G41" s="1">
        <v>271908</v>
      </c>
      <c r="H41" s="1">
        <v>1671615</v>
      </c>
      <c r="I41" s="1">
        <v>2111047</v>
      </c>
      <c r="J41" s="1">
        <v>439432</v>
      </c>
      <c r="K41" s="1">
        <v>-21206</v>
      </c>
      <c r="L41" s="1">
        <v>381925</v>
      </c>
      <c r="M41" s="1">
        <v>403131</v>
      </c>
      <c r="N41" s="39">
        <v>1675003</v>
      </c>
      <c r="O41" s="1"/>
      <c r="P41" s="67" t="s">
        <v>24</v>
      </c>
      <c r="Q41" s="1">
        <v>223988</v>
      </c>
      <c r="R41" s="1">
        <v>258113</v>
      </c>
      <c r="S41" s="1">
        <v>34125</v>
      </c>
      <c r="T41" s="1">
        <v>24383</v>
      </c>
      <c r="U41" s="1">
        <v>684095</v>
      </c>
      <c r="V41" s="1">
        <v>742537</v>
      </c>
      <c r="W41" s="1">
        <v>17818</v>
      </c>
      <c r="X41" s="1">
        <v>19994</v>
      </c>
      <c r="Y41" s="1">
        <v>2176</v>
      </c>
      <c r="Z41" s="1">
        <v>4639841</v>
      </c>
      <c r="AA41" s="1">
        <v>1697365</v>
      </c>
      <c r="AB41" s="1">
        <v>1633559</v>
      </c>
      <c r="AC41" s="7">
        <v>63806</v>
      </c>
      <c r="AD41" s="1">
        <v>0</v>
      </c>
      <c r="AE41" s="67" t="s">
        <v>24</v>
      </c>
      <c r="AF41" s="1">
        <v>46788</v>
      </c>
      <c r="AG41" s="1">
        <v>4513</v>
      </c>
      <c r="AH41" s="1">
        <v>42275</v>
      </c>
      <c r="AI41" s="1">
        <v>2895688</v>
      </c>
      <c r="AJ41" s="1">
        <v>106218</v>
      </c>
      <c r="AK41" s="1">
        <v>774256</v>
      </c>
      <c r="AL41" s="1">
        <v>2015214</v>
      </c>
      <c r="AM41" s="1">
        <v>19777336</v>
      </c>
      <c r="AN41" s="18">
        <v>11180</v>
      </c>
      <c r="AO41" s="39">
        <v>1768.9924865831842</v>
      </c>
      <c r="AQ41" s="67" t="s">
        <v>24</v>
      </c>
      <c r="AR41" s="8">
        <v>-15.924989137768927</v>
      </c>
      <c r="AS41" s="8">
        <v>-17.641752109780047</v>
      </c>
      <c r="AT41" s="8">
        <v>-4.5319399905216073</v>
      </c>
      <c r="AU41" s="8">
        <v>-2.3314263653747598</v>
      </c>
      <c r="AV41" s="8">
        <v>-16.504019603628393</v>
      </c>
      <c r="AW41" s="8">
        <v>-4.5033171602845679</v>
      </c>
      <c r="AX41" s="8">
        <v>-4.7909257985590417</v>
      </c>
      <c r="AY41" s="8">
        <v>-5.8693491448743877</v>
      </c>
      <c r="AZ41" s="8">
        <v>-60.834281380356472</v>
      </c>
      <c r="BA41" s="8">
        <v>-5.5450035365751109</v>
      </c>
      <c r="BB41" s="8">
        <v>-3.4488457144499449</v>
      </c>
      <c r="BC41" s="9">
        <v>-3.9934635428010701</v>
      </c>
      <c r="BE41" s="67" t="s">
        <v>24</v>
      </c>
      <c r="BF41" s="8">
        <v>-22.271190910794473</v>
      </c>
      <c r="BG41" s="8">
        <v>-22.893571003946239</v>
      </c>
      <c r="BH41" s="8">
        <v>-26.743661850889811</v>
      </c>
      <c r="BI41" s="8">
        <v>-13.486375248367869</v>
      </c>
      <c r="BJ41" s="8">
        <v>-1.3082060063794521</v>
      </c>
      <c r="BK41" s="8">
        <v>1.0030428626032595</v>
      </c>
      <c r="BL41" s="8">
        <v>-5.983537357534825</v>
      </c>
      <c r="BM41" s="8">
        <v>-7.7341947392708814</v>
      </c>
      <c r="BN41" s="8">
        <v>-19.941133186166297</v>
      </c>
      <c r="BO41" s="8">
        <v>-19.550615840333016</v>
      </c>
      <c r="BP41" s="40">
        <v>-40.734545063484553</v>
      </c>
      <c r="BQ41" s="40">
        <v>-41.504680888853244</v>
      </c>
      <c r="BR41" s="9">
        <v>-10.600795830297596</v>
      </c>
      <c r="BS41" s="1"/>
      <c r="BT41" s="67" t="s">
        <v>24</v>
      </c>
      <c r="BU41" s="8">
        <v>6.7658535472240597</v>
      </c>
      <c r="BV41" s="8">
        <v>711.51761517615182</v>
      </c>
      <c r="BW41" s="8">
        <v>-5.1300464531765444</v>
      </c>
      <c r="BX41" s="8">
        <v>1.2628091497448748</v>
      </c>
      <c r="BY41" s="8">
        <v>47.985399019170757</v>
      </c>
      <c r="BZ41" s="8">
        <v>-10.371684038469553</v>
      </c>
      <c r="CA41" s="8">
        <v>4.7436288591849367</v>
      </c>
      <c r="CB41" s="8">
        <v>-15.963973347218282</v>
      </c>
      <c r="CC41" s="8">
        <v>-1.0356731875719216</v>
      </c>
      <c r="CD41" s="47">
        <v>-15.084526556665923</v>
      </c>
      <c r="CE41" s="67" t="s">
        <v>24</v>
      </c>
      <c r="CF41" s="8">
        <f t="shared" si="32"/>
        <v>68.087430986660692</v>
      </c>
      <c r="CG41" s="8">
        <f t="shared" si="0"/>
        <v>57.962968318887839</v>
      </c>
      <c r="CH41" s="8">
        <f t="shared" si="1"/>
        <v>10.12446266777285</v>
      </c>
      <c r="CI41" s="8">
        <f t="shared" si="2"/>
        <v>8.7496162273826972</v>
      </c>
      <c r="CJ41" s="8">
        <f t="shared" si="3"/>
        <v>1.3748464403901517</v>
      </c>
      <c r="CK41" s="8">
        <f t="shared" si="4"/>
        <v>8.4521747519483927</v>
      </c>
      <c r="CL41" s="8">
        <f t="shared" si="5"/>
        <v>10.67407157364369</v>
      </c>
      <c r="CM41" s="8">
        <f t="shared" si="6"/>
        <v>2.2218968216952981</v>
      </c>
      <c r="CN41" s="8">
        <f t="shared" si="7"/>
        <v>-0.10722374337979595</v>
      </c>
      <c r="CO41" s="8">
        <f t="shared" si="8"/>
        <v>1.9311245963561523</v>
      </c>
      <c r="CP41" s="8">
        <f t="shared" si="9"/>
        <v>2.0383483397359483</v>
      </c>
      <c r="CQ41" s="9">
        <f t="shared" si="10"/>
        <v>8.4693054716772771</v>
      </c>
      <c r="CS41" s="67" t="s">
        <v>24</v>
      </c>
      <c r="CT41" s="34">
        <f t="shared" si="11"/>
        <v>1.1325488933393253</v>
      </c>
      <c r="CU41" s="34">
        <f t="shared" si="12"/>
        <v>1.3050948823441135</v>
      </c>
      <c r="CV41" s="34">
        <f t="shared" si="13"/>
        <v>0.1725459890047881</v>
      </c>
      <c r="CW41" s="34">
        <f t="shared" si="14"/>
        <v>0.12328758534516479</v>
      </c>
      <c r="CX41" s="34">
        <f t="shared" si="15"/>
        <v>3.4589845669811137</v>
      </c>
      <c r="CY41" s="34">
        <f t="shared" si="16"/>
        <v>3.7544844260116736</v>
      </c>
      <c r="CZ41" s="34">
        <f t="shared" si="17"/>
        <v>9.009302365091032E-2</v>
      </c>
      <c r="DA41" s="34">
        <f t="shared" si="18"/>
        <v>0.10109551660547203</v>
      </c>
      <c r="DB41" s="34">
        <f t="shared" si="19"/>
        <v>1.1002492954561727E-2</v>
      </c>
      <c r="DC41" s="34">
        <f t="shared" si="20"/>
        <v>23.460394261390917</v>
      </c>
      <c r="DD41" s="41">
        <f t="shared" si="21"/>
        <v>8.5823742894391852</v>
      </c>
      <c r="DE41" s="19">
        <f t="shared" si="22"/>
        <v>8.2597524762687957</v>
      </c>
      <c r="DF41" s="42">
        <f t="shared" si="23"/>
        <v>0.32262181317038857</v>
      </c>
      <c r="DH41" s="67" t="s">
        <v>24</v>
      </c>
      <c r="DI41" s="19">
        <f t="shared" si="24"/>
        <v>0.2365738236939495</v>
      </c>
      <c r="DJ41" s="8">
        <f t="shared" si="25"/>
        <v>2.2819049036735789E-2</v>
      </c>
      <c r="DK41" s="8">
        <f t="shared" si="26"/>
        <v>0.21375477465721371</v>
      </c>
      <c r="DL41" s="8">
        <f t="shared" si="27"/>
        <v>14.641446148257783</v>
      </c>
      <c r="DM41" s="8">
        <f t="shared" si="28"/>
        <v>0.53706929992998043</v>
      </c>
      <c r="DN41" s="8">
        <f t="shared" si="29"/>
        <v>3.914864974736739</v>
      </c>
      <c r="DO41" s="8">
        <f t="shared" si="30"/>
        <v>10.189511873591064</v>
      </c>
      <c r="DP41" s="194">
        <f t="shared" si="31"/>
        <v>100</v>
      </c>
      <c r="DQ41" s="6"/>
    </row>
    <row r="42" spans="2:121" ht="12">
      <c r="B42" s="67" t="s">
        <v>25</v>
      </c>
      <c r="C42" s="1">
        <v>11870168</v>
      </c>
      <c r="D42" s="1">
        <v>10108479</v>
      </c>
      <c r="E42" s="1">
        <v>1761689</v>
      </c>
      <c r="F42" s="1">
        <v>1523029</v>
      </c>
      <c r="G42" s="1">
        <v>238660</v>
      </c>
      <c r="H42" s="1">
        <v>3640176</v>
      </c>
      <c r="I42" s="1">
        <v>3890049</v>
      </c>
      <c r="J42" s="1">
        <v>249873</v>
      </c>
      <c r="K42" s="1">
        <v>-84642</v>
      </c>
      <c r="L42" s="1">
        <v>128979</v>
      </c>
      <c r="M42" s="1">
        <v>213621</v>
      </c>
      <c r="N42" s="7">
        <v>3711137</v>
      </c>
      <c r="O42" s="1"/>
      <c r="P42" s="67" t="s">
        <v>25</v>
      </c>
      <c r="Q42" s="1">
        <v>234446</v>
      </c>
      <c r="R42" s="1">
        <v>269027</v>
      </c>
      <c r="S42" s="1">
        <v>34581</v>
      </c>
      <c r="T42" s="1">
        <v>1511005</v>
      </c>
      <c r="U42" s="1">
        <v>706264</v>
      </c>
      <c r="V42" s="1">
        <v>1259422</v>
      </c>
      <c r="W42" s="1">
        <v>13681</v>
      </c>
      <c r="X42" s="1">
        <v>15352</v>
      </c>
      <c r="Y42" s="1">
        <v>1671</v>
      </c>
      <c r="Z42" s="1">
        <v>4365966</v>
      </c>
      <c r="AA42" s="1">
        <v>1531126</v>
      </c>
      <c r="AB42" s="1">
        <v>1302644</v>
      </c>
      <c r="AC42" s="7">
        <v>228482</v>
      </c>
      <c r="AD42" s="1">
        <v>0</v>
      </c>
      <c r="AE42" s="67" t="s">
        <v>25</v>
      </c>
      <c r="AF42" s="1">
        <v>153628</v>
      </c>
      <c r="AG42" s="1">
        <v>103433</v>
      </c>
      <c r="AH42" s="1">
        <v>50195</v>
      </c>
      <c r="AI42" s="1">
        <v>2681212</v>
      </c>
      <c r="AJ42" s="1">
        <v>24960</v>
      </c>
      <c r="AK42" s="1">
        <v>843261</v>
      </c>
      <c r="AL42" s="1">
        <v>1812991</v>
      </c>
      <c r="AM42" s="1">
        <v>19876310</v>
      </c>
      <c r="AN42" s="1">
        <v>10711</v>
      </c>
      <c r="AO42" s="7">
        <v>1855.691345345906</v>
      </c>
      <c r="AQ42" s="67" t="s">
        <v>25</v>
      </c>
      <c r="AR42" s="8">
        <v>-15.716451149037619</v>
      </c>
      <c r="AS42" s="8">
        <v>-17.423144179645</v>
      </c>
      <c r="AT42" s="8">
        <v>-4.3762898181308945</v>
      </c>
      <c r="AU42" s="8">
        <v>-2.087495981999357</v>
      </c>
      <c r="AV42" s="8">
        <v>-16.789278068713521</v>
      </c>
      <c r="AW42" s="8">
        <v>0.43682387764516833</v>
      </c>
      <c r="AX42" s="8">
        <v>-0.23681276788578826</v>
      </c>
      <c r="AY42" s="8">
        <v>-9.1169313920542372</v>
      </c>
      <c r="AZ42" s="8">
        <v>10.357755607803266</v>
      </c>
      <c r="BA42" s="8">
        <v>-0.79835713791273444</v>
      </c>
      <c r="BB42" s="8">
        <v>-4.8200179113255723</v>
      </c>
      <c r="BC42" s="9">
        <v>0.32345076141363527</v>
      </c>
      <c r="BE42" s="67" t="s">
        <v>25</v>
      </c>
      <c r="BF42" s="8">
        <v>-21.974873117563856</v>
      </c>
      <c r="BG42" s="8">
        <v>-22.730027429523357</v>
      </c>
      <c r="BH42" s="8">
        <v>-27.487942964982174</v>
      </c>
      <c r="BI42" s="8">
        <v>7.737233251407674</v>
      </c>
      <c r="BJ42" s="8">
        <v>2.014097527155073</v>
      </c>
      <c r="BK42" s="8">
        <v>-3.4101140743899387</v>
      </c>
      <c r="BL42" s="8">
        <v>-30.177605389404921</v>
      </c>
      <c r="BM42" s="8">
        <v>-31.476522049633992</v>
      </c>
      <c r="BN42" s="8">
        <v>-40.533807829181498</v>
      </c>
      <c r="BO42" s="8">
        <v>48.348698948673189</v>
      </c>
      <c r="BP42" s="36">
        <v>525.75648591652907</v>
      </c>
      <c r="BQ42" s="36">
        <v>1766.7067910522619</v>
      </c>
      <c r="BR42" s="9">
        <v>30.635044968296349</v>
      </c>
      <c r="BS42" s="1"/>
      <c r="BT42" s="67" t="s">
        <v>25</v>
      </c>
      <c r="BU42" s="8">
        <v>37.907880681155127</v>
      </c>
      <c r="BV42" s="8">
        <v>73.478355668114659</v>
      </c>
      <c r="BW42" s="8">
        <v>-3.0535383189122371</v>
      </c>
      <c r="BX42" s="8">
        <v>3.6433497232272627</v>
      </c>
      <c r="BY42" s="8">
        <v>-15.102040816326531</v>
      </c>
      <c r="BZ42" s="8">
        <v>7.2866159704525133</v>
      </c>
      <c r="CA42" s="8">
        <v>2.3380378206687737</v>
      </c>
      <c r="CB42" s="8">
        <v>-3.751339099866307</v>
      </c>
      <c r="CC42" s="8">
        <v>-1.5623564010660784</v>
      </c>
      <c r="CD42" s="46">
        <v>-2.2237252119919093</v>
      </c>
      <c r="CE42" s="67" t="s">
        <v>25</v>
      </c>
      <c r="CF42" s="8">
        <f t="shared" si="32"/>
        <v>59.720179449807333</v>
      </c>
      <c r="CG42" s="8">
        <f t="shared" si="0"/>
        <v>50.856919619386098</v>
      </c>
      <c r="CH42" s="8">
        <f t="shared" si="1"/>
        <v>8.8632598304212404</v>
      </c>
      <c r="CI42" s="8">
        <f t="shared" si="2"/>
        <v>7.662533941159098</v>
      </c>
      <c r="CJ42" s="8">
        <f t="shared" si="3"/>
        <v>1.2007258892621417</v>
      </c>
      <c r="CK42" s="8">
        <f t="shared" si="4"/>
        <v>18.314143822470065</v>
      </c>
      <c r="CL42" s="8">
        <f t="shared" si="5"/>
        <v>19.571283603445508</v>
      </c>
      <c r="CM42" s="8">
        <f t="shared" si="6"/>
        <v>1.2571397809754425</v>
      </c>
      <c r="CN42" s="8">
        <f t="shared" si="7"/>
        <v>-0.42584362992929775</v>
      </c>
      <c r="CO42" s="8">
        <f t="shared" si="8"/>
        <v>0.64890817259340394</v>
      </c>
      <c r="CP42" s="8">
        <f t="shared" si="9"/>
        <v>1.0747518025227016</v>
      </c>
      <c r="CQ42" s="9">
        <f t="shared" si="10"/>
        <v>18.671156769038117</v>
      </c>
      <c r="CS42" s="67" t="s">
        <v>25</v>
      </c>
      <c r="CT42" s="34">
        <f t="shared" si="11"/>
        <v>1.1795247709459149</v>
      </c>
      <c r="CU42" s="34">
        <f t="shared" si="12"/>
        <v>1.3535057563501474</v>
      </c>
      <c r="CV42" s="34">
        <f t="shared" si="13"/>
        <v>0.17398098540423249</v>
      </c>
      <c r="CW42" s="34">
        <f t="shared" si="14"/>
        <v>7.602039815237335</v>
      </c>
      <c r="CX42" s="34">
        <f t="shared" si="15"/>
        <v>3.5532953551237632</v>
      </c>
      <c r="CY42" s="34">
        <f t="shared" si="16"/>
        <v>6.3362968277311023</v>
      </c>
      <c r="CZ42" s="34">
        <f t="shared" si="17"/>
        <v>6.8830683361247633E-2</v>
      </c>
      <c r="DA42" s="34">
        <f t="shared" si="18"/>
        <v>7.7237676409756137E-2</v>
      </c>
      <c r="DB42" s="34">
        <f t="shared" si="19"/>
        <v>8.4069930485085008E-3</v>
      </c>
      <c r="DC42" s="34">
        <f t="shared" si="20"/>
        <v>21.965676727722599</v>
      </c>
      <c r="DD42" s="34">
        <f t="shared" si="21"/>
        <v>7.7032708787496267</v>
      </c>
      <c r="DE42" s="8">
        <f t="shared" si="22"/>
        <v>6.5537516772479405</v>
      </c>
      <c r="DF42" s="9">
        <f t="shared" si="23"/>
        <v>1.1495192015016871</v>
      </c>
      <c r="DH42" s="67" t="s">
        <v>25</v>
      </c>
      <c r="DI42" s="8">
        <f t="shared" si="24"/>
        <v>0.77292012451003222</v>
      </c>
      <c r="DJ42" s="8">
        <f t="shared" si="25"/>
        <v>0.52038331058430864</v>
      </c>
      <c r="DK42" s="8">
        <f t="shared" si="26"/>
        <v>0.25253681392572364</v>
      </c>
      <c r="DL42" s="8">
        <f t="shared" si="27"/>
        <v>13.489485724462941</v>
      </c>
      <c r="DM42" s="8">
        <f t="shared" si="28"/>
        <v>0.12557662865994743</v>
      </c>
      <c r="DN42" s="8">
        <f t="shared" si="29"/>
        <v>4.2425430072282024</v>
      </c>
      <c r="DO42" s="8">
        <f t="shared" si="30"/>
        <v>9.1213660885747903</v>
      </c>
      <c r="DP42" s="189">
        <f t="shared" si="31"/>
        <v>100</v>
      </c>
      <c r="DQ42" s="6"/>
    </row>
    <row r="43" spans="2:121" ht="12">
      <c r="B43" s="67" t="s">
        <v>26</v>
      </c>
      <c r="C43" s="1">
        <v>4455974</v>
      </c>
      <c r="D43" s="1">
        <v>3792927</v>
      </c>
      <c r="E43" s="1">
        <v>663047</v>
      </c>
      <c r="F43" s="1">
        <v>573041</v>
      </c>
      <c r="G43" s="1">
        <v>90006</v>
      </c>
      <c r="H43" s="1">
        <v>507962</v>
      </c>
      <c r="I43" s="1">
        <v>581542</v>
      </c>
      <c r="J43" s="1">
        <v>73580</v>
      </c>
      <c r="K43" s="1">
        <v>-26558</v>
      </c>
      <c r="L43" s="1">
        <v>32003</v>
      </c>
      <c r="M43" s="1">
        <v>58561</v>
      </c>
      <c r="N43" s="7">
        <v>530239</v>
      </c>
      <c r="O43" s="1"/>
      <c r="P43" s="67" t="s">
        <v>26</v>
      </c>
      <c r="Q43" s="1">
        <v>101403</v>
      </c>
      <c r="R43" s="1">
        <v>115899</v>
      </c>
      <c r="S43" s="1">
        <v>14496</v>
      </c>
      <c r="T43" s="1">
        <v>14147</v>
      </c>
      <c r="U43" s="1">
        <v>238015</v>
      </c>
      <c r="V43" s="1">
        <v>176674</v>
      </c>
      <c r="W43" s="1">
        <v>4281</v>
      </c>
      <c r="X43" s="1">
        <v>4804</v>
      </c>
      <c r="Y43" s="1">
        <v>523</v>
      </c>
      <c r="Z43" s="1">
        <v>1586812</v>
      </c>
      <c r="AA43" s="1">
        <v>498681</v>
      </c>
      <c r="AB43" s="1">
        <v>439865</v>
      </c>
      <c r="AC43" s="7">
        <v>58816</v>
      </c>
      <c r="AD43" s="1">
        <v>0</v>
      </c>
      <c r="AE43" s="67" t="s">
        <v>26</v>
      </c>
      <c r="AF43" s="1">
        <v>78691</v>
      </c>
      <c r="AG43" s="1">
        <v>56751</v>
      </c>
      <c r="AH43" s="1">
        <v>21940</v>
      </c>
      <c r="AI43" s="1">
        <v>1009440</v>
      </c>
      <c r="AJ43" s="1">
        <v>72555</v>
      </c>
      <c r="AK43" s="1">
        <v>235527</v>
      </c>
      <c r="AL43" s="1">
        <v>701358</v>
      </c>
      <c r="AM43" s="1">
        <v>6550748</v>
      </c>
      <c r="AN43" s="1">
        <v>4440</v>
      </c>
      <c r="AO43" s="7">
        <v>1475.3936936936936</v>
      </c>
      <c r="AQ43" s="67" t="s">
        <v>26</v>
      </c>
      <c r="AR43" s="8">
        <v>-15.10663077093955</v>
      </c>
      <c r="AS43" s="8">
        <v>-16.838809770104106</v>
      </c>
      <c r="AT43" s="8">
        <v>-3.6231073021761024</v>
      </c>
      <c r="AU43" s="8">
        <v>-1.3717468343972832</v>
      </c>
      <c r="AV43" s="8">
        <v>-15.85235878162338</v>
      </c>
      <c r="AW43" s="8">
        <v>-3.9934529220871271</v>
      </c>
      <c r="AX43" s="8">
        <v>-5.1602781546811398</v>
      </c>
      <c r="AY43" s="8">
        <v>-12.501635094478733</v>
      </c>
      <c r="AZ43" s="8">
        <v>12.537460892474888</v>
      </c>
      <c r="BA43" s="8">
        <v>-2.5160681105120473</v>
      </c>
      <c r="BB43" s="8">
        <v>-7.3313922207804545</v>
      </c>
      <c r="BC43" s="9">
        <v>-4.151964541365996</v>
      </c>
      <c r="BE43" s="67" t="s">
        <v>26</v>
      </c>
      <c r="BF43" s="8">
        <v>-22.381010700999678</v>
      </c>
      <c r="BG43" s="8">
        <v>-23.064821268545256</v>
      </c>
      <c r="BH43" s="8">
        <v>-27.530870369444582</v>
      </c>
      <c r="BI43" s="8">
        <v>-24.165103189493433</v>
      </c>
      <c r="BJ43" s="8">
        <v>1.8856213347031376</v>
      </c>
      <c r="BK43" s="8">
        <v>3.7421976382992468</v>
      </c>
      <c r="BL43" s="8">
        <v>-31.482074263764403</v>
      </c>
      <c r="BM43" s="8">
        <v>-32.754759238521835</v>
      </c>
      <c r="BN43" s="8">
        <v>-41.629464285714285</v>
      </c>
      <c r="BO43" s="8">
        <v>2.6549176366775717</v>
      </c>
      <c r="BP43" s="36">
        <v>23.856205092032614</v>
      </c>
      <c r="BQ43" s="36">
        <v>17.700969190343418</v>
      </c>
      <c r="BR43" s="9">
        <v>103.40999481238111</v>
      </c>
      <c r="BS43" s="1"/>
      <c r="BT43" s="67" t="s">
        <v>26</v>
      </c>
      <c r="BU43" s="8">
        <v>1.9789020786895442</v>
      </c>
      <c r="BV43" s="8">
        <v>3.8045764664996069</v>
      </c>
      <c r="BW43" s="8">
        <v>-2.4585426577157334</v>
      </c>
      <c r="BX43" s="8">
        <v>-5.3040394754122966</v>
      </c>
      <c r="BY43" s="8">
        <v>-46.115455740480805</v>
      </c>
      <c r="BZ43" s="8">
        <v>-5.6423795425682366</v>
      </c>
      <c r="CA43" s="8">
        <v>2.8806548142932584</v>
      </c>
      <c r="CB43" s="8">
        <v>-10.554985949178368</v>
      </c>
      <c r="CC43" s="8">
        <v>-1.5739303923741965</v>
      </c>
      <c r="CD43" s="46">
        <v>-9.1246715353026229</v>
      </c>
      <c r="CE43" s="67" t="s">
        <v>26</v>
      </c>
      <c r="CF43" s="8">
        <f t="shared" si="32"/>
        <v>68.022369353850891</v>
      </c>
      <c r="CG43" s="8">
        <f t="shared" si="0"/>
        <v>57.900670274600706</v>
      </c>
      <c r="CH43" s="8">
        <f t="shared" si="1"/>
        <v>10.121699079250186</v>
      </c>
      <c r="CI43" s="8">
        <f t="shared" si="2"/>
        <v>8.7477185811452376</v>
      </c>
      <c r="CJ43" s="8">
        <f t="shared" si="3"/>
        <v>1.3739804981049493</v>
      </c>
      <c r="CK43" s="8">
        <f t="shared" si="4"/>
        <v>7.7542595135700543</v>
      </c>
      <c r="CL43" s="8">
        <f t="shared" si="5"/>
        <v>8.877490020986917</v>
      </c>
      <c r="CM43" s="8">
        <f t="shared" si="6"/>
        <v>1.1232305074168629</v>
      </c>
      <c r="CN43" s="8">
        <f t="shared" si="7"/>
        <v>-0.40541935058408596</v>
      </c>
      <c r="CO43" s="8">
        <f t="shared" si="8"/>
        <v>0.48853962936751649</v>
      </c>
      <c r="CP43" s="8">
        <f t="shared" si="9"/>
        <v>0.89395897995160245</v>
      </c>
      <c r="CQ43" s="9">
        <f t="shared" si="10"/>
        <v>8.0943275485486552</v>
      </c>
      <c r="CS43" s="67" t="s">
        <v>26</v>
      </c>
      <c r="CT43" s="34">
        <f t="shared" si="11"/>
        <v>1.5479606298395236</v>
      </c>
      <c r="CU43" s="34">
        <f t="shared" si="12"/>
        <v>1.7692483362205353</v>
      </c>
      <c r="CV43" s="34">
        <f t="shared" si="13"/>
        <v>0.22128770638101175</v>
      </c>
      <c r="CW43" s="34">
        <f t="shared" si="14"/>
        <v>0.21596007051408478</v>
      </c>
      <c r="CX43" s="34">
        <f t="shared" si="15"/>
        <v>3.6334018649473312</v>
      </c>
      <c r="CY43" s="34">
        <f t="shared" si="16"/>
        <v>2.6970049832477145</v>
      </c>
      <c r="CZ43" s="34">
        <f t="shared" si="17"/>
        <v>6.5351315605485058E-2</v>
      </c>
      <c r="DA43" s="34">
        <f t="shared" si="18"/>
        <v>7.3335136689733751E-2</v>
      </c>
      <c r="DB43" s="34">
        <f t="shared" si="19"/>
        <v>7.9838210842487004E-3</v>
      </c>
      <c r="DC43" s="34">
        <f t="shared" si="20"/>
        <v>24.223371132579057</v>
      </c>
      <c r="DD43" s="34">
        <f t="shared" si="21"/>
        <v>7.6125810365472768</v>
      </c>
      <c r="DE43" s="8">
        <f t="shared" si="22"/>
        <v>6.7147293713633927</v>
      </c>
      <c r="DF43" s="9">
        <f t="shared" si="23"/>
        <v>0.89785166518388437</v>
      </c>
      <c r="DH43" s="67" t="s">
        <v>26</v>
      </c>
      <c r="DI43" s="8">
        <f t="shared" si="24"/>
        <v>1.2012521318176184</v>
      </c>
      <c r="DJ43" s="8">
        <f t="shared" si="25"/>
        <v>0.86632854751854294</v>
      </c>
      <c r="DK43" s="8">
        <f t="shared" si="26"/>
        <v>0.33492358429907548</v>
      </c>
      <c r="DL43" s="8">
        <f t="shared" si="27"/>
        <v>15.409537964214163</v>
      </c>
      <c r="DM43" s="8">
        <f t="shared" si="28"/>
        <v>1.1075834393263182</v>
      </c>
      <c r="DN43" s="8">
        <f t="shared" si="29"/>
        <v>3.5954214694260869</v>
      </c>
      <c r="DO43" s="8">
        <f t="shared" si="30"/>
        <v>10.706533055461758</v>
      </c>
      <c r="DP43" s="189">
        <f t="shared" si="31"/>
        <v>100</v>
      </c>
      <c r="DQ43" s="6"/>
    </row>
    <row r="44" spans="2:121" ht="12">
      <c r="B44" s="67" t="s">
        <v>27</v>
      </c>
      <c r="C44" s="1">
        <v>2389650</v>
      </c>
      <c r="D44" s="1">
        <v>2033287</v>
      </c>
      <c r="E44" s="1">
        <v>356363</v>
      </c>
      <c r="F44" s="1">
        <v>307305</v>
      </c>
      <c r="G44" s="1">
        <v>49058</v>
      </c>
      <c r="H44" s="1">
        <v>243152</v>
      </c>
      <c r="I44" s="1">
        <v>343648</v>
      </c>
      <c r="J44" s="1">
        <v>100496</v>
      </c>
      <c r="K44" s="1">
        <v>-35145</v>
      </c>
      <c r="L44" s="1">
        <v>56654</v>
      </c>
      <c r="M44" s="1">
        <v>91799</v>
      </c>
      <c r="N44" s="7">
        <v>273868</v>
      </c>
      <c r="O44" s="1"/>
      <c r="P44" s="67" t="s">
        <v>27</v>
      </c>
      <c r="Q44" s="1">
        <v>56414</v>
      </c>
      <c r="R44" s="1">
        <v>64570</v>
      </c>
      <c r="S44" s="1">
        <v>8156</v>
      </c>
      <c r="T44" s="1">
        <v>22643</v>
      </c>
      <c r="U44" s="1">
        <v>115455</v>
      </c>
      <c r="V44" s="1">
        <v>79356</v>
      </c>
      <c r="W44" s="1">
        <v>4429</v>
      </c>
      <c r="X44" s="1">
        <v>4970</v>
      </c>
      <c r="Y44" s="1">
        <v>541</v>
      </c>
      <c r="Z44" s="1">
        <v>948962</v>
      </c>
      <c r="AA44" s="1">
        <v>279734</v>
      </c>
      <c r="AB44" s="1">
        <v>260297</v>
      </c>
      <c r="AC44" s="7">
        <v>19437</v>
      </c>
      <c r="AD44" s="1">
        <v>0</v>
      </c>
      <c r="AE44" s="67" t="s">
        <v>27</v>
      </c>
      <c r="AF44" s="1">
        <v>22235</v>
      </c>
      <c r="AG44" s="1">
        <v>3986</v>
      </c>
      <c r="AH44" s="1">
        <v>18249</v>
      </c>
      <c r="AI44" s="1">
        <v>646993</v>
      </c>
      <c r="AJ44" s="1">
        <v>117680</v>
      </c>
      <c r="AK44" s="1">
        <v>181652</v>
      </c>
      <c r="AL44" s="1">
        <v>347661</v>
      </c>
      <c r="AM44" s="1">
        <v>3581764</v>
      </c>
      <c r="AN44" s="1">
        <v>2440</v>
      </c>
      <c r="AO44" s="7">
        <v>1467.9360655737705</v>
      </c>
      <c r="AQ44" s="67" t="s">
        <v>27</v>
      </c>
      <c r="AR44" s="8">
        <v>-15.355098406140383</v>
      </c>
      <c r="AS44" s="8">
        <v>-17.110495721784961</v>
      </c>
      <c r="AT44" s="8">
        <v>-3.7215849223803015</v>
      </c>
      <c r="AU44" s="8">
        <v>-1.6601971884170206</v>
      </c>
      <c r="AV44" s="8">
        <v>-14.896348338971292</v>
      </c>
      <c r="AW44" s="8">
        <v>-9.0922006497900707</v>
      </c>
      <c r="AX44" s="8">
        <v>-7.9345773110256781</v>
      </c>
      <c r="AY44" s="8">
        <v>-5.0078454354689299</v>
      </c>
      <c r="AZ44" s="8">
        <v>-11.912495223538402</v>
      </c>
      <c r="BA44" s="8">
        <v>-9.153009845739394</v>
      </c>
      <c r="BB44" s="8">
        <v>-2.0977753130132459</v>
      </c>
      <c r="BC44" s="9">
        <v>-6.6491691521090761</v>
      </c>
      <c r="BE44" s="67" t="s">
        <v>27</v>
      </c>
      <c r="BF44" s="8">
        <v>-22.174704778721996</v>
      </c>
      <c r="BG44" s="8">
        <v>-22.880313399500761</v>
      </c>
      <c r="BH44" s="8">
        <v>-27.431266126879617</v>
      </c>
      <c r="BI44" s="8">
        <v>7.6751153169432689</v>
      </c>
      <c r="BJ44" s="8">
        <v>0.96368263185049807</v>
      </c>
      <c r="BK44" s="8">
        <v>-7.191392316238816</v>
      </c>
      <c r="BL44" s="8">
        <v>-19.472727272727273</v>
      </c>
      <c r="BM44" s="8">
        <v>-20.973127683256479</v>
      </c>
      <c r="BN44" s="8">
        <v>-31.432192648922687</v>
      </c>
      <c r="BO44" s="8">
        <v>58.446328957100903</v>
      </c>
      <c r="BP44" s="36">
        <v>1395.6646595646132</v>
      </c>
      <c r="BQ44" s="36">
        <v>1022.0580942260007</v>
      </c>
      <c r="BR44" s="9">
        <v>192.72590361445782</v>
      </c>
      <c r="BS44" s="1"/>
      <c r="BT44" s="67" t="s">
        <v>27</v>
      </c>
      <c r="BU44" s="8">
        <v>-45.059425267475476</v>
      </c>
      <c r="BV44" s="8">
        <v>-81.67609065416265</v>
      </c>
      <c r="BW44" s="8">
        <v>-2.5056095736724009</v>
      </c>
      <c r="BX44" s="8">
        <v>11.54359384589922</v>
      </c>
      <c r="BY44" s="8">
        <v>11.529166469222385</v>
      </c>
      <c r="BZ44" s="8">
        <v>32.63336205260007</v>
      </c>
      <c r="CA44" s="8">
        <v>2.9914415975684538</v>
      </c>
      <c r="CB44" s="8">
        <v>-2.9209913986450866</v>
      </c>
      <c r="CC44" s="8">
        <v>-1.573215006050827</v>
      </c>
      <c r="CD44" s="46">
        <v>-1.3693187201808086</v>
      </c>
      <c r="CE44" s="67" t="s">
        <v>27</v>
      </c>
      <c r="CF44" s="8">
        <f t="shared" si="32"/>
        <v>66.717125974799004</v>
      </c>
      <c r="CG44" s="8">
        <f t="shared" si="0"/>
        <v>56.767754659435965</v>
      </c>
      <c r="CH44" s="8">
        <f t="shared" si="1"/>
        <v>9.9493713153630434</v>
      </c>
      <c r="CI44" s="8">
        <f t="shared" si="2"/>
        <v>8.5797110027349639</v>
      </c>
      <c r="CJ44" s="8">
        <f t="shared" si="3"/>
        <v>1.3696603126280793</v>
      </c>
      <c r="CK44" s="8">
        <f t="shared" si="4"/>
        <v>6.7886103048665412</v>
      </c>
      <c r="CL44" s="8">
        <f t="shared" si="5"/>
        <v>9.594378635778348</v>
      </c>
      <c r="CM44" s="8">
        <f t="shared" si="6"/>
        <v>2.8057683309118078</v>
      </c>
      <c r="CN44" s="8">
        <f t="shared" si="7"/>
        <v>-0.98122042658310271</v>
      </c>
      <c r="CO44" s="8">
        <f t="shared" si="8"/>
        <v>1.5817345866450161</v>
      </c>
      <c r="CP44" s="8">
        <f t="shared" si="9"/>
        <v>2.5629550132281191</v>
      </c>
      <c r="CQ44" s="9">
        <f t="shared" si="10"/>
        <v>7.64617657668121</v>
      </c>
      <c r="CS44" s="67" t="s">
        <v>27</v>
      </c>
      <c r="CT44" s="34">
        <f t="shared" si="11"/>
        <v>1.5750339776713373</v>
      </c>
      <c r="CU44" s="34">
        <f t="shared" si="12"/>
        <v>1.8027430059601919</v>
      </c>
      <c r="CV44" s="34">
        <f t="shared" si="13"/>
        <v>0.22770902828885431</v>
      </c>
      <c r="CW44" s="34">
        <f t="shared" si="14"/>
        <v>0.63217453746254637</v>
      </c>
      <c r="CX44" s="34">
        <f t="shared" si="15"/>
        <v>3.2234117044004016</v>
      </c>
      <c r="CY44" s="34">
        <f t="shared" si="16"/>
        <v>2.2155563571469252</v>
      </c>
      <c r="CZ44" s="34">
        <f t="shared" si="17"/>
        <v>0.12365415476843254</v>
      </c>
      <c r="DA44" s="34">
        <f t="shared" si="18"/>
        <v>0.13875844416326705</v>
      </c>
      <c r="DB44" s="34">
        <f t="shared" si="19"/>
        <v>1.51042893948345E-2</v>
      </c>
      <c r="DC44" s="34">
        <f t="shared" si="20"/>
        <v>26.494263720334448</v>
      </c>
      <c r="DD44" s="34">
        <f t="shared" si="21"/>
        <v>7.8099506276795463</v>
      </c>
      <c r="DE44" s="8">
        <f t="shared" si="22"/>
        <v>7.2672850584237265</v>
      </c>
      <c r="DF44" s="9">
        <f t="shared" si="23"/>
        <v>0.54266556925581921</v>
      </c>
      <c r="DH44" s="67" t="s">
        <v>27</v>
      </c>
      <c r="DI44" s="8">
        <f t="shared" si="24"/>
        <v>0.62078350220729228</v>
      </c>
      <c r="DJ44" s="8">
        <f t="shared" si="25"/>
        <v>0.11128594737118359</v>
      </c>
      <c r="DK44" s="8">
        <f t="shared" si="26"/>
        <v>0.5094975548361087</v>
      </c>
      <c r="DL44" s="8">
        <f t="shared" si="27"/>
        <v>18.063529590447612</v>
      </c>
      <c r="DM44" s="8">
        <f t="shared" si="28"/>
        <v>3.2855319334272166</v>
      </c>
      <c r="DN44" s="8">
        <f t="shared" si="29"/>
        <v>5.0715792553613248</v>
      </c>
      <c r="DO44" s="8">
        <f t="shared" si="30"/>
        <v>9.7064184016590715</v>
      </c>
      <c r="DP44" s="189">
        <f t="shared" si="31"/>
        <v>100</v>
      </c>
      <c r="DQ44" s="6"/>
    </row>
    <row r="45" spans="2:121" ht="12">
      <c r="B45" s="67" t="s">
        <v>28</v>
      </c>
      <c r="C45" s="1">
        <v>4882920</v>
      </c>
      <c r="D45" s="1">
        <v>4156229</v>
      </c>
      <c r="E45" s="1">
        <v>726691</v>
      </c>
      <c r="F45" s="1">
        <v>628255</v>
      </c>
      <c r="G45" s="1">
        <v>98436</v>
      </c>
      <c r="H45" s="1">
        <v>425616</v>
      </c>
      <c r="I45" s="1">
        <v>750789</v>
      </c>
      <c r="J45" s="1">
        <v>325173</v>
      </c>
      <c r="K45" s="1">
        <v>-2890</v>
      </c>
      <c r="L45" s="1">
        <v>306278</v>
      </c>
      <c r="M45" s="1">
        <v>309168</v>
      </c>
      <c r="N45" s="7">
        <v>417013</v>
      </c>
      <c r="O45" s="1"/>
      <c r="P45" s="67" t="s">
        <v>28</v>
      </c>
      <c r="Q45" s="1">
        <v>101769</v>
      </c>
      <c r="R45" s="1">
        <v>116370</v>
      </c>
      <c r="S45" s="1">
        <v>14601</v>
      </c>
      <c r="T45" s="1">
        <v>9808</v>
      </c>
      <c r="U45" s="1">
        <v>286525</v>
      </c>
      <c r="V45" s="1">
        <v>18911</v>
      </c>
      <c r="W45" s="1">
        <v>11493</v>
      </c>
      <c r="X45" s="1">
        <v>12897</v>
      </c>
      <c r="Y45" s="1">
        <v>1404</v>
      </c>
      <c r="Z45" s="1">
        <v>1916103</v>
      </c>
      <c r="AA45" s="1">
        <v>538196</v>
      </c>
      <c r="AB45" s="1">
        <v>508959</v>
      </c>
      <c r="AC45" s="7">
        <v>29237</v>
      </c>
      <c r="AD45" s="1">
        <v>0</v>
      </c>
      <c r="AE45" s="67" t="s">
        <v>28</v>
      </c>
      <c r="AF45" s="1">
        <v>39695</v>
      </c>
      <c r="AG45" s="1">
        <v>18781</v>
      </c>
      <c r="AH45" s="1">
        <v>20914</v>
      </c>
      <c r="AI45" s="1">
        <v>1338212</v>
      </c>
      <c r="AJ45" s="1">
        <v>125434</v>
      </c>
      <c r="AK45" s="1">
        <v>347738</v>
      </c>
      <c r="AL45" s="1">
        <v>865040</v>
      </c>
      <c r="AM45" s="1">
        <v>7224639</v>
      </c>
      <c r="AN45" s="1">
        <v>5020</v>
      </c>
      <c r="AO45" s="7">
        <v>1439.1711155378487</v>
      </c>
      <c r="AQ45" s="67" t="s">
        <v>28</v>
      </c>
      <c r="AR45" s="8">
        <v>-17.509631917656268</v>
      </c>
      <c r="AS45" s="8">
        <v>-19.191001842211431</v>
      </c>
      <c r="AT45" s="8">
        <v>-6.3671632906287412</v>
      </c>
      <c r="AU45" s="8">
        <v>-4.1613402203394481</v>
      </c>
      <c r="AV45" s="8">
        <v>-18.359831803140008</v>
      </c>
      <c r="AW45" s="8">
        <v>-20.443525624969624</v>
      </c>
      <c r="AX45" s="8">
        <v>-16.517315572061577</v>
      </c>
      <c r="AY45" s="8">
        <v>-10.752328124957115</v>
      </c>
      <c r="AZ45" s="8">
        <v>-110.20084006918216</v>
      </c>
      <c r="BA45" s="8">
        <v>-17.385381853689065</v>
      </c>
      <c r="BB45" s="8">
        <v>-9.7056074766355138</v>
      </c>
      <c r="BC45" s="9">
        <v>-15.536367852968997</v>
      </c>
      <c r="BE45" s="67" t="s">
        <v>28</v>
      </c>
      <c r="BF45" s="8">
        <v>-22.881824726253171</v>
      </c>
      <c r="BG45" s="8">
        <v>-23.470495005228234</v>
      </c>
      <c r="BH45" s="8">
        <v>-27.336518363690654</v>
      </c>
      <c r="BI45" s="8">
        <v>21.176179886335557</v>
      </c>
      <c r="BJ45" s="8">
        <v>-4.9252077194659023</v>
      </c>
      <c r="BK45" s="8">
        <v>-63.835768377572101</v>
      </c>
      <c r="BL45" s="8">
        <v>-11.154916512059369</v>
      </c>
      <c r="BM45" s="8">
        <v>-12.805084172807787</v>
      </c>
      <c r="BN45" s="8">
        <v>-24.31266846361186</v>
      </c>
      <c r="BO45" s="8">
        <v>-7.2100141937802089</v>
      </c>
      <c r="BP45" s="36">
        <v>-24.135345128951137</v>
      </c>
      <c r="BQ45" s="36">
        <v>-27.446318067322128</v>
      </c>
      <c r="BR45" s="9">
        <v>269.014262274391</v>
      </c>
      <c r="BS45" s="1"/>
      <c r="BT45" s="67" t="s">
        <v>28</v>
      </c>
      <c r="BU45" s="8">
        <v>10.466410641732065</v>
      </c>
      <c r="BV45" s="8">
        <v>29.631419105466595</v>
      </c>
      <c r="BW45" s="8">
        <v>-2.4806490720880348</v>
      </c>
      <c r="BX45" s="8">
        <v>1.4074303654256959</v>
      </c>
      <c r="BY45" s="8">
        <v>49.579050299315512</v>
      </c>
      <c r="BZ45" s="8">
        <v>-13.226464907596409</v>
      </c>
      <c r="CA45" s="8">
        <v>3.5927663258841802</v>
      </c>
      <c r="CB45" s="8">
        <v>-15.197367594760966</v>
      </c>
      <c r="CC45" s="8">
        <v>-1.8380915134923741</v>
      </c>
      <c r="CD45" s="46">
        <v>-13.609429856495527</v>
      </c>
      <c r="CE45" s="67" t="s">
        <v>28</v>
      </c>
      <c r="CF45" s="8">
        <f t="shared" si="32"/>
        <v>67.587044833658823</v>
      </c>
      <c r="CG45" s="8">
        <f t="shared" si="0"/>
        <v>57.528535335814013</v>
      </c>
      <c r="CH45" s="8">
        <f t="shared" si="1"/>
        <v>10.058509497844806</v>
      </c>
      <c r="CI45" s="8">
        <f t="shared" si="2"/>
        <v>8.696005433627894</v>
      </c>
      <c r="CJ45" s="8">
        <f t="shared" si="3"/>
        <v>1.3625040642169111</v>
      </c>
      <c r="CK45" s="8">
        <f t="shared" si="4"/>
        <v>5.8911732475491165</v>
      </c>
      <c r="CL45" s="8">
        <f t="shared" si="5"/>
        <v>10.392062496133025</v>
      </c>
      <c r="CM45" s="8">
        <f t="shared" si="6"/>
        <v>4.5008892485839089</v>
      </c>
      <c r="CN45" s="8">
        <f t="shared" si="7"/>
        <v>-4.0001998715783582E-2</v>
      </c>
      <c r="CO45" s="8">
        <f t="shared" si="8"/>
        <v>4.2393536895061468</v>
      </c>
      <c r="CP45" s="8">
        <f t="shared" si="9"/>
        <v>4.2793556882219308</v>
      </c>
      <c r="CQ45" s="9">
        <f t="shared" si="10"/>
        <v>5.7720946333789138</v>
      </c>
      <c r="CS45" s="67" t="s">
        <v>28</v>
      </c>
      <c r="CT45" s="34">
        <f t="shared" si="11"/>
        <v>1.4086378571995084</v>
      </c>
      <c r="CU45" s="34">
        <f t="shared" si="12"/>
        <v>1.610737920607521</v>
      </c>
      <c r="CV45" s="34">
        <f t="shared" si="13"/>
        <v>0.20210006340801251</v>
      </c>
      <c r="CW45" s="34">
        <f t="shared" si="14"/>
        <v>0.13575764823681849</v>
      </c>
      <c r="CX45" s="34">
        <f t="shared" si="15"/>
        <v>3.9659421045120733</v>
      </c>
      <c r="CY45" s="34">
        <f t="shared" si="16"/>
        <v>0.26175702343051327</v>
      </c>
      <c r="CZ45" s="34">
        <f t="shared" si="17"/>
        <v>0.15908061288598641</v>
      </c>
      <c r="DA45" s="34">
        <f t="shared" si="18"/>
        <v>0.17851410983995186</v>
      </c>
      <c r="DB45" s="34">
        <f t="shared" si="19"/>
        <v>1.943349695396545E-2</v>
      </c>
      <c r="DC45" s="34">
        <f t="shared" si="20"/>
        <v>26.521781918792065</v>
      </c>
      <c r="DD45" s="34">
        <f t="shared" si="21"/>
        <v>7.4494517995985676</v>
      </c>
      <c r="DE45" s="8">
        <f t="shared" si="22"/>
        <v>7.0447672195108986</v>
      </c>
      <c r="DF45" s="9">
        <f t="shared" si="23"/>
        <v>0.40468458008766944</v>
      </c>
      <c r="DH45" s="67" t="s">
        <v>28</v>
      </c>
      <c r="DI45" s="8">
        <f t="shared" si="24"/>
        <v>0.54943921765502757</v>
      </c>
      <c r="DJ45" s="8">
        <f t="shared" si="25"/>
        <v>0.25995762556440538</v>
      </c>
      <c r="DK45" s="8">
        <f t="shared" si="26"/>
        <v>0.28948159209062208</v>
      </c>
      <c r="DL45" s="8">
        <f t="shared" si="27"/>
        <v>18.522890901538471</v>
      </c>
      <c r="DM45" s="8">
        <f t="shared" si="28"/>
        <v>1.7361974764413832</v>
      </c>
      <c r="DN45" s="8">
        <f t="shared" si="29"/>
        <v>4.8132231935741014</v>
      </c>
      <c r="DO45" s="8">
        <f t="shared" si="30"/>
        <v>11.973470231522986</v>
      </c>
      <c r="DP45" s="189">
        <f t="shared" si="31"/>
        <v>100</v>
      </c>
      <c r="DQ45" s="6"/>
    </row>
    <row r="46" spans="2:121" ht="12">
      <c r="B46" s="67" t="s">
        <v>29</v>
      </c>
      <c r="C46" s="1">
        <v>1612463</v>
      </c>
      <c r="D46" s="1">
        <v>1373147</v>
      </c>
      <c r="E46" s="1">
        <v>239316</v>
      </c>
      <c r="F46" s="1">
        <v>206870</v>
      </c>
      <c r="G46" s="1">
        <v>32446</v>
      </c>
      <c r="H46" s="1">
        <v>272953</v>
      </c>
      <c r="I46" s="1">
        <v>408656</v>
      </c>
      <c r="J46" s="1">
        <v>135703</v>
      </c>
      <c r="K46" s="1">
        <v>-62344</v>
      </c>
      <c r="L46" s="1">
        <v>68491</v>
      </c>
      <c r="M46" s="1">
        <v>130835</v>
      </c>
      <c r="N46" s="7">
        <v>334982</v>
      </c>
      <c r="O46" s="1"/>
      <c r="P46" s="67" t="s">
        <v>29</v>
      </c>
      <c r="Q46" s="1">
        <v>32816</v>
      </c>
      <c r="R46" s="1">
        <v>37645</v>
      </c>
      <c r="S46" s="1">
        <v>4829</v>
      </c>
      <c r="T46" s="1">
        <v>209027</v>
      </c>
      <c r="U46" s="1">
        <v>88219</v>
      </c>
      <c r="V46" s="1">
        <v>4920</v>
      </c>
      <c r="W46" s="1">
        <v>315</v>
      </c>
      <c r="X46" s="1">
        <v>354</v>
      </c>
      <c r="Y46" s="1">
        <v>39</v>
      </c>
      <c r="Z46" s="1">
        <v>670795</v>
      </c>
      <c r="AA46" s="1">
        <v>226736</v>
      </c>
      <c r="AB46" s="1">
        <v>212804</v>
      </c>
      <c r="AC46" s="7">
        <v>13932</v>
      </c>
      <c r="AD46" s="1">
        <v>0</v>
      </c>
      <c r="AE46" s="67" t="s">
        <v>29</v>
      </c>
      <c r="AF46" s="1">
        <v>23235</v>
      </c>
      <c r="AG46" s="1">
        <v>3497</v>
      </c>
      <c r="AH46" s="1">
        <v>19738</v>
      </c>
      <c r="AI46" s="1">
        <v>420824</v>
      </c>
      <c r="AJ46" s="1">
        <v>50640</v>
      </c>
      <c r="AK46" s="1">
        <v>68375</v>
      </c>
      <c r="AL46" s="1">
        <v>301809</v>
      </c>
      <c r="AM46" s="1">
        <v>2556211</v>
      </c>
      <c r="AN46" s="1">
        <v>1233</v>
      </c>
      <c r="AO46" s="7">
        <v>2073.1638280616385</v>
      </c>
      <c r="AQ46" s="67" t="s">
        <v>29</v>
      </c>
      <c r="AR46" s="8">
        <v>-13.931833515526254</v>
      </c>
      <c r="AS46" s="8">
        <v>-15.676788667387607</v>
      </c>
      <c r="AT46" s="8">
        <v>-2.3355465864617471</v>
      </c>
      <c r="AU46" s="8">
        <v>-1.3049971725061262E-2</v>
      </c>
      <c r="AV46" s="8">
        <v>-14.933668921398983</v>
      </c>
      <c r="AW46" s="8">
        <v>299.91941628084157</v>
      </c>
      <c r="AX46" s="8">
        <v>82.173839391588871</v>
      </c>
      <c r="AY46" s="8">
        <v>-13.049913500352407</v>
      </c>
      <c r="AZ46" s="8">
        <v>8.2771811093129326</v>
      </c>
      <c r="BA46" s="8">
        <v>-15.81425077129196</v>
      </c>
      <c r="BB46" s="8">
        <v>-12.383560909949304</v>
      </c>
      <c r="BC46" s="9">
        <v>146.69484785106195</v>
      </c>
      <c r="BE46" s="67" t="s">
        <v>29</v>
      </c>
      <c r="BF46" s="8">
        <v>-23.553940410464278</v>
      </c>
      <c r="BG46" s="8">
        <v>-24.115062086760201</v>
      </c>
      <c r="BH46" s="8">
        <v>-27.720401137554258</v>
      </c>
      <c r="BI46" s="8">
        <v>3297.1558589306028</v>
      </c>
      <c r="BJ46" s="8">
        <v>7.8195084391537621</v>
      </c>
      <c r="BK46" s="8">
        <v>0.67526089625537145</v>
      </c>
      <c r="BL46" s="8">
        <v>-27.419354838709676</v>
      </c>
      <c r="BM46" s="8">
        <v>-28.62903225806452</v>
      </c>
      <c r="BN46" s="8">
        <v>-37.096774193548384</v>
      </c>
      <c r="BO46" s="8">
        <v>443.72245793109101</v>
      </c>
      <c r="BP46" s="36">
        <v>139.21438404969942</v>
      </c>
      <c r="BQ46" s="36">
        <v>136.35686462106199</v>
      </c>
      <c r="BR46" s="9">
        <v>95.56428972487366</v>
      </c>
      <c r="BS46" s="1"/>
      <c r="BT46" s="67" t="s">
        <v>29</v>
      </c>
      <c r="BU46" s="8">
        <v>17.070590013604068</v>
      </c>
      <c r="BV46" s="8">
        <v>987.5634517766498</v>
      </c>
      <c r="BW46" s="8">
        <v>-2.4850550862111556</v>
      </c>
      <c r="BX46" s="8">
        <v>15.867871902817509</v>
      </c>
      <c r="BY46" s="8">
        <v>511.07759140822975</v>
      </c>
      <c r="BZ46" s="8">
        <v>19.401030297738583</v>
      </c>
      <c r="CA46" s="8">
        <v>1.400344710574148</v>
      </c>
      <c r="CB46" s="8">
        <v>46.356225466171367</v>
      </c>
      <c r="CC46" s="8">
        <v>-2.45253164556962</v>
      </c>
      <c r="CD46" s="46">
        <v>50.03590347870287</v>
      </c>
      <c r="CE46" s="67" t="s">
        <v>29</v>
      </c>
      <c r="CF46" s="8">
        <f t="shared" si="32"/>
        <v>63.080199560990856</v>
      </c>
      <c r="CG46" s="8">
        <f t="shared" si="0"/>
        <v>53.718061615414378</v>
      </c>
      <c r="CH46" s="8">
        <f t="shared" si="1"/>
        <v>9.3621379455764799</v>
      </c>
      <c r="CI46" s="8">
        <f t="shared" si="2"/>
        <v>8.0928374066147128</v>
      </c>
      <c r="CJ46" s="8">
        <f t="shared" si="3"/>
        <v>1.269300538961768</v>
      </c>
      <c r="CK46" s="8">
        <f t="shared" si="4"/>
        <v>10.678030882427155</v>
      </c>
      <c r="CL46" s="8">
        <f t="shared" si="5"/>
        <v>15.986786693273755</v>
      </c>
      <c r="CM46" s="8">
        <f t="shared" si="6"/>
        <v>5.3087558108466011</v>
      </c>
      <c r="CN46" s="8">
        <f t="shared" si="7"/>
        <v>-2.4389222955382008</v>
      </c>
      <c r="CO46" s="8">
        <f t="shared" si="8"/>
        <v>2.6793954020227595</v>
      </c>
      <c r="CP46" s="8">
        <f t="shared" si="9"/>
        <v>5.1183176975609603</v>
      </c>
      <c r="CQ46" s="9">
        <f t="shared" si="10"/>
        <v>13.104630251571564</v>
      </c>
      <c r="CS46" s="67" t="s">
        <v>29</v>
      </c>
      <c r="CT46" s="34">
        <f t="shared" si="11"/>
        <v>1.2837750874243168</v>
      </c>
      <c r="CU46" s="34">
        <f t="shared" si="12"/>
        <v>1.4726875050612018</v>
      </c>
      <c r="CV46" s="34">
        <f t="shared" si="13"/>
        <v>0.18891241763688521</v>
      </c>
      <c r="CW46" s="34">
        <f t="shared" si="14"/>
        <v>8.1772201121112449</v>
      </c>
      <c r="CX46" s="34">
        <f t="shared" si="15"/>
        <v>3.4511626778853546</v>
      </c>
      <c r="CY46" s="34">
        <f t="shared" si="16"/>
        <v>0.19247237415064719</v>
      </c>
      <c r="CZ46" s="34">
        <f t="shared" si="17"/>
        <v>1.2322926393791437E-2</v>
      </c>
      <c r="DA46" s="34">
        <f t="shared" si="18"/>
        <v>1.3848622042546567E-2</v>
      </c>
      <c r="DB46" s="34">
        <f t="shared" si="19"/>
        <v>1.5256956487551302E-3</v>
      </c>
      <c r="DC46" s="34">
        <f t="shared" si="20"/>
        <v>26.241769556581989</v>
      </c>
      <c r="DD46" s="34">
        <f t="shared" si="21"/>
        <v>8.8700032978498253</v>
      </c>
      <c r="DE46" s="8">
        <f t="shared" si="22"/>
        <v>8.3249778676329935</v>
      </c>
      <c r="DF46" s="9">
        <f t="shared" si="23"/>
        <v>0.5450254302168327</v>
      </c>
      <c r="DH46" s="67" t="s">
        <v>29</v>
      </c>
      <c r="DI46" s="8">
        <f t="shared" si="24"/>
        <v>0.90896252304680636</v>
      </c>
      <c r="DJ46" s="8">
        <f t="shared" si="25"/>
        <v>0.13680404317170999</v>
      </c>
      <c r="DK46" s="8">
        <f t="shared" si="26"/>
        <v>0.77215847987509634</v>
      </c>
      <c r="DL46" s="8">
        <f t="shared" si="27"/>
        <v>16.462803735685355</v>
      </c>
      <c r="DM46" s="8">
        <f t="shared" si="28"/>
        <v>1.9810571193066613</v>
      </c>
      <c r="DN46" s="8">
        <f t="shared" si="29"/>
        <v>2.6748574354777439</v>
      </c>
      <c r="DO46" s="8">
        <f t="shared" si="30"/>
        <v>11.806889180900951</v>
      </c>
      <c r="DP46" s="189">
        <f t="shared" si="31"/>
        <v>100</v>
      </c>
      <c r="DQ46" s="6"/>
    </row>
    <row r="47" spans="2:121" ht="12">
      <c r="B47" s="67" t="s">
        <v>30</v>
      </c>
      <c r="C47" s="1">
        <v>3939180</v>
      </c>
      <c r="D47" s="1">
        <v>3352445</v>
      </c>
      <c r="E47" s="1">
        <v>586735</v>
      </c>
      <c r="F47" s="1">
        <v>507213</v>
      </c>
      <c r="G47" s="1">
        <v>79522</v>
      </c>
      <c r="H47" s="1">
        <v>313924</v>
      </c>
      <c r="I47" s="1">
        <v>399576</v>
      </c>
      <c r="J47" s="1">
        <v>85652</v>
      </c>
      <c r="K47" s="1">
        <v>-21655</v>
      </c>
      <c r="L47" s="1">
        <v>52719</v>
      </c>
      <c r="M47" s="1">
        <v>74374</v>
      </c>
      <c r="N47" s="7">
        <v>333669</v>
      </c>
      <c r="O47" s="1"/>
      <c r="P47" s="67" t="s">
        <v>30</v>
      </c>
      <c r="Q47" s="1">
        <v>74328</v>
      </c>
      <c r="R47" s="1">
        <v>85373</v>
      </c>
      <c r="S47" s="1">
        <v>11045</v>
      </c>
      <c r="T47" s="1">
        <v>0</v>
      </c>
      <c r="U47" s="1">
        <v>191794</v>
      </c>
      <c r="V47" s="1">
        <v>67547</v>
      </c>
      <c r="W47" s="1">
        <v>1910</v>
      </c>
      <c r="X47" s="1">
        <v>2143</v>
      </c>
      <c r="Y47" s="1">
        <v>233</v>
      </c>
      <c r="Z47" s="1">
        <v>2400298</v>
      </c>
      <c r="AA47" s="1">
        <v>637095</v>
      </c>
      <c r="AB47" s="1">
        <v>615866</v>
      </c>
      <c r="AC47" s="7">
        <v>21229</v>
      </c>
      <c r="AD47" s="1">
        <v>0</v>
      </c>
      <c r="AE47" s="67" t="s">
        <v>30</v>
      </c>
      <c r="AF47" s="1">
        <v>1006153</v>
      </c>
      <c r="AG47" s="1">
        <v>991017</v>
      </c>
      <c r="AH47" s="1">
        <v>15136</v>
      </c>
      <c r="AI47" s="1">
        <v>757050</v>
      </c>
      <c r="AJ47" s="1">
        <v>10386</v>
      </c>
      <c r="AK47" s="1">
        <v>225954</v>
      </c>
      <c r="AL47" s="1">
        <v>520710</v>
      </c>
      <c r="AM47" s="1">
        <v>6653402</v>
      </c>
      <c r="AN47" s="1">
        <v>3722</v>
      </c>
      <c r="AO47" s="7">
        <v>1787.5878559914024</v>
      </c>
      <c r="AQ47" s="67" t="s">
        <v>30</v>
      </c>
      <c r="AR47" s="8">
        <v>-14.884174084700962</v>
      </c>
      <c r="AS47" s="8">
        <v>-16.619493625172797</v>
      </c>
      <c r="AT47" s="8">
        <v>-3.3966395824586533</v>
      </c>
      <c r="AU47" s="8">
        <v>-1.0991517987715707</v>
      </c>
      <c r="AV47" s="8">
        <v>-15.863090514733111</v>
      </c>
      <c r="AW47" s="8">
        <v>-1.0511916131614862</v>
      </c>
      <c r="AX47" s="8">
        <v>-3.1502303834715315</v>
      </c>
      <c r="AY47" s="8">
        <v>-10.137020794426842</v>
      </c>
      <c r="AZ47" s="8">
        <v>13.143751002727418</v>
      </c>
      <c r="BA47" s="8">
        <v>-3.9324307086757662</v>
      </c>
      <c r="BB47" s="8">
        <v>-6.810008896239772</v>
      </c>
      <c r="BC47" s="9">
        <v>-1.6929128058571365</v>
      </c>
      <c r="BE47" s="67" t="s">
        <v>30</v>
      </c>
      <c r="BF47" s="8">
        <v>-23.710599513491875</v>
      </c>
      <c r="BG47" s="8">
        <v>-24.137164996090142</v>
      </c>
      <c r="BH47" s="8">
        <v>-26.888197524326472</v>
      </c>
      <c r="BI47" s="8">
        <v>-100</v>
      </c>
      <c r="BJ47" s="8">
        <v>2.5543132442505225</v>
      </c>
      <c r="BK47" s="8">
        <v>22.890930592195033</v>
      </c>
      <c r="BL47" s="8">
        <v>-31.195965417867434</v>
      </c>
      <c r="BM47" s="8">
        <v>-32.482671707624448</v>
      </c>
      <c r="BN47" s="8">
        <v>-41.457286432160807</v>
      </c>
      <c r="BO47" s="8">
        <v>-34.164946253723677</v>
      </c>
      <c r="BP47" s="36">
        <v>-22.741152331244301</v>
      </c>
      <c r="BQ47" s="36">
        <v>-24.809388174192044</v>
      </c>
      <c r="BR47" s="9">
        <v>282.43559718969556</v>
      </c>
      <c r="BS47" s="1"/>
      <c r="BT47" s="67" t="s">
        <v>30</v>
      </c>
      <c r="BU47" s="8">
        <v>-51.743932578395793</v>
      </c>
      <c r="BV47" s="8">
        <v>-52.113493422603973</v>
      </c>
      <c r="BW47" s="8">
        <v>-2.4553715280015465</v>
      </c>
      <c r="BX47" s="8">
        <v>2.821775588979103</v>
      </c>
      <c r="BY47" s="8">
        <v>51.003198604245426</v>
      </c>
      <c r="BZ47" s="8">
        <v>0.87187110771826914</v>
      </c>
      <c r="CA47" s="8">
        <v>3.0303030303030303</v>
      </c>
      <c r="CB47" s="8">
        <v>-22.555696177336625</v>
      </c>
      <c r="CC47" s="8">
        <v>-1.1683483802442911</v>
      </c>
      <c r="CD47" s="46">
        <v>-21.64018049539219</v>
      </c>
      <c r="CE47" s="67" t="s">
        <v>30</v>
      </c>
      <c r="CF47" s="8">
        <f t="shared" si="32"/>
        <v>59.20550118570921</v>
      </c>
      <c r="CG47" s="8">
        <f t="shared" si="0"/>
        <v>50.386929874371035</v>
      </c>
      <c r="CH47" s="8">
        <f t="shared" si="1"/>
        <v>8.8185713113381698</v>
      </c>
      <c r="CI47" s="8">
        <f t="shared" si="2"/>
        <v>7.623363205770521</v>
      </c>
      <c r="CJ47" s="8">
        <f t="shared" si="3"/>
        <v>1.1952081055676478</v>
      </c>
      <c r="CK47" s="8">
        <f t="shared" si="4"/>
        <v>4.7182478978423372</v>
      </c>
      <c r="CL47" s="8">
        <f t="shared" si="5"/>
        <v>6.0055893210721374</v>
      </c>
      <c r="CM47" s="8">
        <f t="shared" si="6"/>
        <v>1.2873414232298004</v>
      </c>
      <c r="CN47" s="8">
        <f t="shared" si="7"/>
        <v>-0.32547259281792984</v>
      </c>
      <c r="CO47" s="8">
        <f t="shared" si="8"/>
        <v>0.79236156179951256</v>
      </c>
      <c r="CP47" s="8">
        <f t="shared" si="9"/>
        <v>1.1178341546174424</v>
      </c>
      <c r="CQ47" s="9">
        <f t="shared" si="10"/>
        <v>5.0150133721064805</v>
      </c>
      <c r="CS47" s="67" t="s">
        <v>30</v>
      </c>
      <c r="CT47" s="34">
        <f t="shared" si="11"/>
        <v>1.1171427789873511</v>
      </c>
      <c r="CU47" s="34">
        <f t="shared" si="12"/>
        <v>1.2831480797342472</v>
      </c>
      <c r="CV47" s="34">
        <f t="shared" si="13"/>
        <v>0.16600530074689612</v>
      </c>
      <c r="CW47" s="34">
        <f t="shared" si="14"/>
        <v>0</v>
      </c>
      <c r="CX47" s="34">
        <f t="shared" si="15"/>
        <v>2.8826455999502212</v>
      </c>
      <c r="CY47" s="34">
        <f t="shared" si="16"/>
        <v>1.0152249931689081</v>
      </c>
      <c r="CZ47" s="34">
        <f t="shared" si="17"/>
        <v>2.8707118553786472E-2</v>
      </c>
      <c r="DA47" s="34">
        <f t="shared" si="18"/>
        <v>3.2209086419248377E-2</v>
      </c>
      <c r="DB47" s="34">
        <f t="shared" si="19"/>
        <v>3.5019678654619091E-3</v>
      </c>
      <c r="DC47" s="34">
        <f t="shared" si="20"/>
        <v>36.076250916448458</v>
      </c>
      <c r="DD47" s="34">
        <f t="shared" si="21"/>
        <v>9.5754773272380049</v>
      </c>
      <c r="DE47" s="8">
        <f t="shared" si="22"/>
        <v>9.2564074739509206</v>
      </c>
      <c r="DF47" s="9">
        <f t="shared" si="23"/>
        <v>0.31906985328708531</v>
      </c>
      <c r="DH47" s="67" t="s">
        <v>30</v>
      </c>
      <c r="DI47" s="8">
        <f t="shared" si="24"/>
        <v>15.12238400745964</v>
      </c>
      <c r="DJ47" s="8">
        <f t="shared" si="25"/>
        <v>14.894891365349636</v>
      </c>
      <c r="DK47" s="8">
        <f t="shared" si="26"/>
        <v>0.22749264211000628</v>
      </c>
      <c r="DL47" s="8">
        <f t="shared" si="27"/>
        <v>11.37838958175081</v>
      </c>
      <c r="DM47" s="8">
        <f t="shared" si="28"/>
        <v>0.15610059335058968</v>
      </c>
      <c r="DN47" s="8">
        <f t="shared" si="29"/>
        <v>3.3960671548179411</v>
      </c>
      <c r="DO47" s="8">
        <f t="shared" si="30"/>
        <v>7.8262218335822782</v>
      </c>
      <c r="DP47" s="189">
        <f t="shared" si="31"/>
        <v>100</v>
      </c>
      <c r="DQ47" s="6"/>
    </row>
    <row r="48" spans="2:121" ht="12">
      <c r="B48" s="67" t="s">
        <v>31</v>
      </c>
      <c r="C48" s="1">
        <v>4165923</v>
      </c>
      <c r="D48" s="1">
        <v>3545870</v>
      </c>
      <c r="E48" s="1">
        <v>620053</v>
      </c>
      <c r="F48" s="1">
        <v>536115</v>
      </c>
      <c r="G48" s="1">
        <v>83938</v>
      </c>
      <c r="H48" s="1">
        <v>349712</v>
      </c>
      <c r="I48" s="1">
        <v>445408</v>
      </c>
      <c r="J48" s="1">
        <v>95696</v>
      </c>
      <c r="K48" s="1">
        <v>-31691</v>
      </c>
      <c r="L48" s="1">
        <v>47798</v>
      </c>
      <c r="M48" s="1">
        <v>79489</v>
      </c>
      <c r="N48" s="7">
        <v>365840</v>
      </c>
      <c r="O48" s="1"/>
      <c r="P48" s="67" t="s">
        <v>31</v>
      </c>
      <c r="Q48" s="1">
        <v>98878</v>
      </c>
      <c r="R48" s="1">
        <v>113184</v>
      </c>
      <c r="S48" s="1">
        <v>14306</v>
      </c>
      <c r="T48" s="1">
        <v>17054</v>
      </c>
      <c r="U48" s="1">
        <v>195172</v>
      </c>
      <c r="V48" s="1">
        <v>54736</v>
      </c>
      <c r="W48" s="1">
        <v>15563</v>
      </c>
      <c r="X48" s="1">
        <v>17464</v>
      </c>
      <c r="Y48" s="1">
        <v>1901</v>
      </c>
      <c r="Z48" s="1">
        <v>1432687</v>
      </c>
      <c r="AA48" s="1">
        <v>417489</v>
      </c>
      <c r="AB48" s="1">
        <v>385947</v>
      </c>
      <c r="AC48" s="7">
        <v>31542</v>
      </c>
      <c r="AD48" s="1">
        <v>0</v>
      </c>
      <c r="AE48" s="67" t="s">
        <v>31</v>
      </c>
      <c r="AF48" s="1">
        <v>36841</v>
      </c>
      <c r="AG48" s="1">
        <v>9433</v>
      </c>
      <c r="AH48" s="1">
        <v>27408</v>
      </c>
      <c r="AI48" s="1">
        <v>978357</v>
      </c>
      <c r="AJ48" s="1">
        <v>42834</v>
      </c>
      <c r="AK48" s="1">
        <v>217144</v>
      </c>
      <c r="AL48" s="1">
        <v>718379</v>
      </c>
      <c r="AM48" s="1">
        <v>5948322</v>
      </c>
      <c r="AN48" s="1">
        <v>4348</v>
      </c>
      <c r="AO48" s="7">
        <v>1368.0593376264949</v>
      </c>
      <c r="AP48" s="49"/>
      <c r="AQ48" s="67" t="s">
        <v>31</v>
      </c>
      <c r="AR48" s="8">
        <v>-16.26413345243369</v>
      </c>
      <c r="AS48" s="8">
        <v>-17.965953002900907</v>
      </c>
      <c r="AT48" s="8">
        <v>-4.9929593542525037</v>
      </c>
      <c r="AU48" s="8">
        <v>-2.7003923817682227</v>
      </c>
      <c r="AV48" s="8">
        <v>-17.4204338629544</v>
      </c>
      <c r="AW48" s="8">
        <v>-4.4317340249064712</v>
      </c>
      <c r="AX48" s="8">
        <v>-7.0806447911646835</v>
      </c>
      <c r="AY48" s="8">
        <v>-15.626873567272087</v>
      </c>
      <c r="AZ48" s="8">
        <v>23.739050919241507</v>
      </c>
      <c r="BA48" s="8">
        <v>-5.2454206644992469</v>
      </c>
      <c r="BB48" s="8">
        <v>-13.598913043478261</v>
      </c>
      <c r="BC48" s="9">
        <v>-7.6513753593957858</v>
      </c>
      <c r="BE48" s="67" t="s">
        <v>31</v>
      </c>
      <c r="BF48" s="8">
        <v>-23.273661258157382</v>
      </c>
      <c r="BG48" s="8">
        <v>-23.86692317005906</v>
      </c>
      <c r="BH48" s="8">
        <v>-27.729224551654458</v>
      </c>
      <c r="BI48" s="8">
        <v>87.489006156552335</v>
      </c>
      <c r="BJ48" s="8">
        <v>-3.0114494712570563</v>
      </c>
      <c r="BK48" s="8">
        <v>-3.8909959263941563</v>
      </c>
      <c r="BL48" s="8">
        <v>37.312511028763012</v>
      </c>
      <c r="BM48" s="8">
        <v>34.763484836792962</v>
      </c>
      <c r="BN48" s="8">
        <v>16.984615384615385</v>
      </c>
      <c r="BO48" s="8">
        <v>246.84737041706387</v>
      </c>
      <c r="BP48" s="36">
        <v>122.15692611916653</v>
      </c>
      <c r="BQ48" s="36">
        <v>120.37534856661385</v>
      </c>
      <c r="BR48" s="9">
        <v>217.03688812946024</v>
      </c>
      <c r="BS48" s="1"/>
      <c r="BT48" s="67" t="s">
        <v>31</v>
      </c>
      <c r="BU48" s="8">
        <v>34.963549107960581</v>
      </c>
      <c r="BV48" s="8">
        <v>1268.8971499380423</v>
      </c>
      <c r="BW48" s="8">
        <v>-2.4765157984628523</v>
      </c>
      <c r="BX48" s="8">
        <v>11.011675800796542</v>
      </c>
      <c r="BY48" s="8">
        <v>34.944237918215613</v>
      </c>
      <c r="BZ48" s="8">
        <v>32.310485811951231</v>
      </c>
      <c r="CA48" s="8">
        <v>4.803844476118643</v>
      </c>
      <c r="CB48" s="8">
        <v>36.261420840134008</v>
      </c>
      <c r="CC48" s="8">
        <v>-2.4017957351290682</v>
      </c>
      <c r="CD48" s="46">
        <v>39.614680276632249</v>
      </c>
      <c r="CE48" s="67" t="s">
        <v>31</v>
      </c>
      <c r="CF48" s="8">
        <f t="shared" si="32"/>
        <v>70.035263726476131</v>
      </c>
      <c r="CG48" s="8">
        <f t="shared" si="0"/>
        <v>59.611265160157764</v>
      </c>
      <c r="CH48" s="8">
        <f t="shared" si="1"/>
        <v>10.423998566318367</v>
      </c>
      <c r="CI48" s="8">
        <f t="shared" si="2"/>
        <v>9.0128779175034577</v>
      </c>
      <c r="CJ48" s="8">
        <f t="shared" si="3"/>
        <v>1.4111206488149095</v>
      </c>
      <c r="CK48" s="8">
        <f t="shared" si="4"/>
        <v>5.8791706299692583</v>
      </c>
      <c r="CL48" s="8">
        <f t="shared" si="5"/>
        <v>7.4879604701964686</v>
      </c>
      <c r="CM48" s="8">
        <f t="shared" si="6"/>
        <v>1.6087898402272105</v>
      </c>
      <c r="CN48" s="8">
        <f t="shared" si="7"/>
        <v>-0.53277209942568682</v>
      </c>
      <c r="CO48" s="8">
        <f t="shared" si="8"/>
        <v>0.80355434692338434</v>
      </c>
      <c r="CP48" s="8">
        <f t="shared" si="9"/>
        <v>1.3363264463490712</v>
      </c>
      <c r="CQ48" s="9">
        <f t="shared" si="10"/>
        <v>6.1503059182068487</v>
      </c>
      <c r="CS48" s="67" t="s">
        <v>31</v>
      </c>
      <c r="CT48" s="34">
        <f t="shared" si="11"/>
        <v>1.6622839180528557</v>
      </c>
      <c r="CU48" s="34">
        <f t="shared" si="12"/>
        <v>1.902788719238804</v>
      </c>
      <c r="CV48" s="34">
        <f t="shared" si="13"/>
        <v>0.24050480118594791</v>
      </c>
      <c r="CW48" s="34">
        <f t="shared" si="14"/>
        <v>0.28670270372047779</v>
      </c>
      <c r="CX48" s="34">
        <f t="shared" si="15"/>
        <v>3.2811270136351061</v>
      </c>
      <c r="CY48" s="34">
        <f t="shared" si="16"/>
        <v>0.92019228279840937</v>
      </c>
      <c r="CZ48" s="34">
        <f t="shared" si="17"/>
        <v>0.2616368111880964</v>
      </c>
      <c r="DA48" s="34">
        <f t="shared" si="18"/>
        <v>0.2935954038802876</v>
      </c>
      <c r="DB48" s="34">
        <f t="shared" si="19"/>
        <v>3.195859269219118E-2</v>
      </c>
      <c r="DC48" s="34">
        <f t="shared" si="20"/>
        <v>24.085565643554602</v>
      </c>
      <c r="DD48" s="34">
        <f t="shared" si="21"/>
        <v>7.0186012122410322</v>
      </c>
      <c r="DE48" s="8">
        <f t="shared" si="22"/>
        <v>6.4883340209222027</v>
      </c>
      <c r="DF48" s="9">
        <f t="shared" si="23"/>
        <v>0.53026719131882905</v>
      </c>
      <c r="DH48" s="67" t="s">
        <v>31</v>
      </c>
      <c r="DI48" s="8">
        <f t="shared" si="24"/>
        <v>0.61935113801841923</v>
      </c>
      <c r="DJ48" s="8">
        <f t="shared" si="25"/>
        <v>0.15858253806703806</v>
      </c>
      <c r="DK48" s="8">
        <f t="shared" si="26"/>
        <v>0.4607685999513812</v>
      </c>
      <c r="DL48" s="8">
        <f t="shared" si="27"/>
        <v>16.447613293295152</v>
      </c>
      <c r="DM48" s="8">
        <f t="shared" si="28"/>
        <v>0.72010224059827288</v>
      </c>
      <c r="DN48" s="8">
        <f t="shared" si="29"/>
        <v>3.650508496345692</v>
      </c>
      <c r="DO48" s="8">
        <f t="shared" si="30"/>
        <v>12.077002556351186</v>
      </c>
      <c r="DP48" s="189">
        <f t="shared" si="31"/>
        <v>100</v>
      </c>
      <c r="DQ48" s="6"/>
    </row>
    <row r="49" spans="2:121" ht="12">
      <c r="B49" s="68" t="s">
        <v>81</v>
      </c>
      <c r="C49" s="10">
        <v>18577473</v>
      </c>
      <c r="D49" s="10">
        <v>15813470</v>
      </c>
      <c r="E49" s="10">
        <v>2764003</v>
      </c>
      <c r="F49" s="10">
        <v>2389710</v>
      </c>
      <c r="G49" s="10">
        <v>374293</v>
      </c>
      <c r="H49" s="10">
        <v>2824724</v>
      </c>
      <c r="I49" s="10">
        <v>3191451</v>
      </c>
      <c r="J49" s="10">
        <v>366727</v>
      </c>
      <c r="K49" s="10">
        <v>-174215</v>
      </c>
      <c r="L49" s="10">
        <v>137301</v>
      </c>
      <c r="M49" s="10">
        <v>311516</v>
      </c>
      <c r="N49" s="11">
        <v>2968334</v>
      </c>
      <c r="O49" s="1"/>
      <c r="P49" s="68" t="s">
        <v>81</v>
      </c>
      <c r="Q49" s="10">
        <v>348826</v>
      </c>
      <c r="R49" s="10">
        <v>400299</v>
      </c>
      <c r="S49" s="10">
        <v>51473</v>
      </c>
      <c r="T49" s="10">
        <v>109309</v>
      </c>
      <c r="U49" s="10">
        <v>1195884</v>
      </c>
      <c r="V49" s="10">
        <v>1314315</v>
      </c>
      <c r="W49" s="10">
        <v>30605</v>
      </c>
      <c r="X49" s="10">
        <v>34343</v>
      </c>
      <c r="Y49" s="10">
        <v>3738</v>
      </c>
      <c r="Z49" s="10">
        <v>6906098</v>
      </c>
      <c r="AA49" s="10">
        <v>2570511</v>
      </c>
      <c r="AB49" s="10">
        <v>2310625</v>
      </c>
      <c r="AC49" s="11">
        <v>259886</v>
      </c>
      <c r="AD49" s="24">
        <v>0</v>
      </c>
      <c r="AE49" s="68" t="s">
        <v>81</v>
      </c>
      <c r="AF49" s="10">
        <v>95075</v>
      </c>
      <c r="AG49" s="10">
        <v>18565</v>
      </c>
      <c r="AH49" s="10">
        <v>76510</v>
      </c>
      <c r="AI49" s="10">
        <v>4240512</v>
      </c>
      <c r="AJ49" s="10">
        <v>358347</v>
      </c>
      <c r="AK49" s="10">
        <v>985018</v>
      </c>
      <c r="AL49" s="10">
        <v>2897147</v>
      </c>
      <c r="AM49" s="10">
        <v>28308295</v>
      </c>
      <c r="AN49" s="10">
        <v>16757</v>
      </c>
      <c r="AO49" s="11">
        <v>1689.3414692367369</v>
      </c>
      <c r="AP49" s="54"/>
      <c r="AQ49" s="68" t="s">
        <v>81</v>
      </c>
      <c r="AR49" s="12">
        <v>-15.298926037606192</v>
      </c>
      <c r="AS49" s="12">
        <v>-17.026815970234015</v>
      </c>
      <c r="AT49" s="12">
        <v>-3.8424702021567234</v>
      </c>
      <c r="AU49" s="12">
        <v>-1.5786395611274939</v>
      </c>
      <c r="AV49" s="12">
        <v>-16.155443501869346</v>
      </c>
      <c r="AW49" s="12">
        <v>0.41674354186152079</v>
      </c>
      <c r="AX49" s="12">
        <v>-0.39925174237667294</v>
      </c>
      <c r="AY49" s="12">
        <v>-6.2661823981515319</v>
      </c>
      <c r="AZ49" s="12">
        <v>-4.3884930883031439</v>
      </c>
      <c r="BA49" s="12">
        <v>-7.1951928406310417</v>
      </c>
      <c r="BB49" s="12">
        <v>-1.0548315477532817</v>
      </c>
      <c r="BC49" s="13">
        <v>1.0002596176780925</v>
      </c>
      <c r="BE49" s="68" t="s">
        <v>81</v>
      </c>
      <c r="BF49" s="12">
        <v>-22.323615601813501</v>
      </c>
      <c r="BG49" s="12">
        <v>-22.961347785253501</v>
      </c>
      <c r="BH49" s="12">
        <v>-27.021777349288268</v>
      </c>
      <c r="BI49" s="12">
        <v>-55.050723117981107</v>
      </c>
      <c r="BJ49" s="12">
        <v>1.6493268053855568</v>
      </c>
      <c r="BK49" s="12">
        <v>22.810451897686224</v>
      </c>
      <c r="BL49" s="12">
        <v>-25.271639604443902</v>
      </c>
      <c r="BM49" s="12">
        <v>-26.662965256571781</v>
      </c>
      <c r="BN49" s="12">
        <v>-36.363636363636367</v>
      </c>
      <c r="BO49" s="12">
        <v>3.9623139701629686</v>
      </c>
      <c r="BP49" s="43">
        <v>6.6541003046298588</v>
      </c>
      <c r="BQ49" s="43">
        <v>3.4878976544161477</v>
      </c>
      <c r="BR49" s="9">
        <v>46.506265890218671</v>
      </c>
      <c r="BS49" s="7"/>
      <c r="BT49" s="68" t="s">
        <v>81</v>
      </c>
      <c r="BU49" s="12">
        <v>-16.700982153026626</v>
      </c>
      <c r="BV49" s="12">
        <v>-29.05185921198456</v>
      </c>
      <c r="BW49" s="12">
        <v>-13.027168352847562</v>
      </c>
      <c r="BX49" s="12">
        <v>2.9597599773321637</v>
      </c>
      <c r="BY49" s="12">
        <v>50.473659015897809</v>
      </c>
      <c r="BZ49" s="12">
        <v>-7.4413884477687677</v>
      </c>
      <c r="CA49" s="12">
        <v>2.8723251268084744</v>
      </c>
      <c r="CB49" s="12">
        <v>-9.8142300180213553</v>
      </c>
      <c r="CC49" s="12">
        <v>-0.8226799242424242</v>
      </c>
      <c r="CD49" s="48">
        <v>-9.0661353693673554</v>
      </c>
      <c r="CE49" s="68" t="s">
        <v>81</v>
      </c>
      <c r="CF49" s="12">
        <f t="shared" si="32"/>
        <v>65.625545445248463</v>
      </c>
      <c r="CG49" s="12">
        <f t="shared" si="0"/>
        <v>55.861612294205642</v>
      </c>
      <c r="CH49" s="12">
        <f t="shared" si="1"/>
        <v>9.7639331510428313</v>
      </c>
      <c r="CI49" s="12">
        <f t="shared" si="2"/>
        <v>8.4417305952195285</v>
      </c>
      <c r="CJ49" s="12">
        <f t="shared" si="3"/>
        <v>1.3222025558233019</v>
      </c>
      <c r="CK49" s="12">
        <f t="shared" si="4"/>
        <v>9.9784321168053385</v>
      </c>
      <c r="CL49" s="12">
        <f t="shared" si="5"/>
        <v>11.273907524278661</v>
      </c>
      <c r="CM49" s="12">
        <f t="shared" si="6"/>
        <v>1.2954754074733219</v>
      </c>
      <c r="CN49" s="12">
        <f t="shared" si="7"/>
        <v>-0.61542032114615175</v>
      </c>
      <c r="CO49" s="12">
        <f t="shared" si="8"/>
        <v>0.48502038006881026</v>
      </c>
      <c r="CP49" s="12">
        <f t="shared" si="9"/>
        <v>1.100440701214962</v>
      </c>
      <c r="CQ49" s="9">
        <f t="shared" si="10"/>
        <v>10.485739250633074</v>
      </c>
      <c r="CS49" s="68" t="s">
        <v>81</v>
      </c>
      <c r="CT49" s="38">
        <f t="shared" si="11"/>
        <v>1.2322395255524925</v>
      </c>
      <c r="CU49" s="38">
        <f t="shared" si="12"/>
        <v>1.4140696216427022</v>
      </c>
      <c r="CV49" s="38">
        <f t="shared" si="13"/>
        <v>0.18183009609020961</v>
      </c>
      <c r="CW49" s="38">
        <f t="shared" si="14"/>
        <v>0.38613770274755155</v>
      </c>
      <c r="CX49" s="38">
        <f t="shared" si="15"/>
        <v>4.2245002745661653</v>
      </c>
      <c r="CY49" s="38">
        <f t="shared" si="16"/>
        <v>4.6428617477668643</v>
      </c>
      <c r="CZ49" s="38">
        <f t="shared" si="17"/>
        <v>0.10811318731841675</v>
      </c>
      <c r="DA49" s="38">
        <f t="shared" si="18"/>
        <v>0.1213177974865671</v>
      </c>
      <c r="DB49" s="38">
        <f t="shared" si="19"/>
        <v>1.320461016815036E-2</v>
      </c>
      <c r="DC49" s="38">
        <f t="shared" si="20"/>
        <v>24.39602243794619</v>
      </c>
      <c r="DD49" s="38">
        <f t="shared" si="21"/>
        <v>9.0804161819000395</v>
      </c>
      <c r="DE49" s="12">
        <f t="shared" si="22"/>
        <v>8.1623601845324849</v>
      </c>
      <c r="DF49" s="13">
        <f t="shared" si="23"/>
        <v>0.91805599736755594</v>
      </c>
      <c r="DH49" s="68" t="s">
        <v>81</v>
      </c>
      <c r="DI49" s="12">
        <f t="shared" si="24"/>
        <v>0.33585562111741452</v>
      </c>
      <c r="DJ49" s="12">
        <f t="shared" si="25"/>
        <v>6.5581484155085995E-2</v>
      </c>
      <c r="DK49" s="12">
        <f t="shared" si="26"/>
        <v>0.27027413696232855</v>
      </c>
      <c r="DL49" s="12">
        <f t="shared" si="27"/>
        <v>14.979750634928738</v>
      </c>
      <c r="DM49" s="12">
        <f t="shared" si="28"/>
        <v>1.2658727768662861</v>
      </c>
      <c r="DN49" s="12">
        <f t="shared" si="29"/>
        <v>3.4796090686493129</v>
      </c>
      <c r="DO49" s="12">
        <f t="shared" si="30"/>
        <v>10.234268789413138</v>
      </c>
      <c r="DP49" s="195">
        <f t="shared" si="31"/>
        <v>100</v>
      </c>
      <c r="DQ49" s="51"/>
    </row>
    <row r="50" spans="2:121" ht="12">
      <c r="B50" s="69" t="s">
        <v>32</v>
      </c>
      <c r="C50" s="55">
        <v>9613910</v>
      </c>
      <c r="D50" s="55">
        <v>8188904</v>
      </c>
      <c r="E50" s="55">
        <v>1425006</v>
      </c>
      <c r="F50" s="55">
        <v>1231776</v>
      </c>
      <c r="G50" s="55">
        <v>193230</v>
      </c>
      <c r="H50" s="55">
        <v>910639</v>
      </c>
      <c r="I50" s="55">
        <v>1173346</v>
      </c>
      <c r="J50" s="55">
        <v>262707</v>
      </c>
      <c r="K50" s="55">
        <v>-169623</v>
      </c>
      <c r="L50" s="55">
        <v>59790</v>
      </c>
      <c r="M50" s="55">
        <v>229413</v>
      </c>
      <c r="N50" s="56">
        <v>1042698</v>
      </c>
      <c r="O50" s="1"/>
      <c r="P50" s="69" t="s">
        <v>32</v>
      </c>
      <c r="Q50" s="10">
        <v>252591</v>
      </c>
      <c r="R50" s="10">
        <v>281298</v>
      </c>
      <c r="S50" s="10">
        <v>28707</v>
      </c>
      <c r="T50" s="10">
        <v>29956</v>
      </c>
      <c r="U50" s="10">
        <v>568425</v>
      </c>
      <c r="V50" s="10">
        <v>191726</v>
      </c>
      <c r="W50" s="10">
        <v>37564</v>
      </c>
      <c r="X50" s="10">
        <v>42151</v>
      </c>
      <c r="Y50" s="10">
        <v>4587</v>
      </c>
      <c r="Z50" s="10">
        <v>5819441</v>
      </c>
      <c r="AA50" s="10">
        <v>3399350</v>
      </c>
      <c r="AB50" s="10">
        <v>3270667</v>
      </c>
      <c r="AC50" s="11">
        <v>128683</v>
      </c>
      <c r="AD50" s="1">
        <v>0</v>
      </c>
      <c r="AE50" s="69" t="s">
        <v>32</v>
      </c>
      <c r="AF50" s="10">
        <v>151431</v>
      </c>
      <c r="AG50" s="10">
        <v>95669</v>
      </c>
      <c r="AH50" s="10">
        <v>55762</v>
      </c>
      <c r="AI50" s="10">
        <v>2268660</v>
      </c>
      <c r="AJ50" s="10">
        <v>66011</v>
      </c>
      <c r="AK50" s="10">
        <v>566727</v>
      </c>
      <c r="AL50" s="10">
        <v>1635922</v>
      </c>
      <c r="AM50" s="10">
        <v>16343990</v>
      </c>
      <c r="AN50" s="10">
        <v>8428</v>
      </c>
      <c r="AO50" s="11">
        <v>1939.248932130992</v>
      </c>
      <c r="AQ50" s="69" t="s">
        <v>32</v>
      </c>
      <c r="AR50" s="57">
        <v>-14.083264587683836</v>
      </c>
      <c r="AS50" s="57">
        <v>-15.823540471116157</v>
      </c>
      <c r="AT50" s="57">
        <v>-2.4996921055872572</v>
      </c>
      <c r="AU50" s="57">
        <v>-0.21176451526664994</v>
      </c>
      <c r="AV50" s="57">
        <v>-14.93286374642307</v>
      </c>
      <c r="AW50" s="57">
        <v>-5.6483214077753399</v>
      </c>
      <c r="AX50" s="57">
        <v>-6.0193929025116581</v>
      </c>
      <c r="AY50" s="57">
        <v>-7.2833728612569884</v>
      </c>
      <c r="AZ50" s="57">
        <v>2.6838629726737082</v>
      </c>
      <c r="BA50" s="57">
        <v>-5.7965305897367214</v>
      </c>
      <c r="BB50" s="57">
        <v>-3.5147411363923116</v>
      </c>
      <c r="BC50" s="58">
        <v>-4.9897125903679225</v>
      </c>
      <c r="BE50" s="69" t="s">
        <v>32</v>
      </c>
      <c r="BF50" s="57">
        <v>-12.752839260548784</v>
      </c>
      <c r="BG50" s="57">
        <v>-14.515457526370328</v>
      </c>
      <c r="BH50" s="57">
        <v>-27.417764405451191</v>
      </c>
      <c r="BI50" s="57">
        <v>29.718962456155545</v>
      </c>
      <c r="BJ50" s="57">
        <v>-5.1155873010043891</v>
      </c>
      <c r="BK50" s="57">
        <v>3.1994488163546526</v>
      </c>
      <c r="BL50" s="57">
        <v>-10.555515870181203</v>
      </c>
      <c r="BM50" s="57">
        <v>-12.221990837151186</v>
      </c>
      <c r="BN50" s="57">
        <v>-23.841939232940394</v>
      </c>
      <c r="BO50" s="57">
        <v>-34.899566783239706</v>
      </c>
      <c r="BP50" s="61">
        <v>-47.921198899395158</v>
      </c>
      <c r="BQ50" s="61">
        <v>-49.240130731998939</v>
      </c>
      <c r="BR50" s="58">
        <v>53.360187822522022</v>
      </c>
      <c r="BS50" s="1"/>
      <c r="BT50" s="69" t="s">
        <v>32</v>
      </c>
      <c r="BU50" s="57">
        <v>14.346230518303733</v>
      </c>
      <c r="BV50" s="57">
        <v>27.085907092283374</v>
      </c>
      <c r="BW50" s="57">
        <v>-2.4338179973054785</v>
      </c>
      <c r="BX50" s="57">
        <v>-0.47213723479022313</v>
      </c>
      <c r="BY50" s="57">
        <v>13.228357261702604</v>
      </c>
      <c r="BZ50" s="57">
        <v>-9.3361553450245243</v>
      </c>
      <c r="CA50" s="57">
        <v>2.4990022161140377</v>
      </c>
      <c r="CB50" s="57">
        <v>-22.518765531277971</v>
      </c>
      <c r="CC50" s="57">
        <v>-1.4499532273152478</v>
      </c>
      <c r="CD50" s="63">
        <v>-21.378794829554963</v>
      </c>
      <c r="CE50" s="69" t="s">
        <v>32</v>
      </c>
      <c r="CF50" s="57">
        <f t="shared" si="32"/>
        <v>58.822294923087938</v>
      </c>
      <c r="CG50" s="57">
        <f t="shared" si="0"/>
        <v>50.103456989388761</v>
      </c>
      <c r="CH50" s="57">
        <f t="shared" si="1"/>
        <v>8.7188379336991773</v>
      </c>
      <c r="CI50" s="57">
        <f t="shared" si="2"/>
        <v>7.5365684878661829</v>
      </c>
      <c r="CJ50" s="57">
        <f t="shared" si="3"/>
        <v>1.1822694458329943</v>
      </c>
      <c r="CK50" s="57">
        <f t="shared" si="4"/>
        <v>5.5717055627175496</v>
      </c>
      <c r="CL50" s="57">
        <f t="shared" si="5"/>
        <v>7.179067045439945</v>
      </c>
      <c r="CM50" s="57">
        <f t="shared" si="6"/>
        <v>1.6073614827223952</v>
      </c>
      <c r="CN50" s="57">
        <f t="shared" si="7"/>
        <v>-1.0378310314678361</v>
      </c>
      <c r="CO50" s="57">
        <f t="shared" si="8"/>
        <v>0.36582254394428776</v>
      </c>
      <c r="CP50" s="57">
        <f t="shared" si="9"/>
        <v>1.403653575412124</v>
      </c>
      <c r="CQ50" s="58">
        <f t="shared" si="10"/>
        <v>6.3797028754912359</v>
      </c>
      <c r="CS50" s="69" t="s">
        <v>32</v>
      </c>
      <c r="CT50" s="64">
        <f t="shared" si="11"/>
        <v>1.5454671717248969</v>
      </c>
      <c r="CU50" s="64">
        <f t="shared" si="12"/>
        <v>1.721109716782744</v>
      </c>
      <c r="CV50" s="64">
        <f t="shared" si="13"/>
        <v>0.17564254505784696</v>
      </c>
      <c r="CW50" s="64">
        <f t="shared" si="14"/>
        <v>0.18328449784905643</v>
      </c>
      <c r="CX50" s="64">
        <f t="shared" si="15"/>
        <v>3.4778839194101319</v>
      </c>
      <c r="CY50" s="64">
        <f t="shared" si="16"/>
        <v>1.1730672865071503</v>
      </c>
      <c r="CZ50" s="64">
        <f t="shared" si="17"/>
        <v>0.22983371869414998</v>
      </c>
      <c r="DA50" s="64">
        <f t="shared" si="18"/>
        <v>0.25789908094657427</v>
      </c>
      <c r="DB50" s="64">
        <f t="shared" si="19"/>
        <v>2.8065362252424283E-2</v>
      </c>
      <c r="DC50" s="64">
        <f t="shared" si="20"/>
        <v>35.605999514194515</v>
      </c>
      <c r="DD50" s="64">
        <f t="shared" si="21"/>
        <v>20.798776798076844</v>
      </c>
      <c r="DE50" s="57">
        <f t="shared" si="22"/>
        <v>20.01143539613032</v>
      </c>
      <c r="DF50" s="58">
        <f t="shared" si="23"/>
        <v>0.78734140194652602</v>
      </c>
      <c r="DH50" s="69" t="s">
        <v>32</v>
      </c>
      <c r="DI50" s="57">
        <f t="shared" si="24"/>
        <v>0.92652406174991531</v>
      </c>
      <c r="DJ50" s="57">
        <f t="shared" si="25"/>
        <v>0.58534666259585333</v>
      </c>
      <c r="DK50" s="57">
        <f t="shared" si="26"/>
        <v>0.34117739915406214</v>
      </c>
      <c r="DL50" s="57">
        <f t="shared" si="27"/>
        <v>13.880698654367752</v>
      </c>
      <c r="DM50" s="57">
        <f t="shared" si="28"/>
        <v>0.4038854649323696</v>
      </c>
      <c r="DN50" s="57">
        <f t="shared" si="29"/>
        <v>3.4674947794265658</v>
      </c>
      <c r="DO50" s="57">
        <f t="shared" si="30"/>
        <v>10.009318410008817</v>
      </c>
      <c r="DP50" s="193">
        <f t="shared" si="31"/>
        <v>100</v>
      </c>
      <c r="DQ50" s="6"/>
    </row>
    <row r="51" spans="2:121" ht="12">
      <c r="B51" s="70" t="s">
        <v>33</v>
      </c>
      <c r="C51" s="14">
        <v>2758746627</v>
      </c>
      <c r="D51" s="14">
        <v>2348552998</v>
      </c>
      <c r="E51" s="14">
        <v>410193629</v>
      </c>
      <c r="F51" s="14">
        <v>354284996</v>
      </c>
      <c r="G51" s="14">
        <v>55908633</v>
      </c>
      <c r="H51" s="14">
        <v>232064833</v>
      </c>
      <c r="I51" s="14">
        <v>327784972</v>
      </c>
      <c r="J51" s="14">
        <v>95720139</v>
      </c>
      <c r="K51" s="14">
        <v>4037844</v>
      </c>
      <c r="L51" s="14">
        <v>92683978</v>
      </c>
      <c r="M51" s="14">
        <v>88646134</v>
      </c>
      <c r="N51" s="15">
        <v>223285989</v>
      </c>
      <c r="O51" s="1"/>
      <c r="P51" s="70" t="s">
        <v>33</v>
      </c>
      <c r="Q51" s="14">
        <v>59279996</v>
      </c>
      <c r="R51" s="14">
        <v>65774999</v>
      </c>
      <c r="S51" s="14">
        <v>6495003</v>
      </c>
      <c r="T51" s="14">
        <v>16754996</v>
      </c>
      <c r="U51" s="14">
        <v>124120999</v>
      </c>
      <c r="V51" s="14">
        <v>23129998</v>
      </c>
      <c r="W51" s="14">
        <v>4741000</v>
      </c>
      <c r="X51" s="14">
        <v>5320002</v>
      </c>
      <c r="Y51" s="14">
        <v>579002</v>
      </c>
      <c r="Z51" s="14">
        <v>919172991</v>
      </c>
      <c r="AA51" s="14">
        <v>382299997</v>
      </c>
      <c r="AB51" s="14">
        <v>322905999</v>
      </c>
      <c r="AC51" s="15">
        <v>59393998</v>
      </c>
      <c r="AD51" s="1">
        <v>0</v>
      </c>
      <c r="AE51" s="70" t="s">
        <v>33</v>
      </c>
      <c r="AF51" s="14">
        <v>39352996</v>
      </c>
      <c r="AG51" s="14">
        <v>18402999</v>
      </c>
      <c r="AH51" s="14">
        <v>20949997</v>
      </c>
      <c r="AI51" s="14">
        <v>497519998</v>
      </c>
      <c r="AJ51" s="14">
        <v>15955004</v>
      </c>
      <c r="AK51" s="14">
        <v>151834999</v>
      </c>
      <c r="AL51" s="14">
        <v>329729995</v>
      </c>
      <c r="AM51" s="14">
        <v>3909984451</v>
      </c>
      <c r="AN51" s="14">
        <v>1820933</v>
      </c>
      <c r="AO51" s="15">
        <v>2147.2423482906838</v>
      </c>
      <c r="AQ51" s="70" t="s">
        <v>33</v>
      </c>
      <c r="AR51" s="16">
        <v>-14.648589291162795</v>
      </c>
      <c r="AS51" s="16">
        <v>-16.38949634070574</v>
      </c>
      <c r="AT51" s="16">
        <v>-3.0963452289834792</v>
      </c>
      <c r="AU51" s="16">
        <v>-0.8535421919108338</v>
      </c>
      <c r="AV51" s="16">
        <v>-15.245610612776334</v>
      </c>
      <c r="AW51" s="16">
        <v>-8.6030785060559172</v>
      </c>
      <c r="AX51" s="16">
        <v>-8.2083261788739144</v>
      </c>
      <c r="AY51" s="16">
        <v>-7.2369800308119698</v>
      </c>
      <c r="AZ51" s="16">
        <v>-46.460494924091762</v>
      </c>
      <c r="BA51" s="16">
        <v>-8.3866404552470595</v>
      </c>
      <c r="BB51" s="16">
        <v>-5.319725466710266</v>
      </c>
      <c r="BC51" s="17">
        <v>-7.4673169430166553</v>
      </c>
      <c r="BE51" s="70" t="s">
        <v>33</v>
      </c>
      <c r="BF51" s="16">
        <v>-22.076901007608306</v>
      </c>
      <c r="BG51" s="16">
        <v>-22.535624397678404</v>
      </c>
      <c r="BH51" s="16">
        <v>-26.48552648393056</v>
      </c>
      <c r="BI51" s="16">
        <v>-6.3862107498044471</v>
      </c>
      <c r="BJ51" s="16">
        <v>0.75656024482705431</v>
      </c>
      <c r="BK51" s="16">
        <v>-4.1958414447251791</v>
      </c>
      <c r="BL51" s="16">
        <v>-6.3414780622543718</v>
      </c>
      <c r="BM51" s="16">
        <v>-8.0857235067563877</v>
      </c>
      <c r="BN51" s="16">
        <v>-20.247438698178232</v>
      </c>
      <c r="BO51" s="16">
        <v>-2.6939917616885767</v>
      </c>
      <c r="BP51" s="60">
        <v>-4.2831011653543793</v>
      </c>
      <c r="BQ51" s="60">
        <v>-10.722748519521609</v>
      </c>
      <c r="BR51" s="17">
        <v>57.468568987296834</v>
      </c>
      <c r="BS51" s="1"/>
      <c r="BT51" s="70" t="s">
        <v>33</v>
      </c>
      <c r="BU51" s="16">
        <v>-24.444668351937473</v>
      </c>
      <c r="BV51" s="16">
        <v>-39.0063688517046</v>
      </c>
      <c r="BW51" s="16">
        <v>-4.3946696301433104</v>
      </c>
      <c r="BX51" s="16">
        <v>0.89043638029982564</v>
      </c>
      <c r="BY51" s="16">
        <v>26.798062433903898</v>
      </c>
      <c r="BZ51" s="16">
        <v>-7.1771353468089298</v>
      </c>
      <c r="CA51" s="16">
        <v>4.0252887869106839</v>
      </c>
      <c r="CB51" s="16">
        <v>-11.753465752986072</v>
      </c>
      <c r="CC51" s="16">
        <v>-0.30069671626264421</v>
      </c>
      <c r="CD51" s="62">
        <v>-11.487311003698437</v>
      </c>
      <c r="CE51" s="70" t="s">
        <v>33</v>
      </c>
      <c r="CF51" s="16">
        <f t="shared" si="32"/>
        <v>70.556460302404417</v>
      </c>
      <c r="CG51" s="16">
        <f t="shared" si="0"/>
        <v>60.065532930683261</v>
      </c>
      <c r="CH51" s="16">
        <f t="shared" si="1"/>
        <v>10.490927371721151</v>
      </c>
      <c r="CI51" s="16">
        <f t="shared" si="2"/>
        <v>9.0610333734035606</v>
      </c>
      <c r="CJ51" s="16">
        <f t="shared" si="3"/>
        <v>1.4298939983175907</v>
      </c>
      <c r="CK51" s="16">
        <f t="shared" si="4"/>
        <v>5.935185571918276</v>
      </c>
      <c r="CL51" s="16">
        <f t="shared" si="5"/>
        <v>8.3832807037421126</v>
      </c>
      <c r="CM51" s="16">
        <f t="shared" si="6"/>
        <v>2.4480951318238375</v>
      </c>
      <c r="CN51" s="16">
        <f t="shared" si="7"/>
        <v>0.10327007819602195</v>
      </c>
      <c r="CO51" s="16">
        <f t="shared" si="8"/>
        <v>2.3704436465545422</v>
      </c>
      <c r="CP51" s="16">
        <f t="shared" si="9"/>
        <v>2.2671735683585204</v>
      </c>
      <c r="CQ51" s="17">
        <f t="shared" si="10"/>
        <v>5.7106618145986072</v>
      </c>
      <c r="CS51" s="70" t="s">
        <v>33</v>
      </c>
      <c r="CT51" s="44">
        <f t="shared" si="11"/>
        <v>1.5161184588557333</v>
      </c>
      <c r="CU51" s="44">
        <f t="shared" si="12"/>
        <v>1.6822317281383992</v>
      </c>
      <c r="CV51" s="44">
        <f t="shared" si="13"/>
        <v>0.16611326928266601</v>
      </c>
      <c r="CW51" s="44">
        <f t="shared" si="14"/>
        <v>0.42851822583884747</v>
      </c>
      <c r="CX51" s="44">
        <f t="shared" si="15"/>
        <v>3.1744627262713374</v>
      </c>
      <c r="CY51" s="44">
        <f t="shared" si="16"/>
        <v>0.59156240363268897</v>
      </c>
      <c r="CZ51" s="44">
        <f t="shared" si="17"/>
        <v>0.12125367912364622</v>
      </c>
      <c r="DA51" s="44">
        <f t="shared" si="18"/>
        <v>0.13606197330629743</v>
      </c>
      <c r="DB51" s="44">
        <f t="shared" si="19"/>
        <v>1.4808294182651213E-2</v>
      </c>
      <c r="DC51" s="44">
        <f t="shared" si="20"/>
        <v>23.508354125677315</v>
      </c>
      <c r="DD51" s="44">
        <f t="shared" si="21"/>
        <v>9.7775324119824738</v>
      </c>
      <c r="DE51" s="16">
        <f t="shared" si="22"/>
        <v>8.2584982893580303</v>
      </c>
      <c r="DF51" s="17">
        <f t="shared" si="23"/>
        <v>1.519034122624443</v>
      </c>
      <c r="DH51" s="70" t="s">
        <v>33</v>
      </c>
      <c r="DI51" s="16">
        <f t="shared" si="24"/>
        <v>1.0064744884071153</v>
      </c>
      <c r="DJ51" s="16">
        <f t="shared" si="25"/>
        <v>0.47066680777447417</v>
      </c>
      <c r="DK51" s="16">
        <f t="shared" si="26"/>
        <v>0.53580768063264095</v>
      </c>
      <c r="DL51" s="16">
        <f t="shared" si="27"/>
        <v>12.724347225287724</v>
      </c>
      <c r="DM51" s="16">
        <f t="shared" si="28"/>
        <v>0.40805799102140727</v>
      </c>
      <c r="DN51" s="16">
        <f t="shared" si="29"/>
        <v>3.8832634989422368</v>
      </c>
      <c r="DO51" s="16">
        <f t="shared" si="30"/>
        <v>8.4330257353240814</v>
      </c>
      <c r="DP51" s="196">
        <f t="shared" si="31"/>
        <v>100</v>
      </c>
      <c r="DQ51" s="6"/>
    </row>
    <row r="52" spans="2:121" s="6" customFormat="1" ht="12">
      <c r="C52" s="108">
        <f>SUM(C6:C50)</f>
        <v>2758746627</v>
      </c>
      <c r="D52" s="109">
        <f t="shared" ref="D52:AN52" si="33">SUM(D6:D50)</f>
        <v>2348552998</v>
      </c>
      <c r="E52" s="109">
        <f t="shared" si="33"/>
        <v>410193629</v>
      </c>
      <c r="F52" s="109">
        <f t="shared" si="33"/>
        <v>354284996</v>
      </c>
      <c r="G52" s="109">
        <f t="shared" si="33"/>
        <v>55908633</v>
      </c>
      <c r="H52" s="109">
        <f t="shared" si="33"/>
        <v>232064833</v>
      </c>
      <c r="I52" s="109">
        <f t="shared" si="33"/>
        <v>327784972</v>
      </c>
      <c r="J52" s="109">
        <f t="shared" si="33"/>
        <v>95720139</v>
      </c>
      <c r="K52" s="109">
        <f t="shared" si="33"/>
        <v>4037844</v>
      </c>
      <c r="L52" s="109">
        <f t="shared" si="33"/>
        <v>92683978</v>
      </c>
      <c r="M52" s="109">
        <f t="shared" si="33"/>
        <v>88646134</v>
      </c>
      <c r="N52" s="110">
        <f t="shared" si="33"/>
        <v>223285989</v>
      </c>
      <c r="O52" s="110"/>
      <c r="P52" s="111"/>
      <c r="Q52" s="110">
        <f t="shared" si="33"/>
        <v>59279996</v>
      </c>
      <c r="R52" s="109">
        <f t="shared" si="33"/>
        <v>65774999</v>
      </c>
      <c r="S52" s="109">
        <f t="shared" si="33"/>
        <v>6495003</v>
      </c>
      <c r="T52" s="109">
        <f t="shared" si="33"/>
        <v>16754996</v>
      </c>
      <c r="U52" s="109">
        <f t="shared" si="33"/>
        <v>124120999</v>
      </c>
      <c r="V52" s="109">
        <f t="shared" si="33"/>
        <v>23129998</v>
      </c>
      <c r="W52" s="109">
        <f t="shared" si="33"/>
        <v>4741000</v>
      </c>
      <c r="X52" s="109">
        <f t="shared" si="33"/>
        <v>5320002</v>
      </c>
      <c r="Y52" s="109">
        <f t="shared" si="33"/>
        <v>579002</v>
      </c>
      <c r="Z52" s="109">
        <f t="shared" si="33"/>
        <v>919172991</v>
      </c>
      <c r="AA52" s="109">
        <f t="shared" si="33"/>
        <v>382299997</v>
      </c>
      <c r="AB52" s="109">
        <f t="shared" si="33"/>
        <v>322905999</v>
      </c>
      <c r="AC52" s="109">
        <f t="shared" si="33"/>
        <v>59393998</v>
      </c>
      <c r="AD52" s="110">
        <f t="shared" si="33"/>
        <v>0</v>
      </c>
      <c r="AE52" s="109"/>
      <c r="AF52" s="112">
        <f t="shared" si="33"/>
        <v>39352996</v>
      </c>
      <c r="AG52" s="111">
        <f t="shared" si="33"/>
        <v>18402999</v>
      </c>
      <c r="AH52" s="109">
        <f t="shared" si="33"/>
        <v>20949997</v>
      </c>
      <c r="AI52" s="109">
        <f t="shared" si="33"/>
        <v>497519998</v>
      </c>
      <c r="AJ52" s="109">
        <f t="shared" si="33"/>
        <v>15955004</v>
      </c>
      <c r="AK52" s="109">
        <f t="shared" si="33"/>
        <v>151834999</v>
      </c>
      <c r="AL52" s="109">
        <f t="shared" si="33"/>
        <v>329729995</v>
      </c>
      <c r="AM52" s="109">
        <f t="shared" si="33"/>
        <v>3909984451</v>
      </c>
      <c r="AN52" s="109">
        <f t="shared" si="33"/>
        <v>1820933</v>
      </c>
      <c r="AO52" s="109">
        <f>AM52/AN52</f>
        <v>2147.2423482906838</v>
      </c>
      <c r="BC52" s="50"/>
      <c r="BE52" s="21"/>
      <c r="BU52" s="50"/>
      <c r="BV52" s="50"/>
      <c r="CP52" s="50"/>
      <c r="CQ52" s="50"/>
      <c r="CS52" s="50"/>
      <c r="DF52" s="21"/>
      <c r="DH52" s="50"/>
      <c r="DI52" s="50"/>
    </row>
    <row r="53" spans="2:121" s="6" customFormat="1" ht="9" customHeight="1">
      <c r="C53" s="108">
        <f>C51-C52</f>
        <v>0</v>
      </c>
      <c r="D53" s="108">
        <f t="shared" ref="D53:AO53" si="34">D51-D52</f>
        <v>0</v>
      </c>
      <c r="E53" s="108">
        <f t="shared" si="34"/>
        <v>0</v>
      </c>
      <c r="F53" s="108">
        <f t="shared" si="34"/>
        <v>0</v>
      </c>
      <c r="G53" s="108">
        <f t="shared" si="34"/>
        <v>0</v>
      </c>
      <c r="H53" s="108">
        <f t="shared" si="34"/>
        <v>0</v>
      </c>
      <c r="I53" s="108">
        <f t="shared" si="34"/>
        <v>0</v>
      </c>
      <c r="J53" s="108">
        <f t="shared" si="34"/>
        <v>0</v>
      </c>
      <c r="K53" s="108">
        <f t="shared" si="34"/>
        <v>0</v>
      </c>
      <c r="L53" s="108">
        <f t="shared" si="34"/>
        <v>0</v>
      </c>
      <c r="M53" s="108">
        <f t="shared" si="34"/>
        <v>0</v>
      </c>
      <c r="N53" s="108">
        <f t="shared" si="34"/>
        <v>0</v>
      </c>
      <c r="O53" s="108"/>
      <c r="P53" s="108"/>
      <c r="Q53" s="108">
        <f t="shared" si="34"/>
        <v>0</v>
      </c>
      <c r="R53" s="108">
        <f t="shared" si="34"/>
        <v>0</v>
      </c>
      <c r="S53" s="108">
        <f t="shared" si="34"/>
        <v>0</v>
      </c>
      <c r="T53" s="108">
        <f t="shared" si="34"/>
        <v>0</v>
      </c>
      <c r="U53" s="108">
        <f t="shared" si="34"/>
        <v>0</v>
      </c>
      <c r="V53" s="108">
        <f t="shared" si="34"/>
        <v>0</v>
      </c>
      <c r="W53" s="108">
        <f t="shared" si="34"/>
        <v>0</v>
      </c>
      <c r="X53" s="108">
        <f t="shared" si="34"/>
        <v>0</v>
      </c>
      <c r="Y53" s="108">
        <f t="shared" si="34"/>
        <v>0</v>
      </c>
      <c r="Z53" s="108">
        <f t="shared" si="34"/>
        <v>0</v>
      </c>
      <c r="AA53" s="108">
        <f t="shared" si="34"/>
        <v>0</v>
      </c>
      <c r="AB53" s="108">
        <f t="shared" si="34"/>
        <v>0</v>
      </c>
      <c r="AC53" s="108">
        <f t="shared" si="34"/>
        <v>0</v>
      </c>
      <c r="AD53" s="108">
        <f t="shared" si="34"/>
        <v>0</v>
      </c>
      <c r="AE53" s="108"/>
      <c r="AF53" s="108">
        <f t="shared" si="34"/>
        <v>0</v>
      </c>
      <c r="AG53" s="108">
        <f t="shared" si="34"/>
        <v>0</v>
      </c>
      <c r="AH53" s="108">
        <f t="shared" si="34"/>
        <v>0</v>
      </c>
      <c r="AI53" s="108">
        <f t="shared" si="34"/>
        <v>0</v>
      </c>
      <c r="AJ53" s="108">
        <f t="shared" si="34"/>
        <v>0</v>
      </c>
      <c r="AK53" s="108">
        <f t="shared" si="34"/>
        <v>0</v>
      </c>
      <c r="AL53" s="108">
        <f t="shared" si="34"/>
        <v>0</v>
      </c>
      <c r="AM53" s="108">
        <f t="shared" si="34"/>
        <v>0</v>
      </c>
      <c r="AN53" s="108">
        <f t="shared" si="34"/>
        <v>0</v>
      </c>
      <c r="AO53" s="108">
        <f t="shared" si="34"/>
        <v>0</v>
      </c>
      <c r="BC53" s="50"/>
      <c r="BE53" s="21"/>
      <c r="BU53" s="50"/>
      <c r="BV53" s="50"/>
      <c r="CP53" s="50"/>
      <c r="CQ53" s="50"/>
      <c r="CS53" s="50"/>
      <c r="DF53" s="21"/>
      <c r="DH53" s="50"/>
      <c r="DI53" s="50"/>
    </row>
    <row r="54" spans="2:121" s="6" customFormat="1" ht="9" customHeight="1">
      <c r="N54" s="21"/>
      <c r="O54" s="21"/>
      <c r="P54" s="50"/>
      <c r="Q54" s="21"/>
      <c r="AD54" s="21"/>
      <c r="AF54" s="51"/>
      <c r="AG54" s="50"/>
      <c r="BC54" s="50"/>
      <c r="BE54" s="21"/>
      <c r="BU54" s="50"/>
      <c r="BV54" s="50"/>
      <c r="CP54" s="50"/>
      <c r="CQ54" s="50"/>
      <c r="CS54" s="50"/>
      <c r="DF54" s="21"/>
      <c r="DH54" s="50"/>
      <c r="DI54" s="50"/>
    </row>
    <row r="55" spans="2:121" s="6" customFormat="1" ht="9" customHeight="1">
      <c r="N55" s="21"/>
      <c r="O55" s="21"/>
      <c r="P55" s="50"/>
      <c r="Q55" s="21"/>
      <c r="AD55" s="21"/>
      <c r="AF55" s="51"/>
      <c r="AG55" s="50"/>
      <c r="BC55" s="50"/>
      <c r="BE55" s="21"/>
      <c r="BU55" s="50"/>
      <c r="BV55" s="50"/>
      <c r="CP55" s="50"/>
      <c r="CQ55" s="50"/>
      <c r="CS55" s="50"/>
      <c r="DF55" s="21"/>
      <c r="DH55" s="50"/>
      <c r="DI55" s="50"/>
    </row>
    <row r="56" spans="2:121" s="6" customFormat="1" ht="9" customHeight="1">
      <c r="N56" s="21"/>
      <c r="O56" s="21"/>
      <c r="P56" s="50"/>
      <c r="Q56" s="21"/>
      <c r="AD56" s="21"/>
      <c r="AF56" s="51"/>
      <c r="AG56" s="50"/>
      <c r="BC56" s="50"/>
      <c r="BE56" s="21"/>
      <c r="BU56" s="50"/>
      <c r="BV56" s="50"/>
      <c r="CP56" s="50"/>
      <c r="CQ56" s="50"/>
      <c r="CS56" s="50"/>
      <c r="DF56" s="21"/>
      <c r="DH56" s="50"/>
      <c r="DI56" s="50"/>
    </row>
    <row r="57" spans="2:121" s="6" customFormat="1" ht="9" customHeight="1">
      <c r="N57" s="21"/>
      <c r="O57" s="21"/>
      <c r="P57" s="50"/>
      <c r="Q57" s="21"/>
      <c r="AD57" s="21"/>
      <c r="AF57" s="51"/>
      <c r="AG57" s="50"/>
      <c r="BC57" s="50"/>
      <c r="BE57" s="21"/>
      <c r="BU57" s="50"/>
      <c r="BV57" s="50"/>
      <c r="CP57" s="50"/>
      <c r="CQ57" s="50"/>
      <c r="CS57" s="50"/>
      <c r="DF57" s="21"/>
      <c r="DH57" s="50"/>
      <c r="DI57" s="50"/>
    </row>
    <row r="58" spans="2:121" s="6" customFormat="1" ht="9" customHeight="1">
      <c r="N58" s="21"/>
      <c r="O58" s="21"/>
      <c r="P58" s="50"/>
      <c r="Q58" s="21"/>
      <c r="AD58" s="21"/>
      <c r="AF58" s="51"/>
      <c r="AG58" s="50"/>
      <c r="BC58" s="50"/>
      <c r="BE58" s="21"/>
      <c r="BU58" s="50"/>
      <c r="BV58" s="50"/>
      <c r="CP58" s="50"/>
      <c r="CQ58" s="50"/>
      <c r="CS58" s="50"/>
      <c r="DF58" s="21"/>
      <c r="DH58" s="50"/>
      <c r="DI58" s="50"/>
    </row>
    <row r="59" spans="2:121" s="6" customFormat="1" ht="9" customHeight="1">
      <c r="N59" s="21"/>
      <c r="O59" s="21"/>
      <c r="P59" s="50"/>
      <c r="Q59" s="21"/>
      <c r="AD59" s="21"/>
      <c r="AF59" s="51"/>
      <c r="AG59" s="50"/>
      <c r="BC59" s="50"/>
      <c r="BE59" s="21"/>
      <c r="BU59" s="50"/>
      <c r="BV59" s="50"/>
      <c r="CP59" s="50"/>
      <c r="CQ59" s="50"/>
      <c r="CS59" s="50"/>
      <c r="DF59" s="21"/>
      <c r="DH59" s="50"/>
      <c r="DI59" s="50"/>
    </row>
    <row r="60" spans="2:121" s="6" customFormat="1" ht="9" customHeight="1">
      <c r="N60" s="21"/>
      <c r="O60" s="21"/>
      <c r="P60" s="50"/>
      <c r="Q60" s="21"/>
      <c r="AD60" s="21"/>
      <c r="AF60" s="51"/>
      <c r="AG60" s="50"/>
      <c r="BC60" s="50"/>
      <c r="BE60" s="21"/>
      <c r="BU60" s="50"/>
      <c r="BV60" s="50"/>
      <c r="CP60" s="50"/>
      <c r="CQ60" s="50"/>
      <c r="CS60" s="50"/>
      <c r="DF60" s="21"/>
      <c r="DH60" s="50"/>
      <c r="DI60" s="50"/>
    </row>
    <row r="61" spans="2:121" s="6" customFormat="1" ht="9" customHeight="1">
      <c r="N61" s="21"/>
      <c r="O61" s="21"/>
      <c r="P61" s="50"/>
      <c r="Q61" s="21"/>
      <c r="AD61" s="21"/>
      <c r="AF61" s="51"/>
      <c r="AG61" s="50"/>
      <c r="BC61" s="50"/>
      <c r="BE61" s="21"/>
      <c r="BU61" s="50"/>
      <c r="BV61" s="50"/>
      <c r="CP61" s="50"/>
      <c r="CQ61" s="50"/>
      <c r="CS61" s="50"/>
      <c r="DF61" s="21"/>
      <c r="DH61" s="50"/>
      <c r="DI61" s="50"/>
    </row>
    <row r="62" spans="2:121" s="6" customFormat="1" ht="9" customHeight="1">
      <c r="N62" s="21"/>
      <c r="O62" s="21"/>
      <c r="P62" s="50"/>
      <c r="Q62" s="21"/>
      <c r="AD62" s="21"/>
      <c r="AF62" s="51"/>
      <c r="AG62" s="50"/>
      <c r="BC62" s="50"/>
      <c r="BE62" s="21"/>
      <c r="BU62" s="50"/>
      <c r="BV62" s="50"/>
      <c r="CP62" s="50"/>
      <c r="CQ62" s="50"/>
      <c r="CS62" s="50"/>
      <c r="DF62" s="21"/>
      <c r="DH62" s="50"/>
      <c r="DI62" s="50"/>
    </row>
    <row r="63" spans="2:121" s="6" customFormat="1" ht="9" customHeight="1">
      <c r="N63" s="21"/>
      <c r="O63" s="21"/>
      <c r="P63" s="50"/>
      <c r="Q63" s="21"/>
      <c r="AD63" s="21"/>
      <c r="AF63" s="51"/>
      <c r="AG63" s="50"/>
      <c r="BC63" s="50"/>
      <c r="BE63" s="21"/>
      <c r="BU63" s="50"/>
      <c r="BV63" s="50"/>
      <c r="CP63" s="50"/>
      <c r="CQ63" s="50"/>
      <c r="CS63" s="50"/>
      <c r="DF63" s="21"/>
      <c r="DH63" s="50"/>
      <c r="DI63" s="50"/>
    </row>
    <row r="64" spans="2:121" s="6" customFormat="1" ht="9" customHeight="1">
      <c r="N64" s="21"/>
      <c r="O64" s="21"/>
      <c r="P64" s="50"/>
      <c r="Q64" s="21"/>
      <c r="AD64" s="21"/>
      <c r="AF64" s="51"/>
      <c r="AG64" s="50"/>
      <c r="BC64" s="50"/>
      <c r="BE64" s="21"/>
      <c r="BU64" s="50"/>
      <c r="BV64" s="50"/>
      <c r="CP64" s="50"/>
      <c r="CQ64" s="50"/>
      <c r="CS64" s="50"/>
      <c r="DF64" s="21"/>
      <c r="DH64" s="50"/>
      <c r="DI64" s="50"/>
    </row>
    <row r="65" spans="14:113" s="6" customFormat="1" ht="9" customHeight="1">
      <c r="N65" s="21"/>
      <c r="O65" s="21"/>
      <c r="P65" s="50"/>
      <c r="Q65" s="21"/>
      <c r="AD65" s="21"/>
      <c r="AF65" s="51"/>
      <c r="AG65" s="50"/>
      <c r="BC65" s="50"/>
      <c r="BE65" s="21"/>
      <c r="BU65" s="50"/>
      <c r="BV65" s="50"/>
      <c r="CP65" s="50"/>
      <c r="CQ65" s="50"/>
      <c r="CS65" s="50"/>
      <c r="DF65" s="21"/>
      <c r="DH65" s="50"/>
      <c r="DI65" s="50"/>
    </row>
    <row r="66" spans="14:113" s="6" customFormat="1" ht="9" customHeight="1">
      <c r="N66" s="21"/>
      <c r="O66" s="21"/>
      <c r="P66" s="50"/>
      <c r="Q66" s="21"/>
      <c r="AD66" s="21"/>
      <c r="AF66" s="51"/>
      <c r="AG66" s="50"/>
      <c r="BC66" s="50"/>
      <c r="BE66" s="21"/>
      <c r="BU66" s="50"/>
      <c r="BV66" s="50"/>
      <c r="CP66" s="50"/>
      <c r="CQ66" s="50"/>
      <c r="CS66" s="50"/>
      <c r="DF66" s="21"/>
      <c r="DH66" s="50"/>
      <c r="DI66" s="50"/>
    </row>
    <row r="67" spans="14:113" s="6" customFormat="1" ht="9" customHeight="1">
      <c r="N67" s="21"/>
      <c r="O67" s="21"/>
      <c r="P67" s="50"/>
      <c r="Q67" s="21"/>
      <c r="AD67" s="21"/>
      <c r="AF67" s="51"/>
      <c r="AG67" s="50"/>
      <c r="BC67" s="50"/>
      <c r="BE67" s="21"/>
      <c r="BU67" s="50"/>
      <c r="BV67" s="50"/>
      <c r="CP67" s="50"/>
      <c r="CQ67" s="50"/>
      <c r="CS67" s="50"/>
      <c r="DF67" s="21"/>
      <c r="DH67" s="50"/>
      <c r="DI67" s="50"/>
    </row>
    <row r="68" spans="14:113" s="6" customFormat="1" ht="9" customHeight="1">
      <c r="N68" s="21"/>
      <c r="O68" s="21"/>
      <c r="P68" s="50"/>
      <c r="Q68" s="21"/>
      <c r="AD68" s="21"/>
      <c r="AF68" s="51"/>
      <c r="AG68" s="50"/>
      <c r="BC68" s="50"/>
      <c r="BE68" s="21"/>
      <c r="BU68" s="50"/>
      <c r="BV68" s="50"/>
      <c r="CP68" s="50"/>
      <c r="CQ68" s="50"/>
      <c r="CS68" s="50"/>
      <c r="DF68" s="21"/>
      <c r="DH68" s="50"/>
      <c r="DI68" s="50"/>
    </row>
    <row r="69" spans="14:113" s="6" customFormat="1" ht="9" customHeight="1">
      <c r="N69" s="21"/>
      <c r="O69" s="21"/>
      <c r="P69" s="50"/>
      <c r="Q69" s="21"/>
      <c r="AD69" s="21"/>
      <c r="AF69" s="51"/>
      <c r="AG69" s="50"/>
      <c r="BC69" s="50"/>
      <c r="BE69" s="21"/>
      <c r="BU69" s="50"/>
      <c r="BV69" s="50"/>
      <c r="CP69" s="50"/>
      <c r="CQ69" s="50"/>
      <c r="CS69" s="50"/>
      <c r="DF69" s="21"/>
      <c r="DH69" s="50"/>
      <c r="DI69" s="50"/>
    </row>
    <row r="70" spans="14:113" s="6" customFormat="1" ht="9" customHeight="1">
      <c r="N70" s="21"/>
      <c r="O70" s="21"/>
      <c r="P70" s="50"/>
      <c r="Q70" s="21"/>
      <c r="AD70" s="21"/>
      <c r="AF70" s="51"/>
      <c r="AG70" s="50"/>
      <c r="BC70" s="50"/>
      <c r="BE70" s="21"/>
      <c r="BU70" s="50"/>
      <c r="BV70" s="50"/>
      <c r="CP70" s="50"/>
      <c r="CQ70" s="50"/>
      <c r="CS70" s="50"/>
      <c r="DF70" s="21"/>
      <c r="DH70" s="50"/>
      <c r="DI70" s="50"/>
    </row>
    <row r="71" spans="14:113" s="6" customFormat="1" ht="9" customHeight="1">
      <c r="N71" s="21"/>
      <c r="O71" s="21"/>
      <c r="P71" s="50"/>
      <c r="Q71" s="21"/>
      <c r="AD71" s="21"/>
      <c r="AF71" s="51"/>
      <c r="AG71" s="50"/>
      <c r="BC71" s="50"/>
      <c r="BE71" s="21"/>
      <c r="BU71" s="50"/>
      <c r="BV71" s="50"/>
      <c r="CP71" s="50"/>
      <c r="CQ71" s="50"/>
      <c r="CS71" s="50"/>
      <c r="DF71" s="21"/>
      <c r="DH71" s="50"/>
      <c r="DI71" s="50"/>
    </row>
    <row r="72" spans="14:113" s="6" customFormat="1" ht="9" customHeight="1">
      <c r="N72" s="21"/>
      <c r="O72" s="21"/>
      <c r="P72" s="50"/>
      <c r="Q72" s="21"/>
      <c r="AD72" s="21"/>
      <c r="AF72" s="51"/>
      <c r="AG72" s="50"/>
      <c r="BC72" s="50"/>
      <c r="BE72" s="21"/>
      <c r="BU72" s="50"/>
      <c r="BV72" s="50"/>
      <c r="CP72" s="50"/>
      <c r="CQ72" s="50"/>
      <c r="CS72" s="50"/>
      <c r="DF72" s="21"/>
      <c r="DH72" s="50"/>
      <c r="DI72" s="50"/>
    </row>
    <row r="73" spans="14:113" s="6" customFormat="1" ht="9" customHeight="1">
      <c r="N73" s="21"/>
      <c r="O73" s="21"/>
      <c r="P73" s="50"/>
      <c r="Q73" s="21"/>
      <c r="AD73" s="21"/>
      <c r="AF73" s="51"/>
      <c r="AG73" s="50"/>
      <c r="BC73" s="50"/>
      <c r="BE73" s="21"/>
      <c r="BU73" s="50"/>
      <c r="BV73" s="50"/>
      <c r="CP73" s="50"/>
      <c r="CQ73" s="50"/>
      <c r="CS73" s="50"/>
      <c r="DF73" s="21"/>
      <c r="DH73" s="50"/>
      <c r="DI73" s="50"/>
    </row>
    <row r="74" spans="14:113" s="6" customFormat="1" ht="9" customHeight="1">
      <c r="N74" s="21"/>
      <c r="O74" s="21"/>
      <c r="P74" s="50"/>
      <c r="Q74" s="21"/>
      <c r="AD74" s="21"/>
      <c r="AF74" s="51"/>
      <c r="AG74" s="50"/>
      <c r="BC74" s="50"/>
      <c r="BE74" s="21"/>
      <c r="BU74" s="50"/>
      <c r="BV74" s="50"/>
      <c r="CP74" s="50"/>
      <c r="CQ74" s="50"/>
      <c r="CS74" s="50"/>
      <c r="DF74" s="21"/>
      <c r="DH74" s="50"/>
      <c r="DI74" s="50"/>
    </row>
    <row r="75" spans="14:113" s="6" customFormat="1" ht="9" customHeight="1">
      <c r="N75" s="21"/>
      <c r="O75" s="21"/>
      <c r="P75" s="50"/>
      <c r="Q75" s="21"/>
      <c r="AD75" s="21"/>
      <c r="AF75" s="51"/>
      <c r="AG75" s="50"/>
      <c r="BC75" s="50"/>
      <c r="BE75" s="21"/>
      <c r="BU75" s="50"/>
      <c r="BV75" s="50"/>
      <c r="CP75" s="50"/>
      <c r="CQ75" s="50"/>
      <c r="CS75" s="50"/>
      <c r="DF75" s="21"/>
      <c r="DH75" s="50"/>
      <c r="DI75" s="50"/>
    </row>
    <row r="76" spans="14:113" s="6" customFormat="1" ht="9" customHeight="1">
      <c r="N76" s="21"/>
      <c r="O76" s="21"/>
      <c r="P76" s="50"/>
      <c r="Q76" s="21"/>
      <c r="AD76" s="21"/>
      <c r="AF76" s="51"/>
      <c r="AG76" s="50"/>
      <c r="BC76" s="50"/>
      <c r="BE76" s="21"/>
      <c r="BU76" s="50"/>
      <c r="BV76" s="50"/>
      <c r="CP76" s="50"/>
      <c r="CQ76" s="50"/>
      <c r="CS76" s="50"/>
      <c r="DF76" s="21"/>
      <c r="DH76" s="50"/>
      <c r="DI76" s="50"/>
    </row>
    <row r="77" spans="14:113" s="6" customFormat="1" ht="9" customHeight="1">
      <c r="N77" s="21"/>
      <c r="O77" s="21"/>
      <c r="P77" s="50"/>
      <c r="Q77" s="21"/>
      <c r="AD77" s="21"/>
      <c r="AF77" s="51"/>
      <c r="AG77" s="50"/>
      <c r="BC77" s="50"/>
      <c r="BE77" s="21"/>
      <c r="BU77" s="50"/>
      <c r="BV77" s="50"/>
      <c r="CP77" s="50"/>
      <c r="CQ77" s="50"/>
      <c r="CS77" s="50"/>
      <c r="DF77" s="21"/>
      <c r="DH77" s="50"/>
      <c r="DI77" s="50"/>
    </row>
    <row r="78" spans="14:113" s="6" customFormat="1" ht="9" customHeight="1">
      <c r="N78" s="21"/>
      <c r="O78" s="21"/>
      <c r="P78" s="50"/>
      <c r="Q78" s="21"/>
      <c r="AD78" s="21"/>
      <c r="AF78" s="51"/>
      <c r="AG78" s="50"/>
      <c r="BC78" s="50"/>
      <c r="BE78" s="21"/>
      <c r="BU78" s="50"/>
      <c r="BV78" s="50"/>
      <c r="CP78" s="50"/>
      <c r="CQ78" s="50"/>
      <c r="CS78" s="50"/>
      <c r="DF78" s="21"/>
      <c r="DH78" s="50"/>
      <c r="DI78" s="50"/>
    </row>
    <row r="79" spans="14:113" s="6" customFormat="1" ht="9" customHeight="1">
      <c r="N79" s="21"/>
      <c r="O79" s="21"/>
      <c r="P79" s="50"/>
      <c r="Q79" s="21"/>
      <c r="AD79" s="21"/>
      <c r="AF79" s="51"/>
      <c r="AG79" s="50"/>
      <c r="BC79" s="50"/>
      <c r="BE79" s="21"/>
      <c r="BU79" s="50"/>
      <c r="BV79" s="50"/>
      <c r="CP79" s="50"/>
      <c r="CQ79" s="50"/>
      <c r="CS79" s="50"/>
      <c r="DF79" s="21"/>
      <c r="DH79" s="50"/>
      <c r="DI79" s="50"/>
    </row>
    <row r="80" spans="14:113" s="6" customFormat="1" ht="9" customHeight="1">
      <c r="N80" s="21"/>
      <c r="O80" s="21"/>
      <c r="P80" s="50"/>
      <c r="Q80" s="21"/>
      <c r="AD80" s="21"/>
      <c r="AF80" s="51"/>
      <c r="AG80" s="50"/>
      <c r="BC80" s="50"/>
      <c r="BE80" s="21"/>
      <c r="BU80" s="50"/>
      <c r="BV80" s="50"/>
      <c r="CP80" s="50"/>
      <c r="CQ80" s="50"/>
      <c r="CS80" s="50"/>
      <c r="DF80" s="21"/>
      <c r="DH80" s="50"/>
      <c r="DI80" s="50"/>
    </row>
    <row r="81" spans="14:113" s="6" customFormat="1" ht="9" customHeight="1">
      <c r="N81" s="21"/>
      <c r="O81" s="21"/>
      <c r="P81" s="50"/>
      <c r="Q81" s="21"/>
      <c r="AD81" s="21"/>
      <c r="AF81" s="51"/>
      <c r="AG81" s="50"/>
      <c r="BC81" s="50"/>
      <c r="BE81" s="21"/>
      <c r="BU81" s="50"/>
      <c r="BV81" s="50"/>
      <c r="CP81" s="50"/>
      <c r="CQ81" s="50"/>
      <c r="CS81" s="50"/>
      <c r="DF81" s="21"/>
      <c r="DH81" s="50"/>
      <c r="DI81" s="50"/>
    </row>
    <row r="82" spans="14:113" s="6" customFormat="1" ht="9" customHeight="1">
      <c r="N82" s="21"/>
      <c r="O82" s="21"/>
      <c r="P82" s="50"/>
      <c r="Q82" s="21"/>
      <c r="AD82" s="21"/>
      <c r="AF82" s="51"/>
      <c r="AG82" s="50"/>
      <c r="BC82" s="50"/>
      <c r="BE82" s="21"/>
      <c r="BU82" s="50"/>
      <c r="BV82" s="50"/>
      <c r="CP82" s="50"/>
      <c r="CQ82" s="50"/>
      <c r="CS82" s="50"/>
      <c r="DF82" s="21"/>
      <c r="DH82" s="50"/>
      <c r="DI82" s="50"/>
    </row>
    <row r="83" spans="14:113" s="6" customFormat="1" ht="9" customHeight="1">
      <c r="N83" s="21"/>
      <c r="O83" s="21"/>
      <c r="P83" s="50"/>
      <c r="Q83" s="21"/>
      <c r="AD83" s="21"/>
      <c r="AF83" s="51"/>
      <c r="AG83" s="50"/>
      <c r="BC83" s="50"/>
      <c r="BE83" s="21"/>
      <c r="BU83" s="50"/>
      <c r="BV83" s="50"/>
      <c r="CP83" s="50"/>
      <c r="CQ83" s="50"/>
      <c r="CS83" s="50"/>
      <c r="DF83" s="21"/>
      <c r="DH83" s="50"/>
      <c r="DI83" s="50"/>
    </row>
    <row r="84" spans="14:113" s="6" customFormat="1" ht="9" customHeight="1">
      <c r="N84" s="21"/>
      <c r="O84" s="21"/>
      <c r="P84" s="50"/>
      <c r="Q84" s="21"/>
      <c r="AD84" s="21"/>
      <c r="AF84" s="51"/>
      <c r="AG84" s="50"/>
      <c r="BC84" s="50"/>
      <c r="BE84" s="21"/>
      <c r="BU84" s="50"/>
      <c r="BV84" s="50"/>
      <c r="CP84" s="50"/>
      <c r="CQ84" s="50"/>
      <c r="CS84" s="50"/>
      <c r="DF84" s="21"/>
      <c r="DH84" s="50"/>
      <c r="DI84" s="50"/>
    </row>
    <row r="85" spans="14:113" s="6" customFormat="1" ht="9" customHeight="1">
      <c r="N85" s="21"/>
      <c r="O85" s="21"/>
      <c r="P85" s="50"/>
      <c r="Q85" s="21"/>
      <c r="AD85" s="21"/>
      <c r="AF85" s="51"/>
      <c r="AG85" s="50"/>
      <c r="BC85" s="50"/>
      <c r="BE85" s="21"/>
      <c r="BU85" s="50"/>
      <c r="BV85" s="50"/>
      <c r="CP85" s="50"/>
      <c r="CQ85" s="50"/>
      <c r="CS85" s="50"/>
      <c r="DF85" s="21"/>
      <c r="DH85" s="50"/>
      <c r="DI85" s="50"/>
    </row>
    <row r="86" spans="14:113" s="6" customFormat="1" ht="9" customHeight="1">
      <c r="N86" s="21"/>
      <c r="O86" s="21"/>
      <c r="P86" s="50"/>
      <c r="Q86" s="21"/>
      <c r="AD86" s="21"/>
      <c r="AF86" s="51"/>
      <c r="AG86" s="50"/>
      <c r="BC86" s="50"/>
      <c r="BE86" s="21"/>
      <c r="BU86" s="50"/>
      <c r="BV86" s="50"/>
      <c r="CP86" s="50"/>
      <c r="CQ86" s="50"/>
      <c r="CS86" s="50"/>
      <c r="DF86" s="21"/>
      <c r="DH86" s="50"/>
      <c r="DI86" s="50"/>
    </row>
    <row r="87" spans="14:113" s="6" customFormat="1" ht="9" customHeight="1">
      <c r="N87" s="21"/>
      <c r="O87" s="21"/>
      <c r="P87" s="50"/>
      <c r="Q87" s="21"/>
      <c r="AD87" s="21"/>
      <c r="AF87" s="51"/>
      <c r="AG87" s="50"/>
      <c r="BC87" s="50"/>
      <c r="BE87" s="21"/>
      <c r="BU87" s="50"/>
      <c r="BV87" s="50"/>
      <c r="CP87" s="50"/>
      <c r="CQ87" s="50"/>
      <c r="CS87" s="50"/>
      <c r="DF87" s="21"/>
      <c r="DH87" s="50"/>
      <c r="DI87" s="50"/>
    </row>
    <row r="88" spans="14:113" s="6" customFormat="1" ht="9" customHeight="1">
      <c r="N88" s="21"/>
      <c r="O88" s="21"/>
      <c r="P88" s="50"/>
      <c r="Q88" s="21"/>
      <c r="AD88" s="21"/>
      <c r="AF88" s="51"/>
      <c r="AG88" s="50"/>
      <c r="BC88" s="50"/>
      <c r="BE88" s="21"/>
      <c r="BU88" s="50"/>
      <c r="BV88" s="50"/>
      <c r="CP88" s="50"/>
      <c r="CQ88" s="50"/>
      <c r="CS88" s="50"/>
      <c r="DF88" s="21"/>
      <c r="DH88" s="50"/>
      <c r="DI88" s="50"/>
    </row>
    <row r="89" spans="14:113" s="6" customFormat="1" ht="9" customHeight="1">
      <c r="N89" s="21"/>
      <c r="O89" s="21"/>
      <c r="P89" s="50"/>
      <c r="Q89" s="21"/>
      <c r="AD89" s="21"/>
      <c r="AF89" s="51"/>
      <c r="AG89" s="50"/>
      <c r="BC89" s="50"/>
      <c r="BE89" s="21"/>
      <c r="BU89" s="50"/>
      <c r="BV89" s="50"/>
      <c r="CP89" s="50"/>
      <c r="CQ89" s="50"/>
      <c r="CS89" s="50"/>
      <c r="DF89" s="21"/>
      <c r="DH89" s="50"/>
      <c r="DI89" s="50"/>
    </row>
    <row r="90" spans="14:113" s="6" customFormat="1" ht="9" customHeight="1">
      <c r="N90" s="21"/>
      <c r="O90" s="21"/>
      <c r="P90" s="50"/>
      <c r="Q90" s="21"/>
      <c r="AD90" s="21"/>
      <c r="AF90" s="51"/>
      <c r="AG90" s="50"/>
      <c r="BC90" s="50"/>
      <c r="BE90" s="21"/>
      <c r="BU90" s="50"/>
      <c r="BV90" s="50"/>
      <c r="CP90" s="50"/>
      <c r="CQ90" s="50"/>
      <c r="CS90" s="50"/>
      <c r="DF90" s="21"/>
      <c r="DH90" s="50"/>
      <c r="DI90" s="50"/>
    </row>
    <row r="91" spans="14:113" s="6" customFormat="1" ht="9" customHeight="1">
      <c r="N91" s="21"/>
      <c r="O91" s="21"/>
      <c r="P91" s="50"/>
      <c r="Q91" s="21"/>
      <c r="AD91" s="21"/>
      <c r="AF91" s="51"/>
      <c r="AG91" s="50"/>
      <c r="BC91" s="50"/>
      <c r="BE91" s="21"/>
      <c r="BU91" s="50"/>
      <c r="BV91" s="50"/>
      <c r="CP91" s="50"/>
      <c r="CQ91" s="50"/>
      <c r="CS91" s="50"/>
      <c r="DF91" s="21"/>
      <c r="DH91" s="50"/>
      <c r="DI91" s="50"/>
    </row>
    <row r="92" spans="14:113" s="6" customFormat="1" ht="9" customHeight="1">
      <c r="N92" s="21"/>
      <c r="O92" s="21"/>
      <c r="P92" s="50"/>
      <c r="Q92" s="21"/>
      <c r="AD92" s="21"/>
      <c r="AF92" s="51"/>
      <c r="AG92" s="50"/>
      <c r="BC92" s="50"/>
      <c r="BE92" s="21"/>
      <c r="BU92" s="50"/>
      <c r="BV92" s="50"/>
      <c r="CP92" s="50"/>
      <c r="CQ92" s="50"/>
      <c r="CS92" s="50"/>
      <c r="DF92" s="21"/>
      <c r="DH92" s="50"/>
      <c r="DI92" s="50"/>
    </row>
    <row r="93" spans="14:113" s="6" customFormat="1" ht="9" customHeight="1">
      <c r="N93" s="21"/>
      <c r="O93" s="21"/>
      <c r="P93" s="50"/>
      <c r="Q93" s="21"/>
      <c r="AD93" s="21"/>
      <c r="AF93" s="51"/>
      <c r="AG93" s="50"/>
      <c r="BC93" s="50"/>
      <c r="BE93" s="21"/>
      <c r="BU93" s="50"/>
      <c r="BV93" s="50"/>
      <c r="CP93" s="50"/>
      <c r="CQ93" s="50"/>
      <c r="CS93" s="50"/>
      <c r="DF93" s="21"/>
      <c r="DH93" s="50"/>
      <c r="DI93" s="50"/>
    </row>
    <row r="94" spans="14:113" s="6" customFormat="1" ht="9" customHeight="1">
      <c r="N94" s="21"/>
      <c r="O94" s="21"/>
      <c r="P94" s="50"/>
      <c r="Q94" s="21"/>
      <c r="AD94" s="21"/>
      <c r="AF94" s="51"/>
      <c r="AG94" s="50"/>
      <c r="BC94" s="50"/>
      <c r="BE94" s="21"/>
      <c r="BU94" s="50"/>
      <c r="BV94" s="50"/>
      <c r="CP94" s="50"/>
      <c r="CQ94" s="50"/>
      <c r="CS94" s="50"/>
      <c r="DF94" s="21"/>
      <c r="DH94" s="50"/>
      <c r="DI94" s="50"/>
    </row>
    <row r="95" spans="14:113" s="6" customFormat="1" ht="9" customHeight="1">
      <c r="N95" s="21"/>
      <c r="O95" s="21"/>
      <c r="P95" s="50"/>
      <c r="Q95" s="21"/>
      <c r="AD95" s="21"/>
      <c r="AF95" s="51"/>
      <c r="AG95" s="50"/>
      <c r="BC95" s="50"/>
      <c r="BE95" s="21"/>
      <c r="BU95" s="50"/>
      <c r="BV95" s="50"/>
      <c r="CP95" s="50"/>
      <c r="CQ95" s="50"/>
      <c r="CS95" s="50"/>
      <c r="DF95" s="21"/>
      <c r="DH95" s="50"/>
      <c r="DI95" s="50"/>
    </row>
    <row r="96" spans="14:113" s="6" customFormat="1" ht="9" customHeight="1">
      <c r="N96" s="21"/>
      <c r="O96" s="21"/>
      <c r="P96" s="50"/>
      <c r="Q96" s="21"/>
      <c r="AD96" s="21"/>
      <c r="AF96" s="51"/>
      <c r="AG96" s="50"/>
      <c r="BC96" s="50"/>
      <c r="BE96" s="21"/>
      <c r="BU96" s="50"/>
      <c r="BV96" s="50"/>
      <c r="CP96" s="50"/>
      <c r="CQ96" s="50"/>
      <c r="CS96" s="50"/>
      <c r="DF96" s="21"/>
      <c r="DH96" s="50"/>
      <c r="DI96" s="50"/>
    </row>
    <row r="97" spans="14:113" s="6" customFormat="1" ht="9" customHeight="1">
      <c r="N97" s="21"/>
      <c r="O97" s="21"/>
      <c r="P97" s="50"/>
      <c r="Q97" s="21"/>
      <c r="AD97" s="21"/>
      <c r="AF97" s="51"/>
      <c r="AG97" s="50"/>
      <c r="BC97" s="50"/>
      <c r="BE97" s="21"/>
      <c r="BU97" s="50"/>
      <c r="BV97" s="50"/>
      <c r="CP97" s="50"/>
      <c r="CQ97" s="50"/>
      <c r="CS97" s="50"/>
      <c r="DF97" s="21"/>
      <c r="DH97" s="50"/>
      <c r="DI97" s="50"/>
    </row>
    <row r="98" spans="14:113" s="6" customFormat="1" ht="9" customHeight="1">
      <c r="N98" s="21"/>
      <c r="O98" s="21"/>
      <c r="P98" s="50"/>
      <c r="Q98" s="21"/>
      <c r="AD98" s="21"/>
      <c r="AF98" s="51"/>
      <c r="AG98" s="50"/>
      <c r="BC98" s="50"/>
      <c r="BE98" s="21"/>
      <c r="BU98" s="50"/>
      <c r="BV98" s="50"/>
      <c r="CP98" s="50"/>
      <c r="CQ98" s="50"/>
      <c r="CS98" s="50"/>
      <c r="DF98" s="21"/>
      <c r="DH98" s="50"/>
      <c r="DI98" s="50"/>
    </row>
    <row r="99" spans="14:113" s="6" customFormat="1" ht="9" customHeight="1">
      <c r="N99" s="21"/>
      <c r="O99" s="21"/>
      <c r="P99" s="50"/>
      <c r="Q99" s="21"/>
      <c r="AD99" s="21"/>
      <c r="AF99" s="51"/>
      <c r="AG99" s="50"/>
      <c r="BC99" s="50"/>
      <c r="BE99" s="21"/>
      <c r="BU99" s="50"/>
      <c r="BV99" s="50"/>
      <c r="CP99" s="50"/>
      <c r="CQ99" s="50"/>
      <c r="CS99" s="50"/>
      <c r="DF99" s="21"/>
      <c r="DH99" s="50"/>
      <c r="DI99" s="50"/>
    </row>
    <row r="100" spans="14:113" s="6" customFormat="1" ht="9" customHeight="1">
      <c r="N100" s="21"/>
      <c r="O100" s="21"/>
      <c r="P100" s="50"/>
      <c r="Q100" s="21"/>
      <c r="AD100" s="21"/>
      <c r="AF100" s="51"/>
      <c r="AG100" s="50"/>
      <c r="BC100" s="50"/>
      <c r="BE100" s="21"/>
      <c r="BU100" s="50"/>
      <c r="BV100" s="50"/>
      <c r="CP100" s="50"/>
      <c r="CQ100" s="50"/>
      <c r="CS100" s="50"/>
      <c r="DF100" s="21"/>
      <c r="DH100" s="50"/>
      <c r="DI100" s="50"/>
    </row>
    <row r="101" spans="14:113" s="6" customFormat="1" ht="9" customHeight="1">
      <c r="N101" s="21"/>
      <c r="O101" s="21"/>
      <c r="P101" s="50"/>
      <c r="Q101" s="21"/>
      <c r="AD101" s="21"/>
      <c r="AF101" s="51"/>
      <c r="AG101" s="50"/>
      <c r="BC101" s="50"/>
      <c r="BE101" s="21"/>
      <c r="BU101" s="50"/>
      <c r="BV101" s="50"/>
      <c r="CP101" s="50"/>
      <c r="CQ101" s="50"/>
      <c r="CS101" s="50"/>
      <c r="DF101" s="21"/>
      <c r="DH101" s="50"/>
      <c r="DI101" s="50"/>
    </row>
    <row r="102" spans="14:113" s="6" customFormat="1" ht="9" customHeight="1">
      <c r="N102" s="21"/>
      <c r="O102" s="21"/>
      <c r="P102" s="50"/>
      <c r="Q102" s="21"/>
      <c r="AD102" s="21"/>
      <c r="AF102" s="51"/>
      <c r="AG102" s="50"/>
      <c r="BC102" s="50"/>
      <c r="BE102" s="21"/>
      <c r="BU102" s="50"/>
      <c r="BV102" s="50"/>
      <c r="CP102" s="50"/>
      <c r="CQ102" s="50"/>
      <c r="CS102" s="50"/>
      <c r="DF102" s="21"/>
      <c r="DH102" s="50"/>
      <c r="DI102" s="50"/>
    </row>
    <row r="103" spans="14:113" s="6" customFormat="1" ht="9" customHeight="1">
      <c r="N103" s="21"/>
      <c r="O103" s="21"/>
      <c r="P103" s="50"/>
      <c r="Q103" s="21"/>
      <c r="AD103" s="21"/>
      <c r="AF103" s="51"/>
      <c r="AG103" s="50"/>
      <c r="BC103" s="50"/>
      <c r="BE103" s="21"/>
      <c r="BU103" s="50"/>
      <c r="BV103" s="50"/>
      <c r="CP103" s="50"/>
      <c r="CQ103" s="50"/>
      <c r="CS103" s="50"/>
      <c r="DF103" s="21"/>
      <c r="DH103" s="50"/>
      <c r="DI103" s="50"/>
    </row>
    <row r="104" spans="14:113" s="6" customFormat="1" ht="9" customHeight="1">
      <c r="N104" s="21"/>
      <c r="O104" s="21"/>
      <c r="P104" s="50"/>
      <c r="Q104" s="21"/>
      <c r="AD104" s="21"/>
      <c r="AF104" s="51"/>
      <c r="AG104" s="50"/>
      <c r="BC104" s="50"/>
      <c r="BE104" s="21"/>
      <c r="BU104" s="50"/>
      <c r="BV104" s="50"/>
      <c r="CP104" s="50"/>
      <c r="CQ104" s="50"/>
      <c r="CS104" s="50"/>
      <c r="DF104" s="21"/>
      <c r="DH104" s="50"/>
      <c r="DI104" s="50"/>
    </row>
    <row r="105" spans="14:113" s="6" customFormat="1" ht="9" customHeight="1">
      <c r="N105" s="21"/>
      <c r="O105" s="21"/>
      <c r="P105" s="50"/>
      <c r="Q105" s="21"/>
      <c r="AD105" s="21"/>
      <c r="AF105" s="51"/>
      <c r="AG105" s="50"/>
      <c r="BC105" s="50"/>
      <c r="BE105" s="21"/>
      <c r="BU105" s="50"/>
      <c r="BV105" s="50"/>
      <c r="CP105" s="50"/>
      <c r="CQ105" s="50"/>
      <c r="CS105" s="50"/>
      <c r="DF105" s="21"/>
      <c r="DH105" s="50"/>
      <c r="DI105" s="50"/>
    </row>
    <row r="106" spans="14:113" s="6" customFormat="1" ht="9" customHeight="1">
      <c r="N106" s="21"/>
      <c r="O106" s="21"/>
      <c r="P106" s="50"/>
      <c r="Q106" s="21"/>
      <c r="AD106" s="21"/>
      <c r="AF106" s="51"/>
      <c r="AG106" s="50"/>
      <c r="BC106" s="50"/>
      <c r="BE106" s="21"/>
      <c r="BU106" s="50"/>
      <c r="BV106" s="50"/>
      <c r="CP106" s="50"/>
      <c r="CQ106" s="50"/>
      <c r="CS106" s="50"/>
      <c r="DF106" s="21"/>
      <c r="DH106" s="50"/>
      <c r="DI106" s="50"/>
    </row>
    <row r="107" spans="14:113" s="6" customFormat="1" ht="9" customHeight="1">
      <c r="N107" s="21"/>
      <c r="O107" s="21"/>
      <c r="P107" s="50"/>
      <c r="Q107" s="21"/>
      <c r="AD107" s="21"/>
      <c r="AF107" s="51"/>
      <c r="AG107" s="50"/>
      <c r="BC107" s="50"/>
      <c r="BE107" s="21"/>
      <c r="BU107" s="50"/>
      <c r="BV107" s="50"/>
      <c r="CP107" s="50"/>
      <c r="CQ107" s="50"/>
      <c r="CS107" s="50"/>
      <c r="DF107" s="21"/>
      <c r="DH107" s="50"/>
      <c r="DI107" s="50"/>
    </row>
    <row r="108" spans="14:113" s="6" customFormat="1" ht="9" customHeight="1">
      <c r="N108" s="21"/>
      <c r="O108" s="21"/>
      <c r="P108" s="50"/>
      <c r="Q108" s="21"/>
      <c r="AD108" s="21"/>
      <c r="AF108" s="51"/>
      <c r="AG108" s="50"/>
      <c r="BC108" s="50"/>
      <c r="BE108" s="21"/>
      <c r="BU108" s="50"/>
      <c r="BV108" s="50"/>
      <c r="CP108" s="50"/>
      <c r="CQ108" s="50"/>
      <c r="CS108" s="50"/>
      <c r="DF108" s="21"/>
      <c r="DH108" s="50"/>
      <c r="DI108" s="50"/>
    </row>
    <row r="109" spans="14:113" s="6" customFormat="1" ht="9" customHeight="1">
      <c r="N109" s="21"/>
      <c r="O109" s="21"/>
      <c r="P109" s="50"/>
      <c r="Q109" s="21"/>
      <c r="AD109" s="21"/>
      <c r="AF109" s="51"/>
      <c r="AG109" s="50"/>
      <c r="BC109" s="50"/>
      <c r="BE109" s="21"/>
      <c r="BU109" s="50"/>
      <c r="BV109" s="50"/>
      <c r="CP109" s="50"/>
      <c r="CQ109" s="50"/>
      <c r="CS109" s="50"/>
      <c r="DF109" s="21"/>
      <c r="DH109" s="50"/>
      <c r="DI109" s="50"/>
    </row>
    <row r="110" spans="14:113" s="6" customFormat="1" ht="9" customHeight="1">
      <c r="N110" s="21"/>
      <c r="O110" s="21"/>
      <c r="P110" s="50"/>
      <c r="Q110" s="21"/>
      <c r="AD110" s="21"/>
      <c r="AF110" s="51"/>
      <c r="AG110" s="50"/>
      <c r="BC110" s="50"/>
      <c r="BE110" s="21"/>
      <c r="BU110" s="50"/>
      <c r="BV110" s="50"/>
      <c r="CP110" s="50"/>
      <c r="CQ110" s="50"/>
      <c r="CS110" s="50"/>
      <c r="DF110" s="21"/>
      <c r="DH110" s="50"/>
      <c r="DI110" s="50"/>
    </row>
    <row r="111" spans="14:113" s="6" customFormat="1" ht="9" customHeight="1">
      <c r="N111" s="21"/>
      <c r="O111" s="21"/>
      <c r="P111" s="50"/>
      <c r="Q111" s="21"/>
      <c r="AD111" s="21"/>
      <c r="AF111" s="51"/>
      <c r="AG111" s="50"/>
      <c r="BC111" s="50"/>
      <c r="BE111" s="21"/>
      <c r="BU111" s="50"/>
      <c r="BV111" s="50"/>
      <c r="CP111" s="50"/>
      <c r="CQ111" s="50"/>
      <c r="CS111" s="50"/>
      <c r="DF111" s="21"/>
      <c r="DH111" s="50"/>
      <c r="DI111" s="50"/>
    </row>
    <row r="112" spans="14:113" s="6" customFormat="1" ht="9" customHeight="1">
      <c r="N112" s="21"/>
      <c r="O112" s="21"/>
      <c r="P112" s="50"/>
      <c r="Q112" s="21"/>
      <c r="AD112" s="21"/>
      <c r="AF112" s="51"/>
      <c r="AG112" s="50"/>
      <c r="BC112" s="50"/>
      <c r="BE112" s="21"/>
      <c r="BU112" s="50"/>
      <c r="BV112" s="50"/>
      <c r="CP112" s="50"/>
      <c r="CQ112" s="50"/>
      <c r="CS112" s="50"/>
      <c r="DF112" s="21"/>
      <c r="DH112" s="50"/>
      <c r="DI112" s="50"/>
    </row>
    <row r="113" spans="14:113" s="6" customFormat="1" ht="9" customHeight="1">
      <c r="N113" s="21"/>
      <c r="O113" s="21"/>
      <c r="P113" s="50"/>
      <c r="Q113" s="21"/>
      <c r="AD113" s="21"/>
      <c r="AF113" s="51"/>
      <c r="AG113" s="50"/>
      <c r="BC113" s="50"/>
      <c r="BE113" s="21"/>
      <c r="BU113" s="50"/>
      <c r="BV113" s="50"/>
      <c r="CP113" s="50"/>
      <c r="CQ113" s="50"/>
      <c r="CS113" s="50"/>
      <c r="DF113" s="21"/>
      <c r="DH113" s="50"/>
      <c r="DI113" s="50"/>
    </row>
    <row r="114" spans="14:113" s="6" customFormat="1" ht="9" customHeight="1">
      <c r="N114" s="21"/>
      <c r="O114" s="21"/>
      <c r="P114" s="50"/>
      <c r="Q114" s="21"/>
      <c r="AD114" s="21"/>
      <c r="AF114" s="51"/>
      <c r="AG114" s="50"/>
      <c r="BC114" s="50"/>
      <c r="BE114" s="21"/>
      <c r="BU114" s="50"/>
      <c r="BV114" s="50"/>
      <c r="CP114" s="50"/>
      <c r="CQ114" s="50"/>
      <c r="CS114" s="50"/>
      <c r="DF114" s="21"/>
      <c r="DH114" s="50"/>
      <c r="DI114" s="50"/>
    </row>
    <row r="115" spans="14:113" s="6" customFormat="1" ht="9" customHeight="1">
      <c r="N115" s="21"/>
      <c r="O115" s="21"/>
      <c r="P115" s="50"/>
      <c r="Q115" s="21"/>
      <c r="AD115" s="21"/>
      <c r="AF115" s="51"/>
      <c r="AG115" s="50"/>
      <c r="BC115" s="50"/>
      <c r="BE115" s="21"/>
      <c r="BU115" s="50"/>
      <c r="BV115" s="50"/>
      <c r="CP115" s="50"/>
      <c r="CQ115" s="50"/>
      <c r="CS115" s="50"/>
      <c r="DF115" s="21"/>
      <c r="DH115" s="50"/>
      <c r="DI115" s="50"/>
    </row>
    <row r="116" spans="14:113" s="6" customFormat="1" ht="9" customHeight="1">
      <c r="N116" s="21"/>
      <c r="O116" s="21"/>
      <c r="P116" s="50"/>
      <c r="Q116" s="21"/>
      <c r="AD116" s="21"/>
      <c r="AF116" s="51"/>
      <c r="AG116" s="50"/>
      <c r="BC116" s="50"/>
      <c r="BE116" s="21"/>
      <c r="BU116" s="50"/>
      <c r="BV116" s="50"/>
      <c r="CP116" s="50"/>
      <c r="CQ116" s="50"/>
      <c r="CS116" s="50"/>
      <c r="DF116" s="21"/>
      <c r="DH116" s="50"/>
      <c r="DI116" s="50"/>
    </row>
    <row r="117" spans="14:113" s="6" customFormat="1" ht="9" customHeight="1">
      <c r="N117" s="21"/>
      <c r="O117" s="21"/>
      <c r="P117" s="50"/>
      <c r="Q117" s="21"/>
      <c r="AD117" s="21"/>
      <c r="AF117" s="51"/>
      <c r="AG117" s="50"/>
      <c r="BC117" s="50"/>
      <c r="BE117" s="21"/>
      <c r="BU117" s="50"/>
      <c r="BV117" s="50"/>
      <c r="CP117" s="50"/>
      <c r="CQ117" s="50"/>
      <c r="CS117" s="50"/>
      <c r="DF117" s="21"/>
      <c r="DH117" s="50"/>
      <c r="DI117" s="50"/>
    </row>
    <row r="118" spans="14:113" s="6" customFormat="1" ht="9" customHeight="1">
      <c r="N118" s="21"/>
      <c r="O118" s="21"/>
      <c r="P118" s="50"/>
      <c r="Q118" s="21"/>
      <c r="AD118" s="21"/>
      <c r="AF118" s="51"/>
      <c r="AG118" s="50"/>
      <c r="BC118" s="50"/>
      <c r="BE118" s="21"/>
      <c r="BU118" s="50"/>
      <c r="BV118" s="50"/>
      <c r="CP118" s="50"/>
      <c r="CQ118" s="50"/>
      <c r="CS118" s="50"/>
      <c r="DF118" s="21"/>
      <c r="DH118" s="50"/>
      <c r="DI118" s="50"/>
    </row>
    <row r="119" spans="14:113" s="6" customFormat="1" ht="9" customHeight="1">
      <c r="N119" s="21"/>
      <c r="O119" s="21"/>
      <c r="P119" s="50"/>
      <c r="Q119" s="21"/>
      <c r="AD119" s="21"/>
      <c r="AF119" s="51"/>
      <c r="AG119" s="50"/>
      <c r="BC119" s="50"/>
      <c r="BE119" s="21"/>
      <c r="BU119" s="50"/>
      <c r="BV119" s="50"/>
      <c r="CP119" s="50"/>
      <c r="CQ119" s="50"/>
      <c r="CS119" s="50"/>
      <c r="DF119" s="21"/>
      <c r="DH119" s="50"/>
      <c r="DI119" s="50"/>
    </row>
    <row r="120" spans="14:113" s="6" customFormat="1" ht="9" customHeight="1">
      <c r="N120" s="21"/>
      <c r="O120" s="21"/>
      <c r="P120" s="50"/>
      <c r="Q120" s="21"/>
      <c r="AD120" s="21"/>
      <c r="AF120" s="51"/>
      <c r="AG120" s="50"/>
      <c r="BC120" s="50"/>
      <c r="BE120" s="21"/>
      <c r="BU120" s="50"/>
      <c r="BV120" s="50"/>
      <c r="CP120" s="50"/>
      <c r="CQ120" s="50"/>
      <c r="CS120" s="50"/>
      <c r="DF120" s="21"/>
      <c r="DH120" s="50"/>
      <c r="DI120" s="50"/>
    </row>
    <row r="121" spans="14:113" s="6" customFormat="1" ht="9" customHeight="1">
      <c r="N121" s="21"/>
      <c r="O121" s="21"/>
      <c r="P121" s="50"/>
      <c r="Q121" s="21"/>
      <c r="AD121" s="21"/>
      <c r="AF121" s="51"/>
      <c r="AG121" s="50"/>
      <c r="BC121" s="50"/>
      <c r="BE121" s="21"/>
      <c r="BU121" s="50"/>
      <c r="BV121" s="50"/>
      <c r="CP121" s="50"/>
      <c r="CQ121" s="50"/>
      <c r="CS121" s="50"/>
      <c r="DF121" s="21"/>
      <c r="DH121" s="50"/>
      <c r="DI121" s="50"/>
    </row>
    <row r="122" spans="14:113" s="6" customFormat="1" ht="9" customHeight="1">
      <c r="N122" s="21"/>
      <c r="O122" s="21"/>
      <c r="P122" s="50"/>
      <c r="Q122" s="21"/>
      <c r="AD122" s="21"/>
      <c r="AF122" s="51"/>
      <c r="AG122" s="50"/>
      <c r="BC122" s="50"/>
      <c r="BE122" s="21"/>
      <c r="BU122" s="50"/>
      <c r="BV122" s="50"/>
      <c r="CP122" s="50"/>
      <c r="CQ122" s="50"/>
      <c r="CS122" s="50"/>
      <c r="DF122" s="21"/>
      <c r="DH122" s="50"/>
      <c r="DI122" s="50"/>
    </row>
    <row r="123" spans="14:113" s="6" customFormat="1" ht="9" customHeight="1">
      <c r="N123" s="21"/>
      <c r="O123" s="21"/>
      <c r="P123" s="50"/>
      <c r="Q123" s="21"/>
      <c r="AD123" s="21"/>
      <c r="AF123" s="51"/>
      <c r="AG123" s="50"/>
      <c r="BC123" s="50"/>
      <c r="BE123" s="21"/>
      <c r="BU123" s="50"/>
      <c r="BV123" s="50"/>
      <c r="CP123" s="50"/>
      <c r="CQ123" s="50"/>
      <c r="CS123" s="50"/>
      <c r="DF123" s="21"/>
      <c r="DH123" s="50"/>
      <c r="DI123" s="50"/>
    </row>
    <row r="124" spans="14:113" s="6" customFormat="1" ht="9" customHeight="1">
      <c r="N124" s="21"/>
      <c r="O124" s="21"/>
      <c r="P124" s="50"/>
      <c r="Q124" s="21"/>
      <c r="AD124" s="21"/>
      <c r="AF124" s="51"/>
      <c r="AG124" s="50"/>
      <c r="BC124" s="50"/>
      <c r="BE124" s="21"/>
      <c r="BU124" s="50"/>
      <c r="BV124" s="50"/>
      <c r="CP124" s="50"/>
      <c r="CQ124" s="50"/>
      <c r="CS124" s="50"/>
      <c r="DF124" s="21"/>
      <c r="DH124" s="50"/>
      <c r="DI124" s="50"/>
    </row>
    <row r="125" spans="14:113" s="6" customFormat="1" ht="9" customHeight="1">
      <c r="N125" s="21"/>
      <c r="O125" s="21"/>
      <c r="P125" s="50"/>
      <c r="Q125" s="21"/>
      <c r="AD125" s="21"/>
      <c r="AF125" s="51"/>
      <c r="AG125" s="50"/>
      <c r="BC125" s="50"/>
      <c r="BE125" s="21"/>
      <c r="BU125" s="50"/>
      <c r="BV125" s="50"/>
      <c r="CP125" s="50"/>
      <c r="CQ125" s="50"/>
      <c r="CS125" s="50"/>
      <c r="DF125" s="21"/>
      <c r="DH125" s="50"/>
      <c r="DI125" s="50"/>
    </row>
    <row r="126" spans="14:113" s="6" customFormat="1" ht="9" customHeight="1">
      <c r="N126" s="21"/>
      <c r="O126" s="21"/>
      <c r="P126" s="50"/>
      <c r="Q126" s="21"/>
      <c r="AD126" s="21"/>
      <c r="AF126" s="51"/>
      <c r="AG126" s="50"/>
      <c r="BC126" s="50"/>
      <c r="BE126" s="21"/>
      <c r="BU126" s="50"/>
      <c r="BV126" s="50"/>
      <c r="CP126" s="50"/>
      <c r="CQ126" s="50"/>
      <c r="CS126" s="50"/>
      <c r="DF126" s="21"/>
      <c r="DH126" s="50"/>
      <c r="DI126" s="50"/>
    </row>
    <row r="127" spans="14:113" s="6" customFormat="1" ht="9" customHeight="1">
      <c r="N127" s="21"/>
      <c r="O127" s="21"/>
      <c r="P127" s="50"/>
      <c r="Q127" s="21"/>
      <c r="AD127" s="21"/>
      <c r="AF127" s="51"/>
      <c r="AG127" s="50"/>
      <c r="BC127" s="50"/>
      <c r="BE127" s="21"/>
      <c r="BU127" s="50"/>
      <c r="BV127" s="50"/>
      <c r="CP127" s="50"/>
      <c r="CQ127" s="50"/>
      <c r="CS127" s="50"/>
      <c r="DF127" s="21"/>
      <c r="DH127" s="50"/>
      <c r="DI127" s="50"/>
    </row>
    <row r="128" spans="14:113" s="6" customFormat="1" ht="9" customHeight="1">
      <c r="N128" s="21"/>
      <c r="O128" s="21"/>
      <c r="P128" s="50"/>
      <c r="Q128" s="21"/>
      <c r="AD128" s="21"/>
      <c r="AF128" s="51"/>
      <c r="AG128" s="50"/>
      <c r="BC128" s="50"/>
      <c r="BE128" s="21"/>
      <c r="BU128" s="50"/>
      <c r="BV128" s="50"/>
      <c r="CP128" s="50"/>
      <c r="CQ128" s="50"/>
      <c r="CS128" s="50"/>
      <c r="DF128" s="21"/>
      <c r="DH128" s="50"/>
      <c r="DI128" s="50"/>
    </row>
    <row r="129" spans="14:113" s="6" customFormat="1" ht="9" customHeight="1">
      <c r="N129" s="21"/>
      <c r="O129" s="21"/>
      <c r="P129" s="50"/>
      <c r="Q129" s="21"/>
      <c r="AD129" s="21"/>
      <c r="AF129" s="51"/>
      <c r="AG129" s="50"/>
      <c r="BC129" s="50"/>
      <c r="BE129" s="21"/>
      <c r="BU129" s="50"/>
      <c r="BV129" s="50"/>
      <c r="CP129" s="50"/>
      <c r="CQ129" s="50"/>
      <c r="CS129" s="50"/>
      <c r="DF129" s="21"/>
      <c r="DH129" s="50"/>
      <c r="DI129" s="50"/>
    </row>
    <row r="130" spans="14:113" s="6" customFormat="1" ht="9" customHeight="1">
      <c r="N130" s="21"/>
      <c r="O130" s="21"/>
      <c r="P130" s="50"/>
      <c r="Q130" s="21"/>
      <c r="AD130" s="21"/>
      <c r="AF130" s="51"/>
      <c r="AG130" s="50"/>
      <c r="BC130" s="50"/>
      <c r="BE130" s="21"/>
      <c r="BU130" s="50"/>
      <c r="BV130" s="50"/>
      <c r="CP130" s="50"/>
      <c r="CQ130" s="50"/>
      <c r="CS130" s="50"/>
      <c r="DF130" s="21"/>
      <c r="DH130" s="50"/>
      <c r="DI130" s="50"/>
    </row>
    <row r="131" spans="14:113" s="6" customFormat="1" ht="9" customHeight="1">
      <c r="N131" s="21"/>
      <c r="O131" s="21"/>
      <c r="P131" s="50"/>
      <c r="Q131" s="21"/>
      <c r="AD131" s="21"/>
      <c r="AF131" s="51"/>
      <c r="AG131" s="50"/>
      <c r="BC131" s="50"/>
      <c r="BE131" s="21"/>
      <c r="BU131" s="50"/>
      <c r="BV131" s="50"/>
      <c r="CP131" s="50"/>
      <c r="CQ131" s="50"/>
      <c r="CS131" s="50"/>
      <c r="DF131" s="21"/>
      <c r="DH131" s="50"/>
      <c r="DI131" s="50"/>
    </row>
    <row r="132" spans="14:113" s="6" customFormat="1" ht="9" customHeight="1">
      <c r="N132" s="21"/>
      <c r="O132" s="21"/>
      <c r="P132" s="50"/>
      <c r="Q132" s="21"/>
      <c r="AD132" s="21"/>
      <c r="AF132" s="51"/>
      <c r="AG132" s="50"/>
      <c r="BC132" s="50"/>
      <c r="BE132" s="21"/>
      <c r="BU132" s="50"/>
      <c r="BV132" s="50"/>
      <c r="CP132" s="50"/>
      <c r="CQ132" s="50"/>
      <c r="CS132" s="50"/>
      <c r="DF132" s="21"/>
      <c r="DH132" s="50"/>
      <c r="DI132" s="50"/>
    </row>
    <row r="133" spans="14:113" s="6" customFormat="1" ht="9" customHeight="1">
      <c r="N133" s="21"/>
      <c r="O133" s="21"/>
      <c r="P133" s="50"/>
      <c r="Q133" s="21"/>
      <c r="AD133" s="21"/>
      <c r="AF133" s="51"/>
      <c r="AG133" s="50"/>
      <c r="BC133" s="50"/>
      <c r="BE133" s="21"/>
      <c r="BU133" s="50"/>
      <c r="BV133" s="50"/>
      <c r="CP133" s="50"/>
      <c r="CQ133" s="50"/>
      <c r="CS133" s="50"/>
      <c r="DF133" s="21"/>
      <c r="DH133" s="50"/>
      <c r="DI133" s="50"/>
    </row>
    <row r="134" spans="14:113" s="6" customFormat="1" ht="9" customHeight="1">
      <c r="N134" s="21"/>
      <c r="O134" s="21"/>
      <c r="P134" s="50"/>
      <c r="Q134" s="21"/>
      <c r="AD134" s="21"/>
      <c r="AF134" s="51"/>
      <c r="AG134" s="50"/>
      <c r="BC134" s="50"/>
      <c r="BE134" s="21"/>
      <c r="BU134" s="50"/>
      <c r="BV134" s="50"/>
      <c r="CP134" s="50"/>
      <c r="CQ134" s="50"/>
      <c r="CS134" s="50"/>
      <c r="DF134" s="21"/>
      <c r="DH134" s="50"/>
      <c r="DI134" s="50"/>
    </row>
    <row r="135" spans="14:113" s="6" customFormat="1" ht="9" customHeight="1">
      <c r="N135" s="21"/>
      <c r="O135" s="21"/>
      <c r="P135" s="50"/>
      <c r="Q135" s="21"/>
      <c r="AD135" s="21"/>
      <c r="AF135" s="51"/>
      <c r="AG135" s="50"/>
      <c r="BC135" s="50"/>
      <c r="BE135" s="21"/>
      <c r="BU135" s="50"/>
      <c r="BV135" s="50"/>
      <c r="CP135" s="50"/>
      <c r="CQ135" s="50"/>
      <c r="CS135" s="50"/>
      <c r="DF135" s="21"/>
      <c r="DH135" s="50"/>
      <c r="DI135" s="50"/>
    </row>
    <row r="136" spans="14:113" s="6" customFormat="1" ht="9" customHeight="1">
      <c r="N136" s="21"/>
      <c r="O136" s="21"/>
      <c r="P136" s="50"/>
      <c r="Q136" s="21"/>
      <c r="AD136" s="21"/>
      <c r="AF136" s="51"/>
      <c r="AG136" s="50"/>
      <c r="BC136" s="50"/>
      <c r="BE136" s="21"/>
      <c r="BU136" s="50"/>
      <c r="BV136" s="50"/>
      <c r="CP136" s="50"/>
      <c r="CQ136" s="50"/>
      <c r="CS136" s="50"/>
      <c r="DF136" s="21"/>
      <c r="DH136" s="50"/>
      <c r="DI136" s="50"/>
    </row>
    <row r="137" spans="14:113" s="6" customFormat="1" ht="9" customHeight="1">
      <c r="N137" s="21"/>
      <c r="O137" s="21"/>
      <c r="P137" s="50"/>
      <c r="Q137" s="21"/>
      <c r="AD137" s="21"/>
      <c r="AF137" s="51"/>
      <c r="AG137" s="50"/>
      <c r="BC137" s="50"/>
      <c r="BE137" s="21"/>
      <c r="BU137" s="50"/>
      <c r="BV137" s="50"/>
      <c r="CP137" s="50"/>
      <c r="CQ137" s="50"/>
      <c r="CS137" s="50"/>
      <c r="DF137" s="21"/>
      <c r="DH137" s="50"/>
      <c r="DI137" s="50"/>
    </row>
    <row r="138" spans="14:113" s="6" customFormat="1" ht="9" customHeight="1">
      <c r="N138" s="21"/>
      <c r="O138" s="21"/>
      <c r="P138" s="50"/>
      <c r="Q138" s="21"/>
      <c r="AD138" s="21"/>
      <c r="AF138" s="51"/>
      <c r="AG138" s="50"/>
      <c r="BC138" s="50"/>
      <c r="BE138" s="21"/>
      <c r="BU138" s="50"/>
      <c r="BV138" s="50"/>
      <c r="CP138" s="50"/>
      <c r="CQ138" s="50"/>
      <c r="CS138" s="50"/>
      <c r="DF138" s="21"/>
      <c r="DH138" s="50"/>
      <c r="DI138" s="50"/>
    </row>
    <row r="139" spans="14:113" s="6" customFormat="1" ht="9" customHeight="1">
      <c r="N139" s="21"/>
      <c r="O139" s="21"/>
      <c r="P139" s="50"/>
      <c r="Q139" s="21"/>
      <c r="AD139" s="21"/>
      <c r="AF139" s="51"/>
      <c r="AG139" s="50"/>
      <c r="BC139" s="50"/>
      <c r="BE139" s="21"/>
      <c r="BU139" s="50"/>
      <c r="BV139" s="50"/>
      <c r="CP139" s="50"/>
      <c r="CQ139" s="50"/>
      <c r="CS139" s="50"/>
      <c r="DF139" s="21"/>
      <c r="DH139" s="50"/>
      <c r="DI139" s="50"/>
    </row>
    <row r="140" spans="14:113" s="6" customFormat="1" ht="9" customHeight="1">
      <c r="N140" s="21"/>
      <c r="O140" s="21"/>
      <c r="P140" s="50"/>
      <c r="Q140" s="21"/>
      <c r="AD140" s="21"/>
      <c r="AF140" s="51"/>
      <c r="AG140" s="50"/>
      <c r="BC140" s="50"/>
      <c r="BE140" s="21"/>
      <c r="BU140" s="50"/>
      <c r="BV140" s="50"/>
      <c r="CP140" s="50"/>
      <c r="CQ140" s="50"/>
      <c r="CS140" s="50"/>
      <c r="DF140" s="21"/>
      <c r="DH140" s="50"/>
      <c r="DI140" s="50"/>
    </row>
    <row r="141" spans="14:113" s="6" customFormat="1" ht="9" customHeight="1">
      <c r="N141" s="21"/>
      <c r="O141" s="21"/>
      <c r="P141" s="50"/>
      <c r="Q141" s="21"/>
      <c r="AD141" s="21"/>
      <c r="AF141" s="51"/>
      <c r="AG141" s="50"/>
      <c r="BC141" s="50"/>
      <c r="BE141" s="21"/>
      <c r="BU141" s="50"/>
      <c r="BV141" s="50"/>
      <c r="CP141" s="50"/>
      <c r="CQ141" s="50"/>
      <c r="CS141" s="50"/>
      <c r="DF141" s="21"/>
      <c r="DH141" s="50"/>
      <c r="DI141" s="50"/>
    </row>
    <row r="142" spans="14:113" s="6" customFormat="1" ht="9" customHeight="1">
      <c r="N142" s="21"/>
      <c r="O142" s="21"/>
      <c r="P142" s="50"/>
      <c r="Q142" s="21"/>
      <c r="AD142" s="21"/>
      <c r="AF142" s="51"/>
      <c r="AG142" s="50"/>
      <c r="BC142" s="50"/>
      <c r="BE142" s="21"/>
      <c r="BU142" s="50"/>
      <c r="BV142" s="50"/>
      <c r="CP142" s="50"/>
      <c r="CQ142" s="50"/>
      <c r="CS142" s="50"/>
      <c r="DF142" s="21"/>
      <c r="DH142" s="50"/>
      <c r="DI142" s="50"/>
    </row>
    <row r="143" spans="14:113" s="6" customFormat="1" ht="9" customHeight="1">
      <c r="N143" s="21"/>
      <c r="O143" s="21"/>
      <c r="P143" s="50"/>
      <c r="Q143" s="21"/>
      <c r="AD143" s="21"/>
      <c r="AF143" s="51"/>
      <c r="AG143" s="50"/>
      <c r="BC143" s="50"/>
      <c r="BE143" s="21"/>
      <c r="BU143" s="50"/>
      <c r="BV143" s="50"/>
      <c r="CP143" s="50"/>
      <c r="CQ143" s="50"/>
      <c r="CS143" s="50"/>
      <c r="DF143" s="21"/>
      <c r="DH143" s="50"/>
      <c r="DI143" s="50"/>
    </row>
    <row r="144" spans="14:113" s="6" customFormat="1" ht="9" customHeight="1">
      <c r="N144" s="21"/>
      <c r="O144" s="21"/>
      <c r="P144" s="50"/>
      <c r="Q144" s="21"/>
      <c r="AD144" s="21"/>
      <c r="AF144" s="51"/>
      <c r="AG144" s="50"/>
      <c r="BC144" s="50"/>
      <c r="BE144" s="21"/>
      <c r="BU144" s="50"/>
      <c r="BV144" s="50"/>
      <c r="CP144" s="50"/>
      <c r="CQ144" s="50"/>
      <c r="CS144" s="50"/>
      <c r="DF144" s="21"/>
      <c r="DH144" s="50"/>
      <c r="DI144" s="50"/>
    </row>
    <row r="145" spans="14:113" s="6" customFormat="1" ht="9" customHeight="1">
      <c r="N145" s="21"/>
      <c r="O145" s="21"/>
      <c r="P145" s="50"/>
      <c r="Q145" s="21"/>
      <c r="AD145" s="21"/>
      <c r="AF145" s="51"/>
      <c r="AG145" s="50"/>
      <c r="BC145" s="50"/>
      <c r="BE145" s="21"/>
      <c r="BU145" s="50"/>
      <c r="BV145" s="50"/>
      <c r="CP145" s="50"/>
      <c r="CQ145" s="50"/>
      <c r="CS145" s="50"/>
      <c r="DF145" s="21"/>
      <c r="DH145" s="50"/>
      <c r="DI145" s="50"/>
    </row>
    <row r="146" spans="14:113" s="6" customFormat="1" ht="9" customHeight="1">
      <c r="N146" s="21"/>
      <c r="O146" s="21"/>
      <c r="P146" s="50"/>
      <c r="Q146" s="21"/>
      <c r="AD146" s="21"/>
      <c r="AF146" s="51"/>
      <c r="AG146" s="50"/>
      <c r="BC146" s="50"/>
      <c r="BE146" s="21"/>
      <c r="BU146" s="50"/>
      <c r="BV146" s="50"/>
      <c r="CP146" s="50"/>
      <c r="CQ146" s="50"/>
      <c r="CS146" s="50"/>
      <c r="DF146" s="21"/>
      <c r="DH146" s="50"/>
      <c r="DI146" s="50"/>
    </row>
    <row r="147" spans="14:113" s="6" customFormat="1" ht="9" customHeight="1">
      <c r="N147" s="21"/>
      <c r="O147" s="21"/>
      <c r="P147" s="50"/>
      <c r="Q147" s="21"/>
      <c r="AD147" s="21"/>
      <c r="AF147" s="51"/>
      <c r="AG147" s="50"/>
      <c r="BC147" s="50"/>
      <c r="BE147" s="21"/>
      <c r="BU147" s="50"/>
      <c r="BV147" s="50"/>
      <c r="CP147" s="50"/>
      <c r="CQ147" s="50"/>
      <c r="CS147" s="50"/>
      <c r="DF147" s="21"/>
      <c r="DH147" s="50"/>
      <c r="DI147" s="50"/>
    </row>
    <row r="148" spans="14:113" s="6" customFormat="1" ht="9" customHeight="1">
      <c r="N148" s="21"/>
      <c r="O148" s="21"/>
      <c r="P148" s="50"/>
      <c r="Q148" s="21"/>
      <c r="AD148" s="21"/>
      <c r="AF148" s="51"/>
      <c r="AG148" s="50"/>
      <c r="BC148" s="50"/>
      <c r="BE148" s="21"/>
      <c r="BU148" s="50"/>
      <c r="BV148" s="50"/>
      <c r="CP148" s="50"/>
      <c r="CQ148" s="50"/>
      <c r="CS148" s="50"/>
      <c r="DF148" s="21"/>
      <c r="DH148" s="50"/>
      <c r="DI148" s="50"/>
    </row>
    <row r="149" spans="14:113" s="6" customFormat="1" ht="9" customHeight="1">
      <c r="N149" s="21"/>
      <c r="O149" s="21"/>
      <c r="P149" s="50"/>
      <c r="Q149" s="21"/>
      <c r="AD149" s="21"/>
      <c r="AF149" s="51"/>
      <c r="AG149" s="50"/>
      <c r="BC149" s="50"/>
      <c r="BE149" s="21"/>
      <c r="BU149" s="50"/>
      <c r="BV149" s="50"/>
      <c r="CP149" s="50"/>
      <c r="CQ149" s="50"/>
      <c r="CS149" s="50"/>
      <c r="DF149" s="21"/>
      <c r="DH149" s="50"/>
      <c r="DI149" s="50"/>
    </row>
    <row r="150" spans="14:113" s="6" customFormat="1" ht="9" customHeight="1">
      <c r="N150" s="21"/>
      <c r="O150" s="21"/>
      <c r="P150" s="50"/>
      <c r="Q150" s="21"/>
      <c r="AD150" s="21"/>
      <c r="AF150" s="51"/>
      <c r="AG150" s="50"/>
      <c r="BC150" s="50"/>
      <c r="BE150" s="21"/>
      <c r="BU150" s="50"/>
      <c r="BV150" s="50"/>
      <c r="CP150" s="50"/>
      <c r="CQ150" s="50"/>
      <c r="CS150" s="50"/>
      <c r="DF150" s="21"/>
      <c r="DH150" s="50"/>
      <c r="DI150" s="50"/>
    </row>
    <row r="151" spans="14:113" s="6" customFormat="1" ht="9" customHeight="1">
      <c r="N151" s="21"/>
      <c r="O151" s="21"/>
      <c r="P151" s="50"/>
      <c r="Q151" s="21"/>
      <c r="AD151" s="21"/>
      <c r="AF151" s="51"/>
      <c r="AG151" s="50"/>
      <c r="BC151" s="50"/>
      <c r="BE151" s="21"/>
      <c r="BU151" s="50"/>
      <c r="BV151" s="50"/>
      <c r="CP151" s="50"/>
      <c r="CQ151" s="50"/>
      <c r="CS151" s="50"/>
      <c r="DF151" s="21"/>
      <c r="DH151" s="50"/>
      <c r="DI151" s="50"/>
    </row>
    <row r="152" spans="14:113" s="6" customFormat="1" ht="9" customHeight="1">
      <c r="N152" s="21"/>
      <c r="O152" s="21"/>
      <c r="P152" s="50"/>
      <c r="Q152" s="21"/>
      <c r="AD152" s="21"/>
      <c r="AF152" s="51"/>
      <c r="AG152" s="50"/>
      <c r="BC152" s="50"/>
      <c r="BE152" s="21"/>
      <c r="BU152" s="50"/>
      <c r="BV152" s="50"/>
      <c r="CP152" s="50"/>
      <c r="CQ152" s="50"/>
      <c r="CS152" s="50"/>
      <c r="DF152" s="21"/>
      <c r="DH152" s="50"/>
      <c r="DI152" s="50"/>
    </row>
    <row r="153" spans="14:113" s="6" customFormat="1" ht="9" customHeight="1">
      <c r="N153" s="21"/>
      <c r="O153" s="21"/>
      <c r="P153" s="50"/>
      <c r="Q153" s="21"/>
      <c r="AD153" s="21"/>
      <c r="AF153" s="51"/>
      <c r="AG153" s="50"/>
      <c r="BC153" s="50"/>
      <c r="BE153" s="21"/>
      <c r="BU153" s="50"/>
      <c r="BV153" s="50"/>
      <c r="CP153" s="50"/>
      <c r="CQ153" s="50"/>
      <c r="CS153" s="50"/>
      <c r="DF153" s="21"/>
      <c r="DH153" s="50"/>
      <c r="DI153" s="50"/>
    </row>
    <row r="154" spans="14:113" s="6" customFormat="1" ht="9" customHeight="1">
      <c r="N154" s="21"/>
      <c r="O154" s="21"/>
      <c r="P154" s="50"/>
      <c r="Q154" s="21"/>
      <c r="AD154" s="21"/>
      <c r="AF154" s="51"/>
      <c r="AG154" s="50"/>
      <c r="BC154" s="50"/>
      <c r="BE154" s="21"/>
      <c r="BU154" s="50"/>
      <c r="BV154" s="50"/>
      <c r="CP154" s="50"/>
      <c r="CQ154" s="50"/>
      <c r="CS154" s="50"/>
      <c r="DF154" s="21"/>
      <c r="DH154" s="50"/>
      <c r="DI154" s="50"/>
    </row>
    <row r="155" spans="14:113" s="6" customFormat="1" ht="9" customHeight="1">
      <c r="N155" s="21"/>
      <c r="O155" s="21"/>
      <c r="P155" s="50"/>
      <c r="Q155" s="21"/>
      <c r="AD155" s="21"/>
      <c r="AF155" s="51"/>
      <c r="AG155" s="50"/>
      <c r="BC155" s="50"/>
      <c r="BE155" s="21"/>
      <c r="BU155" s="50"/>
      <c r="BV155" s="50"/>
      <c r="CP155" s="50"/>
      <c r="CQ155" s="50"/>
      <c r="CS155" s="50"/>
      <c r="DF155" s="21"/>
      <c r="DH155" s="50"/>
      <c r="DI155" s="50"/>
    </row>
    <row r="156" spans="14:113" s="6" customFormat="1" ht="9" customHeight="1">
      <c r="N156" s="21"/>
      <c r="O156" s="21"/>
      <c r="P156" s="50"/>
      <c r="Q156" s="21"/>
      <c r="AD156" s="21"/>
      <c r="AF156" s="51"/>
      <c r="AG156" s="50"/>
      <c r="BC156" s="50"/>
      <c r="BE156" s="21"/>
      <c r="BU156" s="50"/>
      <c r="BV156" s="50"/>
      <c r="CP156" s="50"/>
      <c r="CQ156" s="50"/>
      <c r="CS156" s="50"/>
      <c r="DF156" s="21"/>
      <c r="DH156" s="50"/>
      <c r="DI156" s="50"/>
    </row>
    <row r="157" spans="14:113" s="6" customFormat="1" ht="9" customHeight="1">
      <c r="N157" s="21"/>
      <c r="O157" s="21"/>
      <c r="P157" s="50"/>
      <c r="Q157" s="21"/>
      <c r="AD157" s="21"/>
      <c r="AF157" s="51"/>
      <c r="AG157" s="50"/>
      <c r="BC157" s="50"/>
      <c r="BE157" s="21"/>
      <c r="BU157" s="50"/>
      <c r="BV157" s="50"/>
      <c r="CP157" s="50"/>
      <c r="CQ157" s="50"/>
      <c r="CS157" s="50"/>
      <c r="DF157" s="21"/>
      <c r="DH157" s="50"/>
      <c r="DI157" s="50"/>
    </row>
    <row r="158" spans="14:113" s="6" customFormat="1" ht="9" customHeight="1">
      <c r="N158" s="21"/>
      <c r="O158" s="21"/>
      <c r="P158" s="50"/>
      <c r="Q158" s="21"/>
      <c r="AD158" s="21"/>
      <c r="AF158" s="51"/>
      <c r="AG158" s="50"/>
      <c r="BC158" s="50"/>
      <c r="BE158" s="21"/>
      <c r="BU158" s="50"/>
      <c r="BV158" s="50"/>
      <c r="CP158" s="50"/>
      <c r="CQ158" s="50"/>
      <c r="CS158" s="50"/>
      <c r="DF158" s="21"/>
      <c r="DH158" s="50"/>
      <c r="DI158" s="50"/>
    </row>
    <row r="159" spans="14:113" s="6" customFormat="1" ht="9" customHeight="1">
      <c r="N159" s="21"/>
      <c r="O159" s="21"/>
      <c r="P159" s="50"/>
      <c r="Q159" s="21"/>
      <c r="AD159" s="21"/>
      <c r="AF159" s="51"/>
      <c r="AG159" s="50"/>
      <c r="BC159" s="50"/>
      <c r="BE159" s="21"/>
      <c r="BU159" s="50"/>
      <c r="BV159" s="50"/>
      <c r="CP159" s="50"/>
      <c r="CQ159" s="50"/>
      <c r="CS159" s="50"/>
      <c r="DF159" s="21"/>
      <c r="DH159" s="50"/>
      <c r="DI159" s="50"/>
    </row>
    <row r="160" spans="14:113" s="6" customFormat="1" ht="9" customHeight="1">
      <c r="N160" s="21"/>
      <c r="O160" s="21"/>
      <c r="P160" s="50"/>
      <c r="Q160" s="21"/>
      <c r="AD160" s="21"/>
      <c r="AF160" s="51"/>
      <c r="AG160" s="50"/>
      <c r="BC160" s="50"/>
      <c r="BE160" s="21"/>
      <c r="BU160" s="50"/>
      <c r="BV160" s="50"/>
      <c r="CP160" s="50"/>
      <c r="CQ160" s="50"/>
      <c r="CS160" s="50"/>
      <c r="DF160" s="21"/>
      <c r="DH160" s="50"/>
      <c r="DI160" s="50"/>
    </row>
    <row r="161" spans="14:122" s="6" customFormat="1" ht="12" customHeight="1">
      <c r="N161" s="21"/>
      <c r="O161" s="21"/>
      <c r="P161" s="50"/>
      <c r="Q161" s="21"/>
      <c r="AD161" s="21"/>
      <c r="AF161" s="51"/>
      <c r="AG161" s="50"/>
      <c r="BC161" s="50"/>
      <c r="BE161" s="21"/>
      <c r="BU161" s="50"/>
      <c r="BV161" s="50"/>
      <c r="CP161" s="50"/>
      <c r="CQ161" s="50"/>
      <c r="CS161" s="50"/>
      <c r="DF161" s="21"/>
      <c r="DH161" s="50"/>
      <c r="DI161" s="50"/>
    </row>
    <row r="162" spans="14:122" s="21" customFormat="1" ht="9" customHeight="1">
      <c r="P162" s="50"/>
      <c r="AF162" s="50"/>
      <c r="AG162" s="50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50"/>
      <c r="BD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50"/>
      <c r="BV162" s="50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50"/>
      <c r="CQ162" s="50"/>
      <c r="CR162" s="6"/>
      <c r="CS162" s="50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G162" s="6"/>
      <c r="DH162" s="50"/>
      <c r="DI162" s="50"/>
      <c r="DJ162" s="6"/>
      <c r="DK162" s="6"/>
      <c r="DL162" s="6"/>
      <c r="DM162" s="6"/>
      <c r="DN162" s="6"/>
      <c r="DO162" s="6"/>
      <c r="DP162" s="6"/>
      <c r="DQ162" s="6"/>
      <c r="DR162" s="6"/>
    </row>
    <row r="163" spans="14:122" s="21" customFormat="1" ht="9" customHeight="1">
      <c r="P163" s="50"/>
      <c r="AF163" s="50"/>
      <c r="AG163" s="50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50"/>
      <c r="BD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50"/>
      <c r="BV163" s="50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50"/>
      <c r="CQ163" s="50"/>
      <c r="CR163" s="6"/>
      <c r="CS163" s="50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G163" s="6"/>
      <c r="DH163" s="50"/>
      <c r="DI163" s="50"/>
      <c r="DJ163" s="6"/>
      <c r="DK163" s="6"/>
      <c r="DL163" s="6"/>
      <c r="DM163" s="6"/>
      <c r="DN163" s="6"/>
      <c r="DO163" s="6"/>
      <c r="DP163" s="6"/>
      <c r="DQ163" s="6"/>
      <c r="DR163" s="6"/>
    </row>
    <row r="164" spans="14:122" s="21" customFormat="1" ht="9" customHeight="1">
      <c r="P164" s="50"/>
      <c r="AF164" s="50"/>
      <c r="AG164" s="50"/>
      <c r="BC164" s="50"/>
      <c r="BU164" s="50"/>
      <c r="BV164" s="50"/>
      <c r="CP164" s="50"/>
      <c r="CQ164" s="50"/>
      <c r="CS164" s="50"/>
      <c r="DH164" s="50"/>
      <c r="DI164" s="50"/>
    </row>
    <row r="165" spans="14:122" s="21" customFormat="1" ht="9" customHeight="1">
      <c r="P165" s="50"/>
      <c r="AF165" s="50"/>
      <c r="AG165" s="50"/>
      <c r="BC165" s="50"/>
      <c r="BU165" s="50"/>
      <c r="BV165" s="50"/>
      <c r="CP165" s="50"/>
      <c r="CQ165" s="50"/>
      <c r="CS165" s="50"/>
      <c r="DH165" s="50"/>
      <c r="DI165" s="50"/>
    </row>
    <row r="166" spans="14:122" s="21" customFormat="1" ht="9" customHeight="1">
      <c r="P166" s="50"/>
      <c r="AF166" s="50"/>
      <c r="AG166" s="50"/>
      <c r="BC166" s="50"/>
      <c r="BU166" s="50"/>
      <c r="BV166" s="50"/>
      <c r="CP166" s="50"/>
      <c r="CQ166" s="50"/>
      <c r="CS166" s="50"/>
      <c r="DH166" s="50"/>
      <c r="DI166" s="50"/>
    </row>
    <row r="167" spans="14:122" s="21" customFormat="1" ht="9" customHeight="1">
      <c r="P167" s="50"/>
      <c r="AF167" s="50"/>
      <c r="AG167" s="50"/>
      <c r="BC167" s="50"/>
      <c r="BU167" s="50"/>
      <c r="BV167" s="50"/>
      <c r="CP167" s="50"/>
      <c r="CQ167" s="50"/>
      <c r="CS167" s="50"/>
      <c r="DH167" s="50"/>
      <c r="DI167" s="50"/>
    </row>
    <row r="168" spans="14:122" s="21" customFormat="1" ht="9" customHeight="1">
      <c r="P168" s="50"/>
      <c r="AF168" s="50"/>
      <c r="AG168" s="50"/>
      <c r="BC168" s="50"/>
      <c r="BU168" s="50"/>
      <c r="BV168" s="50"/>
      <c r="CP168" s="50"/>
      <c r="CQ168" s="50"/>
      <c r="CS168" s="50"/>
      <c r="DH168" s="50"/>
      <c r="DI168" s="50"/>
    </row>
    <row r="169" spans="14:122" s="21" customFormat="1" ht="9" customHeight="1">
      <c r="P169" s="50"/>
      <c r="AF169" s="50"/>
      <c r="AG169" s="50"/>
      <c r="BC169" s="50"/>
      <c r="BU169" s="50"/>
      <c r="BV169" s="50"/>
      <c r="CP169" s="50"/>
      <c r="CQ169" s="50"/>
      <c r="CS169" s="50"/>
      <c r="DH169" s="50"/>
      <c r="DI169" s="50"/>
    </row>
    <row r="170" spans="14:122" s="21" customFormat="1" ht="9" customHeight="1">
      <c r="P170" s="50"/>
      <c r="AF170" s="50"/>
      <c r="AG170" s="50"/>
      <c r="BC170" s="50"/>
      <c r="BU170" s="50"/>
      <c r="BV170" s="50"/>
      <c r="CP170" s="50"/>
      <c r="CQ170" s="50"/>
      <c r="CS170" s="50"/>
      <c r="DH170" s="50"/>
      <c r="DI170" s="50"/>
    </row>
    <row r="171" spans="14:122" s="21" customFormat="1" ht="9" customHeight="1">
      <c r="P171" s="50"/>
      <c r="AF171" s="50"/>
      <c r="AG171" s="50"/>
      <c r="BC171" s="50"/>
      <c r="BU171" s="50"/>
      <c r="BV171" s="50"/>
      <c r="CP171" s="50"/>
      <c r="CQ171" s="50"/>
      <c r="CS171" s="50"/>
      <c r="DH171" s="50"/>
      <c r="DI171" s="50"/>
    </row>
    <row r="172" spans="14:122" s="21" customFormat="1" ht="9" customHeight="1">
      <c r="P172" s="50"/>
      <c r="AF172" s="50"/>
      <c r="AG172" s="50"/>
      <c r="BC172" s="50"/>
      <c r="BU172" s="50"/>
      <c r="BV172" s="50"/>
      <c r="CP172" s="50"/>
      <c r="CQ172" s="50"/>
      <c r="CS172" s="50"/>
      <c r="DH172" s="50"/>
      <c r="DI172" s="50"/>
    </row>
    <row r="173" spans="14:122" s="21" customFormat="1" ht="9" customHeight="1">
      <c r="P173" s="50"/>
      <c r="AF173" s="50"/>
      <c r="AG173" s="50"/>
      <c r="BC173" s="50"/>
      <c r="BU173" s="50"/>
      <c r="BV173" s="50"/>
      <c r="CP173" s="50"/>
      <c r="CQ173" s="50"/>
      <c r="CS173" s="50"/>
      <c r="DH173" s="50"/>
      <c r="DI173" s="50"/>
    </row>
    <row r="174" spans="14:122" s="21" customFormat="1" ht="9" customHeight="1">
      <c r="P174" s="50"/>
      <c r="AF174" s="50"/>
      <c r="AG174" s="50"/>
      <c r="BC174" s="50"/>
      <c r="BU174" s="50"/>
      <c r="BV174" s="50"/>
      <c r="CP174" s="50"/>
      <c r="CQ174" s="50"/>
      <c r="CS174" s="50"/>
      <c r="DH174" s="50"/>
      <c r="DI174" s="50"/>
    </row>
    <row r="175" spans="14:122" s="21" customFormat="1" ht="9" customHeight="1">
      <c r="P175" s="50"/>
      <c r="AF175" s="50"/>
      <c r="AG175" s="50"/>
      <c r="BC175" s="50"/>
      <c r="BU175" s="50"/>
      <c r="BV175" s="50"/>
      <c r="CP175" s="50"/>
      <c r="CQ175" s="50"/>
      <c r="CS175" s="50"/>
      <c r="DH175" s="50"/>
      <c r="DI175" s="50"/>
    </row>
    <row r="176" spans="14:122" s="21" customFormat="1" ht="9" customHeight="1">
      <c r="P176" s="50"/>
      <c r="AF176" s="50"/>
      <c r="AG176" s="50"/>
      <c r="BC176" s="50"/>
      <c r="BU176" s="50"/>
      <c r="BV176" s="50"/>
      <c r="CP176" s="50"/>
      <c r="CQ176" s="50"/>
      <c r="CS176" s="50"/>
      <c r="DH176" s="50"/>
      <c r="DI176" s="50"/>
    </row>
    <row r="177" spans="16:113" s="21" customFormat="1" ht="9" customHeight="1">
      <c r="P177" s="50"/>
      <c r="AF177" s="50"/>
      <c r="AG177" s="50"/>
      <c r="BC177" s="50"/>
      <c r="BU177" s="50"/>
      <c r="BV177" s="50"/>
      <c r="CP177" s="50"/>
      <c r="CQ177" s="50"/>
      <c r="CS177" s="50"/>
      <c r="DH177" s="50"/>
      <c r="DI177" s="50"/>
    </row>
    <row r="178" spans="16:113" s="21" customFormat="1" ht="9" customHeight="1">
      <c r="P178" s="50"/>
      <c r="AF178" s="50"/>
      <c r="AG178" s="50"/>
      <c r="BC178" s="50"/>
      <c r="BU178" s="50"/>
      <c r="BV178" s="50"/>
      <c r="CP178" s="50"/>
      <c r="CQ178" s="50"/>
      <c r="CS178" s="50"/>
      <c r="DH178" s="50"/>
      <c r="DI178" s="50"/>
    </row>
    <row r="179" spans="16:113" s="21" customFormat="1" ht="9" customHeight="1">
      <c r="P179" s="50"/>
      <c r="AF179" s="50"/>
      <c r="AG179" s="50"/>
      <c r="BC179" s="50"/>
      <c r="BU179" s="50"/>
      <c r="BV179" s="50"/>
      <c r="CP179" s="50"/>
      <c r="CQ179" s="50"/>
      <c r="CS179" s="50"/>
      <c r="DH179" s="50"/>
      <c r="DI179" s="50"/>
    </row>
    <row r="180" spans="16:113" s="21" customFormat="1" ht="9" customHeight="1">
      <c r="P180" s="50"/>
      <c r="AF180" s="50"/>
      <c r="AG180" s="50"/>
      <c r="BC180" s="50"/>
      <c r="BU180" s="50"/>
      <c r="BV180" s="50"/>
      <c r="CP180" s="50"/>
      <c r="CQ180" s="50"/>
      <c r="CS180" s="50"/>
      <c r="DH180" s="50"/>
      <c r="DI180" s="50"/>
    </row>
    <row r="181" spans="16:113" s="21" customFormat="1" ht="9" customHeight="1">
      <c r="P181" s="50"/>
      <c r="AF181" s="50"/>
      <c r="AG181" s="50"/>
      <c r="BC181" s="50"/>
      <c r="BU181" s="50"/>
      <c r="BV181" s="50"/>
      <c r="CP181" s="50"/>
      <c r="CQ181" s="50"/>
      <c r="CS181" s="50"/>
      <c r="DH181" s="50"/>
      <c r="DI181" s="50"/>
    </row>
    <row r="182" spans="16:113" s="21" customFormat="1" ht="9" customHeight="1">
      <c r="P182" s="50"/>
      <c r="AF182" s="50"/>
      <c r="AG182" s="50"/>
      <c r="BC182" s="50"/>
      <c r="BU182" s="50"/>
      <c r="BV182" s="50"/>
      <c r="CP182" s="50"/>
      <c r="CQ182" s="50"/>
      <c r="CS182" s="50"/>
      <c r="DH182" s="50"/>
      <c r="DI182" s="50"/>
    </row>
    <row r="183" spans="16:113" s="21" customFormat="1" ht="9" customHeight="1">
      <c r="P183" s="50"/>
      <c r="AF183" s="50"/>
      <c r="AG183" s="50"/>
      <c r="BC183" s="50"/>
      <c r="BU183" s="50"/>
      <c r="BV183" s="50"/>
      <c r="CP183" s="50"/>
      <c r="CQ183" s="50"/>
      <c r="CS183" s="50"/>
      <c r="DH183" s="50"/>
      <c r="DI183" s="50"/>
    </row>
    <row r="184" spans="16:113" s="21" customFormat="1" ht="9" customHeight="1">
      <c r="P184" s="50"/>
      <c r="AF184" s="50"/>
      <c r="AG184" s="50"/>
      <c r="BC184" s="50"/>
      <c r="BU184" s="50"/>
      <c r="BV184" s="50"/>
      <c r="CP184" s="50"/>
      <c r="CQ184" s="50"/>
      <c r="CS184" s="50"/>
      <c r="DH184" s="50"/>
      <c r="DI184" s="50"/>
    </row>
    <row r="185" spans="16:113" s="21" customFormat="1" ht="9" customHeight="1">
      <c r="P185" s="50"/>
      <c r="AF185" s="50"/>
      <c r="AG185" s="50"/>
      <c r="BC185" s="50"/>
      <c r="BU185" s="50"/>
      <c r="BV185" s="50"/>
      <c r="CP185" s="50"/>
      <c r="CQ185" s="50"/>
      <c r="CS185" s="50"/>
      <c r="DH185" s="50"/>
      <c r="DI185" s="50"/>
    </row>
    <row r="186" spans="16:113" s="21" customFormat="1" ht="9" customHeight="1">
      <c r="P186" s="50"/>
      <c r="AF186" s="50"/>
      <c r="AG186" s="50"/>
      <c r="BC186" s="50"/>
      <c r="BU186" s="50"/>
      <c r="BV186" s="50"/>
      <c r="CP186" s="50"/>
      <c r="CQ186" s="50"/>
      <c r="CS186" s="50"/>
      <c r="DH186" s="50"/>
      <c r="DI186" s="50"/>
    </row>
    <row r="187" spans="16:113" s="21" customFormat="1" ht="9" customHeight="1">
      <c r="P187" s="50"/>
      <c r="AF187" s="50"/>
      <c r="AG187" s="50"/>
      <c r="BC187" s="50"/>
      <c r="BU187" s="50"/>
      <c r="BV187" s="50"/>
      <c r="CP187" s="50"/>
      <c r="CQ187" s="50"/>
      <c r="CS187" s="50"/>
      <c r="DH187" s="50"/>
      <c r="DI187" s="50"/>
    </row>
    <row r="188" spans="16:113" s="21" customFormat="1" ht="9" customHeight="1">
      <c r="P188" s="50"/>
      <c r="AF188" s="50"/>
      <c r="AG188" s="50"/>
      <c r="BC188" s="50"/>
      <c r="BU188" s="50"/>
      <c r="BV188" s="50"/>
      <c r="CP188" s="50"/>
      <c r="CQ188" s="50"/>
      <c r="CS188" s="50"/>
      <c r="DH188" s="50"/>
      <c r="DI188" s="50"/>
    </row>
    <row r="189" spans="16:113" s="21" customFormat="1" ht="9" customHeight="1">
      <c r="P189" s="50"/>
      <c r="AF189" s="50"/>
      <c r="AG189" s="50"/>
      <c r="BC189" s="50"/>
      <c r="BU189" s="50"/>
      <c r="BV189" s="50"/>
      <c r="CP189" s="50"/>
      <c r="CQ189" s="50"/>
      <c r="CS189" s="50"/>
      <c r="DH189" s="50"/>
      <c r="DI189" s="50"/>
    </row>
    <row r="190" spans="16:113" s="21" customFormat="1" ht="9" customHeight="1">
      <c r="P190" s="50"/>
      <c r="AF190" s="50"/>
      <c r="AG190" s="50"/>
      <c r="BC190" s="50"/>
      <c r="BU190" s="50"/>
      <c r="BV190" s="50"/>
      <c r="CP190" s="50"/>
      <c r="CQ190" s="50"/>
      <c r="CS190" s="50"/>
      <c r="DH190" s="50"/>
      <c r="DI190" s="50"/>
    </row>
    <row r="191" spans="16:113" s="21" customFormat="1" ht="9" customHeight="1">
      <c r="P191" s="50"/>
      <c r="AF191" s="50"/>
      <c r="AG191" s="50"/>
      <c r="BC191" s="50"/>
      <c r="BU191" s="50"/>
      <c r="BV191" s="50"/>
      <c r="CP191" s="50"/>
      <c r="CQ191" s="50"/>
      <c r="CS191" s="50"/>
      <c r="DH191" s="50"/>
      <c r="DI191" s="50"/>
    </row>
    <row r="192" spans="16:113" s="21" customFormat="1" ht="9" customHeight="1">
      <c r="P192" s="50"/>
      <c r="AF192" s="50"/>
      <c r="AG192" s="50"/>
      <c r="BC192" s="50"/>
      <c r="BU192" s="50"/>
      <c r="BV192" s="50"/>
      <c r="CP192" s="50"/>
      <c r="CQ192" s="50"/>
      <c r="CS192" s="50"/>
      <c r="DH192" s="50"/>
      <c r="DI192" s="50"/>
    </row>
    <row r="193" spans="16:113" s="21" customFormat="1" ht="9" customHeight="1">
      <c r="P193" s="50"/>
      <c r="AF193" s="50"/>
      <c r="AG193" s="50"/>
      <c r="BC193" s="50"/>
      <c r="BU193" s="50"/>
      <c r="BV193" s="50"/>
      <c r="CP193" s="50"/>
      <c r="CQ193" s="50"/>
      <c r="CS193" s="50"/>
      <c r="DH193" s="50"/>
      <c r="DI193" s="50"/>
    </row>
    <row r="194" spans="16:113" s="21" customFormat="1" ht="9" customHeight="1">
      <c r="P194" s="50"/>
      <c r="AF194" s="50"/>
      <c r="AG194" s="50"/>
      <c r="BC194" s="50"/>
      <c r="BU194" s="50"/>
      <c r="BV194" s="50"/>
      <c r="CP194" s="50"/>
      <c r="CQ194" s="50"/>
      <c r="CS194" s="50"/>
      <c r="DH194" s="50"/>
      <c r="DI194" s="50"/>
    </row>
    <row r="195" spans="16:113" s="21" customFormat="1" ht="9" customHeight="1">
      <c r="P195" s="50"/>
      <c r="AF195" s="50"/>
      <c r="AG195" s="50"/>
      <c r="BC195" s="50"/>
      <c r="BU195" s="50"/>
      <c r="BV195" s="50"/>
      <c r="CP195" s="50"/>
      <c r="CQ195" s="50"/>
      <c r="CS195" s="50"/>
      <c r="DH195" s="50"/>
      <c r="DI195" s="50"/>
    </row>
    <row r="196" spans="16:113" s="21" customFormat="1" ht="9" customHeight="1">
      <c r="P196" s="50"/>
      <c r="AF196" s="50"/>
      <c r="AG196" s="50"/>
      <c r="BC196" s="50"/>
      <c r="BU196" s="50"/>
      <c r="BV196" s="50"/>
      <c r="CP196" s="50"/>
      <c r="CQ196" s="50"/>
      <c r="CS196" s="50"/>
      <c r="DH196" s="50"/>
      <c r="DI196" s="50"/>
    </row>
    <row r="197" spans="16:113" s="21" customFormat="1" ht="9" customHeight="1">
      <c r="P197" s="50"/>
      <c r="AF197" s="50"/>
      <c r="AG197" s="50"/>
      <c r="BC197" s="50"/>
      <c r="BU197" s="50"/>
      <c r="BV197" s="50"/>
      <c r="CP197" s="50"/>
      <c r="CQ197" s="50"/>
      <c r="CS197" s="50"/>
      <c r="DH197" s="50"/>
      <c r="DI197" s="50"/>
    </row>
    <row r="198" spans="16:113" s="21" customFormat="1" ht="9" customHeight="1">
      <c r="P198" s="50"/>
      <c r="AF198" s="50"/>
      <c r="AG198" s="50"/>
      <c r="BC198" s="50"/>
      <c r="BU198" s="50"/>
      <c r="BV198" s="50"/>
      <c r="CP198" s="50"/>
      <c r="CQ198" s="50"/>
      <c r="CS198" s="50"/>
      <c r="DH198" s="50"/>
      <c r="DI198" s="50"/>
    </row>
    <row r="199" spans="16:113" s="21" customFormat="1" ht="9" customHeight="1">
      <c r="P199" s="50"/>
      <c r="AF199" s="50"/>
      <c r="AG199" s="50"/>
      <c r="BC199" s="50"/>
      <c r="BU199" s="50"/>
      <c r="BV199" s="50"/>
      <c r="CP199" s="50"/>
      <c r="CQ199" s="50"/>
      <c r="CS199" s="50"/>
      <c r="DH199" s="50"/>
      <c r="DI199" s="50"/>
    </row>
    <row r="200" spans="16:113" s="21" customFormat="1" ht="9" customHeight="1">
      <c r="P200" s="50"/>
      <c r="AF200" s="50"/>
      <c r="AG200" s="50"/>
      <c r="BC200" s="50"/>
      <c r="BU200" s="50"/>
      <c r="BV200" s="50"/>
      <c r="CP200" s="50"/>
      <c r="CQ200" s="50"/>
      <c r="CS200" s="50"/>
      <c r="DH200" s="50"/>
      <c r="DI200" s="50"/>
    </row>
    <row r="201" spans="16:113" s="21" customFormat="1" ht="9" customHeight="1">
      <c r="P201" s="50"/>
      <c r="AF201" s="50"/>
      <c r="AG201" s="50"/>
      <c r="BC201" s="50"/>
      <c r="BU201" s="50"/>
      <c r="BV201" s="50"/>
      <c r="CP201" s="50"/>
      <c r="CQ201" s="50"/>
      <c r="CS201" s="50"/>
      <c r="DH201" s="50"/>
      <c r="DI201" s="50"/>
    </row>
    <row r="202" spans="16:113" s="21" customFormat="1" ht="9" customHeight="1">
      <c r="P202" s="50"/>
      <c r="AF202" s="50"/>
      <c r="AG202" s="50"/>
      <c r="BC202" s="50"/>
      <c r="BU202" s="50"/>
      <c r="BV202" s="50"/>
      <c r="CP202" s="50"/>
      <c r="CQ202" s="50"/>
      <c r="CS202" s="50"/>
      <c r="DH202" s="50"/>
      <c r="DI202" s="50"/>
    </row>
    <row r="203" spans="16:113" s="21" customFormat="1" ht="9" customHeight="1">
      <c r="P203" s="50"/>
      <c r="AF203" s="50"/>
      <c r="AG203" s="50"/>
      <c r="BC203" s="50"/>
      <c r="BU203" s="50"/>
      <c r="BV203" s="50"/>
      <c r="CP203" s="50"/>
      <c r="CQ203" s="50"/>
      <c r="CS203" s="50"/>
      <c r="DH203" s="50"/>
      <c r="DI203" s="50"/>
    </row>
    <row r="204" spans="16:113" s="21" customFormat="1" ht="9" customHeight="1">
      <c r="P204" s="50"/>
      <c r="AF204" s="50"/>
      <c r="AG204" s="50"/>
      <c r="BC204" s="50"/>
      <c r="BU204" s="50"/>
      <c r="BV204" s="50"/>
      <c r="CP204" s="50"/>
      <c r="CQ204" s="50"/>
      <c r="CS204" s="50"/>
      <c r="DH204" s="50"/>
      <c r="DI204" s="50"/>
    </row>
    <row r="205" spans="16:113" s="21" customFormat="1" ht="9" customHeight="1">
      <c r="P205" s="50"/>
      <c r="AF205" s="50"/>
      <c r="AG205" s="50"/>
      <c r="BC205" s="50"/>
      <c r="BU205" s="50"/>
      <c r="BV205" s="50"/>
      <c r="CP205" s="50"/>
      <c r="CQ205" s="50"/>
      <c r="CS205" s="50"/>
      <c r="DH205" s="50"/>
      <c r="DI205" s="50"/>
    </row>
    <row r="206" spans="16:113" s="21" customFormat="1" ht="9" customHeight="1">
      <c r="P206" s="50"/>
      <c r="AF206" s="50"/>
      <c r="AG206" s="50"/>
      <c r="BC206" s="50"/>
      <c r="BU206" s="50"/>
      <c r="BV206" s="50"/>
      <c r="CP206" s="50"/>
      <c r="CQ206" s="50"/>
      <c r="CS206" s="50"/>
      <c r="DH206" s="50"/>
      <c r="DI206" s="50"/>
    </row>
    <row r="207" spans="16:113" s="21" customFormat="1" ht="9" customHeight="1">
      <c r="P207" s="50"/>
      <c r="AF207" s="50"/>
      <c r="AG207" s="50"/>
      <c r="BC207" s="50"/>
      <c r="BU207" s="50"/>
      <c r="BV207" s="50"/>
      <c r="CP207" s="50"/>
      <c r="CQ207" s="50"/>
      <c r="CS207" s="50"/>
      <c r="DH207" s="50"/>
      <c r="DI207" s="50"/>
    </row>
    <row r="208" spans="16:113" s="21" customFormat="1" ht="9" customHeight="1">
      <c r="P208" s="50"/>
      <c r="AF208" s="50"/>
      <c r="AG208" s="50"/>
      <c r="BC208" s="50"/>
      <c r="BU208" s="50"/>
      <c r="BV208" s="50"/>
      <c r="CP208" s="50"/>
      <c r="CQ208" s="50"/>
      <c r="CS208" s="50"/>
      <c r="DH208" s="50"/>
      <c r="DI208" s="50"/>
    </row>
    <row r="209" spans="16:113" s="21" customFormat="1" ht="9" customHeight="1">
      <c r="P209" s="50"/>
      <c r="AF209" s="50"/>
      <c r="AG209" s="50"/>
      <c r="BC209" s="50"/>
      <c r="BU209" s="50"/>
      <c r="BV209" s="50"/>
      <c r="CP209" s="50"/>
      <c r="CQ209" s="50"/>
      <c r="CS209" s="50"/>
      <c r="DH209" s="50"/>
      <c r="DI209" s="50"/>
    </row>
    <row r="210" spans="16:113" s="21" customFormat="1" ht="9" customHeight="1">
      <c r="P210" s="50"/>
      <c r="AF210" s="50"/>
      <c r="AG210" s="50"/>
      <c r="BC210" s="50"/>
      <c r="BU210" s="50"/>
      <c r="BV210" s="50"/>
      <c r="CP210" s="50"/>
      <c r="CQ210" s="50"/>
      <c r="CS210" s="50"/>
      <c r="DH210" s="50"/>
      <c r="DI210" s="50"/>
    </row>
    <row r="211" spans="16:113" s="21" customFormat="1" ht="9" customHeight="1">
      <c r="P211" s="50"/>
      <c r="AF211" s="50"/>
      <c r="AG211" s="50"/>
      <c r="BC211" s="50"/>
      <c r="BU211" s="50"/>
      <c r="BV211" s="50"/>
      <c r="CP211" s="50"/>
      <c r="CQ211" s="50"/>
      <c r="CS211" s="50"/>
      <c r="DH211" s="50"/>
      <c r="DI211" s="50"/>
    </row>
    <row r="212" spans="16:113" s="21" customFormat="1" ht="9" customHeight="1">
      <c r="P212" s="50"/>
      <c r="AF212" s="50"/>
      <c r="AG212" s="50"/>
      <c r="BC212" s="50"/>
      <c r="BU212" s="50"/>
      <c r="BV212" s="50"/>
      <c r="CP212" s="50"/>
      <c r="CQ212" s="50"/>
      <c r="CS212" s="50"/>
      <c r="DH212" s="50"/>
      <c r="DI212" s="50"/>
    </row>
    <row r="213" spans="16:113" s="21" customFormat="1" ht="9" customHeight="1">
      <c r="P213" s="50"/>
      <c r="AF213" s="50"/>
      <c r="AG213" s="50"/>
      <c r="BC213" s="50"/>
      <c r="BU213" s="50"/>
      <c r="BV213" s="50"/>
      <c r="CP213" s="50"/>
      <c r="CQ213" s="50"/>
      <c r="CS213" s="50"/>
      <c r="DH213" s="50"/>
      <c r="DI213" s="50"/>
    </row>
    <row r="214" spans="16:113" s="21" customFormat="1" ht="9" customHeight="1">
      <c r="P214" s="50"/>
      <c r="AF214" s="50"/>
      <c r="AG214" s="50"/>
      <c r="BC214" s="50"/>
      <c r="BU214" s="50"/>
      <c r="BV214" s="50"/>
      <c r="CP214" s="50"/>
      <c r="CQ214" s="50"/>
      <c r="CS214" s="50"/>
      <c r="DH214" s="50"/>
      <c r="DI214" s="50"/>
    </row>
    <row r="215" spans="16:113" s="21" customFormat="1" ht="9" customHeight="1">
      <c r="P215" s="50"/>
      <c r="AF215" s="50"/>
      <c r="AG215" s="50"/>
      <c r="BC215" s="50"/>
      <c r="BU215" s="50"/>
      <c r="BV215" s="50"/>
      <c r="CP215" s="50"/>
      <c r="CQ215" s="50"/>
      <c r="CS215" s="50"/>
      <c r="DH215" s="50"/>
      <c r="DI215" s="50"/>
    </row>
    <row r="216" spans="16:113" s="21" customFormat="1" ht="9" customHeight="1">
      <c r="P216" s="50"/>
      <c r="AF216" s="50"/>
      <c r="AG216" s="50"/>
      <c r="BC216" s="50"/>
      <c r="BU216" s="50"/>
      <c r="BV216" s="50"/>
      <c r="CP216" s="50"/>
      <c r="CQ216" s="50"/>
      <c r="CS216" s="50"/>
      <c r="DH216" s="50"/>
      <c r="DI216" s="50"/>
    </row>
    <row r="217" spans="16:113" s="21" customFormat="1" ht="9" customHeight="1">
      <c r="P217" s="50"/>
      <c r="AF217" s="50"/>
      <c r="AG217" s="50"/>
      <c r="BC217" s="50"/>
      <c r="BU217" s="50"/>
      <c r="BV217" s="50"/>
      <c r="CP217" s="50"/>
      <c r="CQ217" s="50"/>
      <c r="CS217" s="50"/>
      <c r="DH217" s="50"/>
      <c r="DI217" s="50"/>
    </row>
    <row r="218" spans="16:113" s="21" customFormat="1" ht="9" customHeight="1">
      <c r="P218" s="50"/>
      <c r="AF218" s="50"/>
      <c r="AG218" s="50"/>
      <c r="BC218" s="50"/>
      <c r="BU218" s="50"/>
      <c r="BV218" s="50"/>
      <c r="CP218" s="50"/>
      <c r="CQ218" s="50"/>
      <c r="CS218" s="50"/>
      <c r="DH218" s="50"/>
      <c r="DI218" s="50"/>
    </row>
    <row r="219" spans="16:113" s="21" customFormat="1" ht="9" customHeight="1">
      <c r="P219" s="50"/>
      <c r="AF219" s="50"/>
      <c r="AG219" s="50"/>
      <c r="BC219" s="50"/>
      <c r="BU219" s="50"/>
      <c r="BV219" s="50"/>
      <c r="CP219" s="50"/>
      <c r="CQ219" s="50"/>
      <c r="CS219" s="50"/>
      <c r="DH219" s="50"/>
      <c r="DI219" s="50"/>
    </row>
    <row r="220" spans="16:113" s="21" customFormat="1" ht="9" customHeight="1">
      <c r="P220" s="50"/>
      <c r="AF220" s="50"/>
      <c r="AG220" s="50"/>
      <c r="BC220" s="50"/>
      <c r="BU220" s="50"/>
      <c r="BV220" s="50"/>
      <c r="CP220" s="50"/>
      <c r="CQ220" s="50"/>
      <c r="CS220" s="50"/>
      <c r="DH220" s="50"/>
      <c r="DI220" s="50"/>
    </row>
    <row r="221" spans="16:113" s="21" customFormat="1" ht="9" customHeight="1">
      <c r="P221" s="50"/>
      <c r="AF221" s="50"/>
      <c r="AG221" s="50"/>
      <c r="BC221" s="50"/>
      <c r="BU221" s="50"/>
      <c r="BV221" s="50"/>
      <c r="CP221" s="50"/>
      <c r="CQ221" s="50"/>
      <c r="CS221" s="50"/>
      <c r="DH221" s="50"/>
      <c r="DI221" s="50"/>
    </row>
    <row r="222" spans="16:113" s="21" customFormat="1" ht="9" customHeight="1">
      <c r="P222" s="50"/>
      <c r="AF222" s="50"/>
      <c r="AG222" s="50"/>
      <c r="BC222" s="50"/>
      <c r="BU222" s="50"/>
      <c r="BV222" s="50"/>
      <c r="CP222" s="50"/>
      <c r="CQ222" s="50"/>
      <c r="CS222" s="50"/>
      <c r="DH222" s="50"/>
      <c r="DI222" s="50"/>
    </row>
    <row r="223" spans="16:113" s="21" customFormat="1" ht="9" customHeight="1">
      <c r="P223" s="50"/>
      <c r="AF223" s="50"/>
      <c r="AG223" s="50"/>
      <c r="BC223" s="50"/>
      <c r="BU223" s="50"/>
      <c r="BV223" s="50"/>
      <c r="CP223" s="50"/>
      <c r="CQ223" s="50"/>
      <c r="CS223" s="50"/>
      <c r="DH223" s="50"/>
      <c r="DI223" s="50"/>
    </row>
    <row r="224" spans="16:113" s="21" customFormat="1" ht="9" customHeight="1">
      <c r="P224" s="50"/>
      <c r="AF224" s="50"/>
      <c r="AG224" s="50"/>
      <c r="BC224" s="50"/>
      <c r="BU224" s="50"/>
      <c r="BV224" s="50"/>
      <c r="CP224" s="50"/>
      <c r="CQ224" s="50"/>
      <c r="CS224" s="50"/>
      <c r="DH224" s="50"/>
      <c r="DI224" s="50"/>
    </row>
    <row r="225" spans="16:113" s="21" customFormat="1" ht="9" customHeight="1">
      <c r="P225" s="50"/>
      <c r="AF225" s="50"/>
      <c r="AG225" s="50"/>
      <c r="BC225" s="50"/>
      <c r="BU225" s="50"/>
      <c r="BV225" s="50"/>
      <c r="CP225" s="50"/>
      <c r="CQ225" s="50"/>
      <c r="CS225" s="50"/>
      <c r="DH225" s="50"/>
      <c r="DI225" s="50"/>
    </row>
    <row r="226" spans="16:113" s="21" customFormat="1" ht="9" customHeight="1">
      <c r="P226" s="50"/>
      <c r="AF226" s="50"/>
      <c r="AG226" s="50"/>
      <c r="BC226" s="50"/>
      <c r="BU226" s="50"/>
      <c r="BV226" s="50"/>
      <c r="CP226" s="50"/>
      <c r="CQ226" s="50"/>
      <c r="CS226" s="50"/>
      <c r="DH226" s="50"/>
      <c r="DI226" s="50"/>
    </row>
    <row r="227" spans="16:113" s="21" customFormat="1" ht="9" customHeight="1">
      <c r="P227" s="50"/>
      <c r="AF227" s="50"/>
      <c r="AG227" s="50"/>
      <c r="BC227" s="50"/>
      <c r="BU227" s="50"/>
      <c r="BV227" s="50"/>
      <c r="CP227" s="50"/>
      <c r="CQ227" s="50"/>
      <c r="CS227" s="50"/>
      <c r="DH227" s="50"/>
      <c r="DI227" s="50"/>
    </row>
    <row r="228" spans="16:113" s="21" customFormat="1" ht="9" customHeight="1">
      <c r="P228" s="50"/>
      <c r="AF228" s="50"/>
      <c r="AG228" s="50"/>
      <c r="BC228" s="50"/>
      <c r="BU228" s="50"/>
      <c r="BV228" s="50"/>
      <c r="CP228" s="50"/>
      <c r="CQ228" s="50"/>
      <c r="CS228" s="50"/>
      <c r="DH228" s="50"/>
      <c r="DI228" s="50"/>
    </row>
    <row r="229" spans="16:113" s="21" customFormat="1" ht="9" customHeight="1">
      <c r="P229" s="50"/>
      <c r="AF229" s="50"/>
      <c r="AG229" s="50"/>
      <c r="BC229" s="50"/>
      <c r="BU229" s="50"/>
      <c r="BV229" s="50"/>
      <c r="CP229" s="50"/>
      <c r="CQ229" s="50"/>
      <c r="CS229" s="50"/>
      <c r="DH229" s="50"/>
      <c r="DI229" s="50"/>
    </row>
    <row r="230" spans="16:113" s="21" customFormat="1" ht="9" customHeight="1">
      <c r="P230" s="50"/>
      <c r="AF230" s="50"/>
      <c r="AG230" s="50"/>
      <c r="BC230" s="50"/>
      <c r="BU230" s="50"/>
      <c r="BV230" s="50"/>
      <c r="CP230" s="50"/>
      <c r="CQ230" s="50"/>
      <c r="CS230" s="50"/>
      <c r="DH230" s="50"/>
      <c r="DI230" s="50"/>
    </row>
    <row r="231" spans="16:113" s="21" customFormat="1" ht="9" customHeight="1">
      <c r="P231" s="50"/>
      <c r="AF231" s="50"/>
      <c r="AG231" s="50"/>
      <c r="BC231" s="50"/>
      <c r="BU231" s="50"/>
      <c r="BV231" s="50"/>
      <c r="CP231" s="50"/>
      <c r="CQ231" s="50"/>
      <c r="CS231" s="50"/>
      <c r="DH231" s="50"/>
      <c r="DI231" s="50"/>
    </row>
    <row r="232" spans="16:113" s="21" customFormat="1" ht="9" customHeight="1">
      <c r="P232" s="50"/>
      <c r="AF232" s="50"/>
      <c r="AG232" s="50"/>
      <c r="BC232" s="50"/>
      <c r="BU232" s="50"/>
      <c r="BV232" s="50"/>
      <c r="CP232" s="50"/>
      <c r="CQ232" s="50"/>
      <c r="CS232" s="50"/>
      <c r="DH232" s="50"/>
      <c r="DI232" s="50"/>
    </row>
    <row r="233" spans="16:113" s="21" customFormat="1" ht="9" customHeight="1">
      <c r="P233" s="50"/>
      <c r="AF233" s="50"/>
      <c r="AG233" s="50"/>
      <c r="BC233" s="50"/>
      <c r="BU233" s="50"/>
      <c r="BV233" s="50"/>
      <c r="CP233" s="50"/>
      <c r="CQ233" s="50"/>
      <c r="CS233" s="50"/>
      <c r="DH233" s="50"/>
      <c r="DI233" s="50"/>
    </row>
    <row r="234" spans="16:113" s="21" customFormat="1" ht="9" customHeight="1">
      <c r="P234" s="50"/>
      <c r="AF234" s="50"/>
      <c r="AG234" s="50"/>
      <c r="BC234" s="50"/>
      <c r="BU234" s="50"/>
      <c r="BV234" s="50"/>
      <c r="CP234" s="50"/>
      <c r="CQ234" s="50"/>
      <c r="CS234" s="50"/>
      <c r="DH234" s="50"/>
      <c r="DI234" s="50"/>
    </row>
    <row r="235" spans="16:113" s="21" customFormat="1" ht="9" customHeight="1">
      <c r="P235" s="50"/>
      <c r="AF235" s="50"/>
      <c r="AG235" s="50"/>
      <c r="BC235" s="50"/>
      <c r="BU235" s="50"/>
      <c r="BV235" s="50"/>
      <c r="CP235" s="50"/>
      <c r="CQ235" s="50"/>
      <c r="CS235" s="50"/>
      <c r="DH235" s="50"/>
      <c r="DI235" s="50"/>
    </row>
    <row r="236" spans="16:113" s="21" customFormat="1" ht="9" customHeight="1">
      <c r="P236" s="50"/>
      <c r="AF236" s="50"/>
      <c r="AG236" s="50"/>
      <c r="BC236" s="50"/>
      <c r="BU236" s="50"/>
      <c r="BV236" s="50"/>
      <c r="CP236" s="50"/>
      <c r="CQ236" s="50"/>
      <c r="CS236" s="50"/>
      <c r="DH236" s="50"/>
      <c r="DI236" s="50"/>
    </row>
    <row r="237" spans="16:113" s="21" customFormat="1" ht="9" customHeight="1">
      <c r="P237" s="50"/>
      <c r="AF237" s="50"/>
      <c r="AG237" s="50"/>
      <c r="BC237" s="50"/>
      <c r="BU237" s="50"/>
      <c r="BV237" s="50"/>
      <c r="CP237" s="50"/>
      <c r="CQ237" s="50"/>
      <c r="CS237" s="50"/>
      <c r="DH237" s="50"/>
      <c r="DI237" s="50"/>
    </row>
    <row r="238" spans="16:113" s="21" customFormat="1" ht="9" customHeight="1">
      <c r="P238" s="50"/>
      <c r="AF238" s="50"/>
      <c r="AG238" s="50"/>
      <c r="BC238" s="50"/>
      <c r="BU238" s="50"/>
      <c r="BV238" s="50"/>
      <c r="CP238" s="50"/>
      <c r="CQ238" s="50"/>
      <c r="CS238" s="50"/>
      <c r="DH238" s="50"/>
      <c r="DI238" s="50"/>
    </row>
    <row r="239" spans="16:113" s="21" customFormat="1" ht="9" customHeight="1">
      <c r="P239" s="50"/>
      <c r="AF239" s="50"/>
      <c r="AG239" s="50"/>
      <c r="BC239" s="50"/>
      <c r="BU239" s="50"/>
      <c r="BV239" s="50"/>
      <c r="CP239" s="50"/>
      <c r="CQ239" s="50"/>
      <c r="CS239" s="50"/>
      <c r="DH239" s="50"/>
      <c r="DI239" s="50"/>
    </row>
    <row r="240" spans="16:113" s="21" customFormat="1" ht="9" customHeight="1">
      <c r="P240" s="50"/>
      <c r="AF240" s="50"/>
      <c r="AG240" s="50"/>
      <c r="BC240" s="50"/>
      <c r="BU240" s="50"/>
      <c r="BV240" s="50"/>
      <c r="CP240" s="50"/>
      <c r="CQ240" s="50"/>
      <c r="CS240" s="50"/>
      <c r="DH240" s="50"/>
      <c r="DI240" s="50"/>
    </row>
    <row r="241" spans="16:113" s="21" customFormat="1" ht="9" customHeight="1">
      <c r="P241" s="50"/>
      <c r="AF241" s="50"/>
      <c r="AG241" s="50"/>
      <c r="BC241" s="50"/>
      <c r="BU241" s="50"/>
      <c r="BV241" s="50"/>
      <c r="CP241" s="50"/>
      <c r="CQ241" s="50"/>
      <c r="CS241" s="50"/>
      <c r="DH241" s="50"/>
      <c r="DI241" s="50"/>
    </row>
    <row r="242" spans="16:113" s="21" customFormat="1" ht="9" customHeight="1">
      <c r="P242" s="50"/>
      <c r="AF242" s="50"/>
      <c r="AG242" s="50"/>
      <c r="BC242" s="50"/>
      <c r="BU242" s="50"/>
      <c r="BV242" s="50"/>
      <c r="CP242" s="50"/>
      <c r="CQ242" s="50"/>
      <c r="CS242" s="50"/>
      <c r="DH242" s="50"/>
      <c r="DI242" s="50"/>
    </row>
    <row r="243" spans="16:113" s="21" customFormat="1" ht="9" customHeight="1">
      <c r="P243" s="50"/>
      <c r="AF243" s="50"/>
      <c r="AG243" s="50"/>
      <c r="BC243" s="50"/>
      <c r="BU243" s="50"/>
      <c r="BV243" s="50"/>
      <c r="CP243" s="50"/>
      <c r="CQ243" s="50"/>
      <c r="CS243" s="50"/>
      <c r="DH243" s="50"/>
      <c r="DI243" s="50"/>
    </row>
    <row r="244" spans="16:113" s="21" customFormat="1" ht="9" customHeight="1">
      <c r="P244" s="50"/>
      <c r="AF244" s="50"/>
      <c r="AG244" s="50"/>
      <c r="BC244" s="50"/>
      <c r="BU244" s="50"/>
      <c r="BV244" s="50"/>
      <c r="CP244" s="50"/>
      <c r="CQ244" s="50"/>
      <c r="CS244" s="50"/>
      <c r="DH244" s="50"/>
      <c r="DI244" s="50"/>
    </row>
    <row r="245" spans="16:113" s="21" customFormat="1" ht="9" customHeight="1">
      <c r="P245" s="50"/>
      <c r="AF245" s="50"/>
      <c r="AG245" s="50"/>
      <c r="BC245" s="50"/>
      <c r="BU245" s="50"/>
      <c r="BV245" s="50"/>
      <c r="CP245" s="50"/>
      <c r="CQ245" s="50"/>
      <c r="CS245" s="50"/>
      <c r="DH245" s="50"/>
      <c r="DI245" s="50"/>
    </row>
    <row r="246" spans="16:113" s="21" customFormat="1" ht="9" customHeight="1">
      <c r="P246" s="50"/>
      <c r="AF246" s="50"/>
      <c r="AG246" s="50"/>
      <c r="BC246" s="50"/>
      <c r="BU246" s="50"/>
      <c r="BV246" s="50"/>
      <c r="CP246" s="50"/>
      <c r="CQ246" s="50"/>
      <c r="CS246" s="50"/>
      <c r="DH246" s="50"/>
      <c r="DI246" s="50"/>
    </row>
    <row r="247" spans="16:113" s="21" customFormat="1" ht="9" customHeight="1">
      <c r="P247" s="50"/>
      <c r="AF247" s="50"/>
      <c r="AG247" s="50"/>
      <c r="BC247" s="50"/>
      <c r="BU247" s="50"/>
      <c r="BV247" s="50"/>
      <c r="CP247" s="50"/>
      <c r="CQ247" s="50"/>
      <c r="CS247" s="50"/>
      <c r="DH247" s="50"/>
      <c r="DI247" s="50"/>
    </row>
    <row r="248" spans="16:113" s="21" customFormat="1" ht="9" customHeight="1">
      <c r="P248" s="50"/>
      <c r="AF248" s="50"/>
      <c r="AG248" s="50"/>
      <c r="BC248" s="50"/>
      <c r="BU248" s="50"/>
      <c r="BV248" s="50"/>
      <c r="CP248" s="50"/>
      <c r="CQ248" s="50"/>
      <c r="CS248" s="50"/>
      <c r="DH248" s="50"/>
      <c r="DI248" s="50"/>
    </row>
    <row r="249" spans="16:113" s="21" customFormat="1" ht="9" customHeight="1">
      <c r="P249" s="50"/>
      <c r="AF249" s="50"/>
      <c r="AG249" s="50"/>
      <c r="BC249" s="50"/>
      <c r="BU249" s="50"/>
      <c r="BV249" s="50"/>
      <c r="CP249" s="50"/>
      <c r="CQ249" s="50"/>
      <c r="CS249" s="50"/>
      <c r="DH249" s="50"/>
      <c r="DI249" s="50"/>
    </row>
    <row r="250" spans="16:113" s="21" customFormat="1" ht="9" customHeight="1">
      <c r="P250" s="50"/>
      <c r="AF250" s="50"/>
      <c r="AG250" s="50"/>
      <c r="BC250" s="50"/>
      <c r="BU250" s="50"/>
      <c r="BV250" s="50"/>
      <c r="CP250" s="50"/>
      <c r="CQ250" s="50"/>
      <c r="CS250" s="50"/>
      <c r="DH250" s="50"/>
      <c r="DI250" s="50"/>
    </row>
    <row r="251" spans="16:113" s="21" customFormat="1" ht="9" customHeight="1">
      <c r="P251" s="50"/>
      <c r="AF251" s="50"/>
      <c r="AG251" s="50"/>
      <c r="BC251" s="50"/>
      <c r="BU251" s="50"/>
      <c r="BV251" s="50"/>
      <c r="CP251" s="50"/>
      <c r="CQ251" s="50"/>
      <c r="CS251" s="50"/>
      <c r="DH251" s="50"/>
      <c r="DI251" s="50"/>
    </row>
    <row r="252" spans="16:113" s="21" customFormat="1" ht="9" customHeight="1">
      <c r="P252" s="50"/>
      <c r="AF252" s="50"/>
      <c r="AG252" s="50"/>
      <c r="BC252" s="50"/>
      <c r="BU252" s="50"/>
      <c r="BV252" s="50"/>
      <c r="CP252" s="50"/>
      <c r="CQ252" s="50"/>
      <c r="CS252" s="50"/>
      <c r="DH252" s="50"/>
      <c r="DI252" s="50"/>
    </row>
    <row r="253" spans="16:113" s="21" customFormat="1" ht="9" customHeight="1">
      <c r="P253" s="50"/>
      <c r="AF253" s="50"/>
      <c r="AG253" s="50"/>
      <c r="BC253" s="50"/>
      <c r="BU253" s="50"/>
      <c r="BV253" s="50"/>
      <c r="CP253" s="50"/>
      <c r="CQ253" s="50"/>
      <c r="CS253" s="50"/>
      <c r="DH253" s="50"/>
      <c r="DI253" s="50"/>
    </row>
    <row r="254" spans="16:113" s="21" customFormat="1" ht="9" customHeight="1">
      <c r="P254" s="50"/>
      <c r="AF254" s="50"/>
      <c r="AG254" s="50"/>
      <c r="BC254" s="50"/>
      <c r="BU254" s="50"/>
      <c r="BV254" s="50"/>
      <c r="CP254" s="50"/>
      <c r="CQ254" s="50"/>
      <c r="CS254" s="50"/>
      <c r="DH254" s="50"/>
      <c r="DI254" s="50"/>
    </row>
    <row r="255" spans="16:113" s="21" customFormat="1" ht="9" customHeight="1">
      <c r="P255" s="50"/>
      <c r="AF255" s="50"/>
      <c r="AG255" s="50"/>
      <c r="BC255" s="50"/>
      <c r="BU255" s="50"/>
      <c r="BV255" s="50"/>
      <c r="CP255" s="50"/>
      <c r="CQ255" s="50"/>
      <c r="CS255" s="50"/>
      <c r="DH255" s="50"/>
      <c r="DI255" s="50"/>
    </row>
    <row r="256" spans="16:113" s="21" customFormat="1" ht="9" customHeight="1">
      <c r="P256" s="50"/>
      <c r="AF256" s="50"/>
      <c r="AG256" s="50"/>
      <c r="BC256" s="50"/>
      <c r="BU256" s="50"/>
      <c r="BV256" s="50"/>
      <c r="CP256" s="50"/>
      <c r="CQ256" s="50"/>
      <c r="CS256" s="50"/>
      <c r="DH256" s="50"/>
      <c r="DI256" s="50"/>
    </row>
    <row r="257" spans="16:113" s="21" customFormat="1" ht="9" customHeight="1">
      <c r="P257" s="50"/>
      <c r="AF257" s="50"/>
      <c r="AG257" s="50"/>
      <c r="BC257" s="50"/>
      <c r="BU257" s="50"/>
      <c r="BV257" s="50"/>
      <c r="CP257" s="50"/>
      <c r="CQ257" s="50"/>
      <c r="CS257" s="50"/>
      <c r="DH257" s="50"/>
      <c r="DI257" s="50"/>
    </row>
    <row r="258" spans="16:113" s="21" customFormat="1" ht="9" customHeight="1">
      <c r="P258" s="50"/>
      <c r="AF258" s="50"/>
      <c r="AG258" s="50"/>
      <c r="BC258" s="50"/>
      <c r="BU258" s="50"/>
      <c r="BV258" s="50"/>
      <c r="CP258" s="50"/>
      <c r="CQ258" s="50"/>
      <c r="CS258" s="50"/>
      <c r="DH258" s="50"/>
      <c r="DI258" s="50"/>
    </row>
    <row r="259" spans="16:113" s="21" customFormat="1" ht="9" customHeight="1">
      <c r="P259" s="50"/>
      <c r="AF259" s="50"/>
      <c r="AG259" s="50"/>
      <c r="BC259" s="50"/>
      <c r="BU259" s="50"/>
      <c r="BV259" s="50"/>
      <c r="CP259" s="50"/>
      <c r="CQ259" s="50"/>
      <c r="CS259" s="50"/>
      <c r="DH259" s="50"/>
      <c r="DI259" s="50"/>
    </row>
    <row r="260" spans="16:113" s="21" customFormat="1" ht="9" customHeight="1">
      <c r="P260" s="50"/>
      <c r="AF260" s="50"/>
      <c r="AG260" s="50"/>
      <c r="BC260" s="50"/>
      <c r="BU260" s="50"/>
      <c r="BV260" s="50"/>
      <c r="CP260" s="50"/>
      <c r="CQ260" s="50"/>
      <c r="CS260" s="50"/>
      <c r="DH260" s="50"/>
      <c r="DI260" s="50"/>
    </row>
    <row r="261" spans="16:113" s="21" customFormat="1" ht="9" customHeight="1">
      <c r="P261" s="50"/>
      <c r="AF261" s="50"/>
      <c r="AG261" s="50"/>
      <c r="BC261" s="50"/>
      <c r="BU261" s="50"/>
      <c r="BV261" s="50"/>
      <c r="CP261" s="50"/>
      <c r="CQ261" s="50"/>
      <c r="CS261" s="50"/>
      <c r="DH261" s="50"/>
      <c r="DI261" s="50"/>
    </row>
    <row r="262" spans="16:113" s="21" customFormat="1" ht="9" customHeight="1">
      <c r="P262" s="50"/>
      <c r="AF262" s="50"/>
      <c r="AG262" s="50"/>
      <c r="BC262" s="50"/>
      <c r="BU262" s="50"/>
      <c r="BV262" s="50"/>
      <c r="CP262" s="50"/>
      <c r="CQ262" s="50"/>
      <c r="CS262" s="50"/>
      <c r="DH262" s="50"/>
      <c r="DI262" s="50"/>
    </row>
    <row r="263" spans="16:113" s="21" customFormat="1" ht="9" customHeight="1">
      <c r="P263" s="50"/>
      <c r="AF263" s="50"/>
      <c r="AG263" s="50"/>
      <c r="BC263" s="50"/>
      <c r="BU263" s="50"/>
      <c r="BV263" s="50"/>
      <c r="CP263" s="50"/>
      <c r="CQ263" s="50"/>
      <c r="CS263" s="50"/>
      <c r="DH263" s="50"/>
      <c r="DI263" s="50"/>
    </row>
    <row r="264" spans="16:113" s="21" customFormat="1" ht="9" customHeight="1">
      <c r="P264" s="50"/>
      <c r="AF264" s="50"/>
      <c r="AG264" s="50"/>
      <c r="BC264" s="50"/>
      <c r="BU264" s="50"/>
      <c r="BV264" s="50"/>
      <c r="CP264" s="50"/>
      <c r="CQ264" s="50"/>
      <c r="CS264" s="50"/>
      <c r="DH264" s="50"/>
      <c r="DI264" s="50"/>
    </row>
    <row r="265" spans="16:113" s="21" customFormat="1" ht="9" customHeight="1">
      <c r="P265" s="50"/>
      <c r="AF265" s="50"/>
      <c r="AG265" s="50"/>
      <c r="BC265" s="50"/>
      <c r="BU265" s="50"/>
      <c r="BV265" s="50"/>
      <c r="CP265" s="50"/>
      <c r="CQ265" s="50"/>
      <c r="CS265" s="50"/>
      <c r="DH265" s="50"/>
      <c r="DI265" s="50"/>
    </row>
    <row r="266" spans="16:113" s="21" customFormat="1" ht="9" customHeight="1">
      <c r="P266" s="50"/>
      <c r="AF266" s="50"/>
      <c r="AG266" s="50"/>
      <c r="BC266" s="50"/>
      <c r="BU266" s="50"/>
      <c r="BV266" s="50"/>
      <c r="CP266" s="50"/>
      <c r="CQ266" s="50"/>
      <c r="CS266" s="50"/>
      <c r="DH266" s="50"/>
      <c r="DI266" s="50"/>
    </row>
    <row r="267" spans="16:113" s="21" customFormat="1" ht="9" customHeight="1">
      <c r="P267" s="50"/>
      <c r="AF267" s="50"/>
      <c r="AG267" s="50"/>
      <c r="BC267" s="50"/>
      <c r="BU267" s="50"/>
      <c r="BV267" s="50"/>
      <c r="CP267" s="50"/>
      <c r="CQ267" s="50"/>
      <c r="CS267" s="50"/>
      <c r="DH267" s="50"/>
      <c r="DI267" s="50"/>
    </row>
    <row r="268" spans="16:113" s="21" customFormat="1" ht="9" customHeight="1">
      <c r="P268" s="50"/>
      <c r="AF268" s="50"/>
      <c r="AG268" s="50"/>
      <c r="BC268" s="50"/>
      <c r="BU268" s="50"/>
      <c r="BV268" s="50"/>
      <c r="CP268" s="50"/>
      <c r="CQ268" s="50"/>
      <c r="CS268" s="50"/>
      <c r="DH268" s="50"/>
      <c r="DI268" s="50"/>
    </row>
    <row r="269" spans="16:113" s="21" customFormat="1" ht="9" customHeight="1">
      <c r="P269" s="50"/>
      <c r="AF269" s="50"/>
      <c r="AG269" s="50"/>
      <c r="BC269" s="50"/>
      <c r="BU269" s="50"/>
      <c r="BV269" s="50"/>
      <c r="CP269" s="50"/>
      <c r="CQ269" s="50"/>
      <c r="CS269" s="50"/>
      <c r="DH269" s="50"/>
      <c r="DI269" s="50"/>
    </row>
    <row r="270" spans="16:113" s="21" customFormat="1" ht="9" customHeight="1">
      <c r="P270" s="50"/>
      <c r="AF270" s="50"/>
      <c r="AG270" s="50"/>
      <c r="BC270" s="50"/>
      <c r="BU270" s="50"/>
      <c r="BV270" s="50"/>
      <c r="CP270" s="50"/>
      <c r="CQ270" s="50"/>
      <c r="CS270" s="50"/>
      <c r="DH270" s="50"/>
      <c r="DI270" s="50"/>
    </row>
    <row r="271" spans="16:113" s="21" customFormat="1" ht="9" customHeight="1">
      <c r="P271" s="50"/>
      <c r="AF271" s="50"/>
      <c r="AG271" s="50"/>
      <c r="BC271" s="50"/>
      <c r="BU271" s="50"/>
      <c r="BV271" s="50"/>
      <c r="CP271" s="50"/>
      <c r="CQ271" s="50"/>
      <c r="CS271" s="50"/>
      <c r="DH271" s="50"/>
      <c r="DI271" s="50"/>
    </row>
    <row r="272" spans="16:113" s="21" customFormat="1" ht="9" customHeight="1">
      <c r="P272" s="50"/>
      <c r="AF272" s="50"/>
      <c r="AG272" s="50"/>
      <c r="BC272" s="50"/>
      <c r="BU272" s="50"/>
      <c r="BV272" s="50"/>
      <c r="CP272" s="50"/>
      <c r="CQ272" s="50"/>
      <c r="CS272" s="50"/>
      <c r="DH272" s="50"/>
      <c r="DI272" s="50"/>
    </row>
    <row r="273" spans="14:113" s="21" customFormat="1" ht="9" customHeight="1">
      <c r="P273" s="50"/>
      <c r="AF273" s="50"/>
      <c r="AG273" s="50"/>
      <c r="BC273" s="50"/>
      <c r="BU273" s="50"/>
      <c r="BV273" s="50"/>
      <c r="CP273" s="50"/>
      <c r="CQ273" s="50"/>
      <c r="CS273" s="50"/>
      <c r="DH273" s="50"/>
      <c r="DI273" s="50"/>
    </row>
    <row r="274" spans="14:113" s="21" customFormat="1" ht="9" customHeight="1">
      <c r="P274" s="50"/>
      <c r="AF274" s="50"/>
      <c r="AG274" s="50"/>
      <c r="BC274" s="50"/>
      <c r="BU274" s="50"/>
      <c r="BV274" s="50"/>
      <c r="CP274" s="50"/>
      <c r="CQ274" s="50"/>
      <c r="CS274" s="50"/>
      <c r="DH274" s="50"/>
      <c r="DI274" s="50"/>
    </row>
    <row r="275" spans="14:113" s="21" customFormat="1" ht="9" customHeight="1">
      <c r="P275" s="50"/>
      <c r="AF275" s="50"/>
      <c r="AG275" s="50"/>
      <c r="BC275" s="50"/>
      <c r="BU275" s="50"/>
      <c r="BV275" s="50"/>
      <c r="CP275" s="50"/>
      <c r="CQ275" s="50"/>
      <c r="CS275" s="50"/>
      <c r="DH275" s="50"/>
      <c r="DI275" s="50"/>
    </row>
    <row r="276" spans="14:113" s="21" customFormat="1" ht="9" customHeight="1">
      <c r="P276" s="50"/>
      <c r="AF276" s="50"/>
      <c r="AG276" s="50"/>
      <c r="BC276" s="50"/>
      <c r="BU276" s="50"/>
      <c r="BV276" s="50"/>
      <c r="CP276" s="50"/>
      <c r="CQ276" s="50"/>
      <c r="CS276" s="50"/>
      <c r="DH276" s="50"/>
      <c r="DI276" s="50"/>
    </row>
    <row r="277" spans="14:113" s="21" customFormat="1" ht="9" customHeight="1">
      <c r="P277" s="50"/>
      <c r="AF277" s="50"/>
      <c r="AG277" s="50"/>
      <c r="BC277" s="50"/>
      <c r="BU277" s="50"/>
      <c r="BV277" s="50"/>
      <c r="CP277" s="50"/>
      <c r="CQ277" s="50"/>
      <c r="CS277" s="50"/>
      <c r="DH277" s="50"/>
      <c r="DI277" s="50"/>
    </row>
    <row r="278" spans="14:113" s="21" customFormat="1" ht="9" customHeight="1">
      <c r="P278" s="50"/>
      <c r="AF278" s="50"/>
      <c r="AG278" s="50"/>
      <c r="BC278" s="50"/>
      <c r="BU278" s="50"/>
      <c r="BV278" s="50"/>
      <c r="CP278" s="50"/>
      <c r="CQ278" s="50"/>
      <c r="CS278" s="50"/>
      <c r="DH278" s="50"/>
      <c r="DI278" s="50"/>
    </row>
    <row r="279" spans="14:113" s="21" customFormat="1" ht="9" customHeight="1">
      <c r="P279" s="50"/>
      <c r="AF279" s="50"/>
      <c r="AG279" s="50"/>
      <c r="BC279" s="50"/>
      <c r="BU279" s="50"/>
      <c r="BV279" s="50"/>
      <c r="CP279" s="50"/>
      <c r="CQ279" s="50"/>
      <c r="CS279" s="50"/>
      <c r="DH279" s="50"/>
      <c r="DI279" s="50"/>
    </row>
    <row r="280" spans="14:113" s="6" customFormat="1" ht="9" customHeight="1">
      <c r="N280" s="21"/>
      <c r="O280" s="21"/>
      <c r="P280" s="50"/>
      <c r="Q280" s="21"/>
      <c r="AD280" s="21"/>
      <c r="AF280" s="51"/>
      <c r="AG280" s="50"/>
      <c r="BC280" s="50"/>
      <c r="BE280" s="21"/>
      <c r="BU280" s="50"/>
      <c r="BV280" s="50"/>
      <c r="CP280" s="50"/>
      <c r="CQ280" s="50"/>
      <c r="CS280" s="50"/>
      <c r="DF280" s="21"/>
      <c r="DH280" s="50"/>
      <c r="DI280" s="50"/>
    </row>
    <row r="281" spans="14:113" s="6" customFormat="1" ht="9" customHeight="1">
      <c r="N281" s="21"/>
      <c r="O281" s="21"/>
      <c r="P281" s="50"/>
      <c r="Q281" s="21"/>
      <c r="AD281" s="21"/>
      <c r="AF281" s="51"/>
      <c r="AG281" s="50"/>
      <c r="BC281" s="50"/>
      <c r="BE281" s="21"/>
      <c r="BU281" s="50"/>
      <c r="BV281" s="50"/>
      <c r="CP281" s="50"/>
      <c r="CQ281" s="50"/>
      <c r="CS281" s="50"/>
      <c r="DF281" s="21"/>
      <c r="DH281" s="50"/>
      <c r="DI281" s="50"/>
    </row>
    <row r="282" spans="14:113" s="6" customFormat="1" ht="9" customHeight="1">
      <c r="N282" s="21"/>
      <c r="O282" s="21"/>
      <c r="P282" s="50"/>
      <c r="Q282" s="21"/>
      <c r="AD282" s="21"/>
      <c r="AF282" s="51"/>
      <c r="AG282" s="50"/>
      <c r="BC282" s="50"/>
      <c r="BE282" s="21"/>
      <c r="BU282" s="50"/>
      <c r="BV282" s="50"/>
      <c r="CP282" s="50"/>
      <c r="CQ282" s="50"/>
      <c r="CS282" s="50"/>
      <c r="DF282" s="21"/>
      <c r="DH282" s="50"/>
      <c r="DI282" s="50"/>
    </row>
    <row r="283" spans="14:113" s="6" customFormat="1" ht="9" customHeight="1">
      <c r="N283" s="21"/>
      <c r="O283" s="21"/>
      <c r="P283" s="50"/>
      <c r="Q283" s="21"/>
      <c r="AD283" s="21"/>
      <c r="AF283" s="51"/>
      <c r="AG283" s="50"/>
      <c r="BC283" s="50"/>
      <c r="BE283" s="21"/>
      <c r="BU283" s="50"/>
      <c r="BV283" s="50"/>
      <c r="CP283" s="50"/>
      <c r="CQ283" s="50"/>
      <c r="CS283" s="50"/>
      <c r="DF283" s="21"/>
      <c r="DH283" s="50"/>
      <c r="DI283" s="50"/>
    </row>
    <row r="284" spans="14:113" s="6" customFormat="1" ht="9" customHeight="1">
      <c r="N284" s="21"/>
      <c r="O284" s="21"/>
      <c r="P284" s="50"/>
      <c r="Q284" s="21"/>
      <c r="AD284" s="21"/>
      <c r="AF284" s="51"/>
      <c r="AG284" s="50"/>
      <c r="BC284" s="50"/>
      <c r="BE284" s="21"/>
      <c r="BU284" s="50"/>
      <c r="BV284" s="50"/>
      <c r="CP284" s="50"/>
      <c r="CQ284" s="50"/>
      <c r="CS284" s="50"/>
      <c r="DF284" s="21"/>
      <c r="DH284" s="50"/>
      <c r="DI284" s="50"/>
    </row>
    <row r="285" spans="14:113" s="6" customFormat="1" ht="9" customHeight="1">
      <c r="N285" s="21"/>
      <c r="O285" s="21"/>
      <c r="P285" s="50"/>
      <c r="Q285" s="21"/>
      <c r="AD285" s="21"/>
      <c r="AF285" s="51"/>
      <c r="AG285" s="50"/>
      <c r="BC285" s="50"/>
      <c r="BE285" s="21"/>
      <c r="BU285" s="50"/>
      <c r="BV285" s="50"/>
      <c r="CP285" s="50"/>
      <c r="CQ285" s="50"/>
      <c r="CS285" s="50"/>
      <c r="DF285" s="21"/>
      <c r="DH285" s="50"/>
      <c r="DI285" s="50"/>
    </row>
    <row r="286" spans="14:113" s="6" customFormat="1" ht="9" customHeight="1">
      <c r="N286" s="21"/>
      <c r="O286" s="21"/>
      <c r="P286" s="50"/>
      <c r="Q286" s="21"/>
      <c r="AD286" s="21"/>
      <c r="AF286" s="51"/>
      <c r="AG286" s="50"/>
      <c r="BC286" s="50"/>
      <c r="BE286" s="21"/>
      <c r="BU286" s="50"/>
      <c r="BV286" s="50"/>
      <c r="CP286" s="50"/>
      <c r="CQ286" s="50"/>
      <c r="CS286" s="50"/>
      <c r="DF286" s="21"/>
      <c r="DH286" s="50"/>
      <c r="DI286" s="50"/>
    </row>
    <row r="287" spans="14:113" s="6" customFormat="1" ht="9" customHeight="1">
      <c r="N287" s="21"/>
      <c r="O287" s="21"/>
      <c r="P287" s="50"/>
      <c r="Q287" s="21"/>
      <c r="AD287" s="21"/>
      <c r="AF287" s="51"/>
      <c r="AG287" s="50"/>
      <c r="BC287" s="50"/>
      <c r="BE287" s="21"/>
      <c r="BU287" s="50"/>
      <c r="BV287" s="50"/>
      <c r="CP287" s="50"/>
      <c r="CQ287" s="50"/>
      <c r="CS287" s="50"/>
      <c r="DF287" s="21"/>
      <c r="DH287" s="50"/>
      <c r="DI287" s="50"/>
    </row>
    <row r="288" spans="14:113" s="6" customFormat="1" ht="9" customHeight="1">
      <c r="N288" s="21"/>
      <c r="O288" s="21"/>
      <c r="P288" s="50"/>
      <c r="Q288" s="21"/>
      <c r="AD288" s="21"/>
      <c r="AF288" s="51"/>
      <c r="AG288" s="50"/>
      <c r="BC288" s="50"/>
      <c r="BE288" s="21"/>
      <c r="BU288" s="50"/>
      <c r="BV288" s="50"/>
      <c r="CP288" s="50"/>
      <c r="CQ288" s="50"/>
      <c r="CS288" s="50"/>
      <c r="DF288" s="21"/>
      <c r="DH288" s="50"/>
      <c r="DI288" s="50"/>
    </row>
    <row r="289" spans="14:113" s="6" customFormat="1" ht="9" customHeight="1">
      <c r="N289" s="21"/>
      <c r="O289" s="21"/>
      <c r="P289" s="50"/>
      <c r="Q289" s="21"/>
      <c r="AD289" s="21"/>
      <c r="AF289" s="51"/>
      <c r="AG289" s="50"/>
      <c r="BC289" s="50"/>
      <c r="BE289" s="21"/>
      <c r="BU289" s="50"/>
      <c r="BV289" s="50"/>
      <c r="CP289" s="50"/>
      <c r="CQ289" s="50"/>
      <c r="CS289" s="50"/>
      <c r="DF289" s="21"/>
      <c r="DH289" s="50"/>
      <c r="DI289" s="50"/>
    </row>
    <row r="290" spans="14:113" s="6" customFormat="1" ht="9" customHeight="1">
      <c r="N290" s="21"/>
      <c r="O290" s="21"/>
      <c r="P290" s="50"/>
      <c r="Q290" s="21"/>
      <c r="AD290" s="21"/>
      <c r="AF290" s="51"/>
      <c r="AG290" s="50"/>
      <c r="BC290" s="50"/>
      <c r="BE290" s="21"/>
      <c r="BU290" s="50"/>
      <c r="BV290" s="50"/>
      <c r="CP290" s="50"/>
      <c r="CQ290" s="50"/>
      <c r="CS290" s="50"/>
      <c r="DF290" s="21"/>
      <c r="DH290" s="50"/>
      <c r="DI290" s="50"/>
    </row>
    <row r="291" spans="14:113" s="6" customFormat="1" ht="9" customHeight="1">
      <c r="N291" s="21"/>
      <c r="O291" s="21"/>
      <c r="P291" s="50"/>
      <c r="Q291" s="21"/>
      <c r="AD291" s="21"/>
      <c r="AF291" s="51"/>
      <c r="AG291" s="50"/>
      <c r="BC291" s="50"/>
      <c r="BE291" s="21"/>
      <c r="BU291" s="50"/>
      <c r="BV291" s="50"/>
      <c r="CP291" s="50"/>
      <c r="CQ291" s="50"/>
      <c r="CS291" s="50"/>
      <c r="DF291" s="21"/>
      <c r="DH291" s="50"/>
      <c r="DI291" s="50"/>
    </row>
    <row r="292" spans="14:113" s="6" customFormat="1" ht="9" customHeight="1">
      <c r="N292" s="21"/>
      <c r="O292" s="21"/>
      <c r="P292" s="50"/>
      <c r="Q292" s="21"/>
      <c r="AD292" s="21"/>
      <c r="AF292" s="51"/>
      <c r="AG292" s="50"/>
      <c r="BC292" s="50"/>
      <c r="BE292" s="21"/>
      <c r="BU292" s="50"/>
      <c r="BV292" s="50"/>
      <c r="CP292" s="50"/>
      <c r="CQ292" s="50"/>
      <c r="CS292" s="50"/>
      <c r="DF292" s="21"/>
      <c r="DH292" s="50"/>
      <c r="DI292" s="50"/>
    </row>
    <row r="293" spans="14:113" s="6" customFormat="1" ht="9" customHeight="1">
      <c r="N293" s="21"/>
      <c r="O293" s="21"/>
      <c r="P293" s="50"/>
      <c r="Q293" s="21"/>
      <c r="AD293" s="21"/>
      <c r="AF293" s="51"/>
      <c r="AG293" s="50"/>
      <c r="BC293" s="50"/>
      <c r="BE293" s="21"/>
      <c r="BU293" s="50"/>
      <c r="BV293" s="50"/>
      <c r="CP293" s="50"/>
      <c r="CQ293" s="50"/>
      <c r="CS293" s="50"/>
      <c r="DF293" s="21"/>
      <c r="DH293" s="50"/>
      <c r="DI293" s="50"/>
    </row>
    <row r="294" spans="14:113" s="6" customFormat="1" ht="9" customHeight="1">
      <c r="N294" s="21"/>
      <c r="O294" s="21"/>
      <c r="P294" s="50"/>
      <c r="Q294" s="21"/>
      <c r="AD294" s="21"/>
      <c r="AF294" s="51"/>
      <c r="AG294" s="50"/>
      <c r="BC294" s="50"/>
      <c r="BE294" s="21"/>
      <c r="BU294" s="50"/>
      <c r="BV294" s="50"/>
      <c r="CP294" s="50"/>
      <c r="CQ294" s="50"/>
      <c r="CS294" s="50"/>
      <c r="DF294" s="21"/>
      <c r="DH294" s="50"/>
      <c r="DI294" s="50"/>
    </row>
    <row r="295" spans="14:113" s="6" customFormat="1" ht="9" customHeight="1">
      <c r="N295" s="21"/>
      <c r="O295" s="21"/>
      <c r="P295" s="50"/>
      <c r="Q295" s="21"/>
      <c r="AD295" s="21"/>
      <c r="AF295" s="51"/>
      <c r="AG295" s="50"/>
      <c r="BC295" s="50"/>
      <c r="BE295" s="21"/>
      <c r="BU295" s="50"/>
      <c r="BV295" s="50"/>
      <c r="CP295" s="50"/>
      <c r="CQ295" s="50"/>
      <c r="CS295" s="50"/>
      <c r="DF295" s="21"/>
      <c r="DH295" s="50"/>
      <c r="DI295" s="50"/>
    </row>
    <row r="296" spans="14:113" s="6" customFormat="1" ht="9" customHeight="1">
      <c r="N296" s="21"/>
      <c r="O296" s="21"/>
      <c r="P296" s="50"/>
      <c r="Q296" s="21"/>
      <c r="AD296" s="21"/>
      <c r="AF296" s="51"/>
      <c r="AG296" s="50"/>
      <c r="BC296" s="50"/>
      <c r="BE296" s="21"/>
      <c r="BU296" s="50"/>
      <c r="BV296" s="50"/>
      <c r="CP296" s="50"/>
      <c r="CQ296" s="50"/>
      <c r="CS296" s="50"/>
      <c r="DF296" s="21"/>
      <c r="DH296" s="50"/>
      <c r="DI296" s="50"/>
    </row>
    <row r="297" spans="14:113" s="6" customFormat="1" ht="9" customHeight="1">
      <c r="N297" s="21"/>
      <c r="O297" s="21"/>
      <c r="P297" s="50"/>
      <c r="Q297" s="21"/>
      <c r="AD297" s="21"/>
      <c r="AF297" s="51"/>
      <c r="AG297" s="50"/>
      <c r="BC297" s="50"/>
      <c r="BE297" s="21"/>
      <c r="BU297" s="50"/>
      <c r="BV297" s="50"/>
      <c r="CP297" s="50"/>
      <c r="CQ297" s="50"/>
      <c r="CS297" s="50"/>
      <c r="DF297" s="21"/>
      <c r="DH297" s="50"/>
      <c r="DI297" s="50"/>
    </row>
    <row r="298" spans="14:113" s="6" customFormat="1" ht="9" customHeight="1">
      <c r="N298" s="21"/>
      <c r="O298" s="21"/>
      <c r="P298" s="50"/>
      <c r="Q298" s="21"/>
      <c r="AD298" s="21"/>
      <c r="AF298" s="51"/>
      <c r="AG298" s="50"/>
      <c r="BC298" s="50"/>
      <c r="BE298" s="21"/>
      <c r="BU298" s="50"/>
      <c r="BV298" s="50"/>
      <c r="CP298" s="50"/>
      <c r="CQ298" s="50"/>
      <c r="CS298" s="50"/>
      <c r="DF298" s="21"/>
      <c r="DH298" s="50"/>
      <c r="DI298" s="50"/>
    </row>
    <row r="299" spans="14:113" s="6" customFormat="1" ht="9" customHeight="1">
      <c r="N299" s="21"/>
      <c r="O299" s="21"/>
      <c r="P299" s="50"/>
      <c r="Q299" s="21"/>
      <c r="AD299" s="21"/>
      <c r="AF299" s="51"/>
      <c r="AG299" s="50"/>
      <c r="BC299" s="50"/>
      <c r="BE299" s="21"/>
      <c r="BU299" s="50"/>
      <c r="BV299" s="50"/>
      <c r="CP299" s="50"/>
      <c r="CQ299" s="50"/>
      <c r="CS299" s="50"/>
      <c r="DF299" s="21"/>
      <c r="DH299" s="50"/>
      <c r="DI299" s="50"/>
    </row>
    <row r="300" spans="14:113" s="6" customFormat="1" ht="9" customHeight="1">
      <c r="N300" s="21"/>
      <c r="O300" s="21"/>
      <c r="P300" s="50"/>
      <c r="Q300" s="21"/>
      <c r="AD300" s="21"/>
      <c r="AF300" s="51"/>
      <c r="AG300" s="50"/>
      <c r="BC300" s="50"/>
      <c r="BE300" s="21"/>
      <c r="BU300" s="50"/>
      <c r="BV300" s="50"/>
      <c r="CP300" s="50"/>
      <c r="CQ300" s="50"/>
      <c r="CS300" s="50"/>
      <c r="DF300" s="21"/>
      <c r="DH300" s="50"/>
      <c r="DI300" s="50"/>
    </row>
    <row r="301" spans="14:113" s="6" customFormat="1" ht="9" customHeight="1">
      <c r="N301" s="21"/>
      <c r="O301" s="21"/>
      <c r="P301" s="50"/>
      <c r="Q301" s="21"/>
      <c r="AD301" s="21"/>
      <c r="AF301" s="51"/>
      <c r="AG301" s="50"/>
      <c r="BC301" s="50"/>
      <c r="BE301" s="21"/>
      <c r="BU301" s="50"/>
      <c r="BV301" s="50"/>
      <c r="CP301" s="50"/>
      <c r="CQ301" s="50"/>
      <c r="CS301" s="50"/>
      <c r="DF301" s="21"/>
      <c r="DH301" s="50"/>
      <c r="DI301" s="50"/>
    </row>
    <row r="302" spans="14:113" s="6" customFormat="1" ht="9" customHeight="1">
      <c r="N302" s="21"/>
      <c r="O302" s="21"/>
      <c r="P302" s="50"/>
      <c r="Q302" s="21"/>
      <c r="AD302" s="21"/>
      <c r="AF302" s="51"/>
      <c r="AG302" s="50"/>
      <c r="BC302" s="50"/>
      <c r="BE302" s="21"/>
      <c r="BU302" s="50"/>
      <c r="BV302" s="50"/>
      <c r="CP302" s="50"/>
      <c r="CQ302" s="50"/>
      <c r="CS302" s="50"/>
      <c r="DF302" s="21"/>
      <c r="DH302" s="50"/>
      <c r="DI302" s="50"/>
    </row>
    <row r="303" spans="14:113" s="6" customFormat="1" ht="9" customHeight="1">
      <c r="N303" s="21"/>
      <c r="O303" s="21"/>
      <c r="P303" s="50"/>
      <c r="Q303" s="21"/>
      <c r="AD303" s="21"/>
      <c r="AF303" s="51"/>
      <c r="AG303" s="50"/>
      <c r="BC303" s="50"/>
      <c r="BE303" s="21"/>
      <c r="BU303" s="50"/>
      <c r="BV303" s="50"/>
      <c r="CP303" s="50"/>
      <c r="CQ303" s="50"/>
      <c r="CS303" s="50"/>
      <c r="DF303" s="21"/>
      <c r="DH303" s="50"/>
      <c r="DI303" s="50"/>
    </row>
    <row r="304" spans="14:113" s="6" customFormat="1" ht="9" customHeight="1">
      <c r="N304" s="21"/>
      <c r="O304" s="21"/>
      <c r="P304" s="50"/>
      <c r="Q304" s="21"/>
      <c r="AD304" s="21"/>
      <c r="AF304" s="51"/>
      <c r="AG304" s="50"/>
      <c r="BC304" s="50"/>
      <c r="BE304" s="21"/>
      <c r="BU304" s="50"/>
      <c r="BV304" s="50"/>
      <c r="CP304" s="50"/>
      <c r="CQ304" s="50"/>
      <c r="CS304" s="50"/>
      <c r="DF304" s="21"/>
      <c r="DH304" s="50"/>
      <c r="DI304" s="50"/>
    </row>
    <row r="305" spans="14:113" s="6" customFormat="1" ht="9" customHeight="1">
      <c r="N305" s="21"/>
      <c r="O305" s="21"/>
      <c r="P305" s="50"/>
      <c r="Q305" s="21"/>
      <c r="AD305" s="21"/>
      <c r="AF305" s="51"/>
      <c r="AG305" s="50"/>
      <c r="BC305" s="50"/>
      <c r="BE305" s="21"/>
      <c r="BU305" s="50"/>
      <c r="BV305" s="50"/>
      <c r="CP305" s="50"/>
      <c r="CQ305" s="50"/>
      <c r="CS305" s="50"/>
      <c r="DF305" s="21"/>
      <c r="DH305" s="50"/>
      <c r="DI305" s="50"/>
    </row>
    <row r="306" spans="14:113" s="6" customFormat="1" ht="9" customHeight="1">
      <c r="N306" s="21"/>
      <c r="O306" s="21"/>
      <c r="P306" s="50"/>
      <c r="Q306" s="21"/>
      <c r="AD306" s="21"/>
      <c r="AF306" s="51"/>
      <c r="AG306" s="50"/>
      <c r="BC306" s="50"/>
      <c r="BE306" s="21"/>
      <c r="BU306" s="50"/>
      <c r="BV306" s="50"/>
      <c r="CP306" s="50"/>
      <c r="CQ306" s="50"/>
      <c r="CS306" s="50"/>
      <c r="DF306" s="21"/>
      <c r="DH306" s="50"/>
      <c r="DI306" s="50"/>
    </row>
    <row r="307" spans="14:113" s="6" customFormat="1" ht="9" customHeight="1">
      <c r="N307" s="21"/>
      <c r="O307" s="21"/>
      <c r="P307" s="50"/>
      <c r="Q307" s="21"/>
      <c r="AD307" s="21"/>
      <c r="AF307" s="51"/>
      <c r="AG307" s="50"/>
      <c r="BC307" s="50"/>
      <c r="BE307" s="21"/>
      <c r="BU307" s="50"/>
      <c r="BV307" s="50"/>
      <c r="CP307" s="50"/>
      <c r="CQ307" s="50"/>
      <c r="CS307" s="50"/>
      <c r="DF307" s="21"/>
      <c r="DH307" s="50"/>
      <c r="DI307" s="50"/>
    </row>
    <row r="308" spans="14:113" s="6" customFormat="1" ht="9" customHeight="1">
      <c r="N308" s="21"/>
      <c r="O308" s="21"/>
      <c r="P308" s="50"/>
      <c r="Q308" s="21"/>
      <c r="AD308" s="21"/>
      <c r="AF308" s="51"/>
      <c r="AG308" s="50"/>
      <c r="BC308" s="50"/>
      <c r="BE308" s="21"/>
      <c r="BU308" s="50"/>
      <c r="BV308" s="50"/>
      <c r="CP308" s="50"/>
      <c r="CQ308" s="50"/>
      <c r="CS308" s="50"/>
      <c r="DF308" s="21"/>
      <c r="DH308" s="50"/>
      <c r="DI308" s="50"/>
    </row>
    <row r="309" spans="14:113" s="6" customFormat="1" ht="9" customHeight="1">
      <c r="N309" s="21"/>
      <c r="O309" s="21"/>
      <c r="P309" s="50"/>
      <c r="Q309" s="21"/>
      <c r="AD309" s="21"/>
      <c r="AF309" s="51"/>
      <c r="AG309" s="50"/>
      <c r="BC309" s="50"/>
      <c r="BE309" s="21"/>
      <c r="BU309" s="50"/>
      <c r="BV309" s="50"/>
      <c r="CP309" s="50"/>
      <c r="CQ309" s="50"/>
      <c r="CS309" s="50"/>
      <c r="DF309" s="21"/>
      <c r="DH309" s="50"/>
      <c r="DI309" s="50"/>
    </row>
    <row r="310" spans="14:113" s="6" customFormat="1" ht="9" customHeight="1">
      <c r="N310" s="21"/>
      <c r="O310" s="21"/>
      <c r="P310" s="50"/>
      <c r="Q310" s="21"/>
      <c r="AD310" s="21"/>
      <c r="AF310" s="51"/>
      <c r="AG310" s="50"/>
      <c r="BC310" s="50"/>
      <c r="BE310" s="21"/>
      <c r="BU310" s="50"/>
      <c r="BV310" s="50"/>
      <c r="CP310" s="50"/>
      <c r="CQ310" s="50"/>
      <c r="CS310" s="50"/>
      <c r="DF310" s="21"/>
      <c r="DH310" s="50"/>
      <c r="DI310" s="50"/>
    </row>
    <row r="311" spans="14:113" s="6" customFormat="1" ht="9" customHeight="1">
      <c r="N311" s="21"/>
      <c r="O311" s="21"/>
      <c r="P311" s="50"/>
      <c r="Q311" s="21"/>
      <c r="AD311" s="21"/>
      <c r="AF311" s="51"/>
      <c r="AG311" s="50"/>
      <c r="BC311" s="50"/>
      <c r="BE311" s="21"/>
      <c r="BU311" s="50"/>
      <c r="BV311" s="50"/>
      <c r="CP311" s="50"/>
      <c r="CQ311" s="50"/>
      <c r="CS311" s="50"/>
      <c r="DF311" s="21"/>
      <c r="DH311" s="50"/>
      <c r="DI311" s="50"/>
    </row>
    <row r="312" spans="14:113" s="6" customFormat="1" ht="9" customHeight="1">
      <c r="N312" s="21"/>
      <c r="O312" s="21"/>
      <c r="P312" s="50"/>
      <c r="Q312" s="21"/>
      <c r="AD312" s="21"/>
      <c r="AF312" s="51"/>
      <c r="AG312" s="50"/>
      <c r="BC312" s="50"/>
      <c r="BE312" s="21"/>
      <c r="BU312" s="50"/>
      <c r="BV312" s="50"/>
      <c r="CP312" s="50"/>
      <c r="CQ312" s="50"/>
      <c r="CS312" s="50"/>
      <c r="DF312" s="21"/>
      <c r="DH312" s="50"/>
      <c r="DI312" s="50"/>
    </row>
    <row r="313" spans="14:113" s="6" customFormat="1" ht="9" customHeight="1">
      <c r="N313" s="21"/>
      <c r="O313" s="21"/>
      <c r="P313" s="50"/>
      <c r="Q313" s="21"/>
      <c r="AD313" s="21"/>
      <c r="AF313" s="51"/>
      <c r="AG313" s="50"/>
      <c r="BC313" s="50"/>
      <c r="BE313" s="21"/>
      <c r="BU313" s="50"/>
      <c r="BV313" s="50"/>
      <c r="CP313" s="50"/>
      <c r="CQ313" s="50"/>
      <c r="CS313" s="50"/>
      <c r="DF313" s="21"/>
      <c r="DH313" s="50"/>
      <c r="DI313" s="50"/>
    </row>
    <row r="314" spans="14:113" s="6" customFormat="1" ht="9" customHeight="1">
      <c r="N314" s="21"/>
      <c r="O314" s="21"/>
      <c r="P314" s="50"/>
      <c r="Q314" s="21"/>
      <c r="AD314" s="21"/>
      <c r="AF314" s="51"/>
      <c r="AG314" s="50"/>
      <c r="BC314" s="50"/>
      <c r="BE314" s="21"/>
      <c r="BU314" s="50"/>
      <c r="BV314" s="50"/>
      <c r="CP314" s="50"/>
      <c r="CQ314" s="50"/>
      <c r="CS314" s="50"/>
      <c r="DF314" s="21"/>
      <c r="DH314" s="50"/>
      <c r="DI314" s="50"/>
    </row>
    <row r="315" spans="14:113" s="6" customFormat="1" ht="9" customHeight="1">
      <c r="N315" s="21"/>
      <c r="O315" s="21"/>
      <c r="P315" s="50"/>
      <c r="Q315" s="21"/>
      <c r="AD315" s="21"/>
      <c r="AF315" s="51"/>
      <c r="AG315" s="50"/>
      <c r="BC315" s="50"/>
      <c r="BE315" s="21"/>
      <c r="BU315" s="50"/>
      <c r="BV315" s="50"/>
      <c r="CP315" s="50"/>
      <c r="CQ315" s="50"/>
      <c r="CS315" s="50"/>
      <c r="DF315" s="21"/>
      <c r="DH315" s="50"/>
      <c r="DI315" s="50"/>
    </row>
    <row r="316" spans="14:113" s="6" customFormat="1" ht="9" customHeight="1">
      <c r="N316" s="21"/>
      <c r="O316" s="21"/>
      <c r="P316" s="50"/>
      <c r="Q316" s="21"/>
      <c r="AD316" s="21"/>
      <c r="AF316" s="51"/>
      <c r="AG316" s="50"/>
      <c r="BC316" s="50"/>
      <c r="BE316" s="21"/>
      <c r="BU316" s="50"/>
      <c r="BV316" s="50"/>
      <c r="CP316" s="50"/>
      <c r="CQ316" s="50"/>
      <c r="CS316" s="50"/>
      <c r="DF316" s="21"/>
      <c r="DH316" s="50"/>
      <c r="DI316" s="50"/>
    </row>
    <row r="317" spans="14:113" s="6" customFormat="1" ht="9" customHeight="1">
      <c r="N317" s="21"/>
      <c r="O317" s="21"/>
      <c r="P317" s="50"/>
      <c r="Q317" s="21"/>
      <c r="AD317" s="21"/>
      <c r="AF317" s="51"/>
      <c r="AG317" s="50"/>
      <c r="BC317" s="50"/>
      <c r="BE317" s="21"/>
      <c r="BU317" s="50"/>
      <c r="BV317" s="50"/>
      <c r="CP317" s="50"/>
      <c r="CQ317" s="50"/>
      <c r="CS317" s="50"/>
      <c r="DF317" s="21"/>
      <c r="DH317" s="50"/>
      <c r="DI317" s="50"/>
    </row>
    <row r="318" spans="14:113" s="6" customFormat="1" ht="9" customHeight="1">
      <c r="N318" s="21"/>
      <c r="O318" s="21"/>
      <c r="P318" s="50"/>
      <c r="Q318" s="21"/>
      <c r="AD318" s="21"/>
      <c r="AF318" s="51"/>
      <c r="AG318" s="50"/>
      <c r="BC318" s="50"/>
      <c r="BE318" s="21"/>
      <c r="BU318" s="50"/>
      <c r="BV318" s="50"/>
      <c r="CP318" s="50"/>
      <c r="CQ318" s="50"/>
      <c r="CS318" s="50"/>
      <c r="DF318" s="21"/>
      <c r="DH318" s="50"/>
      <c r="DI318" s="50"/>
    </row>
    <row r="319" spans="14:113" s="6" customFormat="1" ht="9" customHeight="1">
      <c r="N319" s="21"/>
      <c r="O319" s="21"/>
      <c r="P319" s="50"/>
      <c r="Q319" s="21"/>
      <c r="AD319" s="21"/>
      <c r="AF319" s="51"/>
      <c r="AG319" s="50"/>
      <c r="BC319" s="50"/>
      <c r="BE319" s="21"/>
      <c r="BU319" s="50"/>
      <c r="BV319" s="50"/>
      <c r="CP319" s="50"/>
      <c r="CQ319" s="50"/>
      <c r="CS319" s="50"/>
      <c r="DF319" s="21"/>
      <c r="DH319" s="50"/>
      <c r="DI319" s="50"/>
    </row>
    <row r="320" spans="14:113" s="6" customFormat="1" ht="9" customHeight="1">
      <c r="N320" s="21"/>
      <c r="O320" s="21"/>
      <c r="P320" s="50"/>
      <c r="Q320" s="21"/>
      <c r="AD320" s="21"/>
      <c r="AF320" s="51"/>
      <c r="AG320" s="50"/>
      <c r="BC320" s="50"/>
      <c r="BE320" s="21"/>
      <c r="BU320" s="50"/>
      <c r="BV320" s="50"/>
      <c r="CP320" s="50"/>
      <c r="CQ320" s="50"/>
      <c r="CS320" s="50"/>
      <c r="DF320" s="21"/>
      <c r="DH320" s="50"/>
      <c r="DI320" s="50"/>
    </row>
    <row r="321" spans="14:113" s="6" customFormat="1" ht="9" customHeight="1">
      <c r="N321" s="21"/>
      <c r="O321" s="21"/>
      <c r="P321" s="50"/>
      <c r="Q321" s="21"/>
      <c r="AD321" s="21"/>
      <c r="AF321" s="51"/>
      <c r="AG321" s="50"/>
      <c r="BC321" s="50"/>
      <c r="BE321" s="21"/>
      <c r="BU321" s="50"/>
      <c r="BV321" s="50"/>
      <c r="CP321" s="50"/>
      <c r="CQ321" s="50"/>
      <c r="CS321" s="50"/>
      <c r="DF321" s="21"/>
      <c r="DH321" s="50"/>
      <c r="DI321" s="50"/>
    </row>
    <row r="322" spans="14:113" s="6" customFormat="1" ht="9" customHeight="1">
      <c r="N322" s="21"/>
      <c r="O322" s="21"/>
      <c r="P322" s="50"/>
      <c r="Q322" s="21"/>
      <c r="AD322" s="21"/>
      <c r="AF322" s="51"/>
      <c r="AG322" s="50"/>
      <c r="BC322" s="50"/>
      <c r="BE322" s="21"/>
      <c r="BU322" s="50"/>
      <c r="BV322" s="50"/>
      <c r="CP322" s="50"/>
      <c r="CQ322" s="50"/>
      <c r="CS322" s="50"/>
      <c r="DF322" s="21"/>
      <c r="DH322" s="50"/>
      <c r="DI322" s="50"/>
    </row>
    <row r="323" spans="14:113" s="6" customFormat="1" ht="9" customHeight="1">
      <c r="N323" s="21"/>
      <c r="O323" s="21"/>
      <c r="P323" s="50"/>
      <c r="Q323" s="21"/>
      <c r="AD323" s="21"/>
      <c r="AF323" s="51"/>
      <c r="AG323" s="50"/>
      <c r="BC323" s="50"/>
      <c r="BE323" s="21"/>
      <c r="BU323" s="50"/>
      <c r="BV323" s="50"/>
      <c r="CP323" s="50"/>
      <c r="CQ323" s="50"/>
      <c r="CS323" s="50"/>
      <c r="DF323" s="21"/>
      <c r="DH323" s="50"/>
      <c r="DI323" s="50"/>
    </row>
    <row r="324" spans="14:113" s="6" customFormat="1" ht="9" customHeight="1">
      <c r="N324" s="21"/>
      <c r="O324" s="21"/>
      <c r="P324" s="50"/>
      <c r="Q324" s="21"/>
      <c r="AD324" s="21"/>
      <c r="AF324" s="51"/>
      <c r="AG324" s="50"/>
      <c r="BC324" s="50"/>
      <c r="BE324" s="21"/>
      <c r="BU324" s="50"/>
      <c r="BV324" s="50"/>
      <c r="CP324" s="50"/>
      <c r="CQ324" s="50"/>
      <c r="CS324" s="50"/>
      <c r="DF324" s="21"/>
      <c r="DH324" s="50"/>
      <c r="DI324" s="50"/>
    </row>
    <row r="325" spans="14:113" s="6" customFormat="1" ht="9" customHeight="1">
      <c r="N325" s="21"/>
      <c r="O325" s="21"/>
      <c r="P325" s="50"/>
      <c r="Q325" s="21"/>
      <c r="AD325" s="21"/>
      <c r="AF325" s="51"/>
      <c r="AG325" s="50"/>
      <c r="BC325" s="50"/>
      <c r="BE325" s="21"/>
      <c r="BU325" s="50"/>
      <c r="BV325" s="50"/>
      <c r="CP325" s="50"/>
      <c r="CQ325" s="50"/>
      <c r="CS325" s="50"/>
      <c r="DF325" s="21"/>
      <c r="DH325" s="50"/>
      <c r="DI325" s="50"/>
    </row>
    <row r="326" spans="14:113" s="6" customFormat="1" ht="9" customHeight="1">
      <c r="N326" s="21"/>
      <c r="O326" s="21"/>
      <c r="P326" s="50"/>
      <c r="Q326" s="21"/>
      <c r="AD326" s="21"/>
      <c r="AF326" s="51"/>
      <c r="AG326" s="50"/>
      <c r="BC326" s="50"/>
      <c r="BE326" s="21"/>
      <c r="BU326" s="50"/>
      <c r="BV326" s="50"/>
      <c r="CP326" s="50"/>
      <c r="CQ326" s="50"/>
      <c r="CS326" s="50"/>
      <c r="DF326" s="21"/>
      <c r="DH326" s="50"/>
      <c r="DI326" s="50"/>
    </row>
    <row r="327" spans="14:113" s="6" customFormat="1" ht="9" customHeight="1">
      <c r="N327" s="21"/>
      <c r="O327" s="21"/>
      <c r="P327" s="50"/>
      <c r="Q327" s="21"/>
      <c r="AD327" s="21"/>
      <c r="AF327" s="51"/>
      <c r="AG327" s="50"/>
      <c r="BC327" s="50"/>
      <c r="BE327" s="21"/>
      <c r="BU327" s="50"/>
      <c r="BV327" s="50"/>
      <c r="CP327" s="50"/>
      <c r="CQ327" s="50"/>
      <c r="CS327" s="50"/>
      <c r="DF327" s="21"/>
      <c r="DH327" s="50"/>
      <c r="DI327" s="50"/>
    </row>
    <row r="328" spans="14:113" s="6" customFormat="1" ht="9" customHeight="1">
      <c r="N328" s="21"/>
      <c r="O328" s="21"/>
      <c r="P328" s="50"/>
      <c r="Q328" s="21"/>
      <c r="AD328" s="21"/>
      <c r="AF328" s="51"/>
      <c r="AG328" s="50"/>
      <c r="BC328" s="50"/>
      <c r="BE328" s="21"/>
      <c r="BU328" s="50"/>
      <c r="BV328" s="50"/>
      <c r="CP328" s="50"/>
      <c r="CQ328" s="50"/>
      <c r="CS328" s="50"/>
      <c r="DF328" s="21"/>
      <c r="DH328" s="50"/>
      <c r="DI328" s="50"/>
    </row>
    <row r="329" spans="14:113" s="6" customFormat="1" ht="9" customHeight="1">
      <c r="N329" s="21"/>
      <c r="O329" s="21"/>
      <c r="P329" s="50"/>
      <c r="Q329" s="21"/>
      <c r="AD329" s="21"/>
      <c r="AF329" s="51"/>
      <c r="AG329" s="50"/>
      <c r="BC329" s="50"/>
      <c r="BE329" s="21"/>
      <c r="BU329" s="50"/>
      <c r="BV329" s="50"/>
      <c r="CP329" s="50"/>
      <c r="CQ329" s="50"/>
      <c r="CS329" s="50"/>
      <c r="DF329" s="21"/>
      <c r="DH329" s="50"/>
      <c r="DI329" s="50"/>
    </row>
    <row r="330" spans="14:113" s="6" customFormat="1" ht="9" customHeight="1">
      <c r="N330" s="21"/>
      <c r="O330" s="21"/>
      <c r="P330" s="50"/>
      <c r="Q330" s="21"/>
      <c r="AD330" s="21"/>
      <c r="AF330" s="51"/>
      <c r="AG330" s="50"/>
      <c r="BC330" s="50"/>
      <c r="BE330" s="21"/>
      <c r="BU330" s="50"/>
      <c r="BV330" s="50"/>
      <c r="CP330" s="50"/>
      <c r="CQ330" s="50"/>
      <c r="CS330" s="50"/>
      <c r="DF330" s="21"/>
      <c r="DH330" s="50"/>
      <c r="DI330" s="50"/>
    </row>
    <row r="331" spans="14:113" s="6" customFormat="1" ht="9" customHeight="1">
      <c r="N331" s="21"/>
      <c r="O331" s="21"/>
      <c r="P331" s="50"/>
      <c r="Q331" s="21"/>
      <c r="AD331" s="21"/>
      <c r="AF331" s="51"/>
      <c r="AG331" s="50"/>
      <c r="BC331" s="50"/>
      <c r="BE331" s="21"/>
      <c r="BU331" s="50"/>
      <c r="BV331" s="50"/>
      <c r="CP331" s="50"/>
      <c r="CQ331" s="50"/>
      <c r="CS331" s="50"/>
      <c r="DF331" s="21"/>
      <c r="DH331" s="50"/>
      <c r="DI331" s="50"/>
    </row>
    <row r="332" spans="14:113" s="6" customFormat="1" ht="9" customHeight="1">
      <c r="N332" s="21"/>
      <c r="O332" s="21"/>
      <c r="P332" s="50"/>
      <c r="Q332" s="21"/>
      <c r="AD332" s="21"/>
      <c r="AF332" s="51"/>
      <c r="AG332" s="50"/>
      <c r="BC332" s="50"/>
      <c r="BE332" s="21"/>
      <c r="BU332" s="50"/>
      <c r="BV332" s="50"/>
      <c r="CP332" s="50"/>
      <c r="CQ332" s="50"/>
      <c r="CS332" s="50"/>
      <c r="DF332" s="21"/>
      <c r="DH332" s="50"/>
      <c r="DI332" s="50"/>
    </row>
    <row r="333" spans="14:113" s="6" customFormat="1" ht="9" customHeight="1">
      <c r="N333" s="21"/>
      <c r="O333" s="21"/>
      <c r="P333" s="50"/>
      <c r="Q333" s="21"/>
      <c r="AD333" s="21"/>
      <c r="AF333" s="51"/>
      <c r="AG333" s="50"/>
      <c r="BC333" s="50"/>
      <c r="BE333" s="21"/>
      <c r="BU333" s="50"/>
      <c r="BV333" s="50"/>
      <c r="CP333" s="50"/>
      <c r="CQ333" s="50"/>
      <c r="CS333" s="50"/>
      <c r="DF333" s="21"/>
      <c r="DH333" s="50"/>
      <c r="DI333" s="50"/>
    </row>
    <row r="334" spans="14:113" s="6" customFormat="1" ht="9" customHeight="1">
      <c r="N334" s="21"/>
      <c r="O334" s="21"/>
      <c r="P334" s="50"/>
      <c r="Q334" s="21"/>
      <c r="AD334" s="21"/>
      <c r="AF334" s="51"/>
      <c r="AG334" s="50"/>
      <c r="BC334" s="50"/>
      <c r="BE334" s="21"/>
      <c r="BU334" s="50"/>
      <c r="BV334" s="50"/>
      <c r="CP334" s="50"/>
      <c r="CQ334" s="50"/>
      <c r="CS334" s="50"/>
      <c r="DF334" s="21"/>
      <c r="DH334" s="50"/>
      <c r="DI334" s="50"/>
    </row>
    <row r="335" spans="14:113" s="6" customFormat="1" ht="9" customHeight="1">
      <c r="N335" s="21"/>
      <c r="O335" s="21"/>
      <c r="P335" s="50"/>
      <c r="Q335" s="21"/>
      <c r="AD335" s="21"/>
      <c r="AF335" s="51"/>
      <c r="AG335" s="50"/>
      <c r="BC335" s="50"/>
      <c r="BE335" s="21"/>
      <c r="BU335" s="50"/>
      <c r="BV335" s="50"/>
      <c r="CP335" s="50"/>
      <c r="CQ335" s="50"/>
      <c r="CS335" s="50"/>
      <c r="DF335" s="21"/>
      <c r="DH335" s="50"/>
      <c r="DI335" s="50"/>
    </row>
    <row r="336" spans="14:113" s="6" customFormat="1" ht="9" customHeight="1">
      <c r="N336" s="21"/>
      <c r="O336" s="21"/>
      <c r="P336" s="50"/>
      <c r="Q336" s="21"/>
      <c r="AD336" s="21"/>
      <c r="AF336" s="51"/>
      <c r="AG336" s="50"/>
      <c r="BC336" s="50"/>
      <c r="BE336" s="21"/>
      <c r="BU336" s="50"/>
      <c r="BV336" s="50"/>
      <c r="CP336" s="50"/>
      <c r="CQ336" s="50"/>
      <c r="CS336" s="50"/>
      <c r="DF336" s="21"/>
      <c r="DH336" s="50"/>
      <c r="DI336" s="50"/>
    </row>
    <row r="337" spans="14:113" s="6" customFormat="1" ht="9" customHeight="1">
      <c r="N337" s="21"/>
      <c r="O337" s="21"/>
      <c r="P337" s="50"/>
      <c r="Q337" s="21"/>
      <c r="AD337" s="21"/>
      <c r="AF337" s="51"/>
      <c r="AG337" s="50"/>
      <c r="BC337" s="50"/>
      <c r="BE337" s="21"/>
      <c r="BU337" s="50"/>
      <c r="BV337" s="50"/>
      <c r="CP337" s="50"/>
      <c r="CQ337" s="50"/>
      <c r="CS337" s="50"/>
      <c r="DF337" s="21"/>
      <c r="DH337" s="50"/>
      <c r="DI337" s="50"/>
    </row>
    <row r="338" spans="14:113" s="6" customFormat="1" ht="9" customHeight="1">
      <c r="N338" s="21"/>
      <c r="O338" s="21"/>
      <c r="P338" s="50"/>
      <c r="Q338" s="21"/>
      <c r="AD338" s="21"/>
      <c r="AF338" s="51"/>
      <c r="AG338" s="50"/>
      <c r="BC338" s="50"/>
      <c r="BE338" s="21"/>
      <c r="BU338" s="50"/>
      <c r="BV338" s="50"/>
      <c r="CP338" s="50"/>
      <c r="CQ338" s="50"/>
      <c r="CS338" s="50"/>
      <c r="DF338" s="21"/>
      <c r="DH338" s="50"/>
      <c r="DI338" s="50"/>
    </row>
    <row r="339" spans="14:113" s="6" customFormat="1" ht="9" customHeight="1">
      <c r="N339" s="21"/>
      <c r="O339" s="21"/>
      <c r="P339" s="50"/>
      <c r="Q339" s="21"/>
      <c r="AD339" s="21"/>
      <c r="AF339" s="51"/>
      <c r="AG339" s="50"/>
      <c r="BC339" s="50"/>
      <c r="BE339" s="21"/>
      <c r="BU339" s="50"/>
      <c r="BV339" s="50"/>
      <c r="CP339" s="50"/>
      <c r="CQ339" s="50"/>
      <c r="CS339" s="50"/>
      <c r="DF339" s="21"/>
      <c r="DH339" s="50"/>
      <c r="DI339" s="50"/>
    </row>
    <row r="340" spans="14:113" s="6" customFormat="1" ht="9" customHeight="1">
      <c r="N340" s="21"/>
      <c r="O340" s="21"/>
      <c r="P340" s="50"/>
      <c r="Q340" s="21"/>
      <c r="AD340" s="21"/>
      <c r="AF340" s="51"/>
      <c r="AG340" s="50"/>
      <c r="BC340" s="50"/>
      <c r="BE340" s="21"/>
      <c r="BU340" s="50"/>
      <c r="BV340" s="50"/>
      <c r="CP340" s="50"/>
      <c r="CQ340" s="50"/>
      <c r="CS340" s="50"/>
      <c r="DF340" s="21"/>
      <c r="DH340" s="50"/>
      <c r="DI340" s="50"/>
    </row>
    <row r="341" spans="14:113" s="6" customFormat="1" ht="9" customHeight="1">
      <c r="N341" s="21"/>
      <c r="O341" s="21"/>
      <c r="P341" s="50"/>
      <c r="Q341" s="21"/>
      <c r="AD341" s="21"/>
      <c r="AF341" s="51"/>
      <c r="AG341" s="50"/>
      <c r="BC341" s="50"/>
      <c r="BE341" s="21"/>
      <c r="BU341" s="50"/>
      <c r="BV341" s="50"/>
      <c r="CP341" s="50"/>
      <c r="CQ341" s="50"/>
      <c r="CS341" s="50"/>
      <c r="DF341" s="21"/>
      <c r="DH341" s="50"/>
      <c r="DI341" s="50"/>
    </row>
    <row r="342" spans="14:113" s="6" customFormat="1" ht="9" customHeight="1">
      <c r="N342" s="21"/>
      <c r="O342" s="21"/>
      <c r="P342" s="50"/>
      <c r="Q342" s="21"/>
      <c r="AD342" s="21"/>
      <c r="AF342" s="51"/>
      <c r="AG342" s="50"/>
      <c r="BC342" s="50"/>
      <c r="BE342" s="21"/>
      <c r="BU342" s="50"/>
      <c r="BV342" s="50"/>
      <c r="CP342" s="50"/>
      <c r="CQ342" s="50"/>
      <c r="CS342" s="50"/>
      <c r="DF342" s="21"/>
      <c r="DH342" s="50"/>
      <c r="DI342" s="50"/>
    </row>
    <row r="343" spans="14:113" s="6" customFormat="1" ht="9" customHeight="1">
      <c r="N343" s="21"/>
      <c r="O343" s="21"/>
      <c r="P343" s="50"/>
      <c r="Q343" s="21"/>
      <c r="AD343" s="21"/>
      <c r="AF343" s="51"/>
      <c r="AG343" s="50"/>
      <c r="BC343" s="50"/>
      <c r="BE343" s="21"/>
      <c r="BU343" s="50"/>
      <c r="BV343" s="50"/>
      <c r="CP343" s="50"/>
      <c r="CQ343" s="50"/>
      <c r="CS343" s="50"/>
      <c r="DF343" s="21"/>
      <c r="DH343" s="50"/>
      <c r="DI343" s="50"/>
    </row>
    <row r="344" spans="14:113" s="6" customFormat="1" ht="9" customHeight="1">
      <c r="N344" s="21"/>
      <c r="O344" s="21"/>
      <c r="P344" s="50"/>
      <c r="Q344" s="21"/>
      <c r="AD344" s="21"/>
      <c r="AF344" s="51"/>
      <c r="AG344" s="50"/>
      <c r="BC344" s="50"/>
      <c r="BE344" s="21"/>
      <c r="BU344" s="50"/>
      <c r="BV344" s="50"/>
      <c r="CP344" s="50"/>
      <c r="CQ344" s="50"/>
      <c r="CS344" s="50"/>
      <c r="DF344" s="21"/>
      <c r="DH344" s="50"/>
      <c r="DI344" s="50"/>
    </row>
    <row r="345" spans="14:113" s="6" customFormat="1" ht="9" customHeight="1">
      <c r="N345" s="21"/>
      <c r="O345" s="21"/>
      <c r="P345" s="50"/>
      <c r="Q345" s="21"/>
      <c r="AD345" s="21"/>
      <c r="AF345" s="51"/>
      <c r="AG345" s="50"/>
      <c r="BC345" s="50"/>
      <c r="BE345" s="21"/>
      <c r="BU345" s="50"/>
      <c r="BV345" s="50"/>
      <c r="CP345" s="50"/>
      <c r="CQ345" s="50"/>
      <c r="CS345" s="50"/>
      <c r="DF345" s="21"/>
      <c r="DH345" s="50"/>
      <c r="DI345" s="50"/>
    </row>
    <row r="346" spans="14:113" s="6" customFormat="1" ht="9" customHeight="1">
      <c r="N346" s="21"/>
      <c r="O346" s="21"/>
      <c r="P346" s="50"/>
      <c r="Q346" s="21"/>
      <c r="AD346" s="21"/>
      <c r="AF346" s="51"/>
      <c r="AG346" s="50"/>
      <c r="BC346" s="50"/>
      <c r="BE346" s="21"/>
      <c r="BU346" s="50"/>
      <c r="BV346" s="50"/>
      <c r="CP346" s="50"/>
      <c r="CQ346" s="50"/>
      <c r="CS346" s="50"/>
      <c r="DF346" s="21"/>
      <c r="DH346" s="50"/>
      <c r="DI346" s="50"/>
    </row>
    <row r="347" spans="14:113" s="6" customFormat="1" ht="9" customHeight="1">
      <c r="N347" s="21"/>
      <c r="O347" s="21"/>
      <c r="P347" s="50"/>
      <c r="Q347" s="21"/>
      <c r="AD347" s="21"/>
      <c r="AF347" s="51"/>
      <c r="AG347" s="50"/>
      <c r="BC347" s="50"/>
      <c r="BE347" s="21"/>
      <c r="BU347" s="50"/>
      <c r="BV347" s="50"/>
      <c r="CP347" s="50"/>
      <c r="CQ347" s="50"/>
      <c r="CS347" s="50"/>
      <c r="DF347" s="21"/>
      <c r="DH347" s="50"/>
      <c r="DI347" s="50"/>
    </row>
    <row r="348" spans="14:113" s="6" customFormat="1" ht="9" customHeight="1">
      <c r="N348" s="21"/>
      <c r="O348" s="21"/>
      <c r="P348" s="50"/>
      <c r="Q348" s="21"/>
      <c r="AD348" s="21"/>
      <c r="AF348" s="51"/>
      <c r="AG348" s="50"/>
      <c r="BC348" s="50"/>
      <c r="BE348" s="21"/>
      <c r="BU348" s="50"/>
      <c r="BV348" s="50"/>
      <c r="CP348" s="50"/>
      <c r="CQ348" s="50"/>
      <c r="CS348" s="50"/>
      <c r="DF348" s="21"/>
      <c r="DH348" s="50"/>
      <c r="DI348" s="50"/>
    </row>
    <row r="349" spans="14:113" s="6" customFormat="1" ht="9" customHeight="1">
      <c r="N349" s="21"/>
      <c r="O349" s="21"/>
      <c r="P349" s="50"/>
      <c r="Q349" s="21"/>
      <c r="AD349" s="21"/>
      <c r="AF349" s="51"/>
      <c r="AG349" s="50"/>
      <c r="BC349" s="50"/>
      <c r="BE349" s="21"/>
      <c r="BU349" s="50"/>
      <c r="BV349" s="50"/>
      <c r="CP349" s="50"/>
      <c r="CQ349" s="50"/>
      <c r="CS349" s="50"/>
      <c r="DF349" s="21"/>
      <c r="DH349" s="50"/>
      <c r="DI349" s="50"/>
    </row>
    <row r="350" spans="14:113" s="6" customFormat="1" ht="9" customHeight="1">
      <c r="N350" s="21"/>
      <c r="O350" s="21"/>
      <c r="P350" s="50"/>
      <c r="Q350" s="21"/>
      <c r="AD350" s="21"/>
      <c r="AF350" s="51"/>
      <c r="AG350" s="50"/>
      <c r="BC350" s="50"/>
      <c r="BE350" s="21"/>
      <c r="BU350" s="50"/>
      <c r="BV350" s="50"/>
      <c r="CP350" s="50"/>
      <c r="CQ350" s="50"/>
      <c r="CS350" s="50"/>
      <c r="DF350" s="21"/>
      <c r="DH350" s="50"/>
      <c r="DI350" s="50"/>
    </row>
    <row r="351" spans="14:113" s="6" customFormat="1" ht="9" customHeight="1">
      <c r="N351" s="21"/>
      <c r="O351" s="21"/>
      <c r="P351" s="50"/>
      <c r="Q351" s="21"/>
      <c r="AD351" s="21"/>
      <c r="AF351" s="51"/>
      <c r="AG351" s="50"/>
      <c r="BC351" s="50"/>
      <c r="BE351" s="21"/>
      <c r="BU351" s="50"/>
      <c r="BV351" s="50"/>
      <c r="CP351" s="50"/>
      <c r="CQ351" s="50"/>
      <c r="CS351" s="50"/>
      <c r="DF351" s="21"/>
      <c r="DH351" s="50"/>
      <c r="DI351" s="50"/>
    </row>
    <row r="352" spans="14:113" s="6" customFormat="1" ht="9" customHeight="1">
      <c r="N352" s="21"/>
      <c r="O352" s="21"/>
      <c r="P352" s="50"/>
      <c r="Q352" s="21"/>
      <c r="AD352" s="21"/>
      <c r="AF352" s="51"/>
      <c r="AG352" s="50"/>
      <c r="BC352" s="50"/>
      <c r="BE352" s="21"/>
      <c r="BU352" s="50"/>
      <c r="BV352" s="50"/>
      <c r="CP352" s="50"/>
      <c r="CQ352" s="50"/>
      <c r="CS352" s="50"/>
      <c r="DF352" s="21"/>
      <c r="DH352" s="50"/>
      <c r="DI352" s="50"/>
    </row>
    <row r="353" spans="14:113" s="6" customFormat="1" ht="9" customHeight="1">
      <c r="N353" s="21"/>
      <c r="O353" s="21"/>
      <c r="P353" s="50"/>
      <c r="Q353" s="21"/>
      <c r="AD353" s="21"/>
      <c r="AF353" s="51"/>
      <c r="AG353" s="50"/>
      <c r="BC353" s="50"/>
      <c r="BE353" s="21"/>
      <c r="BU353" s="50"/>
      <c r="BV353" s="50"/>
      <c r="CP353" s="50"/>
      <c r="CQ353" s="50"/>
      <c r="CS353" s="50"/>
      <c r="DF353" s="21"/>
      <c r="DH353" s="50"/>
      <c r="DI353" s="50"/>
    </row>
    <row r="354" spans="14:113" s="6" customFormat="1" ht="9" customHeight="1">
      <c r="N354" s="21"/>
      <c r="O354" s="21"/>
      <c r="P354" s="50"/>
      <c r="Q354" s="21"/>
      <c r="AD354" s="21"/>
      <c r="AF354" s="51"/>
      <c r="AG354" s="50"/>
      <c r="BC354" s="50"/>
      <c r="BE354" s="21"/>
      <c r="BU354" s="50"/>
      <c r="BV354" s="50"/>
      <c r="CP354" s="50"/>
      <c r="CQ354" s="50"/>
      <c r="CS354" s="50"/>
      <c r="DF354" s="21"/>
      <c r="DH354" s="50"/>
      <c r="DI354" s="50"/>
    </row>
    <row r="355" spans="14:113" s="6" customFormat="1" ht="9" customHeight="1">
      <c r="N355" s="21"/>
      <c r="O355" s="21"/>
      <c r="P355" s="50"/>
      <c r="Q355" s="21"/>
      <c r="AD355" s="21"/>
      <c r="AF355" s="51"/>
      <c r="AG355" s="50"/>
      <c r="BC355" s="50"/>
      <c r="BE355" s="21"/>
      <c r="BU355" s="50"/>
      <c r="BV355" s="50"/>
      <c r="CP355" s="50"/>
      <c r="CQ355" s="50"/>
      <c r="CS355" s="50"/>
      <c r="DF355" s="21"/>
      <c r="DH355" s="50"/>
      <c r="DI355" s="50"/>
    </row>
    <row r="356" spans="14:113" s="6" customFormat="1" ht="9" customHeight="1">
      <c r="N356" s="21"/>
      <c r="O356" s="21"/>
      <c r="P356" s="50"/>
      <c r="Q356" s="21"/>
      <c r="AD356" s="21"/>
      <c r="AF356" s="51"/>
      <c r="AG356" s="50"/>
      <c r="BC356" s="50"/>
      <c r="BE356" s="21"/>
      <c r="BU356" s="50"/>
      <c r="BV356" s="50"/>
      <c r="CP356" s="50"/>
      <c r="CQ356" s="50"/>
      <c r="CS356" s="50"/>
      <c r="DF356" s="21"/>
      <c r="DH356" s="50"/>
      <c r="DI356" s="50"/>
    </row>
    <row r="357" spans="14:113" s="6" customFormat="1" ht="9" customHeight="1">
      <c r="N357" s="21"/>
      <c r="O357" s="21"/>
      <c r="P357" s="50"/>
      <c r="Q357" s="21"/>
      <c r="AD357" s="21"/>
      <c r="AF357" s="51"/>
      <c r="AG357" s="50"/>
      <c r="BC357" s="50"/>
      <c r="BE357" s="21"/>
      <c r="BU357" s="50"/>
      <c r="BV357" s="50"/>
      <c r="CP357" s="50"/>
      <c r="CQ357" s="50"/>
      <c r="CS357" s="50"/>
      <c r="DF357" s="21"/>
      <c r="DH357" s="50"/>
      <c r="DI357" s="50"/>
    </row>
    <row r="358" spans="14:113" s="6" customFormat="1" ht="9" customHeight="1">
      <c r="N358" s="21"/>
      <c r="O358" s="21"/>
      <c r="P358" s="50"/>
      <c r="Q358" s="21"/>
      <c r="AD358" s="21"/>
      <c r="AF358" s="51"/>
      <c r="AG358" s="50"/>
      <c r="BC358" s="50"/>
      <c r="BE358" s="21"/>
      <c r="BU358" s="50"/>
      <c r="BV358" s="50"/>
      <c r="CP358" s="50"/>
      <c r="CQ358" s="50"/>
      <c r="CS358" s="50"/>
      <c r="DF358" s="21"/>
      <c r="DH358" s="50"/>
      <c r="DI358" s="50"/>
    </row>
    <row r="359" spans="14:113" s="6" customFormat="1" ht="9" customHeight="1">
      <c r="N359" s="21"/>
      <c r="O359" s="21"/>
      <c r="P359" s="50"/>
      <c r="Q359" s="21"/>
      <c r="AD359" s="21"/>
      <c r="AF359" s="51"/>
      <c r="AG359" s="50"/>
      <c r="BC359" s="50"/>
      <c r="BE359" s="21"/>
      <c r="BU359" s="50"/>
      <c r="BV359" s="50"/>
      <c r="CP359" s="50"/>
      <c r="CQ359" s="50"/>
      <c r="CS359" s="50"/>
      <c r="DF359" s="21"/>
      <c r="DH359" s="50"/>
      <c r="DI359" s="50"/>
    </row>
    <row r="360" spans="14:113" s="6" customFormat="1" ht="9" customHeight="1">
      <c r="N360" s="21"/>
      <c r="O360" s="21"/>
      <c r="P360" s="50"/>
      <c r="Q360" s="21"/>
      <c r="AD360" s="21"/>
      <c r="AF360" s="51"/>
      <c r="AG360" s="50"/>
      <c r="BC360" s="50"/>
      <c r="BE360" s="21"/>
      <c r="BU360" s="50"/>
      <c r="BV360" s="50"/>
      <c r="CP360" s="50"/>
      <c r="CQ360" s="50"/>
      <c r="CS360" s="50"/>
      <c r="DF360" s="21"/>
      <c r="DH360" s="50"/>
      <c r="DI360" s="50"/>
    </row>
    <row r="361" spans="14:113" s="6" customFormat="1" ht="9" customHeight="1">
      <c r="N361" s="21"/>
      <c r="O361" s="21"/>
      <c r="P361" s="50"/>
      <c r="Q361" s="21"/>
      <c r="AD361" s="21"/>
      <c r="AF361" s="51"/>
      <c r="AG361" s="50"/>
      <c r="BC361" s="50"/>
      <c r="BE361" s="21"/>
      <c r="BU361" s="50"/>
      <c r="BV361" s="50"/>
      <c r="CP361" s="50"/>
      <c r="CQ361" s="50"/>
      <c r="CS361" s="50"/>
      <c r="DF361" s="21"/>
      <c r="DH361" s="50"/>
      <c r="DI361" s="50"/>
    </row>
    <row r="362" spans="14:113" s="6" customFormat="1" ht="9" customHeight="1">
      <c r="N362" s="21"/>
      <c r="O362" s="21"/>
      <c r="P362" s="50"/>
      <c r="Q362" s="21"/>
      <c r="AD362" s="21"/>
      <c r="AF362" s="51"/>
      <c r="AG362" s="50"/>
      <c r="BC362" s="50"/>
      <c r="BE362" s="21"/>
      <c r="BU362" s="50"/>
      <c r="BV362" s="50"/>
      <c r="CP362" s="50"/>
      <c r="CQ362" s="50"/>
      <c r="CS362" s="50"/>
      <c r="DF362" s="21"/>
      <c r="DH362" s="50"/>
      <c r="DI362" s="50"/>
    </row>
    <row r="363" spans="14:113" s="6" customFormat="1" ht="9" customHeight="1">
      <c r="N363" s="21"/>
      <c r="O363" s="21"/>
      <c r="P363" s="50"/>
      <c r="Q363" s="21"/>
      <c r="AD363" s="21"/>
      <c r="AF363" s="51"/>
      <c r="AG363" s="50"/>
      <c r="BC363" s="50"/>
      <c r="BE363" s="21"/>
      <c r="BU363" s="50"/>
      <c r="BV363" s="50"/>
      <c r="CP363" s="50"/>
      <c r="CQ363" s="50"/>
      <c r="CS363" s="50"/>
      <c r="DF363" s="21"/>
      <c r="DH363" s="50"/>
      <c r="DI363" s="50"/>
    </row>
    <row r="364" spans="14:113" s="6" customFormat="1" ht="9" customHeight="1">
      <c r="N364" s="21"/>
      <c r="O364" s="21"/>
      <c r="P364" s="50"/>
      <c r="Q364" s="21"/>
      <c r="AD364" s="21"/>
      <c r="AF364" s="51"/>
      <c r="AG364" s="50"/>
      <c r="BC364" s="50"/>
      <c r="BE364" s="21"/>
      <c r="BU364" s="50"/>
      <c r="BV364" s="50"/>
      <c r="CP364" s="50"/>
      <c r="CQ364" s="50"/>
      <c r="CS364" s="50"/>
      <c r="DF364" s="21"/>
      <c r="DH364" s="50"/>
      <c r="DI364" s="50"/>
    </row>
    <row r="365" spans="14:113" s="6" customFormat="1" ht="9" customHeight="1">
      <c r="N365" s="21"/>
      <c r="O365" s="21"/>
      <c r="P365" s="50"/>
      <c r="Q365" s="21"/>
      <c r="AD365" s="21"/>
      <c r="AF365" s="51"/>
      <c r="AG365" s="50"/>
      <c r="BC365" s="50"/>
      <c r="BE365" s="21"/>
      <c r="BU365" s="50"/>
      <c r="BV365" s="50"/>
      <c r="CP365" s="50"/>
      <c r="CQ365" s="50"/>
      <c r="CS365" s="50"/>
      <c r="DF365" s="21"/>
      <c r="DH365" s="50"/>
      <c r="DI365" s="50"/>
    </row>
    <row r="366" spans="14:113" s="6" customFormat="1" ht="9" customHeight="1">
      <c r="N366" s="21"/>
      <c r="O366" s="21"/>
      <c r="P366" s="50"/>
      <c r="Q366" s="21"/>
      <c r="AD366" s="21"/>
      <c r="AF366" s="51"/>
      <c r="AG366" s="50"/>
      <c r="BC366" s="50"/>
      <c r="BE366" s="21"/>
      <c r="BU366" s="50"/>
      <c r="BV366" s="50"/>
      <c r="CP366" s="50"/>
      <c r="CQ366" s="50"/>
      <c r="CS366" s="50"/>
      <c r="DF366" s="21"/>
      <c r="DH366" s="50"/>
      <c r="DI366" s="50"/>
    </row>
    <row r="367" spans="14:113" s="6" customFormat="1" ht="9" customHeight="1">
      <c r="N367" s="21"/>
      <c r="O367" s="21"/>
      <c r="P367" s="50"/>
      <c r="Q367" s="21"/>
      <c r="AD367" s="21"/>
      <c r="AF367" s="51"/>
      <c r="AG367" s="50"/>
      <c r="BC367" s="50"/>
      <c r="BE367" s="21"/>
      <c r="BU367" s="50"/>
      <c r="BV367" s="50"/>
      <c r="CP367" s="50"/>
      <c r="CQ367" s="50"/>
      <c r="CS367" s="50"/>
      <c r="DF367" s="21"/>
      <c r="DH367" s="50"/>
      <c r="DI367" s="50"/>
    </row>
    <row r="368" spans="14:113" s="6" customFormat="1" ht="9" customHeight="1">
      <c r="N368" s="21"/>
      <c r="O368" s="21"/>
      <c r="P368" s="50"/>
      <c r="Q368" s="21"/>
      <c r="AD368" s="21"/>
      <c r="AF368" s="51"/>
      <c r="AG368" s="50"/>
      <c r="BC368" s="50"/>
      <c r="BE368" s="21"/>
      <c r="BU368" s="50"/>
      <c r="BV368" s="50"/>
      <c r="CP368" s="50"/>
      <c r="CQ368" s="50"/>
      <c r="CS368" s="50"/>
      <c r="DF368" s="21"/>
      <c r="DH368" s="50"/>
      <c r="DI368" s="50"/>
    </row>
    <row r="369" spans="14:113" s="6" customFormat="1" ht="9" customHeight="1">
      <c r="N369" s="21"/>
      <c r="O369" s="21"/>
      <c r="P369" s="50"/>
      <c r="Q369" s="21"/>
      <c r="AD369" s="21"/>
      <c r="AF369" s="51"/>
      <c r="AG369" s="50"/>
      <c r="BC369" s="50"/>
      <c r="BE369" s="21"/>
      <c r="BU369" s="50"/>
      <c r="BV369" s="50"/>
      <c r="CP369" s="50"/>
      <c r="CQ369" s="50"/>
      <c r="CS369" s="50"/>
      <c r="DF369" s="21"/>
      <c r="DH369" s="50"/>
      <c r="DI369" s="50"/>
    </row>
    <row r="370" spans="14:113" s="6" customFormat="1" ht="9" customHeight="1">
      <c r="N370" s="21"/>
      <c r="O370" s="21"/>
      <c r="P370" s="50"/>
      <c r="Q370" s="21"/>
      <c r="AD370" s="21"/>
      <c r="AF370" s="51"/>
      <c r="AG370" s="50"/>
      <c r="BC370" s="50"/>
      <c r="BE370" s="21"/>
      <c r="BU370" s="50"/>
      <c r="BV370" s="50"/>
      <c r="CP370" s="50"/>
      <c r="CQ370" s="50"/>
      <c r="CS370" s="50"/>
      <c r="DF370" s="21"/>
      <c r="DH370" s="50"/>
      <c r="DI370" s="50"/>
    </row>
    <row r="371" spans="14:113" s="6" customFormat="1" ht="9" customHeight="1">
      <c r="N371" s="21"/>
      <c r="O371" s="21"/>
      <c r="P371" s="50"/>
      <c r="Q371" s="21"/>
      <c r="AD371" s="21"/>
      <c r="AF371" s="51"/>
      <c r="AG371" s="50"/>
      <c r="BC371" s="50"/>
      <c r="BE371" s="21"/>
      <c r="BU371" s="50"/>
      <c r="BV371" s="50"/>
      <c r="CP371" s="50"/>
      <c r="CQ371" s="50"/>
      <c r="CS371" s="50"/>
      <c r="DF371" s="21"/>
      <c r="DH371" s="50"/>
      <c r="DI371" s="50"/>
    </row>
    <row r="372" spans="14:113" s="6" customFormat="1" ht="9" customHeight="1">
      <c r="N372" s="21"/>
      <c r="O372" s="21"/>
      <c r="P372" s="50"/>
      <c r="Q372" s="21"/>
      <c r="AD372" s="21"/>
      <c r="AF372" s="51"/>
      <c r="AG372" s="50"/>
      <c r="BC372" s="50"/>
      <c r="BE372" s="21"/>
      <c r="BU372" s="50"/>
      <c r="BV372" s="50"/>
      <c r="CP372" s="50"/>
      <c r="CQ372" s="50"/>
      <c r="CS372" s="50"/>
      <c r="DF372" s="21"/>
      <c r="DH372" s="50"/>
      <c r="DI372" s="50"/>
    </row>
    <row r="373" spans="14:113" s="6" customFormat="1" ht="9" customHeight="1">
      <c r="N373" s="21"/>
      <c r="O373" s="21"/>
      <c r="P373" s="50"/>
      <c r="Q373" s="21"/>
      <c r="AD373" s="21"/>
      <c r="AF373" s="51"/>
      <c r="AG373" s="50"/>
      <c r="BC373" s="50"/>
      <c r="BE373" s="21"/>
      <c r="BU373" s="50"/>
      <c r="BV373" s="50"/>
      <c r="CP373" s="50"/>
      <c r="CQ373" s="50"/>
      <c r="CS373" s="50"/>
      <c r="DF373" s="21"/>
      <c r="DH373" s="50"/>
      <c r="DI373" s="50"/>
    </row>
    <row r="374" spans="14:113" s="6" customFormat="1" ht="9" customHeight="1">
      <c r="N374" s="21"/>
      <c r="O374" s="21"/>
      <c r="P374" s="50"/>
      <c r="Q374" s="21"/>
      <c r="AD374" s="21"/>
      <c r="AF374" s="51"/>
      <c r="AG374" s="50"/>
      <c r="BC374" s="50"/>
      <c r="BE374" s="21"/>
      <c r="BU374" s="50"/>
      <c r="BV374" s="50"/>
      <c r="CP374" s="50"/>
      <c r="CQ374" s="50"/>
      <c r="CS374" s="50"/>
      <c r="DF374" s="21"/>
      <c r="DH374" s="50"/>
      <c r="DI374" s="50"/>
    </row>
    <row r="375" spans="14:113" s="6" customFormat="1" ht="9" customHeight="1">
      <c r="N375" s="21"/>
      <c r="O375" s="21"/>
      <c r="P375" s="50"/>
      <c r="Q375" s="21"/>
      <c r="AD375" s="21"/>
      <c r="AF375" s="51"/>
      <c r="AG375" s="50"/>
      <c r="BC375" s="50"/>
      <c r="BE375" s="21"/>
      <c r="BU375" s="50"/>
      <c r="BV375" s="50"/>
      <c r="CP375" s="50"/>
      <c r="CQ375" s="50"/>
      <c r="CS375" s="50"/>
      <c r="DF375" s="21"/>
      <c r="DH375" s="50"/>
      <c r="DI375" s="50"/>
    </row>
    <row r="376" spans="14:113" s="6" customFormat="1" ht="9" customHeight="1">
      <c r="N376" s="21"/>
      <c r="O376" s="21"/>
      <c r="P376" s="50"/>
      <c r="Q376" s="21"/>
      <c r="AD376" s="21"/>
      <c r="AF376" s="51"/>
      <c r="AG376" s="50"/>
      <c r="BC376" s="50"/>
      <c r="BE376" s="21"/>
      <c r="BU376" s="50"/>
      <c r="BV376" s="50"/>
      <c r="CP376" s="50"/>
      <c r="CQ376" s="50"/>
      <c r="CS376" s="50"/>
      <c r="DF376" s="21"/>
      <c r="DH376" s="50"/>
      <c r="DI376" s="50"/>
    </row>
    <row r="377" spans="14:113" s="6" customFormat="1" ht="9" customHeight="1">
      <c r="N377" s="21"/>
      <c r="O377" s="21"/>
      <c r="P377" s="50"/>
      <c r="Q377" s="21"/>
      <c r="AD377" s="21"/>
      <c r="AF377" s="51"/>
      <c r="AG377" s="50"/>
      <c r="BC377" s="50"/>
      <c r="BE377" s="21"/>
      <c r="BU377" s="50"/>
      <c r="BV377" s="50"/>
      <c r="CP377" s="50"/>
      <c r="CQ377" s="50"/>
      <c r="CS377" s="50"/>
      <c r="DF377" s="21"/>
      <c r="DH377" s="50"/>
      <c r="DI377" s="50"/>
    </row>
    <row r="378" spans="14:113" s="6" customFormat="1" ht="9" customHeight="1">
      <c r="N378" s="21"/>
      <c r="O378" s="21"/>
      <c r="P378" s="50"/>
      <c r="Q378" s="21"/>
      <c r="AD378" s="21"/>
      <c r="AF378" s="51"/>
      <c r="AG378" s="50"/>
      <c r="BC378" s="50"/>
      <c r="BE378" s="21"/>
      <c r="BU378" s="50"/>
      <c r="BV378" s="50"/>
      <c r="CP378" s="50"/>
      <c r="CQ378" s="50"/>
      <c r="CS378" s="50"/>
      <c r="DF378" s="21"/>
      <c r="DH378" s="50"/>
      <c r="DI378" s="50"/>
    </row>
    <row r="379" spans="14:113" s="6" customFormat="1" ht="9" customHeight="1">
      <c r="N379" s="21"/>
      <c r="O379" s="21"/>
      <c r="P379" s="50"/>
      <c r="Q379" s="21"/>
      <c r="AD379" s="21"/>
      <c r="AF379" s="51"/>
      <c r="AG379" s="50"/>
      <c r="BC379" s="50"/>
      <c r="BE379" s="21"/>
      <c r="BU379" s="50"/>
      <c r="BV379" s="50"/>
      <c r="CP379" s="50"/>
      <c r="CQ379" s="50"/>
      <c r="CS379" s="50"/>
      <c r="DF379" s="21"/>
      <c r="DH379" s="50"/>
      <c r="DI379" s="50"/>
    </row>
    <row r="380" spans="14:113" s="6" customFormat="1" ht="9" customHeight="1">
      <c r="N380" s="21"/>
      <c r="O380" s="21"/>
      <c r="P380" s="50"/>
      <c r="Q380" s="21"/>
      <c r="AD380" s="21"/>
      <c r="AF380" s="51"/>
      <c r="AG380" s="50"/>
      <c r="BC380" s="50"/>
      <c r="BE380" s="21"/>
      <c r="BU380" s="50"/>
      <c r="BV380" s="50"/>
      <c r="CP380" s="50"/>
      <c r="CQ380" s="50"/>
      <c r="CS380" s="50"/>
      <c r="DF380" s="21"/>
      <c r="DH380" s="50"/>
      <c r="DI380" s="50"/>
    </row>
    <row r="381" spans="14:113" s="6" customFormat="1" ht="9" customHeight="1">
      <c r="N381" s="21"/>
      <c r="O381" s="21"/>
      <c r="P381" s="50"/>
      <c r="Q381" s="21"/>
      <c r="AD381" s="21"/>
      <c r="AF381" s="51"/>
      <c r="AG381" s="50"/>
      <c r="BC381" s="50"/>
      <c r="BE381" s="21"/>
      <c r="BU381" s="50"/>
      <c r="BV381" s="50"/>
      <c r="CP381" s="50"/>
      <c r="CQ381" s="50"/>
      <c r="CS381" s="50"/>
      <c r="DF381" s="21"/>
      <c r="DH381" s="50"/>
      <c r="DI381" s="50"/>
    </row>
    <row r="382" spans="14:113" s="6" customFormat="1" ht="9" customHeight="1">
      <c r="N382" s="21"/>
      <c r="O382" s="21"/>
      <c r="P382" s="50"/>
      <c r="Q382" s="21"/>
      <c r="AD382" s="21"/>
      <c r="AF382" s="51"/>
      <c r="AG382" s="50"/>
      <c r="BC382" s="50"/>
      <c r="BE382" s="21"/>
      <c r="BU382" s="50"/>
      <c r="BV382" s="50"/>
      <c r="CP382" s="50"/>
      <c r="CQ382" s="50"/>
      <c r="CS382" s="50"/>
      <c r="DF382" s="21"/>
      <c r="DH382" s="50"/>
      <c r="DI382" s="50"/>
    </row>
    <row r="383" spans="14:113" s="6" customFormat="1" ht="9" customHeight="1">
      <c r="N383" s="21"/>
      <c r="O383" s="21"/>
      <c r="P383" s="50"/>
      <c r="Q383" s="21"/>
      <c r="AD383" s="21"/>
      <c r="AF383" s="51"/>
      <c r="AG383" s="50"/>
      <c r="BC383" s="50"/>
      <c r="BE383" s="21"/>
      <c r="BU383" s="50"/>
      <c r="BV383" s="50"/>
      <c r="CP383" s="50"/>
      <c r="CQ383" s="50"/>
      <c r="CS383" s="50"/>
      <c r="DF383" s="21"/>
      <c r="DH383" s="50"/>
      <c r="DI383" s="50"/>
    </row>
    <row r="384" spans="14:113" s="6" customFormat="1" ht="9" customHeight="1">
      <c r="N384" s="21"/>
      <c r="O384" s="21"/>
      <c r="P384" s="50"/>
      <c r="Q384" s="21"/>
      <c r="AD384" s="21"/>
      <c r="AF384" s="51"/>
      <c r="AG384" s="50"/>
      <c r="BC384" s="50"/>
      <c r="BE384" s="21"/>
      <c r="BU384" s="50"/>
      <c r="BV384" s="50"/>
      <c r="CP384" s="50"/>
      <c r="CQ384" s="50"/>
      <c r="CS384" s="50"/>
      <c r="DF384" s="21"/>
      <c r="DH384" s="50"/>
      <c r="DI384" s="50"/>
    </row>
    <row r="385" spans="14:113" s="6" customFormat="1" ht="9" customHeight="1">
      <c r="N385" s="21"/>
      <c r="O385" s="21"/>
      <c r="P385" s="50"/>
      <c r="Q385" s="21"/>
      <c r="AD385" s="21"/>
      <c r="AF385" s="51"/>
      <c r="AG385" s="50"/>
      <c r="BC385" s="50"/>
      <c r="BE385" s="21"/>
      <c r="BU385" s="50"/>
      <c r="BV385" s="50"/>
      <c r="CP385" s="50"/>
      <c r="CQ385" s="50"/>
      <c r="CS385" s="50"/>
      <c r="DF385" s="21"/>
      <c r="DH385" s="50"/>
      <c r="DI385" s="50"/>
    </row>
    <row r="386" spans="14:113" s="6" customFormat="1" ht="9" customHeight="1">
      <c r="N386" s="21"/>
      <c r="O386" s="21"/>
      <c r="P386" s="50"/>
      <c r="Q386" s="21"/>
      <c r="AD386" s="21"/>
      <c r="AF386" s="51"/>
      <c r="AG386" s="50"/>
      <c r="BC386" s="50"/>
      <c r="BE386" s="21"/>
      <c r="BU386" s="50"/>
      <c r="BV386" s="50"/>
      <c r="CP386" s="50"/>
      <c r="CQ386" s="50"/>
      <c r="CS386" s="50"/>
      <c r="DF386" s="21"/>
      <c r="DH386" s="50"/>
      <c r="DI386" s="50"/>
    </row>
    <row r="387" spans="14:113" s="6" customFormat="1" ht="9" customHeight="1">
      <c r="N387" s="21"/>
      <c r="O387" s="21"/>
      <c r="P387" s="50"/>
      <c r="Q387" s="21"/>
      <c r="AD387" s="21"/>
      <c r="AF387" s="51"/>
      <c r="AG387" s="50"/>
      <c r="BC387" s="50"/>
      <c r="BE387" s="21"/>
      <c r="BU387" s="50"/>
      <c r="BV387" s="50"/>
      <c r="CP387" s="50"/>
      <c r="CQ387" s="50"/>
      <c r="CS387" s="50"/>
      <c r="DF387" s="21"/>
      <c r="DH387" s="50"/>
      <c r="DI387" s="50"/>
    </row>
    <row r="388" spans="14:113" s="6" customFormat="1" ht="9" customHeight="1">
      <c r="N388" s="21"/>
      <c r="O388" s="21"/>
      <c r="P388" s="50"/>
      <c r="Q388" s="21"/>
      <c r="AD388" s="21"/>
      <c r="AF388" s="51"/>
      <c r="AG388" s="50"/>
      <c r="BC388" s="50"/>
      <c r="BE388" s="21"/>
      <c r="BU388" s="50"/>
      <c r="BV388" s="50"/>
      <c r="CP388" s="50"/>
      <c r="CQ388" s="50"/>
      <c r="CS388" s="50"/>
      <c r="DF388" s="21"/>
      <c r="DH388" s="50"/>
      <c r="DI388" s="50"/>
    </row>
    <row r="389" spans="14:113" s="6" customFormat="1" ht="9" customHeight="1">
      <c r="N389" s="21"/>
      <c r="O389" s="21"/>
      <c r="P389" s="50"/>
      <c r="Q389" s="21"/>
      <c r="AD389" s="21"/>
      <c r="AF389" s="51"/>
      <c r="AG389" s="50"/>
      <c r="BC389" s="50"/>
      <c r="BE389" s="21"/>
      <c r="BU389" s="50"/>
      <c r="BV389" s="50"/>
      <c r="CP389" s="50"/>
      <c r="CQ389" s="50"/>
      <c r="CS389" s="50"/>
      <c r="DF389" s="21"/>
      <c r="DH389" s="50"/>
      <c r="DI389" s="50"/>
    </row>
    <row r="390" spans="14:113" s="6" customFormat="1" ht="9" customHeight="1">
      <c r="N390" s="21"/>
      <c r="O390" s="21"/>
      <c r="P390" s="50"/>
      <c r="Q390" s="21"/>
      <c r="AD390" s="21"/>
      <c r="AF390" s="51"/>
      <c r="AG390" s="50"/>
      <c r="BC390" s="50"/>
      <c r="BE390" s="21"/>
      <c r="BU390" s="50"/>
      <c r="BV390" s="50"/>
      <c r="CP390" s="50"/>
      <c r="CQ390" s="50"/>
      <c r="CS390" s="50"/>
      <c r="DF390" s="21"/>
      <c r="DH390" s="50"/>
      <c r="DI390" s="50"/>
    </row>
    <row r="391" spans="14:113" s="6" customFormat="1" ht="9" customHeight="1">
      <c r="N391" s="21"/>
      <c r="O391" s="21"/>
      <c r="P391" s="50"/>
      <c r="Q391" s="21"/>
      <c r="AD391" s="21"/>
      <c r="AF391" s="51"/>
      <c r="AG391" s="50"/>
      <c r="BC391" s="50"/>
      <c r="BE391" s="21"/>
      <c r="BU391" s="50"/>
      <c r="BV391" s="50"/>
      <c r="CP391" s="50"/>
      <c r="CQ391" s="50"/>
      <c r="CS391" s="50"/>
      <c r="DF391" s="21"/>
      <c r="DH391" s="50"/>
      <c r="DI391" s="50"/>
    </row>
    <row r="392" spans="14:113" s="6" customFormat="1" ht="9" customHeight="1">
      <c r="N392" s="21"/>
      <c r="O392" s="21"/>
      <c r="P392" s="50"/>
      <c r="Q392" s="21"/>
      <c r="AD392" s="21"/>
      <c r="AF392" s="51"/>
      <c r="AG392" s="50"/>
      <c r="BC392" s="50"/>
      <c r="BE392" s="21"/>
      <c r="BU392" s="50"/>
      <c r="BV392" s="50"/>
      <c r="CP392" s="50"/>
      <c r="CQ392" s="50"/>
      <c r="CS392" s="50"/>
      <c r="DF392" s="21"/>
      <c r="DH392" s="50"/>
      <c r="DI392" s="50"/>
    </row>
    <row r="393" spans="14:113" s="6" customFormat="1" ht="9" customHeight="1">
      <c r="N393" s="21"/>
      <c r="O393" s="21"/>
      <c r="P393" s="50"/>
      <c r="Q393" s="21"/>
      <c r="AD393" s="21"/>
      <c r="AF393" s="51"/>
      <c r="AG393" s="50"/>
      <c r="BC393" s="50"/>
      <c r="BE393" s="21"/>
      <c r="BU393" s="50"/>
      <c r="BV393" s="50"/>
      <c r="CP393" s="50"/>
      <c r="CQ393" s="50"/>
      <c r="CS393" s="50"/>
      <c r="DF393" s="21"/>
      <c r="DH393" s="50"/>
      <c r="DI393" s="50"/>
    </row>
    <row r="394" spans="14:113" s="6" customFormat="1" ht="9" customHeight="1">
      <c r="N394" s="21"/>
      <c r="O394" s="21"/>
      <c r="P394" s="50"/>
      <c r="Q394" s="21"/>
      <c r="AD394" s="21"/>
      <c r="AF394" s="51"/>
      <c r="AG394" s="50"/>
      <c r="BC394" s="50"/>
      <c r="BE394" s="21"/>
      <c r="BU394" s="50"/>
      <c r="BV394" s="50"/>
      <c r="CP394" s="50"/>
      <c r="CQ394" s="50"/>
      <c r="CS394" s="50"/>
      <c r="DF394" s="21"/>
      <c r="DH394" s="50"/>
      <c r="DI394" s="50"/>
    </row>
    <row r="395" spans="14:113" s="6" customFormat="1" ht="9" customHeight="1">
      <c r="N395" s="21"/>
      <c r="O395" s="21"/>
      <c r="P395" s="50"/>
      <c r="Q395" s="21"/>
      <c r="AD395" s="21"/>
      <c r="AF395" s="51"/>
      <c r="AG395" s="50"/>
      <c r="BC395" s="50"/>
      <c r="BE395" s="21"/>
      <c r="BU395" s="50"/>
      <c r="BV395" s="50"/>
      <c r="CP395" s="50"/>
      <c r="CQ395" s="50"/>
      <c r="CS395" s="50"/>
      <c r="DF395" s="21"/>
      <c r="DH395" s="50"/>
      <c r="DI395" s="50"/>
    </row>
    <row r="396" spans="14:113" s="6" customFormat="1" ht="9" customHeight="1">
      <c r="N396" s="21"/>
      <c r="O396" s="21"/>
      <c r="P396" s="50"/>
      <c r="Q396" s="21"/>
      <c r="AD396" s="21"/>
      <c r="AF396" s="51"/>
      <c r="AG396" s="50"/>
      <c r="BC396" s="50"/>
      <c r="BE396" s="21"/>
      <c r="BU396" s="50"/>
      <c r="BV396" s="50"/>
      <c r="CP396" s="50"/>
      <c r="CQ396" s="50"/>
      <c r="CS396" s="50"/>
      <c r="DF396" s="21"/>
      <c r="DH396" s="50"/>
      <c r="DI396" s="50"/>
    </row>
    <row r="397" spans="14:113" s="6" customFormat="1" ht="9" customHeight="1">
      <c r="N397" s="21"/>
      <c r="O397" s="21"/>
      <c r="P397" s="50"/>
      <c r="Q397" s="21"/>
      <c r="AD397" s="21"/>
      <c r="AF397" s="51"/>
      <c r="AG397" s="50"/>
      <c r="BC397" s="50"/>
      <c r="BE397" s="21"/>
      <c r="BU397" s="50"/>
      <c r="BV397" s="50"/>
      <c r="CP397" s="50"/>
      <c r="CQ397" s="50"/>
      <c r="CS397" s="50"/>
      <c r="DF397" s="21"/>
      <c r="DH397" s="50"/>
      <c r="DI397" s="50"/>
    </row>
    <row r="398" spans="14:113" s="6" customFormat="1" ht="9" customHeight="1">
      <c r="N398" s="21"/>
      <c r="O398" s="21"/>
      <c r="P398" s="50"/>
      <c r="Q398" s="21"/>
      <c r="AD398" s="21"/>
      <c r="AF398" s="51"/>
      <c r="AG398" s="50"/>
      <c r="BC398" s="50"/>
      <c r="BE398" s="21"/>
      <c r="BU398" s="50"/>
      <c r="BV398" s="50"/>
      <c r="CP398" s="50"/>
      <c r="CQ398" s="50"/>
      <c r="CS398" s="50"/>
      <c r="DF398" s="21"/>
      <c r="DH398" s="50"/>
      <c r="DI398" s="50"/>
    </row>
    <row r="399" spans="14:113" s="6" customFormat="1" ht="9" customHeight="1">
      <c r="N399" s="21"/>
      <c r="O399" s="21"/>
      <c r="P399" s="50"/>
      <c r="Q399" s="21"/>
      <c r="AD399" s="21"/>
      <c r="AF399" s="51"/>
      <c r="AG399" s="50"/>
      <c r="BC399" s="50"/>
      <c r="BE399" s="21"/>
      <c r="BU399" s="50"/>
      <c r="BV399" s="50"/>
      <c r="CP399" s="50"/>
      <c r="CQ399" s="50"/>
      <c r="CS399" s="50"/>
      <c r="DF399" s="21"/>
      <c r="DH399" s="50"/>
      <c r="DI399" s="50"/>
    </row>
    <row r="400" spans="14:113" s="6" customFormat="1" ht="9" customHeight="1">
      <c r="N400" s="21"/>
      <c r="O400" s="21"/>
      <c r="P400" s="50"/>
      <c r="Q400" s="21"/>
      <c r="AD400" s="21"/>
      <c r="AF400" s="51"/>
      <c r="AG400" s="50"/>
      <c r="BC400" s="50"/>
      <c r="BE400" s="21"/>
      <c r="BU400" s="50"/>
      <c r="BV400" s="50"/>
      <c r="CP400" s="50"/>
      <c r="CQ400" s="50"/>
      <c r="CS400" s="50"/>
      <c r="DF400" s="21"/>
      <c r="DH400" s="50"/>
      <c r="DI400" s="50"/>
    </row>
    <row r="401" spans="14:113" s="6" customFormat="1" ht="9" customHeight="1">
      <c r="N401" s="21"/>
      <c r="O401" s="21"/>
      <c r="P401" s="50"/>
      <c r="Q401" s="21"/>
      <c r="AD401" s="21"/>
      <c r="AF401" s="51"/>
      <c r="AG401" s="50"/>
      <c r="BC401" s="50"/>
      <c r="BE401" s="21"/>
      <c r="BU401" s="50"/>
      <c r="BV401" s="50"/>
      <c r="CP401" s="50"/>
      <c r="CQ401" s="50"/>
      <c r="CS401" s="50"/>
      <c r="DF401" s="21"/>
      <c r="DH401" s="50"/>
      <c r="DI401" s="50"/>
    </row>
    <row r="402" spans="14:113" s="6" customFormat="1" ht="9" customHeight="1">
      <c r="N402" s="21"/>
      <c r="O402" s="21"/>
      <c r="P402" s="50"/>
      <c r="Q402" s="21"/>
      <c r="AD402" s="21"/>
      <c r="AF402" s="51"/>
      <c r="AG402" s="50"/>
      <c r="BC402" s="50"/>
      <c r="BE402" s="21"/>
      <c r="BU402" s="50"/>
      <c r="BV402" s="50"/>
      <c r="CP402" s="50"/>
      <c r="CQ402" s="50"/>
      <c r="CS402" s="50"/>
      <c r="DF402" s="21"/>
      <c r="DH402" s="50"/>
      <c r="DI402" s="50"/>
    </row>
    <row r="403" spans="14:113" s="6" customFormat="1" ht="9" customHeight="1">
      <c r="N403" s="21"/>
      <c r="O403" s="21"/>
      <c r="P403" s="50"/>
      <c r="Q403" s="21"/>
      <c r="AD403" s="21"/>
      <c r="AF403" s="51"/>
      <c r="AG403" s="50"/>
      <c r="BC403" s="50"/>
      <c r="BE403" s="21"/>
      <c r="BU403" s="50"/>
      <c r="BV403" s="50"/>
      <c r="CP403" s="50"/>
      <c r="CQ403" s="50"/>
      <c r="CS403" s="50"/>
      <c r="DF403" s="21"/>
      <c r="DH403" s="50"/>
      <c r="DI403" s="50"/>
    </row>
    <row r="404" spans="14:113" s="6" customFormat="1" ht="9" customHeight="1">
      <c r="N404" s="21"/>
      <c r="O404" s="21"/>
      <c r="P404" s="50"/>
      <c r="Q404" s="21"/>
      <c r="AD404" s="21"/>
      <c r="AF404" s="51"/>
      <c r="AG404" s="50"/>
      <c r="BC404" s="50"/>
      <c r="BE404" s="21"/>
      <c r="BU404" s="50"/>
      <c r="BV404" s="50"/>
      <c r="CP404" s="50"/>
      <c r="CQ404" s="50"/>
      <c r="CS404" s="50"/>
      <c r="DF404" s="21"/>
      <c r="DH404" s="50"/>
      <c r="DI404" s="50"/>
    </row>
    <row r="405" spans="14:113" s="6" customFormat="1" ht="9" customHeight="1">
      <c r="N405" s="21"/>
      <c r="O405" s="21"/>
      <c r="P405" s="50"/>
      <c r="Q405" s="21"/>
      <c r="AD405" s="21"/>
      <c r="AF405" s="51"/>
      <c r="AG405" s="50"/>
      <c r="BC405" s="50"/>
      <c r="BE405" s="21"/>
      <c r="BU405" s="50"/>
      <c r="BV405" s="50"/>
      <c r="CP405" s="50"/>
      <c r="CQ405" s="50"/>
      <c r="CS405" s="50"/>
      <c r="DF405" s="21"/>
      <c r="DH405" s="50"/>
      <c r="DI405" s="50"/>
    </row>
    <row r="406" spans="14:113" s="6" customFormat="1" ht="9" customHeight="1">
      <c r="N406" s="21"/>
      <c r="O406" s="21"/>
      <c r="P406" s="50"/>
      <c r="Q406" s="21"/>
      <c r="AD406" s="21"/>
      <c r="AF406" s="51"/>
      <c r="AG406" s="50"/>
      <c r="BC406" s="50"/>
      <c r="BE406" s="21"/>
      <c r="BU406" s="50"/>
      <c r="BV406" s="50"/>
      <c r="CP406" s="50"/>
      <c r="CQ406" s="50"/>
      <c r="CS406" s="50"/>
      <c r="DF406" s="21"/>
      <c r="DH406" s="50"/>
      <c r="DI406" s="50"/>
    </row>
    <row r="407" spans="14:113" s="6" customFormat="1" ht="9" customHeight="1">
      <c r="N407" s="21"/>
      <c r="O407" s="21"/>
      <c r="P407" s="50"/>
      <c r="Q407" s="21"/>
      <c r="AD407" s="21"/>
      <c r="AF407" s="51"/>
      <c r="AG407" s="50"/>
      <c r="BC407" s="50"/>
      <c r="BE407" s="21"/>
      <c r="BU407" s="50"/>
      <c r="BV407" s="50"/>
      <c r="CP407" s="50"/>
      <c r="CQ407" s="50"/>
      <c r="CS407" s="50"/>
      <c r="DF407" s="21"/>
      <c r="DH407" s="50"/>
      <c r="DI407" s="50"/>
    </row>
    <row r="408" spans="14:113" s="6" customFormat="1" ht="9" customHeight="1">
      <c r="N408" s="21"/>
      <c r="O408" s="21"/>
      <c r="P408" s="50"/>
      <c r="Q408" s="21"/>
      <c r="AD408" s="21"/>
      <c r="AF408" s="51"/>
      <c r="AG408" s="50"/>
      <c r="BC408" s="50"/>
      <c r="BE408" s="21"/>
      <c r="BU408" s="50"/>
      <c r="BV408" s="50"/>
      <c r="CP408" s="50"/>
      <c r="CQ408" s="50"/>
      <c r="CS408" s="50"/>
      <c r="DF408" s="21"/>
      <c r="DH408" s="50"/>
      <c r="DI408" s="50"/>
    </row>
    <row r="409" spans="14:113" s="6" customFormat="1" ht="9" customHeight="1">
      <c r="N409" s="21"/>
      <c r="O409" s="21"/>
      <c r="P409" s="50"/>
      <c r="Q409" s="21"/>
      <c r="AD409" s="21"/>
      <c r="AF409" s="51"/>
      <c r="AG409" s="50"/>
      <c r="BC409" s="50"/>
      <c r="BE409" s="21"/>
      <c r="BU409" s="50"/>
      <c r="BV409" s="50"/>
      <c r="CP409" s="50"/>
      <c r="CQ409" s="50"/>
      <c r="CS409" s="50"/>
      <c r="DF409" s="21"/>
      <c r="DH409" s="50"/>
      <c r="DI409" s="50"/>
    </row>
    <row r="410" spans="14:113" s="6" customFormat="1" ht="9" customHeight="1">
      <c r="N410" s="21"/>
      <c r="O410" s="21"/>
      <c r="P410" s="50"/>
      <c r="Q410" s="21"/>
      <c r="AD410" s="21"/>
      <c r="AF410" s="51"/>
      <c r="AG410" s="50"/>
      <c r="BC410" s="50"/>
      <c r="BE410" s="21"/>
      <c r="BU410" s="50"/>
      <c r="BV410" s="50"/>
      <c r="CP410" s="50"/>
      <c r="CQ410" s="50"/>
      <c r="CS410" s="50"/>
      <c r="DF410" s="21"/>
      <c r="DH410" s="50"/>
      <c r="DI410" s="50"/>
    </row>
    <row r="411" spans="14:113" s="6" customFormat="1" ht="9" customHeight="1">
      <c r="N411" s="21"/>
      <c r="O411" s="21"/>
      <c r="P411" s="50"/>
      <c r="Q411" s="21"/>
      <c r="AD411" s="21"/>
      <c r="AF411" s="51"/>
      <c r="AG411" s="50"/>
      <c r="BC411" s="50"/>
      <c r="BE411" s="21"/>
      <c r="BU411" s="50"/>
      <c r="BV411" s="50"/>
      <c r="CP411" s="50"/>
      <c r="CQ411" s="50"/>
      <c r="CS411" s="50"/>
      <c r="DF411" s="21"/>
      <c r="DH411" s="50"/>
      <c r="DI411" s="50"/>
    </row>
    <row r="412" spans="14:113" s="6" customFormat="1" ht="9" customHeight="1">
      <c r="N412" s="21"/>
      <c r="O412" s="21"/>
      <c r="P412" s="50"/>
      <c r="Q412" s="21"/>
      <c r="AD412" s="21"/>
      <c r="AF412" s="51"/>
      <c r="AG412" s="50"/>
      <c r="BC412" s="50"/>
      <c r="BE412" s="21"/>
      <c r="BU412" s="50"/>
      <c r="BV412" s="50"/>
      <c r="CP412" s="50"/>
      <c r="CQ412" s="50"/>
      <c r="CS412" s="50"/>
      <c r="DF412" s="21"/>
      <c r="DH412" s="50"/>
      <c r="DI412" s="50"/>
    </row>
    <row r="413" spans="14:113" s="6" customFormat="1" ht="9" customHeight="1">
      <c r="N413" s="21"/>
      <c r="O413" s="21"/>
      <c r="P413" s="50"/>
      <c r="Q413" s="21"/>
      <c r="AD413" s="21"/>
      <c r="AF413" s="51"/>
      <c r="AG413" s="50"/>
      <c r="BC413" s="50"/>
      <c r="BE413" s="21"/>
      <c r="BU413" s="50"/>
      <c r="BV413" s="50"/>
      <c r="CP413" s="50"/>
      <c r="CQ413" s="50"/>
      <c r="CS413" s="50"/>
      <c r="DF413" s="21"/>
      <c r="DH413" s="50"/>
      <c r="DI413" s="50"/>
    </row>
    <row r="414" spans="14:113" s="6" customFormat="1" ht="9" customHeight="1">
      <c r="N414" s="21"/>
      <c r="O414" s="21"/>
      <c r="P414" s="50"/>
      <c r="Q414" s="21"/>
      <c r="AD414" s="21"/>
      <c r="AF414" s="51"/>
      <c r="AG414" s="50"/>
      <c r="BC414" s="50"/>
      <c r="BE414" s="21"/>
      <c r="BU414" s="50"/>
      <c r="BV414" s="50"/>
      <c r="CP414" s="50"/>
      <c r="CQ414" s="50"/>
      <c r="CS414" s="50"/>
      <c r="DF414" s="21"/>
      <c r="DH414" s="50"/>
      <c r="DI414" s="50"/>
    </row>
    <row r="415" spans="14:113" s="6" customFormat="1" ht="9" customHeight="1">
      <c r="N415" s="21"/>
      <c r="O415" s="21"/>
      <c r="P415" s="50"/>
      <c r="Q415" s="21"/>
      <c r="AD415" s="21"/>
      <c r="AF415" s="51"/>
      <c r="AG415" s="50"/>
      <c r="BC415" s="50"/>
      <c r="BE415" s="21"/>
      <c r="BU415" s="50"/>
      <c r="BV415" s="50"/>
      <c r="CP415" s="50"/>
      <c r="CQ415" s="50"/>
      <c r="CS415" s="50"/>
      <c r="DF415" s="21"/>
      <c r="DH415" s="50"/>
      <c r="DI415" s="50"/>
    </row>
    <row r="416" spans="14:113" s="6" customFormat="1" ht="9" customHeight="1">
      <c r="N416" s="21"/>
      <c r="O416" s="21"/>
      <c r="P416" s="50"/>
      <c r="Q416" s="21"/>
      <c r="AD416" s="21"/>
      <c r="AF416" s="51"/>
      <c r="AG416" s="50"/>
      <c r="BC416" s="50"/>
      <c r="BE416" s="21"/>
      <c r="BU416" s="50"/>
      <c r="BV416" s="50"/>
      <c r="CP416" s="50"/>
      <c r="CQ416" s="50"/>
      <c r="CS416" s="50"/>
      <c r="DF416" s="21"/>
      <c r="DH416" s="50"/>
      <c r="DI416" s="50"/>
    </row>
    <row r="417" spans="14:113" s="6" customFormat="1" ht="9" customHeight="1">
      <c r="N417" s="21"/>
      <c r="O417" s="21"/>
      <c r="P417" s="50"/>
      <c r="Q417" s="21"/>
      <c r="AD417" s="21"/>
      <c r="AF417" s="51"/>
      <c r="AG417" s="50"/>
      <c r="BC417" s="50"/>
      <c r="BE417" s="21"/>
      <c r="BU417" s="50"/>
      <c r="BV417" s="50"/>
      <c r="CP417" s="50"/>
      <c r="CQ417" s="50"/>
      <c r="CS417" s="50"/>
      <c r="DF417" s="21"/>
      <c r="DH417" s="50"/>
      <c r="DI417" s="50"/>
    </row>
    <row r="418" spans="14:113" s="6" customFormat="1" ht="9" customHeight="1">
      <c r="N418" s="21"/>
      <c r="O418" s="21"/>
      <c r="P418" s="50"/>
      <c r="Q418" s="21"/>
      <c r="AD418" s="21"/>
      <c r="AF418" s="51"/>
      <c r="AG418" s="50"/>
      <c r="BC418" s="50"/>
      <c r="BE418" s="21"/>
      <c r="BU418" s="50"/>
      <c r="BV418" s="50"/>
      <c r="CP418" s="50"/>
      <c r="CQ418" s="50"/>
      <c r="CS418" s="50"/>
      <c r="DF418" s="21"/>
      <c r="DH418" s="50"/>
      <c r="DI418" s="50"/>
    </row>
    <row r="419" spans="14:113" s="6" customFormat="1" ht="9" customHeight="1">
      <c r="N419" s="21"/>
      <c r="O419" s="21"/>
      <c r="P419" s="50"/>
      <c r="Q419" s="21"/>
      <c r="AD419" s="21"/>
      <c r="AF419" s="51"/>
      <c r="AG419" s="50"/>
      <c r="BC419" s="50"/>
      <c r="BE419" s="21"/>
      <c r="BU419" s="50"/>
      <c r="BV419" s="50"/>
      <c r="CP419" s="50"/>
      <c r="CQ419" s="50"/>
      <c r="CS419" s="50"/>
      <c r="DF419" s="21"/>
      <c r="DH419" s="50"/>
      <c r="DI419" s="50"/>
    </row>
    <row r="420" spans="14:113" s="6" customFormat="1" ht="9" customHeight="1">
      <c r="N420" s="21"/>
      <c r="O420" s="21"/>
      <c r="P420" s="50"/>
      <c r="Q420" s="21"/>
      <c r="AD420" s="21"/>
      <c r="AF420" s="51"/>
      <c r="AG420" s="50"/>
      <c r="BC420" s="50"/>
      <c r="BE420" s="21"/>
      <c r="BU420" s="50"/>
      <c r="BV420" s="50"/>
      <c r="CP420" s="50"/>
      <c r="CQ420" s="50"/>
      <c r="CS420" s="50"/>
      <c r="DF420" s="21"/>
      <c r="DH420" s="50"/>
      <c r="DI420" s="50"/>
    </row>
    <row r="421" spans="14:113" s="6" customFormat="1" ht="9" customHeight="1">
      <c r="N421" s="21"/>
      <c r="O421" s="21"/>
      <c r="P421" s="50"/>
      <c r="Q421" s="21"/>
      <c r="AD421" s="21"/>
      <c r="AF421" s="51"/>
      <c r="AG421" s="50"/>
      <c r="BC421" s="50"/>
      <c r="BE421" s="21"/>
      <c r="BU421" s="50"/>
      <c r="BV421" s="50"/>
      <c r="CP421" s="50"/>
      <c r="CQ421" s="50"/>
      <c r="CS421" s="50"/>
      <c r="DF421" s="21"/>
      <c r="DH421" s="50"/>
      <c r="DI421" s="50"/>
    </row>
    <row r="422" spans="14:113" s="6" customFormat="1" ht="9" customHeight="1">
      <c r="N422" s="21"/>
      <c r="O422" s="21"/>
      <c r="P422" s="50"/>
      <c r="Q422" s="21"/>
      <c r="AD422" s="21"/>
      <c r="AF422" s="51"/>
      <c r="AG422" s="50"/>
      <c r="BC422" s="50"/>
      <c r="BE422" s="21"/>
      <c r="BU422" s="50"/>
      <c r="BV422" s="50"/>
      <c r="CP422" s="50"/>
      <c r="CQ422" s="50"/>
      <c r="CS422" s="50"/>
      <c r="DF422" s="21"/>
      <c r="DH422" s="50"/>
      <c r="DI422" s="50"/>
    </row>
    <row r="423" spans="14:113" s="6" customFormat="1" ht="9" customHeight="1">
      <c r="N423" s="21"/>
      <c r="O423" s="21"/>
      <c r="P423" s="50"/>
      <c r="Q423" s="21"/>
      <c r="AD423" s="21"/>
      <c r="AF423" s="51"/>
      <c r="AG423" s="50"/>
      <c r="BC423" s="50"/>
      <c r="BE423" s="21"/>
      <c r="BU423" s="50"/>
      <c r="BV423" s="50"/>
      <c r="CP423" s="50"/>
      <c r="CQ423" s="50"/>
      <c r="CS423" s="50"/>
      <c r="DF423" s="21"/>
      <c r="DH423" s="50"/>
      <c r="DI423" s="50"/>
    </row>
    <row r="424" spans="14:113" s="6" customFormat="1" ht="9" customHeight="1">
      <c r="N424" s="21"/>
      <c r="O424" s="21"/>
      <c r="P424" s="50"/>
      <c r="Q424" s="21"/>
      <c r="AD424" s="21"/>
      <c r="AF424" s="51"/>
      <c r="AG424" s="50"/>
      <c r="BC424" s="50"/>
      <c r="BE424" s="21"/>
      <c r="BU424" s="50"/>
      <c r="BV424" s="50"/>
      <c r="CP424" s="50"/>
      <c r="CQ424" s="50"/>
      <c r="CS424" s="50"/>
      <c r="DF424" s="21"/>
      <c r="DH424" s="50"/>
      <c r="DI424" s="50"/>
    </row>
    <row r="425" spans="14:113" s="6" customFormat="1" ht="9" customHeight="1">
      <c r="N425" s="21"/>
      <c r="O425" s="21"/>
      <c r="P425" s="50"/>
      <c r="Q425" s="21"/>
      <c r="AD425" s="21"/>
      <c r="AF425" s="51"/>
      <c r="AG425" s="50"/>
      <c r="BC425" s="50"/>
      <c r="BE425" s="21"/>
      <c r="BU425" s="50"/>
      <c r="BV425" s="50"/>
      <c r="CP425" s="50"/>
      <c r="CQ425" s="50"/>
      <c r="CS425" s="50"/>
      <c r="DF425" s="21"/>
      <c r="DH425" s="50"/>
      <c r="DI425" s="50"/>
    </row>
    <row r="426" spans="14:113" s="6" customFormat="1" ht="9" customHeight="1">
      <c r="N426" s="21"/>
      <c r="O426" s="21"/>
      <c r="P426" s="50"/>
      <c r="Q426" s="21"/>
      <c r="AD426" s="21"/>
      <c r="AF426" s="51"/>
      <c r="AG426" s="50"/>
      <c r="BC426" s="50"/>
      <c r="BE426" s="21"/>
      <c r="BU426" s="50"/>
      <c r="BV426" s="50"/>
      <c r="CP426" s="50"/>
      <c r="CQ426" s="50"/>
      <c r="CS426" s="50"/>
      <c r="DF426" s="21"/>
      <c r="DH426" s="50"/>
      <c r="DI426" s="50"/>
    </row>
    <row r="427" spans="14:113" s="6" customFormat="1" ht="9" customHeight="1">
      <c r="N427" s="21"/>
      <c r="O427" s="21"/>
      <c r="P427" s="50"/>
      <c r="Q427" s="21"/>
      <c r="AD427" s="21"/>
      <c r="AF427" s="51"/>
      <c r="AG427" s="50"/>
      <c r="BC427" s="50"/>
      <c r="BE427" s="21"/>
      <c r="BU427" s="50"/>
      <c r="BV427" s="50"/>
      <c r="CP427" s="50"/>
      <c r="CQ427" s="50"/>
      <c r="CS427" s="50"/>
      <c r="DF427" s="21"/>
      <c r="DH427" s="50"/>
      <c r="DI427" s="50"/>
    </row>
    <row r="428" spans="14:113" s="6" customFormat="1" ht="9" customHeight="1">
      <c r="N428" s="21"/>
      <c r="O428" s="21"/>
      <c r="P428" s="50"/>
      <c r="Q428" s="21"/>
      <c r="AD428" s="21"/>
      <c r="AF428" s="51"/>
      <c r="AG428" s="50"/>
      <c r="BC428" s="50"/>
      <c r="BE428" s="21"/>
      <c r="BU428" s="50"/>
      <c r="BV428" s="50"/>
      <c r="CP428" s="50"/>
      <c r="CQ428" s="50"/>
      <c r="CS428" s="50"/>
      <c r="DF428" s="21"/>
      <c r="DH428" s="50"/>
      <c r="DI428" s="50"/>
    </row>
    <row r="429" spans="14:113" s="6" customFormat="1" ht="9" customHeight="1">
      <c r="N429" s="21"/>
      <c r="O429" s="21"/>
      <c r="P429" s="50"/>
      <c r="Q429" s="21"/>
      <c r="AD429" s="21"/>
      <c r="AF429" s="51"/>
      <c r="AG429" s="50"/>
      <c r="BC429" s="50"/>
      <c r="BE429" s="21"/>
      <c r="BU429" s="50"/>
      <c r="BV429" s="50"/>
      <c r="CP429" s="50"/>
      <c r="CQ429" s="50"/>
      <c r="CS429" s="50"/>
      <c r="DF429" s="21"/>
      <c r="DH429" s="50"/>
      <c r="DI429" s="50"/>
    </row>
    <row r="430" spans="14:113" s="6" customFormat="1" ht="9" customHeight="1">
      <c r="N430" s="21"/>
      <c r="O430" s="21"/>
      <c r="P430" s="50"/>
      <c r="Q430" s="21"/>
      <c r="AD430" s="21"/>
      <c r="AF430" s="51"/>
      <c r="AG430" s="50"/>
      <c r="BC430" s="50"/>
      <c r="BE430" s="21"/>
      <c r="BU430" s="50"/>
      <c r="BV430" s="50"/>
      <c r="CP430" s="50"/>
      <c r="CQ430" s="50"/>
      <c r="CS430" s="50"/>
      <c r="DF430" s="21"/>
      <c r="DH430" s="50"/>
      <c r="DI430" s="50"/>
    </row>
    <row r="431" spans="14:113" s="6" customFormat="1" ht="9" customHeight="1">
      <c r="N431" s="21"/>
      <c r="O431" s="21"/>
      <c r="P431" s="50"/>
      <c r="Q431" s="21"/>
      <c r="AD431" s="21"/>
      <c r="AF431" s="51"/>
      <c r="AG431" s="50"/>
      <c r="BC431" s="50"/>
      <c r="BE431" s="21"/>
      <c r="BU431" s="50"/>
      <c r="BV431" s="50"/>
      <c r="CP431" s="50"/>
      <c r="CQ431" s="50"/>
      <c r="CS431" s="50"/>
      <c r="DF431" s="21"/>
      <c r="DH431" s="50"/>
      <c r="DI431" s="50"/>
    </row>
    <row r="432" spans="14:113" s="6" customFormat="1" ht="9" customHeight="1">
      <c r="N432" s="21"/>
      <c r="O432" s="21"/>
      <c r="P432" s="50"/>
      <c r="Q432" s="21"/>
      <c r="AD432" s="21"/>
      <c r="AF432" s="51"/>
      <c r="AG432" s="50"/>
      <c r="BC432" s="50"/>
      <c r="BE432" s="21"/>
      <c r="BU432" s="50"/>
      <c r="BV432" s="50"/>
      <c r="CP432" s="50"/>
      <c r="CQ432" s="50"/>
      <c r="CS432" s="50"/>
      <c r="DF432" s="21"/>
      <c r="DH432" s="50"/>
      <c r="DI432" s="50"/>
    </row>
    <row r="433" spans="14:113" s="6" customFormat="1" ht="9" customHeight="1">
      <c r="N433" s="21"/>
      <c r="O433" s="21"/>
      <c r="P433" s="50"/>
      <c r="Q433" s="21"/>
      <c r="AD433" s="21"/>
      <c r="AF433" s="51"/>
      <c r="AG433" s="50"/>
      <c r="BC433" s="50"/>
      <c r="BE433" s="21"/>
      <c r="BU433" s="50"/>
      <c r="BV433" s="50"/>
      <c r="CP433" s="50"/>
      <c r="CQ433" s="50"/>
      <c r="CS433" s="50"/>
      <c r="DF433" s="21"/>
      <c r="DH433" s="50"/>
      <c r="DI433" s="50"/>
    </row>
    <row r="434" spans="14:113" s="6" customFormat="1" ht="9" customHeight="1">
      <c r="N434" s="21"/>
      <c r="O434" s="21"/>
      <c r="P434" s="50"/>
      <c r="Q434" s="21"/>
      <c r="AD434" s="21"/>
      <c r="AF434" s="51"/>
      <c r="AG434" s="50"/>
      <c r="BC434" s="50"/>
      <c r="BE434" s="21"/>
      <c r="BU434" s="50"/>
      <c r="BV434" s="50"/>
      <c r="CP434" s="50"/>
      <c r="CQ434" s="50"/>
      <c r="CS434" s="50"/>
      <c r="DF434" s="21"/>
      <c r="DH434" s="50"/>
      <c r="DI434" s="50"/>
    </row>
    <row r="435" spans="14:113" s="6" customFormat="1" ht="9" customHeight="1">
      <c r="N435" s="21"/>
      <c r="O435" s="21"/>
      <c r="P435" s="50"/>
      <c r="Q435" s="21"/>
      <c r="AD435" s="21"/>
      <c r="AF435" s="51"/>
      <c r="AG435" s="50"/>
      <c r="BC435" s="50"/>
      <c r="BE435" s="21"/>
      <c r="BU435" s="50"/>
      <c r="BV435" s="50"/>
      <c r="CP435" s="50"/>
      <c r="CQ435" s="50"/>
      <c r="CS435" s="50"/>
      <c r="DF435" s="21"/>
      <c r="DH435" s="50"/>
      <c r="DI435" s="50"/>
    </row>
    <row r="436" spans="14:113" s="6" customFormat="1" ht="9" customHeight="1">
      <c r="N436" s="21"/>
      <c r="O436" s="21"/>
      <c r="P436" s="50"/>
      <c r="Q436" s="21"/>
      <c r="AD436" s="21"/>
      <c r="AF436" s="51"/>
      <c r="AG436" s="50"/>
      <c r="BC436" s="50"/>
      <c r="BE436" s="21"/>
      <c r="BU436" s="50"/>
      <c r="BV436" s="50"/>
      <c r="CP436" s="50"/>
      <c r="CQ436" s="50"/>
      <c r="CS436" s="50"/>
      <c r="DF436" s="21"/>
      <c r="DH436" s="50"/>
      <c r="DI436" s="50"/>
    </row>
    <row r="437" spans="14:113" s="6" customFormat="1" ht="9" customHeight="1">
      <c r="N437" s="21"/>
      <c r="O437" s="21"/>
      <c r="P437" s="50"/>
      <c r="Q437" s="21"/>
      <c r="AD437" s="21"/>
      <c r="AF437" s="51"/>
      <c r="AG437" s="50"/>
      <c r="BC437" s="50"/>
      <c r="BE437" s="21"/>
      <c r="BU437" s="50"/>
      <c r="BV437" s="50"/>
      <c r="CP437" s="50"/>
      <c r="CQ437" s="50"/>
      <c r="CS437" s="50"/>
      <c r="DF437" s="21"/>
      <c r="DH437" s="50"/>
      <c r="DI437" s="50"/>
    </row>
    <row r="438" spans="14:113" s="6" customFormat="1" ht="9" customHeight="1">
      <c r="N438" s="21"/>
      <c r="O438" s="21"/>
      <c r="P438" s="50"/>
      <c r="Q438" s="21"/>
      <c r="AD438" s="21"/>
      <c r="AF438" s="51"/>
      <c r="AG438" s="50"/>
      <c r="BC438" s="50"/>
      <c r="BE438" s="21"/>
      <c r="BU438" s="50"/>
      <c r="BV438" s="50"/>
      <c r="CP438" s="50"/>
      <c r="CQ438" s="50"/>
      <c r="CS438" s="50"/>
      <c r="DF438" s="21"/>
      <c r="DH438" s="50"/>
      <c r="DI438" s="50"/>
    </row>
    <row r="439" spans="14:113" s="6" customFormat="1" ht="9" customHeight="1">
      <c r="N439" s="21"/>
      <c r="O439" s="21"/>
      <c r="P439" s="50"/>
      <c r="Q439" s="21"/>
      <c r="AD439" s="21"/>
      <c r="AF439" s="51"/>
      <c r="AG439" s="50"/>
      <c r="BC439" s="50"/>
      <c r="BE439" s="21"/>
      <c r="BU439" s="50"/>
      <c r="BV439" s="50"/>
      <c r="CP439" s="50"/>
      <c r="CQ439" s="50"/>
      <c r="CS439" s="50"/>
      <c r="DF439" s="21"/>
      <c r="DH439" s="50"/>
      <c r="DI439" s="50"/>
    </row>
    <row r="440" spans="14:113" s="6" customFormat="1" ht="9" customHeight="1">
      <c r="N440" s="21"/>
      <c r="O440" s="21"/>
      <c r="P440" s="50"/>
      <c r="Q440" s="21"/>
      <c r="AD440" s="21"/>
      <c r="AF440" s="51"/>
      <c r="AG440" s="50"/>
      <c r="BC440" s="50"/>
      <c r="BE440" s="21"/>
      <c r="BU440" s="50"/>
      <c r="BV440" s="50"/>
      <c r="CP440" s="50"/>
      <c r="CQ440" s="50"/>
      <c r="CS440" s="50"/>
      <c r="DF440" s="21"/>
      <c r="DH440" s="50"/>
      <c r="DI440" s="50"/>
    </row>
    <row r="441" spans="14:113" s="6" customFormat="1" ht="9" customHeight="1">
      <c r="N441" s="21"/>
      <c r="O441" s="21"/>
      <c r="P441" s="50"/>
      <c r="Q441" s="21"/>
      <c r="AD441" s="21"/>
      <c r="AF441" s="51"/>
      <c r="AG441" s="50"/>
      <c r="BC441" s="50"/>
      <c r="BE441" s="21"/>
      <c r="BU441" s="50"/>
      <c r="BV441" s="50"/>
      <c r="CP441" s="50"/>
      <c r="CQ441" s="50"/>
      <c r="CS441" s="50"/>
      <c r="DF441" s="21"/>
      <c r="DH441" s="50"/>
      <c r="DI441" s="50"/>
    </row>
    <row r="442" spans="14:113" s="6" customFormat="1" ht="9" customHeight="1">
      <c r="N442" s="21"/>
      <c r="O442" s="21"/>
      <c r="P442" s="50"/>
      <c r="Q442" s="21"/>
      <c r="AD442" s="21"/>
      <c r="AF442" s="51"/>
      <c r="AG442" s="50"/>
      <c r="BC442" s="50"/>
      <c r="BE442" s="21"/>
      <c r="BU442" s="50"/>
      <c r="BV442" s="50"/>
      <c r="CP442" s="50"/>
      <c r="CQ442" s="50"/>
      <c r="CS442" s="50"/>
      <c r="DF442" s="21"/>
      <c r="DH442" s="50"/>
      <c r="DI442" s="50"/>
    </row>
    <row r="443" spans="14:113" s="6" customFormat="1" ht="9" customHeight="1">
      <c r="N443" s="21"/>
      <c r="O443" s="21"/>
      <c r="P443" s="50"/>
      <c r="Q443" s="21"/>
      <c r="AD443" s="21"/>
      <c r="AF443" s="51"/>
      <c r="AG443" s="50"/>
      <c r="BC443" s="50"/>
      <c r="BE443" s="21"/>
      <c r="BU443" s="50"/>
      <c r="BV443" s="50"/>
      <c r="CP443" s="50"/>
      <c r="CQ443" s="50"/>
      <c r="CS443" s="50"/>
      <c r="DF443" s="21"/>
      <c r="DH443" s="50"/>
      <c r="DI443" s="50"/>
    </row>
    <row r="444" spans="14:113" s="6" customFormat="1" ht="9" customHeight="1">
      <c r="N444" s="21"/>
      <c r="O444" s="21"/>
      <c r="P444" s="50"/>
      <c r="Q444" s="21"/>
      <c r="AD444" s="21"/>
      <c r="AF444" s="51"/>
      <c r="AG444" s="50"/>
      <c r="BC444" s="50"/>
      <c r="BE444" s="21"/>
      <c r="BU444" s="50"/>
      <c r="BV444" s="50"/>
      <c r="CP444" s="50"/>
      <c r="CQ444" s="50"/>
      <c r="CS444" s="50"/>
      <c r="DF444" s="21"/>
      <c r="DH444" s="50"/>
      <c r="DI444" s="50"/>
    </row>
    <row r="445" spans="14:113" s="6" customFormat="1" ht="9" customHeight="1">
      <c r="N445" s="21"/>
      <c r="O445" s="21"/>
      <c r="P445" s="50"/>
      <c r="Q445" s="21"/>
      <c r="AD445" s="21"/>
      <c r="AF445" s="51"/>
      <c r="AG445" s="50"/>
      <c r="BC445" s="50"/>
      <c r="BE445" s="21"/>
      <c r="BU445" s="50"/>
      <c r="BV445" s="50"/>
      <c r="CP445" s="50"/>
      <c r="CQ445" s="50"/>
      <c r="CS445" s="50"/>
      <c r="DF445" s="21"/>
      <c r="DH445" s="50"/>
      <c r="DI445" s="50"/>
    </row>
    <row r="446" spans="14:113" s="6" customFormat="1" ht="9" customHeight="1">
      <c r="N446" s="21"/>
      <c r="O446" s="21"/>
      <c r="P446" s="50"/>
      <c r="Q446" s="21"/>
      <c r="AD446" s="21"/>
      <c r="AF446" s="51"/>
      <c r="AG446" s="50"/>
      <c r="BC446" s="50"/>
      <c r="BE446" s="21"/>
      <c r="BU446" s="50"/>
      <c r="BV446" s="50"/>
      <c r="CP446" s="50"/>
      <c r="CQ446" s="50"/>
      <c r="CS446" s="50"/>
      <c r="DF446" s="21"/>
      <c r="DH446" s="50"/>
      <c r="DI446" s="50"/>
    </row>
    <row r="447" spans="14:113" s="6" customFormat="1" ht="9" customHeight="1">
      <c r="N447" s="21"/>
      <c r="O447" s="21"/>
      <c r="P447" s="50"/>
      <c r="Q447" s="21"/>
      <c r="AD447" s="21"/>
      <c r="AF447" s="51"/>
      <c r="AG447" s="50"/>
      <c r="BC447" s="50"/>
      <c r="BE447" s="21"/>
      <c r="BU447" s="50"/>
      <c r="BV447" s="50"/>
      <c r="CP447" s="50"/>
      <c r="CQ447" s="50"/>
      <c r="CS447" s="50"/>
      <c r="DF447" s="21"/>
      <c r="DH447" s="50"/>
      <c r="DI447" s="50"/>
    </row>
    <row r="448" spans="14:113" s="6" customFormat="1" ht="9" customHeight="1">
      <c r="N448" s="21"/>
      <c r="O448" s="21"/>
      <c r="P448" s="50"/>
      <c r="Q448" s="21"/>
      <c r="AD448" s="21"/>
      <c r="AF448" s="51"/>
      <c r="AG448" s="50"/>
      <c r="BC448" s="50"/>
      <c r="BE448" s="21"/>
      <c r="BU448" s="50"/>
      <c r="BV448" s="50"/>
      <c r="CP448" s="50"/>
      <c r="CQ448" s="50"/>
      <c r="CS448" s="50"/>
      <c r="DF448" s="21"/>
      <c r="DH448" s="50"/>
      <c r="DI448" s="50"/>
    </row>
    <row r="449" spans="14:113" s="6" customFormat="1" ht="9" customHeight="1">
      <c r="N449" s="21"/>
      <c r="O449" s="21"/>
      <c r="P449" s="50"/>
      <c r="Q449" s="21"/>
      <c r="AD449" s="21"/>
      <c r="AF449" s="51"/>
      <c r="AG449" s="50"/>
      <c r="BC449" s="50"/>
      <c r="BE449" s="21"/>
      <c r="BU449" s="50"/>
      <c r="BV449" s="50"/>
      <c r="CP449" s="50"/>
      <c r="CQ449" s="50"/>
      <c r="CS449" s="50"/>
      <c r="DF449" s="21"/>
      <c r="DH449" s="50"/>
      <c r="DI449" s="50"/>
    </row>
    <row r="450" spans="14:113" s="6" customFormat="1" ht="9" customHeight="1">
      <c r="N450" s="21"/>
      <c r="O450" s="21"/>
      <c r="P450" s="50"/>
      <c r="Q450" s="21"/>
      <c r="AD450" s="21"/>
      <c r="AF450" s="51"/>
      <c r="AG450" s="50"/>
      <c r="BC450" s="50"/>
      <c r="BE450" s="21"/>
      <c r="BU450" s="50"/>
      <c r="BV450" s="50"/>
      <c r="CP450" s="50"/>
      <c r="CQ450" s="50"/>
      <c r="CS450" s="50"/>
      <c r="DF450" s="21"/>
      <c r="DH450" s="50"/>
      <c r="DI450" s="50"/>
    </row>
    <row r="451" spans="14:113" s="6" customFormat="1" ht="9" customHeight="1">
      <c r="N451" s="21"/>
      <c r="O451" s="21"/>
      <c r="P451" s="50"/>
      <c r="Q451" s="21"/>
      <c r="AD451" s="21"/>
      <c r="AF451" s="51"/>
      <c r="AG451" s="50"/>
      <c r="BC451" s="50"/>
      <c r="BE451" s="21"/>
      <c r="BU451" s="50"/>
      <c r="BV451" s="50"/>
      <c r="CP451" s="50"/>
      <c r="CQ451" s="50"/>
      <c r="CS451" s="50"/>
      <c r="DF451" s="21"/>
      <c r="DH451" s="50"/>
      <c r="DI451" s="50"/>
    </row>
    <row r="452" spans="14:113" s="6" customFormat="1" ht="9" customHeight="1">
      <c r="N452" s="21"/>
      <c r="O452" s="21"/>
      <c r="P452" s="50"/>
      <c r="Q452" s="21"/>
      <c r="AD452" s="21"/>
      <c r="AF452" s="51"/>
      <c r="AG452" s="50"/>
      <c r="BC452" s="50"/>
      <c r="BE452" s="21"/>
      <c r="BU452" s="50"/>
      <c r="BV452" s="50"/>
      <c r="CP452" s="50"/>
      <c r="CQ452" s="50"/>
      <c r="CS452" s="50"/>
      <c r="DF452" s="21"/>
      <c r="DH452" s="50"/>
      <c r="DI452" s="50"/>
    </row>
    <row r="453" spans="14:113" s="6" customFormat="1" ht="9" customHeight="1">
      <c r="N453" s="21"/>
      <c r="O453" s="21"/>
      <c r="P453" s="50"/>
      <c r="Q453" s="21"/>
      <c r="AD453" s="21"/>
      <c r="AF453" s="51"/>
      <c r="AG453" s="50"/>
      <c r="BC453" s="50"/>
      <c r="BE453" s="21"/>
      <c r="BU453" s="50"/>
      <c r="BV453" s="50"/>
      <c r="CP453" s="50"/>
      <c r="CQ453" s="50"/>
      <c r="CS453" s="50"/>
      <c r="DF453" s="21"/>
      <c r="DH453" s="50"/>
      <c r="DI453" s="50"/>
    </row>
    <row r="454" spans="14:113" s="6" customFormat="1" ht="9" customHeight="1">
      <c r="N454" s="21"/>
      <c r="O454" s="21"/>
      <c r="P454" s="50"/>
      <c r="Q454" s="21"/>
      <c r="AD454" s="21"/>
      <c r="AF454" s="51"/>
      <c r="AG454" s="50"/>
      <c r="BC454" s="50"/>
      <c r="BE454" s="21"/>
      <c r="BU454" s="50"/>
      <c r="BV454" s="50"/>
      <c r="CP454" s="50"/>
      <c r="CQ454" s="50"/>
      <c r="CS454" s="50"/>
      <c r="DF454" s="21"/>
      <c r="DH454" s="50"/>
      <c r="DI454" s="50"/>
    </row>
    <row r="455" spans="14:113" s="6" customFormat="1" ht="9" customHeight="1">
      <c r="N455" s="21"/>
      <c r="O455" s="21"/>
      <c r="P455" s="50"/>
      <c r="Q455" s="21"/>
      <c r="AD455" s="21"/>
      <c r="AF455" s="51"/>
      <c r="AG455" s="50"/>
      <c r="BC455" s="50"/>
      <c r="BE455" s="21"/>
      <c r="BU455" s="50"/>
      <c r="BV455" s="50"/>
      <c r="CP455" s="50"/>
      <c r="CQ455" s="50"/>
      <c r="CS455" s="50"/>
      <c r="DF455" s="21"/>
      <c r="DH455" s="50"/>
      <c r="DI455" s="50"/>
    </row>
    <row r="456" spans="14:113" s="6" customFormat="1" ht="9" customHeight="1">
      <c r="N456" s="21"/>
      <c r="O456" s="21"/>
      <c r="P456" s="50"/>
      <c r="Q456" s="21"/>
      <c r="AD456" s="21"/>
      <c r="AF456" s="51"/>
      <c r="AG456" s="50"/>
      <c r="BC456" s="50"/>
      <c r="BE456" s="21"/>
      <c r="BU456" s="50"/>
      <c r="BV456" s="50"/>
      <c r="CP456" s="50"/>
      <c r="CQ456" s="50"/>
      <c r="CS456" s="50"/>
      <c r="DF456" s="21"/>
      <c r="DH456" s="50"/>
      <c r="DI456" s="50"/>
    </row>
    <row r="457" spans="14:113" s="6" customFormat="1" ht="9" customHeight="1">
      <c r="N457" s="21"/>
      <c r="O457" s="21"/>
      <c r="P457" s="50"/>
      <c r="Q457" s="21"/>
      <c r="AD457" s="21"/>
      <c r="AF457" s="51"/>
      <c r="AG457" s="50"/>
      <c r="BC457" s="50"/>
      <c r="BE457" s="21"/>
      <c r="BU457" s="50"/>
      <c r="BV457" s="50"/>
      <c r="CP457" s="50"/>
      <c r="CQ457" s="50"/>
      <c r="CS457" s="50"/>
      <c r="DF457" s="21"/>
      <c r="DH457" s="50"/>
      <c r="DI457" s="50"/>
    </row>
    <row r="458" spans="14:113" s="6" customFormat="1" ht="9" customHeight="1">
      <c r="N458" s="21"/>
      <c r="O458" s="21"/>
      <c r="P458" s="50"/>
      <c r="Q458" s="21"/>
      <c r="AD458" s="21"/>
      <c r="AF458" s="51"/>
      <c r="AG458" s="50"/>
      <c r="BC458" s="50"/>
      <c r="BE458" s="21"/>
      <c r="BU458" s="50"/>
      <c r="BV458" s="50"/>
      <c r="CP458" s="50"/>
      <c r="CQ458" s="50"/>
      <c r="CS458" s="50"/>
      <c r="DF458" s="21"/>
      <c r="DH458" s="50"/>
      <c r="DI458" s="50"/>
    </row>
    <row r="459" spans="14:113" s="6" customFormat="1" ht="9" customHeight="1">
      <c r="N459" s="21"/>
      <c r="O459" s="21"/>
      <c r="P459" s="50"/>
      <c r="Q459" s="21"/>
      <c r="AD459" s="21"/>
      <c r="AF459" s="51"/>
      <c r="AG459" s="50"/>
      <c r="BC459" s="50"/>
      <c r="BE459" s="21"/>
      <c r="BU459" s="50"/>
      <c r="BV459" s="50"/>
      <c r="CP459" s="50"/>
      <c r="CQ459" s="50"/>
      <c r="CS459" s="50"/>
      <c r="DF459" s="21"/>
      <c r="DH459" s="50"/>
      <c r="DI459" s="50"/>
    </row>
    <row r="460" spans="14:113" s="6" customFormat="1" ht="9" customHeight="1">
      <c r="N460" s="21"/>
      <c r="O460" s="21"/>
      <c r="P460" s="50"/>
      <c r="Q460" s="21"/>
      <c r="AD460" s="21"/>
      <c r="AF460" s="51"/>
      <c r="AG460" s="50"/>
      <c r="BC460" s="50"/>
      <c r="BE460" s="21"/>
      <c r="BU460" s="50"/>
      <c r="BV460" s="50"/>
      <c r="CP460" s="50"/>
      <c r="CQ460" s="50"/>
      <c r="CS460" s="50"/>
      <c r="DF460" s="21"/>
      <c r="DH460" s="50"/>
      <c r="DI460" s="50"/>
    </row>
    <row r="461" spans="14:113" s="6" customFormat="1" ht="9" customHeight="1">
      <c r="N461" s="21"/>
      <c r="O461" s="21"/>
      <c r="P461" s="50"/>
      <c r="Q461" s="21"/>
      <c r="AD461" s="21"/>
      <c r="AF461" s="51"/>
      <c r="AG461" s="50"/>
      <c r="BC461" s="50"/>
      <c r="BE461" s="21"/>
      <c r="BU461" s="50"/>
      <c r="BV461" s="50"/>
      <c r="CP461" s="50"/>
      <c r="CQ461" s="50"/>
      <c r="CS461" s="50"/>
      <c r="DF461" s="21"/>
      <c r="DH461" s="50"/>
      <c r="DI461" s="50"/>
    </row>
    <row r="462" spans="14:113" s="6" customFormat="1" ht="9" customHeight="1">
      <c r="N462" s="21"/>
      <c r="O462" s="21"/>
      <c r="P462" s="50"/>
      <c r="Q462" s="21"/>
      <c r="AD462" s="21"/>
      <c r="AF462" s="51"/>
      <c r="AG462" s="50"/>
      <c r="BC462" s="50"/>
      <c r="BE462" s="21"/>
      <c r="BU462" s="50"/>
      <c r="BV462" s="50"/>
      <c r="CP462" s="50"/>
      <c r="CQ462" s="50"/>
      <c r="CS462" s="50"/>
      <c r="DF462" s="21"/>
      <c r="DH462" s="50"/>
      <c r="DI462" s="50"/>
    </row>
    <row r="463" spans="14:113" s="6" customFormat="1" ht="9" customHeight="1">
      <c r="N463" s="21"/>
      <c r="O463" s="21"/>
      <c r="P463" s="50"/>
      <c r="Q463" s="21"/>
      <c r="AD463" s="21"/>
      <c r="AF463" s="51"/>
      <c r="AG463" s="50"/>
      <c r="BC463" s="50"/>
      <c r="BE463" s="21"/>
      <c r="BU463" s="50"/>
      <c r="BV463" s="50"/>
      <c r="CP463" s="50"/>
      <c r="CQ463" s="50"/>
      <c r="CS463" s="50"/>
      <c r="DF463" s="21"/>
      <c r="DH463" s="50"/>
      <c r="DI463" s="50"/>
    </row>
    <row r="464" spans="14:113" s="6" customFormat="1" ht="9" customHeight="1">
      <c r="N464" s="21"/>
      <c r="O464" s="21"/>
      <c r="P464" s="50"/>
      <c r="Q464" s="21"/>
      <c r="AD464" s="21"/>
      <c r="AF464" s="51"/>
      <c r="AG464" s="50"/>
      <c r="BC464" s="50"/>
      <c r="BE464" s="21"/>
      <c r="BU464" s="50"/>
      <c r="BV464" s="50"/>
      <c r="CP464" s="50"/>
      <c r="CQ464" s="50"/>
      <c r="CS464" s="50"/>
      <c r="DF464" s="21"/>
      <c r="DH464" s="50"/>
      <c r="DI464" s="50"/>
    </row>
    <row r="465" spans="14:113" s="6" customFormat="1" ht="9" customHeight="1">
      <c r="N465" s="21"/>
      <c r="O465" s="21"/>
      <c r="P465" s="50"/>
      <c r="Q465" s="21"/>
      <c r="AD465" s="21"/>
      <c r="AF465" s="51"/>
      <c r="AG465" s="50"/>
      <c r="BC465" s="50"/>
      <c r="BE465" s="21"/>
      <c r="BU465" s="50"/>
      <c r="BV465" s="50"/>
      <c r="CP465" s="50"/>
      <c r="CQ465" s="50"/>
      <c r="CS465" s="50"/>
      <c r="DF465" s="21"/>
      <c r="DH465" s="50"/>
      <c r="DI465" s="50"/>
    </row>
    <row r="466" spans="14:113" s="6" customFormat="1" ht="9" customHeight="1">
      <c r="N466" s="21"/>
      <c r="O466" s="21"/>
      <c r="P466" s="50"/>
      <c r="Q466" s="21"/>
      <c r="AD466" s="21"/>
      <c r="AF466" s="51"/>
      <c r="AG466" s="50"/>
      <c r="BC466" s="50"/>
      <c r="BE466" s="21"/>
      <c r="BU466" s="50"/>
      <c r="BV466" s="50"/>
      <c r="CP466" s="50"/>
      <c r="CQ466" s="50"/>
      <c r="CS466" s="50"/>
      <c r="DF466" s="21"/>
      <c r="DH466" s="50"/>
      <c r="DI466" s="50"/>
    </row>
    <row r="467" spans="14:113" s="6" customFormat="1" ht="9" customHeight="1">
      <c r="N467" s="21"/>
      <c r="O467" s="21"/>
      <c r="P467" s="50"/>
      <c r="Q467" s="21"/>
      <c r="AD467" s="21"/>
      <c r="AF467" s="51"/>
      <c r="AG467" s="50"/>
      <c r="BC467" s="50"/>
      <c r="BE467" s="21"/>
      <c r="BU467" s="50"/>
      <c r="BV467" s="50"/>
      <c r="CP467" s="50"/>
      <c r="CQ467" s="50"/>
      <c r="CS467" s="50"/>
      <c r="DF467" s="21"/>
      <c r="DH467" s="50"/>
      <c r="DI467" s="50"/>
    </row>
    <row r="468" spans="14:113" s="6" customFormat="1" ht="9" customHeight="1">
      <c r="N468" s="21"/>
      <c r="O468" s="21"/>
      <c r="P468" s="50"/>
      <c r="Q468" s="21"/>
      <c r="AD468" s="21"/>
      <c r="AF468" s="51"/>
      <c r="AG468" s="50"/>
      <c r="BC468" s="50"/>
      <c r="BE468" s="21"/>
      <c r="BU468" s="50"/>
      <c r="BV468" s="50"/>
      <c r="CP468" s="50"/>
      <c r="CQ468" s="50"/>
      <c r="CS468" s="50"/>
      <c r="DF468" s="21"/>
      <c r="DH468" s="50"/>
      <c r="DI468" s="50"/>
    </row>
    <row r="469" spans="14:113" s="6" customFormat="1" ht="9" customHeight="1">
      <c r="N469" s="21"/>
      <c r="O469" s="21"/>
      <c r="P469" s="50"/>
      <c r="Q469" s="21"/>
      <c r="AD469" s="21"/>
      <c r="AF469" s="51"/>
      <c r="AG469" s="50"/>
      <c r="BC469" s="50"/>
      <c r="BE469" s="21"/>
      <c r="BU469" s="50"/>
      <c r="BV469" s="50"/>
      <c r="CP469" s="50"/>
      <c r="CQ469" s="50"/>
      <c r="CS469" s="50"/>
      <c r="DF469" s="21"/>
      <c r="DH469" s="50"/>
      <c r="DI469" s="50"/>
    </row>
    <row r="470" spans="14:113" s="6" customFormat="1" ht="9" customHeight="1">
      <c r="N470" s="21"/>
      <c r="O470" s="21"/>
      <c r="P470" s="50"/>
      <c r="Q470" s="21"/>
      <c r="AD470" s="21"/>
      <c r="AF470" s="51"/>
      <c r="AG470" s="50"/>
      <c r="BC470" s="50"/>
      <c r="BE470" s="21"/>
      <c r="BU470" s="50"/>
      <c r="BV470" s="50"/>
      <c r="CP470" s="50"/>
      <c r="CQ470" s="50"/>
      <c r="CS470" s="50"/>
      <c r="DF470" s="21"/>
      <c r="DH470" s="50"/>
      <c r="DI470" s="50"/>
    </row>
    <row r="471" spans="14:113" s="6" customFormat="1" ht="9" customHeight="1">
      <c r="N471" s="21"/>
      <c r="O471" s="21"/>
      <c r="P471" s="50"/>
      <c r="Q471" s="21"/>
      <c r="AD471" s="21"/>
      <c r="AF471" s="51"/>
      <c r="AG471" s="50"/>
      <c r="BC471" s="50"/>
      <c r="BE471" s="21"/>
      <c r="BU471" s="50"/>
      <c r="BV471" s="50"/>
      <c r="CP471" s="50"/>
      <c r="CQ471" s="50"/>
      <c r="CS471" s="50"/>
      <c r="DF471" s="21"/>
      <c r="DH471" s="50"/>
      <c r="DI471" s="50"/>
    </row>
    <row r="472" spans="14:113" s="6" customFormat="1" ht="9" customHeight="1">
      <c r="N472" s="21"/>
      <c r="O472" s="21"/>
      <c r="P472" s="50"/>
      <c r="Q472" s="21"/>
      <c r="AD472" s="21"/>
      <c r="AF472" s="51"/>
      <c r="AG472" s="50"/>
      <c r="BC472" s="50"/>
      <c r="BE472" s="21"/>
      <c r="BU472" s="50"/>
      <c r="BV472" s="50"/>
      <c r="CP472" s="50"/>
      <c r="CQ472" s="50"/>
      <c r="CS472" s="50"/>
      <c r="DF472" s="21"/>
      <c r="DH472" s="50"/>
      <c r="DI472" s="50"/>
    </row>
    <row r="473" spans="14:113" s="6" customFormat="1" ht="9" customHeight="1">
      <c r="N473" s="21"/>
      <c r="O473" s="21"/>
      <c r="P473" s="50"/>
      <c r="Q473" s="21"/>
      <c r="AD473" s="21"/>
      <c r="AF473" s="51"/>
      <c r="AG473" s="50"/>
      <c r="BC473" s="50"/>
      <c r="BE473" s="21"/>
      <c r="BU473" s="50"/>
      <c r="BV473" s="50"/>
      <c r="CP473" s="50"/>
      <c r="CQ473" s="50"/>
      <c r="CS473" s="50"/>
      <c r="DF473" s="21"/>
      <c r="DH473" s="50"/>
      <c r="DI473" s="50"/>
    </row>
    <row r="474" spans="14:113" s="6" customFormat="1" ht="9" customHeight="1">
      <c r="N474" s="21"/>
      <c r="O474" s="21"/>
      <c r="P474" s="50"/>
      <c r="Q474" s="21"/>
      <c r="AD474" s="21"/>
      <c r="AF474" s="51"/>
      <c r="AG474" s="50"/>
      <c r="BC474" s="50"/>
      <c r="BE474" s="21"/>
      <c r="BU474" s="50"/>
      <c r="BV474" s="50"/>
      <c r="CP474" s="50"/>
      <c r="CQ474" s="50"/>
      <c r="CS474" s="50"/>
      <c r="DF474" s="21"/>
      <c r="DH474" s="50"/>
      <c r="DI474" s="50"/>
    </row>
    <row r="475" spans="14:113" s="6" customFormat="1" ht="9" customHeight="1">
      <c r="N475" s="21"/>
      <c r="O475" s="21"/>
      <c r="P475" s="50"/>
      <c r="Q475" s="21"/>
      <c r="AD475" s="21"/>
      <c r="AF475" s="51"/>
      <c r="AG475" s="50"/>
      <c r="BC475" s="50"/>
      <c r="BE475" s="21"/>
      <c r="BU475" s="50"/>
      <c r="BV475" s="50"/>
      <c r="CP475" s="50"/>
      <c r="CQ475" s="50"/>
      <c r="CS475" s="50"/>
      <c r="DF475" s="21"/>
      <c r="DH475" s="50"/>
      <c r="DI475" s="50"/>
    </row>
    <row r="476" spans="14:113" s="6" customFormat="1" ht="9" customHeight="1">
      <c r="N476" s="21"/>
      <c r="O476" s="21"/>
      <c r="P476" s="50"/>
      <c r="Q476" s="21"/>
      <c r="AD476" s="21"/>
      <c r="AF476" s="51"/>
      <c r="AG476" s="50"/>
      <c r="BC476" s="50"/>
      <c r="BE476" s="21"/>
      <c r="BU476" s="50"/>
      <c r="BV476" s="50"/>
      <c r="CP476" s="50"/>
      <c r="CQ476" s="50"/>
      <c r="CS476" s="50"/>
      <c r="DF476" s="21"/>
      <c r="DH476" s="50"/>
      <c r="DI476" s="50"/>
    </row>
    <row r="477" spans="14:113" s="6" customFormat="1" ht="9" customHeight="1">
      <c r="N477" s="21"/>
      <c r="O477" s="21"/>
      <c r="P477" s="50"/>
      <c r="Q477" s="21"/>
      <c r="AD477" s="21"/>
      <c r="AF477" s="51"/>
      <c r="AG477" s="50"/>
      <c r="BC477" s="50"/>
      <c r="BE477" s="21"/>
      <c r="BU477" s="50"/>
      <c r="BV477" s="50"/>
      <c r="CP477" s="50"/>
      <c r="CQ477" s="50"/>
      <c r="CS477" s="50"/>
      <c r="DF477" s="21"/>
      <c r="DH477" s="50"/>
      <c r="DI477" s="50"/>
    </row>
    <row r="478" spans="14:113" s="6" customFormat="1" ht="9" customHeight="1">
      <c r="N478" s="21"/>
      <c r="O478" s="21"/>
      <c r="P478" s="50"/>
      <c r="Q478" s="21"/>
      <c r="AD478" s="21"/>
      <c r="AF478" s="51"/>
      <c r="AG478" s="50"/>
      <c r="BC478" s="50"/>
      <c r="BE478" s="21"/>
      <c r="BU478" s="50"/>
      <c r="BV478" s="50"/>
      <c r="CP478" s="50"/>
      <c r="CQ478" s="50"/>
      <c r="CS478" s="50"/>
      <c r="DF478" s="21"/>
      <c r="DH478" s="50"/>
      <c r="DI478" s="50"/>
    </row>
    <row r="479" spans="14:113" s="6" customFormat="1" ht="9" customHeight="1">
      <c r="N479" s="21"/>
      <c r="O479" s="21"/>
      <c r="P479" s="50"/>
      <c r="Q479" s="21"/>
      <c r="AD479" s="21"/>
      <c r="AF479" s="51"/>
      <c r="AG479" s="50"/>
      <c r="BC479" s="50"/>
      <c r="BE479" s="21"/>
      <c r="BU479" s="50"/>
      <c r="BV479" s="50"/>
      <c r="CP479" s="50"/>
      <c r="CQ479" s="50"/>
      <c r="CS479" s="50"/>
      <c r="DF479" s="21"/>
      <c r="DH479" s="50"/>
      <c r="DI479" s="50"/>
    </row>
    <row r="480" spans="14:113" s="6" customFormat="1" ht="9" customHeight="1">
      <c r="N480" s="21"/>
      <c r="O480" s="21"/>
      <c r="P480" s="50"/>
      <c r="Q480" s="21"/>
      <c r="AD480" s="21"/>
      <c r="AF480" s="51"/>
      <c r="AG480" s="50"/>
      <c r="BC480" s="50"/>
      <c r="BE480" s="21"/>
      <c r="BU480" s="50"/>
      <c r="BV480" s="50"/>
      <c r="CP480" s="50"/>
      <c r="CQ480" s="50"/>
      <c r="CS480" s="50"/>
      <c r="DF480" s="21"/>
      <c r="DH480" s="50"/>
      <c r="DI480" s="50"/>
    </row>
    <row r="481" spans="14:113" s="6" customFormat="1" ht="9" customHeight="1">
      <c r="N481" s="21"/>
      <c r="O481" s="21"/>
      <c r="P481" s="50"/>
      <c r="Q481" s="21"/>
      <c r="AD481" s="21"/>
      <c r="AF481" s="51"/>
      <c r="AG481" s="50"/>
      <c r="BC481" s="50"/>
      <c r="BE481" s="21"/>
      <c r="BU481" s="50"/>
      <c r="BV481" s="50"/>
      <c r="CP481" s="50"/>
      <c r="CQ481" s="50"/>
      <c r="CS481" s="50"/>
      <c r="DF481" s="21"/>
      <c r="DH481" s="50"/>
      <c r="DI481" s="50"/>
    </row>
    <row r="482" spans="14:113" s="6" customFormat="1" ht="9" customHeight="1">
      <c r="N482" s="21"/>
      <c r="O482" s="21"/>
      <c r="P482" s="50"/>
      <c r="Q482" s="21"/>
      <c r="AD482" s="21"/>
      <c r="AF482" s="51"/>
      <c r="AG482" s="50"/>
      <c r="BC482" s="50"/>
      <c r="BE482" s="21"/>
      <c r="BU482" s="50"/>
      <c r="BV482" s="50"/>
      <c r="CP482" s="50"/>
      <c r="CQ482" s="50"/>
      <c r="CS482" s="50"/>
      <c r="DF482" s="21"/>
      <c r="DH482" s="50"/>
      <c r="DI482" s="50"/>
    </row>
    <row r="483" spans="14:113" s="6" customFormat="1" ht="9" customHeight="1">
      <c r="N483" s="21"/>
      <c r="O483" s="21"/>
      <c r="P483" s="50"/>
      <c r="Q483" s="21"/>
      <c r="AD483" s="21"/>
      <c r="AF483" s="51"/>
      <c r="AG483" s="50"/>
      <c r="BC483" s="50"/>
      <c r="BE483" s="21"/>
      <c r="BU483" s="50"/>
      <c r="BV483" s="50"/>
      <c r="CP483" s="50"/>
      <c r="CQ483" s="50"/>
      <c r="CS483" s="50"/>
      <c r="DF483" s="21"/>
      <c r="DH483" s="50"/>
      <c r="DI483" s="50"/>
    </row>
    <row r="484" spans="14:113" s="6" customFormat="1" ht="9" customHeight="1">
      <c r="N484" s="21"/>
      <c r="O484" s="21"/>
      <c r="P484" s="50"/>
      <c r="Q484" s="21"/>
      <c r="AD484" s="21"/>
      <c r="AF484" s="51"/>
      <c r="AG484" s="50"/>
      <c r="BC484" s="50"/>
      <c r="BE484" s="21"/>
      <c r="BU484" s="50"/>
      <c r="BV484" s="50"/>
      <c r="CP484" s="50"/>
      <c r="CQ484" s="50"/>
      <c r="CS484" s="50"/>
      <c r="DF484" s="21"/>
      <c r="DH484" s="50"/>
      <c r="DI484" s="50"/>
    </row>
    <row r="485" spans="14:113" s="6" customFormat="1" ht="9" customHeight="1">
      <c r="N485" s="21"/>
      <c r="O485" s="21"/>
      <c r="P485" s="50"/>
      <c r="Q485" s="21"/>
      <c r="AD485" s="21"/>
      <c r="AF485" s="51"/>
      <c r="AG485" s="50"/>
      <c r="BC485" s="50"/>
      <c r="BE485" s="21"/>
      <c r="BU485" s="50"/>
      <c r="BV485" s="50"/>
      <c r="CP485" s="50"/>
      <c r="CQ485" s="50"/>
      <c r="CS485" s="50"/>
      <c r="DF485" s="21"/>
      <c r="DH485" s="50"/>
      <c r="DI485" s="50"/>
    </row>
    <row r="486" spans="14:113" s="6" customFormat="1" ht="9" customHeight="1">
      <c r="N486" s="21"/>
      <c r="O486" s="21"/>
      <c r="P486" s="50"/>
      <c r="Q486" s="21"/>
      <c r="AD486" s="21"/>
      <c r="AF486" s="51"/>
      <c r="AG486" s="50"/>
      <c r="BC486" s="50"/>
      <c r="BE486" s="21"/>
      <c r="BU486" s="50"/>
      <c r="BV486" s="50"/>
      <c r="CP486" s="50"/>
      <c r="CQ486" s="50"/>
      <c r="CS486" s="50"/>
      <c r="DF486" s="21"/>
      <c r="DH486" s="50"/>
      <c r="DI486" s="50"/>
    </row>
    <row r="487" spans="14:113" s="6" customFormat="1" ht="9" customHeight="1">
      <c r="N487" s="21"/>
      <c r="O487" s="21"/>
      <c r="P487" s="50"/>
      <c r="Q487" s="21"/>
      <c r="AD487" s="21"/>
      <c r="AF487" s="51"/>
      <c r="AG487" s="50"/>
      <c r="BC487" s="50"/>
      <c r="BE487" s="21"/>
      <c r="BU487" s="50"/>
      <c r="BV487" s="50"/>
      <c r="CP487" s="50"/>
      <c r="CQ487" s="50"/>
      <c r="CS487" s="50"/>
      <c r="DF487" s="21"/>
      <c r="DH487" s="50"/>
      <c r="DI487" s="50"/>
    </row>
    <row r="488" spans="14:113" s="6" customFormat="1" ht="9" customHeight="1">
      <c r="N488" s="21"/>
      <c r="O488" s="21"/>
      <c r="P488" s="50"/>
      <c r="Q488" s="21"/>
      <c r="AD488" s="21"/>
      <c r="AF488" s="51"/>
      <c r="AG488" s="50"/>
      <c r="BC488" s="50"/>
      <c r="BE488" s="21"/>
      <c r="BU488" s="50"/>
      <c r="BV488" s="50"/>
      <c r="CP488" s="50"/>
      <c r="CQ488" s="50"/>
      <c r="CS488" s="50"/>
      <c r="DF488" s="21"/>
      <c r="DH488" s="50"/>
      <c r="DI488" s="50"/>
    </row>
    <row r="489" spans="14:113" s="6" customFormat="1" ht="9" customHeight="1">
      <c r="N489" s="21"/>
      <c r="O489" s="21"/>
      <c r="P489" s="50"/>
      <c r="Q489" s="21"/>
      <c r="AD489" s="21"/>
      <c r="AF489" s="51"/>
      <c r="AG489" s="50"/>
      <c r="BC489" s="50"/>
      <c r="BE489" s="21"/>
      <c r="BU489" s="50"/>
      <c r="BV489" s="50"/>
      <c r="CP489" s="50"/>
      <c r="CQ489" s="50"/>
      <c r="CS489" s="50"/>
      <c r="DF489" s="21"/>
      <c r="DH489" s="50"/>
      <c r="DI489" s="50"/>
    </row>
    <row r="490" spans="14:113" s="6" customFormat="1" ht="9" customHeight="1">
      <c r="N490" s="21"/>
      <c r="O490" s="21"/>
      <c r="P490" s="50"/>
      <c r="Q490" s="21"/>
      <c r="AD490" s="21"/>
      <c r="AF490" s="51"/>
      <c r="AG490" s="50"/>
      <c r="BC490" s="50"/>
      <c r="BE490" s="21"/>
      <c r="BU490" s="50"/>
      <c r="BV490" s="50"/>
      <c r="CP490" s="50"/>
      <c r="CQ490" s="50"/>
      <c r="CS490" s="50"/>
      <c r="DF490" s="21"/>
      <c r="DH490" s="50"/>
      <c r="DI490" s="50"/>
    </row>
    <row r="491" spans="14:113" s="6" customFormat="1" ht="9" customHeight="1">
      <c r="N491" s="21"/>
      <c r="O491" s="21"/>
      <c r="P491" s="50"/>
      <c r="Q491" s="21"/>
      <c r="AD491" s="21"/>
      <c r="AF491" s="51"/>
      <c r="AG491" s="50"/>
      <c r="BC491" s="50"/>
      <c r="BE491" s="21"/>
      <c r="BU491" s="50"/>
      <c r="BV491" s="50"/>
      <c r="CP491" s="50"/>
      <c r="CQ491" s="50"/>
      <c r="CS491" s="50"/>
      <c r="DF491" s="21"/>
      <c r="DH491" s="50"/>
      <c r="DI491" s="50"/>
    </row>
    <row r="492" spans="14:113" s="6" customFormat="1" ht="9" customHeight="1">
      <c r="N492" s="21"/>
      <c r="O492" s="21"/>
      <c r="P492" s="50"/>
      <c r="Q492" s="21"/>
      <c r="AD492" s="21"/>
      <c r="AF492" s="51"/>
      <c r="AG492" s="50"/>
      <c r="BC492" s="50"/>
      <c r="BE492" s="21"/>
      <c r="BU492" s="50"/>
      <c r="BV492" s="50"/>
      <c r="CP492" s="50"/>
      <c r="CQ492" s="50"/>
      <c r="CS492" s="50"/>
      <c r="DF492" s="21"/>
      <c r="DH492" s="50"/>
      <c r="DI492" s="50"/>
    </row>
    <row r="493" spans="14:113" s="6" customFormat="1" ht="9" customHeight="1">
      <c r="N493" s="21"/>
      <c r="O493" s="21"/>
      <c r="P493" s="50"/>
      <c r="Q493" s="21"/>
      <c r="AD493" s="21"/>
      <c r="AF493" s="51"/>
      <c r="AG493" s="50"/>
      <c r="BC493" s="50"/>
      <c r="BE493" s="21"/>
      <c r="BU493" s="50"/>
      <c r="BV493" s="50"/>
      <c r="CP493" s="50"/>
      <c r="CQ493" s="50"/>
      <c r="CS493" s="50"/>
      <c r="DF493" s="21"/>
      <c r="DH493" s="50"/>
      <c r="DI493" s="50"/>
    </row>
    <row r="494" spans="14:113" s="6" customFormat="1" ht="9" customHeight="1">
      <c r="N494" s="21"/>
      <c r="O494" s="21"/>
      <c r="P494" s="50"/>
      <c r="Q494" s="21"/>
      <c r="AD494" s="21"/>
      <c r="AF494" s="51"/>
      <c r="AG494" s="50"/>
      <c r="BC494" s="50"/>
      <c r="BE494" s="21"/>
      <c r="BU494" s="50"/>
      <c r="BV494" s="50"/>
      <c r="CP494" s="50"/>
      <c r="CQ494" s="50"/>
      <c r="CS494" s="50"/>
      <c r="DF494" s="21"/>
      <c r="DH494" s="50"/>
      <c r="DI494" s="50"/>
    </row>
    <row r="495" spans="14:113" s="6" customFormat="1" ht="9" customHeight="1">
      <c r="N495" s="21"/>
      <c r="O495" s="21"/>
      <c r="P495" s="50"/>
      <c r="Q495" s="21"/>
      <c r="AD495" s="21"/>
      <c r="AF495" s="51"/>
      <c r="AG495" s="50"/>
      <c r="BC495" s="50"/>
      <c r="BE495" s="21"/>
      <c r="BU495" s="50"/>
      <c r="BV495" s="50"/>
      <c r="CP495" s="50"/>
      <c r="CQ495" s="50"/>
      <c r="CS495" s="50"/>
      <c r="DF495" s="21"/>
      <c r="DH495" s="50"/>
      <c r="DI495" s="50"/>
    </row>
    <row r="496" spans="14:113" s="6" customFormat="1" ht="9" customHeight="1">
      <c r="N496" s="21"/>
      <c r="O496" s="21"/>
      <c r="P496" s="50"/>
      <c r="Q496" s="21"/>
      <c r="AD496" s="21"/>
      <c r="AF496" s="51"/>
      <c r="AG496" s="50"/>
      <c r="BC496" s="50"/>
      <c r="BE496" s="21"/>
      <c r="BU496" s="50"/>
      <c r="BV496" s="50"/>
      <c r="CP496" s="50"/>
      <c r="CQ496" s="50"/>
      <c r="CS496" s="50"/>
      <c r="DF496" s="21"/>
      <c r="DH496" s="50"/>
      <c r="DI496" s="50"/>
    </row>
    <row r="497" spans="14:113" s="6" customFormat="1" ht="9" customHeight="1">
      <c r="N497" s="21"/>
      <c r="O497" s="21"/>
      <c r="P497" s="50"/>
      <c r="Q497" s="21"/>
      <c r="AD497" s="21"/>
      <c r="AF497" s="51"/>
      <c r="AG497" s="50"/>
      <c r="BC497" s="50"/>
      <c r="BE497" s="21"/>
      <c r="BU497" s="50"/>
      <c r="BV497" s="50"/>
      <c r="CP497" s="50"/>
      <c r="CQ497" s="50"/>
      <c r="CS497" s="50"/>
      <c r="DF497" s="21"/>
      <c r="DH497" s="50"/>
      <c r="DI497" s="50"/>
    </row>
    <row r="498" spans="14:113" s="6" customFormat="1" ht="9" customHeight="1">
      <c r="N498" s="21"/>
      <c r="O498" s="21"/>
      <c r="P498" s="50"/>
      <c r="Q498" s="21"/>
      <c r="AD498" s="21"/>
      <c r="AF498" s="51"/>
      <c r="AG498" s="50"/>
      <c r="BC498" s="50"/>
      <c r="BE498" s="21"/>
      <c r="BU498" s="50"/>
      <c r="BV498" s="50"/>
      <c r="CP498" s="50"/>
      <c r="CQ498" s="50"/>
      <c r="CS498" s="50"/>
      <c r="DF498" s="21"/>
      <c r="DH498" s="50"/>
      <c r="DI498" s="50"/>
    </row>
    <row r="499" spans="14:113" s="6" customFormat="1" ht="9" customHeight="1">
      <c r="N499" s="21"/>
      <c r="O499" s="21"/>
      <c r="P499" s="50"/>
      <c r="Q499" s="21"/>
      <c r="AD499" s="21"/>
      <c r="AF499" s="51"/>
      <c r="AG499" s="50"/>
      <c r="BC499" s="50"/>
      <c r="BE499" s="21"/>
      <c r="BU499" s="50"/>
      <c r="BV499" s="50"/>
      <c r="CP499" s="50"/>
      <c r="CQ499" s="50"/>
      <c r="CS499" s="50"/>
      <c r="DF499" s="21"/>
      <c r="DH499" s="50"/>
      <c r="DI499" s="50"/>
    </row>
    <row r="500" spans="14:113" s="6" customFormat="1" ht="9" customHeight="1">
      <c r="N500" s="21"/>
      <c r="O500" s="21"/>
      <c r="P500" s="50"/>
      <c r="Q500" s="21"/>
      <c r="AD500" s="21"/>
      <c r="AF500" s="51"/>
      <c r="AG500" s="50"/>
      <c r="BC500" s="50"/>
      <c r="BE500" s="21"/>
      <c r="BU500" s="50"/>
      <c r="BV500" s="50"/>
      <c r="CP500" s="50"/>
      <c r="CQ500" s="50"/>
      <c r="CS500" s="50"/>
      <c r="DF500" s="21"/>
      <c r="DH500" s="50"/>
      <c r="DI500" s="50"/>
    </row>
    <row r="501" spans="14:113" s="6" customFormat="1" ht="9" customHeight="1">
      <c r="N501" s="21"/>
      <c r="O501" s="21"/>
      <c r="P501" s="50"/>
      <c r="Q501" s="21"/>
      <c r="AD501" s="21"/>
      <c r="AF501" s="51"/>
      <c r="AG501" s="50"/>
      <c r="BC501" s="50"/>
      <c r="BE501" s="21"/>
      <c r="BU501" s="50"/>
      <c r="BV501" s="50"/>
      <c r="CP501" s="50"/>
      <c r="CQ501" s="50"/>
      <c r="CS501" s="50"/>
      <c r="DF501" s="21"/>
      <c r="DH501" s="50"/>
      <c r="DI501" s="50"/>
    </row>
    <row r="502" spans="14:113" s="6" customFormat="1" ht="9" customHeight="1">
      <c r="N502" s="21"/>
      <c r="O502" s="21"/>
      <c r="P502" s="50"/>
      <c r="Q502" s="21"/>
      <c r="AD502" s="21"/>
      <c r="AF502" s="51"/>
      <c r="AG502" s="50"/>
      <c r="BC502" s="50"/>
      <c r="BE502" s="21"/>
      <c r="BU502" s="50"/>
      <c r="BV502" s="50"/>
      <c r="CP502" s="50"/>
      <c r="CQ502" s="50"/>
      <c r="CS502" s="50"/>
      <c r="DF502" s="21"/>
      <c r="DH502" s="50"/>
      <c r="DI502" s="50"/>
    </row>
    <row r="503" spans="14:113" s="6" customFormat="1" ht="9" customHeight="1">
      <c r="N503" s="21"/>
      <c r="O503" s="21"/>
      <c r="P503" s="50"/>
      <c r="Q503" s="21"/>
      <c r="AD503" s="21"/>
      <c r="AF503" s="51"/>
      <c r="AG503" s="50"/>
      <c r="BC503" s="50"/>
      <c r="BE503" s="21"/>
      <c r="BU503" s="50"/>
      <c r="BV503" s="50"/>
      <c r="CP503" s="50"/>
      <c r="CQ503" s="50"/>
      <c r="CS503" s="50"/>
      <c r="DF503" s="21"/>
      <c r="DH503" s="50"/>
      <c r="DI503" s="50"/>
    </row>
  </sheetData>
  <mergeCells count="2">
    <mergeCell ref="F4:F5"/>
    <mergeCell ref="G4:G5"/>
  </mergeCells>
  <phoneticPr fontId="2"/>
  <pageMargins left="0.55118110236220474" right="0.19685039370078741" top="0.78740157480314965" bottom="0.39370078740157483" header="0.51181102362204722" footer="0.51181102362204722"/>
  <pageSetup paperSize="9" scale="86" orientation="landscape" r:id="rId1"/>
  <headerFooter alignWithMargins="0"/>
  <colBreaks count="8" manualBreakCount="8">
    <brk id="14" max="50" man="1"/>
    <brk id="30" max="50" man="1"/>
    <brk id="42" max="50" man="1"/>
    <brk id="55" max="50" man="1"/>
    <brk id="70" max="50" man="1"/>
    <brk id="82" max="50" man="1"/>
    <brk id="96" max="50" man="1"/>
    <brk id="111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生産</vt:lpstr>
      <vt:lpstr>分配</vt:lpstr>
      <vt:lpstr>生産!Print_Area</vt:lpstr>
      <vt:lpstr>分配!Print_Area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2022-05-27T00:51:07Z</dcterms:created>
  <dcterms:modified xsi:type="dcterms:W3CDTF">2022-05-27T00:51:12Z</dcterms:modified>
</cp:coreProperties>
</file>