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87\share\令和６年度\07 公営企業総括\20 経営比較分析表（R5年度決算）★\03 市町村等→県\22 南小国町\下水道\"/>
    </mc:Choice>
  </mc:AlternateContent>
  <workbookProtection workbookAlgorithmName="SHA-512" workbookHashValue="QP6VCVCQJCgTLAlYejzDnisYwPT7IRwSZYJr3vCb5FNsc8yEQjrThPMNQnBWLq1RdHfYLwr7dy1At6OvPczEjg==" workbookSaltValue="bPobNIjRu5dUPvkXkw3lNA==" workbookSpinCount="100000" lockStructure="1"/>
  <bookViews>
    <workbookView xWindow="0" yWindow="0" windowWidth="28800" windowHeight="1247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E86" i="4"/>
  <c r="AT10" i="4"/>
  <c r="AL10" i="4"/>
  <c r="I10" i="4"/>
  <c r="AL8" i="4"/>
  <c r="P8" i="4"/>
</calcChain>
</file>

<file path=xl/sharedStrings.xml><?xml version="1.0" encoding="utf-8"?>
<sst xmlns="http://schemas.openxmlformats.org/spreadsheetml/2006/main" count="236" uniqueCount="118">
  <si>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</si>
  <si>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</si>
  <si>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</si>
  <si>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</si>
  <si>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</si>
  <si>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</si>
  <si>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</si>
  <si>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</si>
  <si>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</si>
  <si>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</si>
  <si>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</si>
  <si>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</si>
  <si>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</si>
  <si>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</si>
  <si>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</si>
  <si>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</si>
  <si>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</si>
  <si>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</si>
  <si>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</si>
  <si>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</si>
  <si>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</si>
  <si>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</si>
  <si>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</si>
  <si>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</si>
  <si>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</si>
  <si>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</si>
  <si>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</si>
  <si>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</si>
  <si>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</si>
  <si>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</si>
  <si>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</si>
  <si>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</si>
  <si>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</si>
  <si>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</si>
  <si>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</si>
  <si>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</si>
  <si>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</si>
  <si>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</si>
  <si>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</si>
  <si>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</si>
  <si>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</si>
  <si>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</si>
  <si>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</si>
  <si>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</si>
  <si>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</si>
  <si>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</si>
  <si>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</si>
  <si>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</si>
  <si>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</si>
  <si>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</si>
  <si>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</si>
  <si>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</si>
  <si>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</si>
  <si>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</si>
  <si>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</si>
  <si>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</si>
  <si>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</si>
  <si>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</si>
  <si>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</si>
  <si>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</si>
  <si>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</si>
  <si>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</si>
  <si>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</si>
  <si>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</si>
  <si>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</si>
  <si>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</si>
  <si>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</si>
  <si>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</si>
  <si>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</si>
  <si>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</si>
  <si>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</si>
  <si>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</si>
  <si>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</si>
  <si>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</si>
  <si>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</si>
  <si>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</si>
  <si>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</si>
  <si>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</si>
  <si>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</si>
  <si>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</si>
  <si>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</si>
  <si>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</si>
  <si>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</si>
  <si>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</si>
  <si>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</si>
  <si>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</si>
  <si>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</si>
  <si>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</si>
  <si>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</si>
  <si>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</si>
  <si>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</si>
  <si>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</si>
  <si>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</si>
  <si>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</si>
  <si>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</si>
  <si>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</si>
  <si>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南小国町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</si>
  <si>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</si>
  <si>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</si>
  <si>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</si>
  <si>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</si>
  <si>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</si>
  <si>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</si>
  <si>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</si>
  <si>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</si>
  <si>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</si>
  <si>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</si>
  <si>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</si>
  <si>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</si>
  <si>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</si>
  <si>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</si>
  <si>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</si>
  <si>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</si>
  <si>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</si>
  <si>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</si>
  <si>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平成31年度に策定した最適整備構想を基に、計画的な改修・改築を実施し、施設の長寿命化と費用の平準化に努める。</t>
    <rPh sb="1" eb="3">
      <t>ヘイセイ</t>
    </rPh>
    <rPh sb="5" eb="7">
      <t>ネンド</t>
    </rPh>
    <rPh sb="8" eb="10">
      <t>サクテイ</t>
    </rPh>
    <rPh sb="12" eb="14">
      <t>サイテキ</t>
    </rPh>
    <rPh sb="14" eb="16">
      <t>セイビ</t>
    </rPh>
    <rPh sb="16" eb="18">
      <t>コウソウ</t>
    </rPh>
    <rPh sb="19" eb="20">
      <t>モト</t>
    </rPh>
    <rPh sb="22" eb="24">
      <t>ケイカク</t>
    </rPh>
    <rPh sb="24" eb="25">
      <t>テキ</t>
    </rPh>
    <rPh sb="26" eb="28">
      <t>カイシュウ</t>
    </rPh>
    <rPh sb="29" eb="31">
      <t>カイチク</t>
    </rPh>
    <rPh sb="32" eb="34">
      <t>ジッシ</t>
    </rPh>
    <rPh sb="36" eb="38">
      <t>シセツ</t>
    </rPh>
    <rPh sb="39" eb="40">
      <t>チョウ</t>
    </rPh>
    <rPh sb="40" eb="42">
      <t>ジュミョウ</t>
    </rPh>
    <rPh sb="42" eb="43">
      <t>カ</t>
    </rPh>
    <rPh sb="44" eb="46">
      <t>ヒヨウ</t>
    </rPh>
    <rPh sb="47" eb="49">
      <t>ヘイジュン</t>
    </rPh>
    <rPh sb="49" eb="50">
      <t>カ</t>
    </rPh>
    <rPh sb="51" eb="52">
      <t>ツト</t>
    </rPh>
    <phoneticPr fontId="4"/>
  </si>
  <si>
    <t>　本町においては、今後の人口減少による減益や施設の改修・改築による支出の増加が見込まれるため、使用料収入の増加につながる取り組みを検討し、支出の削減に努める必要がある。</t>
    <rPh sb="1" eb="3">
      <t>ホンチョウ</t>
    </rPh>
    <rPh sb="9" eb="11">
      <t>コンゴ</t>
    </rPh>
    <rPh sb="12" eb="14">
      <t>ジンコウ</t>
    </rPh>
    <rPh sb="14" eb="16">
      <t>ゲンショウ</t>
    </rPh>
    <rPh sb="19" eb="21">
      <t>ゲンエキ</t>
    </rPh>
    <rPh sb="22" eb="24">
      <t>シセツ</t>
    </rPh>
    <rPh sb="25" eb="27">
      <t>カイシュウ</t>
    </rPh>
    <rPh sb="28" eb="30">
      <t>カイチク</t>
    </rPh>
    <rPh sb="33" eb="35">
      <t>シシュツ</t>
    </rPh>
    <rPh sb="36" eb="38">
      <t>ゾウカ</t>
    </rPh>
    <rPh sb="39" eb="41">
      <t>ミコ</t>
    </rPh>
    <rPh sb="47" eb="50">
      <t>シヨウリョウ</t>
    </rPh>
    <rPh sb="50" eb="52">
      <t>シュウニュウ</t>
    </rPh>
    <rPh sb="53" eb="55">
      <t>ゾウカ</t>
    </rPh>
    <rPh sb="60" eb="61">
      <t>ト</t>
    </rPh>
    <rPh sb="62" eb="63">
      <t>ク</t>
    </rPh>
    <rPh sb="65" eb="67">
      <t>ケントウ</t>
    </rPh>
    <rPh sb="69" eb="71">
      <t>シシュツ</t>
    </rPh>
    <rPh sb="72" eb="74">
      <t>サクゲン</t>
    </rPh>
    <rPh sb="75" eb="76">
      <t>ツト</t>
    </rPh>
    <rPh sb="78" eb="80">
      <t>ヒツヨウ</t>
    </rPh>
    <phoneticPr fontId="4"/>
  </si>
  <si>
    <t>　令和6年度からの公営企業会計適用に伴う打切決算を行ったことにより、委託料等の未払金が発生し、一般会計繰入金が減少した。
　一般会計繰入金や使用料収入の減少に加え、地方債償還金が増加したことにより、収益的収支比率が減少した。また、打切決算による委託費等の維持管理費の減少により、汚水処理原価が減少し、経費回収率が増加している。
　今後も人口減少により利用戸数の増加が見込めず、施設利用率も減少していくことが予想されるため、使用料収入の増加につながる取り組みを検討する必要がある。</t>
    <rPh sb="1" eb="3">
      <t>レイワ</t>
    </rPh>
    <rPh sb="4" eb="6">
      <t>ネンド</t>
    </rPh>
    <rPh sb="9" eb="15">
      <t>コウエイキギョウカイケイ</t>
    </rPh>
    <rPh sb="15" eb="17">
      <t>テキヨウ</t>
    </rPh>
    <rPh sb="18" eb="19">
      <t>トモナ</t>
    </rPh>
    <rPh sb="20" eb="22">
      <t>ウチキ</t>
    </rPh>
    <rPh sb="22" eb="24">
      <t>ケッサン</t>
    </rPh>
    <rPh sb="25" eb="26">
      <t>オコナ</t>
    </rPh>
    <rPh sb="34" eb="37">
      <t>イタクリョウ</t>
    </rPh>
    <rPh sb="37" eb="38">
      <t>トウ</t>
    </rPh>
    <rPh sb="39" eb="42">
      <t>ミバライキン</t>
    </rPh>
    <rPh sb="43" eb="45">
      <t>ハッセイ</t>
    </rPh>
    <rPh sb="47" eb="54">
      <t>イッパンカイケイクリイレキン</t>
    </rPh>
    <rPh sb="55" eb="57">
      <t>ゲンショウ</t>
    </rPh>
    <rPh sb="62" eb="69">
      <t>イッパンカイケイクリイレキン</t>
    </rPh>
    <rPh sb="70" eb="73">
      <t>シヨウリョウ</t>
    </rPh>
    <rPh sb="73" eb="75">
      <t>シュウニュウ</t>
    </rPh>
    <rPh sb="76" eb="78">
      <t>ゲンショウ</t>
    </rPh>
    <rPh sb="79" eb="80">
      <t>クワ</t>
    </rPh>
    <rPh sb="87" eb="88">
      <t>キン</t>
    </rPh>
    <rPh sb="115" eb="117">
      <t>ウチキ</t>
    </rPh>
    <rPh sb="117" eb="119">
      <t>ケッサン</t>
    </rPh>
    <rPh sb="122" eb="125">
      <t>イタクヒ</t>
    </rPh>
    <rPh sb="125" eb="126">
      <t>トウ</t>
    </rPh>
    <rPh sb="127" eb="132">
      <t>イジカンリヒ</t>
    </rPh>
    <rPh sb="133" eb="135">
      <t>ゲンショウ</t>
    </rPh>
    <rPh sb="139" eb="145">
      <t>オスイショリゲンカ</t>
    </rPh>
    <rPh sb="146" eb="148">
      <t>ゲンショウ</t>
    </rPh>
    <rPh sb="150" eb="156">
      <t>ケイヒカイシ</t>
    </rPh>
    <rPh sb="156" eb="158">
      <t>ゾウカ</t>
    </rPh>
    <rPh sb="165" eb="167">
      <t>コンゴ</t>
    </rPh>
    <rPh sb="168" eb="172">
      <t>ジンコウゲンショウ</t>
    </rPh>
    <rPh sb="211" eb="214">
      <t>シヨウリョウ</t>
    </rPh>
    <rPh sb="214" eb="216">
      <t>シュウニュウ</t>
    </rPh>
    <rPh sb="217" eb="219">
      <t>ゾウカ</t>
    </rPh>
    <rPh sb="224" eb="225">
      <t>ト</t>
    </rPh>
    <rPh sb="226" eb="227">
      <t>ク</t>
    </rPh>
    <rPh sb="229" eb="231">
      <t>ケントウ</t>
    </rPh>
    <rPh sb="233" eb="23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</si>
</sst>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B-41F5-B86C-92F663B45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778184"/>
        <c:axId val="330783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CB-41F5-B86C-92F663B45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778184"/>
        <c:axId val="330783280"/>
      </c:lineChart>
      <c:dateAx>
        <c:axId val="3307781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30783280"/>
        <c:crosses val="autoZero"/>
        <c:auto val="1"/>
        <c:lblOffset val="100"/>
        <c:baseTimeUnit val="years"/>
      </c:dateAx>
      <c:valAx>
        <c:axId val="330783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778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37.659999999999997</c:v>
                </c:pt>
                <c:pt idx="1">
                  <c:v>39.39</c:v>
                </c:pt>
                <c:pt idx="2">
                  <c:v>36.799999999999997</c:v>
                </c:pt>
                <c:pt idx="3">
                  <c:v>36.36</c:v>
                </c:pt>
                <c:pt idx="4">
                  <c:v>35.93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4-405D-8135-394C94DE5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122216"/>
        <c:axId val="426123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34-405D-8135-394C94DE5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122216"/>
        <c:axId val="426123000"/>
      </c:lineChart>
      <c:dateAx>
        <c:axId val="4261222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26123000"/>
        <c:crosses val="autoZero"/>
        <c:auto val="1"/>
        <c:lblOffset val="100"/>
        <c:baseTimeUnit val="years"/>
      </c:dateAx>
      <c:valAx>
        <c:axId val="426123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6122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91.19</c:v>
                </c:pt>
                <c:pt idx="1">
                  <c:v>91.35</c:v>
                </c:pt>
                <c:pt idx="2">
                  <c:v>93.75</c:v>
                </c:pt>
                <c:pt idx="3">
                  <c:v>92.68</c:v>
                </c:pt>
                <c:pt idx="4">
                  <c:v>93.4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9-4E34-AC7D-FD75A9123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121432"/>
        <c:axId val="42612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9-4E34-AC7D-FD75A9123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121432"/>
        <c:axId val="426124960"/>
      </c:lineChart>
      <c:dateAx>
        <c:axId val="426121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26124960"/>
        <c:crosses val="autoZero"/>
        <c:auto val="1"/>
        <c:lblOffset val="100"/>
        <c:baseTimeUnit val="years"/>
      </c:dateAx>
      <c:valAx>
        <c:axId val="42612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6121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87.22</c:v>
                </c:pt>
                <c:pt idx="1">
                  <c:v>86.51</c:v>
                </c:pt>
                <c:pt idx="2">
                  <c:v>85.54</c:v>
                </c:pt>
                <c:pt idx="3">
                  <c:v>78.209999999999994</c:v>
                </c:pt>
                <c:pt idx="4">
                  <c:v>73.58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C-49B5-96B9-00A23D508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776616"/>
        <c:axId val="330778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C-49B5-96B9-00A23D508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776616"/>
        <c:axId val="330778968"/>
      </c:lineChart>
      <c:dateAx>
        <c:axId val="3307766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30778968"/>
        <c:crosses val="autoZero"/>
        <c:auto val="1"/>
        <c:lblOffset val="100"/>
        <c:baseTimeUnit val="years"/>
      </c:dateAx>
      <c:valAx>
        <c:axId val="330778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776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C-4887-B274-F568992EA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309664"/>
        <c:axId val="425305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5C-4887-B274-F568992EA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309664"/>
        <c:axId val="425305352"/>
      </c:lineChart>
      <c:dateAx>
        <c:axId val="425309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25305352"/>
        <c:crosses val="autoZero"/>
        <c:auto val="1"/>
        <c:lblOffset val="100"/>
        <c:baseTimeUnit val="years"/>
      </c:dateAx>
      <c:valAx>
        <c:axId val="425305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5309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3-4138-A0BE-13D6D7CC0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312016"/>
        <c:axId val="42530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13-4138-A0BE-13D6D7CC0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312016"/>
        <c:axId val="425308096"/>
      </c:lineChart>
      <c:dateAx>
        <c:axId val="425312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25308096"/>
        <c:crosses val="autoZero"/>
        <c:auto val="1"/>
        <c:lblOffset val="100"/>
        <c:baseTimeUnit val="years"/>
      </c:dateAx>
      <c:valAx>
        <c:axId val="42530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5312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9-400A-8154-E52DC0AB3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311624"/>
        <c:axId val="425309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B9-400A-8154-E52DC0AB3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311624"/>
        <c:axId val="425309272"/>
      </c:lineChart>
      <c:dateAx>
        <c:axId val="42531162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25309272"/>
        <c:crosses val="autoZero"/>
        <c:auto val="1"/>
        <c:lblOffset val="100"/>
        <c:baseTimeUnit val="years"/>
      </c:dateAx>
      <c:valAx>
        <c:axId val="425309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5311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D-4749-9791-5760F76F8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306528"/>
        <c:axId val="425307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6D-4749-9791-5760F76F8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306528"/>
        <c:axId val="425307704"/>
      </c:lineChart>
      <c:dateAx>
        <c:axId val="4253065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25307704"/>
        <c:crosses val="autoZero"/>
        <c:auto val="1"/>
        <c:lblOffset val="100"/>
        <c:baseTimeUnit val="years"/>
      </c:dateAx>
      <c:valAx>
        <c:axId val="425307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530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84-48E2-9D54-B655DC0A0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310840"/>
        <c:axId val="42531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84-48E2-9D54-B655DC0A0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310840"/>
        <c:axId val="425311232"/>
      </c:lineChart>
      <c:dateAx>
        <c:axId val="42531084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25311232"/>
        <c:crosses val="autoZero"/>
        <c:auto val="1"/>
        <c:lblOffset val="100"/>
        <c:baseTimeUnit val="years"/>
      </c:dateAx>
      <c:valAx>
        <c:axId val="42531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5310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52.62</c:v>
                </c:pt>
                <c:pt idx="1">
                  <c:v>67.69</c:v>
                </c:pt>
                <c:pt idx="2">
                  <c:v>64.760000000000005</c:v>
                </c:pt>
                <c:pt idx="3">
                  <c:v>52.48</c:v>
                </c:pt>
                <c:pt idx="4">
                  <c:v>82.45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E-46E5-AE8F-BFE8BBA5A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780144"/>
        <c:axId val="330780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3E-46E5-AE8F-BFE8BBA5A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780144"/>
        <c:axId val="330780536"/>
      </c:lineChart>
      <c:dateAx>
        <c:axId val="330780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30780536"/>
        <c:crosses val="autoZero"/>
        <c:auto val="1"/>
        <c:lblOffset val="100"/>
        <c:baseTimeUnit val="years"/>
      </c:dateAx>
      <c:valAx>
        <c:axId val="330780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780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376.44</c:v>
                </c:pt>
                <c:pt idx="1">
                  <c:v>287.89999999999998</c:v>
                </c:pt>
                <c:pt idx="2">
                  <c:v>320.83</c:v>
                </c:pt>
                <c:pt idx="3">
                  <c:v>402.48</c:v>
                </c:pt>
                <c:pt idx="4">
                  <c:v>261.70999999999998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2-4031-879C-27AC730F8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123784"/>
        <c:axId val="42612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02-4031-879C-27AC730F8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123784"/>
        <c:axId val="426124176"/>
      </c:lineChart>
      <c:dateAx>
        <c:axId val="4261237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426124176"/>
        <c:crosses val="autoZero"/>
        <c:auto val="1"/>
        <c:lblOffset val="100"/>
        <c:baseTimeUnit val="years"/>
      </c:dateAx>
      <c:valAx>
        <c:axId val="42612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6123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70" zoomScaleNormal="70" workbookViewId="0">
      <selection activeCell="CC32" sqref="CC32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7" t="str">
        <f>データ!H6</f>
        <v>熊本県　南小国町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2">
      <c r="A8" s="2"/>
      <c r="B8" s="64" t="str">
        <f>データ!I6</f>
        <v>法非適用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農業集落排水</v>
      </c>
      <c r="Q8" s="64"/>
      <c r="R8" s="64"/>
      <c r="S8" s="64"/>
      <c r="T8" s="64"/>
      <c r="U8" s="64"/>
      <c r="V8" s="64"/>
      <c r="W8" s="64" t="str">
        <f>データ!L6</f>
        <v>F2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3875</v>
      </c>
      <c r="AM8" s="45"/>
      <c r="AN8" s="45"/>
      <c r="AO8" s="45"/>
      <c r="AP8" s="45"/>
      <c r="AQ8" s="45"/>
      <c r="AR8" s="45"/>
      <c r="AS8" s="45"/>
      <c r="AT8" s="44">
        <f>データ!T6</f>
        <v>115.9</v>
      </c>
      <c r="AU8" s="44"/>
      <c r="AV8" s="44"/>
      <c r="AW8" s="44"/>
      <c r="AX8" s="44"/>
      <c r="AY8" s="44"/>
      <c r="AZ8" s="44"/>
      <c r="BA8" s="44"/>
      <c r="BB8" s="44">
        <f>データ!U6</f>
        <v>33.43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9.84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5">
        <f>データ!R6</f>
        <v>3810</v>
      </c>
      <c r="AE10" s="45"/>
      <c r="AF10" s="45"/>
      <c r="AG10" s="45"/>
      <c r="AH10" s="45"/>
      <c r="AI10" s="45"/>
      <c r="AJ10" s="45"/>
      <c r="AK10" s="2"/>
      <c r="AL10" s="45">
        <f>データ!V6</f>
        <v>379</v>
      </c>
      <c r="AM10" s="45"/>
      <c r="AN10" s="45"/>
      <c r="AO10" s="45"/>
      <c r="AP10" s="45"/>
      <c r="AQ10" s="45"/>
      <c r="AR10" s="45"/>
      <c r="AS10" s="45"/>
      <c r="AT10" s="44">
        <f>データ!W6</f>
        <v>0.51</v>
      </c>
      <c r="AU10" s="44"/>
      <c r="AV10" s="44"/>
      <c r="AW10" s="44"/>
      <c r="AX10" s="44"/>
      <c r="AY10" s="44"/>
      <c r="AZ10" s="44"/>
      <c r="BA10" s="44"/>
      <c r="BB10" s="44">
        <f>データ!X6</f>
        <v>743.14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117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115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116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43</v>
      </c>
      <c r="N86" s="12" t="s">
        <v>43</v>
      </c>
      <c r="O86" s="12" t="str">
        <f>データ!EO6</f>
        <v>【0.02】</v>
      </c>
    </row>
  </sheetData>
  <sheetProtection algorithmName="SHA-512" hashValue="A+lcaUH/bORDzz3KFOgVZwcIZM+bT4q/9AgP06HkuytV4BaoSrb9T5sdiMviZoXtjVQMCQEHaoC/EsniF8C+Ow==" saltValue="jdKg0skl8qB3XCc2S46Ub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2" t="s">
        <v>53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54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5" s="22" customFormat="1" x14ac:dyDescent="0.2">
      <c r="A6" s="14" t="s">
        <v>95</v>
      </c>
      <c r="B6" s="19">
        <f>B7</f>
        <v>2023</v>
      </c>
      <c r="C6" s="19">
        <f t="shared" ref="C6:X6" si="3">C7</f>
        <v>434230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熊本県　南小国町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9.84</v>
      </c>
      <c r="Q6" s="20">
        <f t="shared" si="3"/>
        <v>100</v>
      </c>
      <c r="R6" s="20">
        <f t="shared" si="3"/>
        <v>3810</v>
      </c>
      <c r="S6" s="20">
        <f t="shared" si="3"/>
        <v>3875</v>
      </c>
      <c r="T6" s="20">
        <f t="shared" si="3"/>
        <v>115.9</v>
      </c>
      <c r="U6" s="20">
        <f t="shared" si="3"/>
        <v>33.43</v>
      </c>
      <c r="V6" s="20">
        <f t="shared" si="3"/>
        <v>379</v>
      </c>
      <c r="W6" s="20">
        <f t="shared" si="3"/>
        <v>0.51</v>
      </c>
      <c r="X6" s="20">
        <f t="shared" si="3"/>
        <v>743.14</v>
      </c>
      <c r="Y6" s="21">
        <f>IF(Y7="",NA(),Y7)</f>
        <v>87.22</v>
      </c>
      <c r="Z6" s="21">
        <f t="shared" ref="Z6:AH6" si="4">IF(Z7="",NA(),Z7)</f>
        <v>86.51</v>
      </c>
      <c r="AA6" s="21">
        <f t="shared" si="4"/>
        <v>85.54</v>
      </c>
      <c r="AB6" s="21">
        <f t="shared" si="4"/>
        <v>78.209999999999994</v>
      </c>
      <c r="AC6" s="21">
        <f t="shared" si="4"/>
        <v>73.58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52.62</v>
      </c>
      <c r="BR6" s="21">
        <f t="shared" ref="BR6:BZ6" si="8">IF(BR7="",NA(),BR7)</f>
        <v>67.69</v>
      </c>
      <c r="BS6" s="21">
        <f t="shared" si="8"/>
        <v>64.760000000000005</v>
      </c>
      <c r="BT6" s="21">
        <f t="shared" si="8"/>
        <v>52.48</v>
      </c>
      <c r="BU6" s="21">
        <f t="shared" si="8"/>
        <v>82.45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376.44</v>
      </c>
      <c r="CC6" s="21">
        <f t="shared" ref="CC6:CK6" si="9">IF(CC7="",NA(),CC7)</f>
        <v>287.89999999999998</v>
      </c>
      <c r="CD6" s="21">
        <f t="shared" si="9"/>
        <v>320.83</v>
      </c>
      <c r="CE6" s="21">
        <f t="shared" si="9"/>
        <v>402.48</v>
      </c>
      <c r="CF6" s="21">
        <f t="shared" si="9"/>
        <v>261.70999999999998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>
        <f>IF(CM7="",NA(),CM7)</f>
        <v>37.659999999999997</v>
      </c>
      <c r="CN6" s="21">
        <f t="shared" ref="CN6:CV6" si="10">IF(CN7="",NA(),CN7)</f>
        <v>39.39</v>
      </c>
      <c r="CO6" s="21">
        <f t="shared" si="10"/>
        <v>36.799999999999997</v>
      </c>
      <c r="CP6" s="21">
        <f t="shared" si="10"/>
        <v>36.36</v>
      </c>
      <c r="CQ6" s="21">
        <f t="shared" si="10"/>
        <v>35.93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91.19</v>
      </c>
      <c r="CY6" s="21">
        <f t="shared" ref="CY6:DG6" si="11">IF(CY7="",NA(),CY7)</f>
        <v>91.35</v>
      </c>
      <c r="CZ6" s="21">
        <f t="shared" si="11"/>
        <v>93.75</v>
      </c>
      <c r="DA6" s="21">
        <f t="shared" si="11"/>
        <v>92.68</v>
      </c>
      <c r="DB6" s="21">
        <f t="shared" si="11"/>
        <v>93.4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2">
      <c r="A7" s="14"/>
      <c r="B7" s="23">
        <v>2023</v>
      </c>
      <c r="C7" s="23">
        <v>434230</v>
      </c>
      <c r="D7" s="23">
        <v>47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 t="s">
        <v>103</v>
      </c>
      <c r="P7" s="24">
        <v>9.84</v>
      </c>
      <c r="Q7" s="24">
        <v>100</v>
      </c>
      <c r="R7" s="24">
        <v>3810</v>
      </c>
      <c r="S7" s="24">
        <v>3875</v>
      </c>
      <c r="T7" s="24">
        <v>115.9</v>
      </c>
      <c r="U7" s="24">
        <v>33.43</v>
      </c>
      <c r="V7" s="24">
        <v>379</v>
      </c>
      <c r="W7" s="24">
        <v>0.51</v>
      </c>
      <c r="X7" s="24">
        <v>743.14</v>
      </c>
      <c r="Y7" s="24">
        <v>87.22</v>
      </c>
      <c r="Z7" s="24">
        <v>86.51</v>
      </c>
      <c r="AA7" s="24">
        <v>85.54</v>
      </c>
      <c r="AB7" s="24">
        <v>78.209999999999994</v>
      </c>
      <c r="AC7" s="24">
        <v>73.58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52.62</v>
      </c>
      <c r="BR7" s="24">
        <v>67.69</v>
      </c>
      <c r="BS7" s="24">
        <v>64.760000000000005</v>
      </c>
      <c r="BT7" s="24">
        <v>52.48</v>
      </c>
      <c r="BU7" s="24">
        <v>82.45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376.44</v>
      </c>
      <c r="CC7" s="24">
        <v>287.89999999999998</v>
      </c>
      <c r="CD7" s="24">
        <v>320.83</v>
      </c>
      <c r="CE7" s="24">
        <v>402.48</v>
      </c>
      <c r="CF7" s="24">
        <v>261.70999999999998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>
        <v>37.659999999999997</v>
      </c>
      <c r="CN7" s="24">
        <v>39.39</v>
      </c>
      <c r="CO7" s="24">
        <v>36.799999999999997</v>
      </c>
      <c r="CP7" s="24">
        <v>36.36</v>
      </c>
      <c r="CQ7" s="24">
        <v>35.93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91.19</v>
      </c>
      <c r="CY7" s="24">
        <v>91.35</v>
      </c>
      <c r="CZ7" s="24">
        <v>93.75</v>
      </c>
      <c r="DA7" s="24">
        <v>92.68</v>
      </c>
      <c r="DB7" s="24">
        <v>93.4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104</v>
      </c>
      <c r="C9" s="26" t="s">
        <v>105</v>
      </c>
      <c r="D9" s="26" t="s">
        <v>106</v>
      </c>
      <c r="E9" s="26" t="s">
        <v>107</v>
      </c>
      <c r="F9" s="26" t="s">
        <v>108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47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109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5" x14ac:dyDescent="0.2">
      <c r="B13" t="s">
        <v>111</v>
      </c>
      <c r="C13" t="s">
        <v>112</v>
      </c>
      <c r="D13" t="s">
        <v>113</v>
      </c>
      <c r="E13" t="s">
        <v>113</v>
      </c>
      <c r="F13" t="s">
        <v>112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2025-01-24T07:36:45Z</dcterms:created>
  <dcterms:modified xsi:type="dcterms:W3CDTF">2025-02-20T01:32:42Z</dcterms:modified>
  <cp:category/>
</cp:coreProperties>
</file>