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42 山江村\簡水\"/>
    </mc:Choice>
  </mc:AlternateContent>
  <workbookProtection workbookAlgorithmName="SHA-512" workbookHashValue="vk8UFRnJOresQqiTaeb7i88g84+SWS8Z86C+XoyO1aP75G6aqY7simn5wIZbRgrukFo+YNMIcREcCbRzGY9k+A==" workbookSaltValue="Z4vylKOyzgq5IbQ3OxAHvw==" workbookSpinCount="100000" lockStructure="1"/>
  <bookViews>
    <workbookView xWindow="0" yWindow="0" windowWidth="28800" windowHeight="12470"/>
  </bookViews>
  <sheets>
    <sheet name="法非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<sst xmlns="http://schemas.openxmlformats.org/spreadsheetml/2006/main" count="233" uniqueCount="116">
  <si>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</si>
  <si>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</si>
  <si>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</si>
  <si>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</si>
  <si>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</si>
  <si>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</si>
  <si>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</si>
  <si>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</si>
  <si>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</si>
  <si>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</si>
  <si>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</si>
  <si>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</si>
  <si>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</si>
  <si>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</si>
  <si>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</si>
  <si>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</si>
  <si>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</si>
  <si>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</si>
  <si>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</si>
  <si>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</si>
  <si>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</si>
  <si>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</si>
  <si>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</si>
  <si>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</si>
  <si>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</si>
  <si>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</si>
  <si>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</si>
  <si>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</si>
  <si>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</si>
  <si>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</si>
  <si>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</si>
  <si>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</si>
  <si>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</si>
  <si>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</si>
  <si>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</si>
  <si>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</si>
  <si>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</si>
  <si>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</si>
  <si>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</si>
  <si>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</si>
  <si>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</si>
  <si>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</si>
  <si>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</si>
  <si>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</si>
  <si>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</si>
  <si>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</si>
  <si>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</si>
  <si>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</si>
  <si>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</si>
  <si>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</si>
  <si>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</si>
  <si>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</si>
  <si>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</si>
  <si>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</si>
  <si>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</si>
  <si>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</si>
  <si>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</si>
  <si>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</si>
  <si>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</si>
  <si>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</si>
  <si>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</si>
  <si>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</si>
  <si>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</si>
  <si>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</si>
  <si>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</si>
  <si>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</si>
  <si>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</si>
  <si>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</si>
  <si>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</si>
  <si>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</si>
  <si>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</si>
  <si>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</si>
  <si>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</si>
  <si>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</si>
  <si>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</si>
  <si>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</si>
  <si>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</si>
  <si>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</si>
  <si>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</si>
  <si>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</si>
  <si>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</si>
  <si>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</si>
  <si>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</si>
  <si>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</si>
  <si>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</si>
  <si>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</si>
  <si>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</si>
  <si>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</si>
  <si>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</si>
  <si>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</si>
  <si>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</si>
  <si>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</si>
  <si>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</si>
  <si>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</si>
  <si>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</si>
  <si>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</si>
  <si>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</si>
  <si>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</si>
  <si>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</si>
  <si>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</si>
  <si>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</si>
  <si>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</si>
  <si>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</si>
  <si>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</si>
  <si>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</si>
  <si>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</si>
  <si>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</si>
  <si>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</si>
  <si>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</si>
  <si>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</si>
  <si>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</si>
  <si>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</si>
  <si>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</si>
  <si>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村は、新築住宅は増加しているが、それ以上に人口が減少しており、料金収入の増加が見込みにくい。また、災害復旧事業や施設の老朽化および物価高騰により必要以上に経費がかかり経営が厳しくなっている。
　このような状況の中でも安定した給水を今後も行っていくため、施設の長寿命化計画の策定および計画的な施設の更新や収支の見直しといった財政の健全化に向けてより一層取り組む必要がある。</t>
    <rPh sb="1" eb="3">
      <t>ホンソン</t>
    </rPh>
    <rPh sb="5" eb="7">
      <t>シンチク</t>
    </rPh>
    <rPh sb="7" eb="9">
      <t>ジュウタク</t>
    </rPh>
    <rPh sb="10" eb="12">
      <t>ゾウカ</t>
    </rPh>
    <rPh sb="20" eb="22">
      <t>イジョウ</t>
    </rPh>
    <rPh sb="23" eb="25">
      <t>ジンコウ</t>
    </rPh>
    <rPh sb="26" eb="28">
      <t>ゲンショウ</t>
    </rPh>
    <rPh sb="33" eb="35">
      <t>リョウキン</t>
    </rPh>
    <rPh sb="35" eb="37">
      <t>シュウニュウ</t>
    </rPh>
    <rPh sb="38" eb="40">
      <t>ゾウカ</t>
    </rPh>
    <rPh sb="41" eb="43">
      <t>ミコ</t>
    </rPh>
    <rPh sb="51" eb="53">
      <t>サイガイ</t>
    </rPh>
    <rPh sb="53" eb="55">
      <t>フッキュウ</t>
    </rPh>
    <rPh sb="55" eb="57">
      <t>ジギョウ</t>
    </rPh>
    <rPh sb="58" eb="60">
      <t>シセツ</t>
    </rPh>
    <rPh sb="61" eb="64">
      <t>ロウキュウカ</t>
    </rPh>
    <rPh sb="67" eb="69">
      <t>ブッカ</t>
    </rPh>
    <rPh sb="69" eb="71">
      <t>コウトウ</t>
    </rPh>
    <rPh sb="74" eb="76">
      <t>ヒツヨウ</t>
    </rPh>
    <rPh sb="76" eb="78">
      <t>イジョウ</t>
    </rPh>
    <rPh sb="79" eb="81">
      <t>ケイヒ</t>
    </rPh>
    <rPh sb="85" eb="87">
      <t>ケイエイ</t>
    </rPh>
    <rPh sb="88" eb="89">
      <t>キビ</t>
    </rPh>
    <rPh sb="104" eb="106">
      <t>ジョウキョウ</t>
    </rPh>
    <rPh sb="107" eb="108">
      <t>ナカ</t>
    </rPh>
    <rPh sb="110" eb="112">
      <t>アンテイ</t>
    </rPh>
    <rPh sb="114" eb="116">
      <t>キュウスイ</t>
    </rPh>
    <rPh sb="117" eb="119">
      <t>コンゴ</t>
    </rPh>
    <rPh sb="120" eb="121">
      <t>オコナ</t>
    </rPh>
    <rPh sb="128" eb="130">
      <t>シセツ</t>
    </rPh>
    <rPh sb="131" eb="135">
      <t>チョウジュミョウカ</t>
    </rPh>
    <rPh sb="135" eb="137">
      <t>ケイカク</t>
    </rPh>
    <rPh sb="138" eb="140">
      <t>サクテイ</t>
    </rPh>
    <rPh sb="143" eb="146">
      <t>ケイカクテキ</t>
    </rPh>
    <rPh sb="147" eb="149">
      <t>シセツ</t>
    </rPh>
    <rPh sb="150" eb="152">
      <t>コウシン</t>
    </rPh>
    <rPh sb="153" eb="155">
      <t>シュウシ</t>
    </rPh>
    <rPh sb="156" eb="158">
      <t>ミナオ</t>
    </rPh>
    <rPh sb="163" eb="165">
      <t>ザイセイ</t>
    </rPh>
    <rPh sb="166" eb="169">
      <t>ケンゼンカ</t>
    </rPh>
    <rPh sb="170" eb="171">
      <t>ム</t>
    </rPh>
    <rPh sb="175" eb="177">
      <t>イッソウ</t>
    </rPh>
    <rPh sb="177" eb="178">
      <t>ト</t>
    </rPh>
    <rPh sb="179" eb="180">
      <t>ク</t>
    </rPh>
    <rPh sb="181" eb="183">
      <t>ヒツヨウ</t>
    </rPh>
    <phoneticPr fontId="4"/>
  </si>
  <si>
    <t>　本村の簡易水道事業は、収支項目等の精査・見直しにより収益的収支比率が令和2年から令和4年まで改善傾向にあったところ今年度は料金収入減により低下した。また、料金回収率は年々改善傾向にあるが、給水原価については令和5年度の事業が繰越となり支出が減ったことから一時的に低くなった。
　施設利用率については平均値以上で推移しているが、災害復旧事業の遅延による管末水質の悪化対策のために捨水等を行ったため有収率については前年度に引き続き減少することとなった。
　企業債残高対給水収益比率については、令和4年度に償還完了による企業債の減少および令和5年度事業の繰越が起因しているが、災害復旧事業や関連事業により今後増加する見込みが高い。
　令和6年度から公営企業法適用へ移行し、経営状況をより詳しく把握できるため、経営戦略に基づいた料金収入の見直し等の取り組みを実施する必要がある。</t>
    <rPh sb="1" eb="3">
      <t>ホンソン</t>
    </rPh>
    <rPh sb="4" eb="6">
      <t>カンイ</t>
    </rPh>
    <rPh sb="6" eb="8">
      <t>スイドウ</t>
    </rPh>
    <rPh sb="8" eb="10">
      <t>ジギョウ</t>
    </rPh>
    <rPh sb="12" eb="14">
      <t>シュウシ</t>
    </rPh>
    <rPh sb="14" eb="16">
      <t>コウモク</t>
    </rPh>
    <rPh sb="16" eb="17">
      <t>トウ</t>
    </rPh>
    <rPh sb="18" eb="20">
      <t>セイサ</t>
    </rPh>
    <rPh sb="21" eb="23">
      <t>ミナオ</t>
    </rPh>
    <rPh sb="27" eb="30">
      <t>シュウエキテキ</t>
    </rPh>
    <rPh sb="30" eb="32">
      <t>シュウシ</t>
    </rPh>
    <rPh sb="32" eb="34">
      <t>ヒリツ</t>
    </rPh>
    <rPh sb="35" eb="37">
      <t>レイワ</t>
    </rPh>
    <rPh sb="38" eb="39">
      <t>ネン</t>
    </rPh>
    <rPh sb="41" eb="43">
      <t>レイワ</t>
    </rPh>
    <rPh sb="44" eb="45">
      <t>ネン</t>
    </rPh>
    <rPh sb="47" eb="49">
      <t>カイゼン</t>
    </rPh>
    <rPh sb="49" eb="51">
      <t>ケイコウ</t>
    </rPh>
    <rPh sb="58" eb="61">
      <t>コンネンド</t>
    </rPh>
    <rPh sb="62" eb="64">
      <t>リョウキン</t>
    </rPh>
    <rPh sb="64" eb="66">
      <t>シュウニュウ</t>
    </rPh>
    <rPh sb="66" eb="67">
      <t>ゲン</t>
    </rPh>
    <rPh sb="70" eb="72">
      <t>テイカ</t>
    </rPh>
    <rPh sb="78" eb="80">
      <t>リョウキン</t>
    </rPh>
    <rPh sb="80" eb="82">
      <t>カイシュウ</t>
    </rPh>
    <rPh sb="82" eb="83">
      <t>リツ</t>
    </rPh>
    <rPh sb="84" eb="86">
      <t>ネンネン</t>
    </rPh>
    <rPh sb="86" eb="88">
      <t>カイゼン</t>
    </rPh>
    <rPh sb="88" eb="90">
      <t>ケイコウ</t>
    </rPh>
    <rPh sb="95" eb="97">
      <t>キュウスイ</t>
    </rPh>
    <rPh sb="97" eb="99">
      <t>ゲンカ</t>
    </rPh>
    <rPh sb="104" eb="106">
      <t>レイワ</t>
    </rPh>
    <rPh sb="107" eb="109">
      <t>ネンド</t>
    </rPh>
    <rPh sb="110" eb="112">
      <t>ジギョウ</t>
    </rPh>
    <rPh sb="113" eb="115">
      <t>クリコシ</t>
    </rPh>
    <rPh sb="118" eb="120">
      <t>シシュツ</t>
    </rPh>
    <rPh sb="121" eb="122">
      <t>ヘ</t>
    </rPh>
    <rPh sb="128" eb="131">
      <t>イチジテキ</t>
    </rPh>
    <rPh sb="132" eb="133">
      <t>ヒク</t>
    </rPh>
    <rPh sb="140" eb="142">
      <t>シセツ</t>
    </rPh>
    <rPh sb="142" eb="144">
      <t>リヨウ</t>
    </rPh>
    <rPh sb="144" eb="145">
      <t>リツ</t>
    </rPh>
    <rPh sb="150" eb="153">
      <t>ヘイキンチ</t>
    </rPh>
    <rPh sb="153" eb="155">
      <t>イジョウ</t>
    </rPh>
    <rPh sb="156" eb="158">
      <t>スイイ</t>
    </rPh>
    <rPh sb="164" eb="166">
      <t>サイガイ</t>
    </rPh>
    <rPh sb="166" eb="168">
      <t>フッキュウ</t>
    </rPh>
    <rPh sb="168" eb="170">
      <t>ジギョウ</t>
    </rPh>
    <rPh sb="171" eb="173">
      <t>チエン</t>
    </rPh>
    <rPh sb="176" eb="178">
      <t>カンマツ</t>
    </rPh>
    <rPh sb="178" eb="180">
      <t>スイシツ</t>
    </rPh>
    <rPh sb="181" eb="183">
      <t>アッカ</t>
    </rPh>
    <rPh sb="183" eb="185">
      <t>タイサク</t>
    </rPh>
    <rPh sb="189" eb="190">
      <t>ス</t>
    </rPh>
    <rPh sb="190" eb="191">
      <t>スイ</t>
    </rPh>
    <rPh sb="191" eb="192">
      <t>トウ</t>
    </rPh>
    <rPh sb="193" eb="194">
      <t>オコナ</t>
    </rPh>
    <rPh sb="198" eb="201">
      <t>ユウシュウリツ</t>
    </rPh>
    <rPh sb="210" eb="211">
      <t>ヒ</t>
    </rPh>
    <rPh sb="212" eb="213">
      <t>ツヅ</t>
    </rPh>
    <rPh sb="214" eb="216">
      <t>ゲンショウ</t>
    </rPh>
    <rPh sb="227" eb="229">
      <t>キギョウ</t>
    </rPh>
    <rPh sb="229" eb="230">
      <t>サイ</t>
    </rPh>
    <rPh sb="230" eb="232">
      <t>ザンダカ</t>
    </rPh>
    <rPh sb="232" eb="233">
      <t>タイ</t>
    </rPh>
    <rPh sb="233" eb="235">
      <t>キュウスイ</t>
    </rPh>
    <rPh sb="235" eb="237">
      <t>シュウエキ</t>
    </rPh>
    <rPh sb="237" eb="239">
      <t>ヒリツ</t>
    </rPh>
    <rPh sb="245" eb="247">
      <t>レイワ</t>
    </rPh>
    <rPh sb="248" eb="250">
      <t>ネンド</t>
    </rPh>
    <rPh sb="251" eb="253">
      <t>ショウカン</t>
    </rPh>
    <rPh sb="253" eb="255">
      <t>カンリョウ</t>
    </rPh>
    <rPh sb="258" eb="260">
      <t>キギョウ</t>
    </rPh>
    <rPh sb="260" eb="261">
      <t>サイ</t>
    </rPh>
    <rPh sb="262" eb="264">
      <t>ゲンショウ</t>
    </rPh>
    <rPh sb="267" eb="269">
      <t>レイワ</t>
    </rPh>
    <rPh sb="270" eb="272">
      <t>ネンド</t>
    </rPh>
    <rPh sb="272" eb="274">
      <t>ジギョウ</t>
    </rPh>
    <rPh sb="275" eb="277">
      <t>クリコシ</t>
    </rPh>
    <rPh sb="278" eb="280">
      <t>キイン</t>
    </rPh>
    <rPh sb="286" eb="288">
      <t>サイガイ</t>
    </rPh>
    <rPh sb="288" eb="290">
      <t>フッキュウ</t>
    </rPh>
    <rPh sb="290" eb="292">
      <t>ジギョウ</t>
    </rPh>
    <rPh sb="293" eb="295">
      <t>カンレン</t>
    </rPh>
    <rPh sb="295" eb="297">
      <t>ジギョウ</t>
    </rPh>
    <rPh sb="300" eb="302">
      <t>コンゴ</t>
    </rPh>
    <rPh sb="302" eb="304">
      <t>ゾウカ</t>
    </rPh>
    <rPh sb="306" eb="308">
      <t>ミコ</t>
    </rPh>
    <rPh sb="310" eb="311">
      <t>タカ</t>
    </rPh>
    <rPh sb="315" eb="317">
      <t>レイワ</t>
    </rPh>
    <rPh sb="318" eb="320">
      <t>ネンド</t>
    </rPh>
    <rPh sb="322" eb="324">
      <t>コウエイ</t>
    </rPh>
    <rPh sb="324" eb="326">
      <t>キギョウ</t>
    </rPh>
    <rPh sb="326" eb="327">
      <t>ホウ</t>
    </rPh>
    <rPh sb="327" eb="329">
      <t>テキヨウ</t>
    </rPh>
    <rPh sb="330" eb="332">
      <t>イコウ</t>
    </rPh>
    <rPh sb="334" eb="336">
      <t>ケイエイ</t>
    </rPh>
    <rPh sb="336" eb="338">
      <t>ジョウキョウ</t>
    </rPh>
    <rPh sb="341" eb="342">
      <t>クワ</t>
    </rPh>
    <rPh sb="344" eb="346">
      <t>ハアク</t>
    </rPh>
    <rPh sb="352" eb="354">
      <t>ケイエイ</t>
    </rPh>
    <rPh sb="354" eb="356">
      <t>センリャク</t>
    </rPh>
    <rPh sb="357" eb="358">
      <t>モト</t>
    </rPh>
    <rPh sb="361" eb="363">
      <t>リョウキン</t>
    </rPh>
    <rPh sb="363" eb="365">
      <t>シュウニュウ</t>
    </rPh>
    <rPh sb="366" eb="368">
      <t>ミナオ</t>
    </rPh>
    <rPh sb="369" eb="370">
      <t>トウ</t>
    </rPh>
    <rPh sb="371" eb="372">
      <t>ト</t>
    </rPh>
    <rPh sb="373" eb="374">
      <t>ク</t>
    </rPh>
    <rPh sb="376" eb="378">
      <t>ジッシ</t>
    </rPh>
    <rPh sb="380" eb="382">
      <t>ヒツヨウ</t>
    </rPh>
    <phoneticPr fontId="4"/>
  </si>
  <si>
    <t>　平成23年度までに大規模な管路の更新を実施しており、近年は財源不足や災害復旧事業等により管路の更新については着手できていないため、更新率は低い水準になっている。
　本村には、浄水場2箇所、水源地5箇所、配水池5箇所あるが、各施設で老朽化が進んでいる。また、更新未実施の管路も存在するため、固定資産も財政状況を鑑みながら計画的に更新を検討していく必要がある。</t>
    <rPh sb="1" eb="3">
      <t>ヘイセイ</t>
    </rPh>
    <rPh sb="5" eb="7">
      <t>ネンド</t>
    </rPh>
    <rPh sb="10" eb="13">
      <t>ダイキボ</t>
    </rPh>
    <rPh sb="14" eb="16">
      <t>カンロ</t>
    </rPh>
    <rPh sb="17" eb="19">
      <t>コウシン</t>
    </rPh>
    <rPh sb="20" eb="22">
      <t>ジッシ</t>
    </rPh>
    <rPh sb="27" eb="29">
      <t>キンネン</t>
    </rPh>
    <rPh sb="30" eb="32">
      <t>ザイゲン</t>
    </rPh>
    <rPh sb="32" eb="34">
      <t>フソク</t>
    </rPh>
    <rPh sb="35" eb="37">
      <t>サイガイ</t>
    </rPh>
    <rPh sb="37" eb="39">
      <t>フッキュウ</t>
    </rPh>
    <rPh sb="39" eb="41">
      <t>ジギョウ</t>
    </rPh>
    <rPh sb="41" eb="42">
      <t>トウ</t>
    </rPh>
    <rPh sb="45" eb="47">
      <t>カンロ</t>
    </rPh>
    <rPh sb="48" eb="50">
      <t>コウシン</t>
    </rPh>
    <rPh sb="55" eb="57">
      <t>チャクシュ</t>
    </rPh>
    <rPh sb="66" eb="68">
      <t>コウシン</t>
    </rPh>
    <rPh sb="68" eb="69">
      <t>リツ</t>
    </rPh>
    <rPh sb="70" eb="71">
      <t>ヒク</t>
    </rPh>
    <rPh sb="72" eb="74">
      <t>スイジュン</t>
    </rPh>
    <rPh sb="83" eb="85">
      <t>ホンソン</t>
    </rPh>
    <rPh sb="88" eb="91">
      <t>ジョウスイジョウ</t>
    </rPh>
    <rPh sb="92" eb="94">
      <t>カショ</t>
    </rPh>
    <rPh sb="95" eb="98">
      <t>スイゲンチ</t>
    </rPh>
    <rPh sb="99" eb="101">
      <t>カショ</t>
    </rPh>
    <rPh sb="102" eb="105">
      <t>ハイスイチ</t>
    </rPh>
    <rPh sb="106" eb="108">
      <t>カショ</t>
    </rPh>
    <rPh sb="112" eb="115">
      <t>カクシセツ</t>
    </rPh>
    <rPh sb="116" eb="119">
      <t>ロウキュウカ</t>
    </rPh>
    <rPh sb="120" eb="121">
      <t>スス</t>
    </rPh>
    <rPh sb="129" eb="131">
      <t>コウシン</t>
    </rPh>
    <rPh sb="131" eb="134">
      <t>ミジッシ</t>
    </rPh>
    <rPh sb="135" eb="137">
      <t>カンロ</t>
    </rPh>
    <rPh sb="138" eb="140">
      <t>ソンザイ</t>
    </rPh>
    <rPh sb="145" eb="147">
      <t>コテイ</t>
    </rPh>
    <rPh sb="147" eb="149">
      <t>シサン</t>
    </rPh>
    <rPh sb="150" eb="152">
      <t>ザイセイ</t>
    </rPh>
    <rPh sb="152" eb="154">
      <t>ジョウキョウ</t>
    </rPh>
    <rPh sb="155" eb="156">
      <t>カンガ</t>
    </rPh>
    <rPh sb="160" eb="163">
      <t>ケイカクテキ</t>
    </rPh>
    <rPh sb="164" eb="166">
      <t>コウシン</t>
    </rPh>
    <rPh sb="167" eb="169">
      <t>ケントウ</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</si>
</sst>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4D-4AA0-8C47-85B7F1FE614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C34D-4AA0-8C47-85B7F1FE614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74.290000000000006</c:v>
                </c:pt>
                <c:pt idx="1">
                  <c:v>73.95</c:v>
                </c:pt>
                <c:pt idx="2">
                  <c:v>75.14</c:v>
                </c:pt>
                <c:pt idx="3">
                  <c:v>82.33</c:v>
                </c:pt>
                <c:pt idx="4">
                  <c:v>83.71</c:v>
                </c:pt>
              </c:numCache>
            </c:numRef>
          </c:val>
          <c:extLst>
            <c:ext xmlns:c16="http://schemas.microsoft.com/office/drawing/2014/chart" uri="{C3380CC4-5D6E-409C-BE32-E72D297353CC}">
              <c16:uniqueId val="{00000000-65C4-4A7E-876F-A774C592B1A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65C4-4A7E-876F-A774C592B1A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75.95</c:v>
                </c:pt>
                <c:pt idx="1">
                  <c:v>77.77</c:v>
                </c:pt>
                <c:pt idx="2">
                  <c:v>75.63</c:v>
                </c:pt>
                <c:pt idx="3">
                  <c:v>67.02</c:v>
                </c:pt>
                <c:pt idx="4">
                  <c:v>65.84</c:v>
                </c:pt>
              </c:numCache>
            </c:numRef>
          </c:val>
          <c:extLst>
            <c:ext xmlns:c16="http://schemas.microsoft.com/office/drawing/2014/chart" uri="{C3380CC4-5D6E-409C-BE32-E72D297353CC}">
              <c16:uniqueId val="{00000000-BF83-45D9-8481-40815AE8CA6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BF83-45D9-8481-40815AE8CA6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37.43</c:v>
                </c:pt>
                <c:pt idx="1">
                  <c:v>30.22</c:v>
                </c:pt>
                <c:pt idx="2">
                  <c:v>35.01</c:v>
                </c:pt>
                <c:pt idx="3">
                  <c:v>55.7</c:v>
                </c:pt>
                <c:pt idx="4">
                  <c:v>44.65</c:v>
                </c:pt>
              </c:numCache>
            </c:numRef>
          </c:val>
          <c:extLst>
            <c:ext xmlns:c16="http://schemas.microsoft.com/office/drawing/2014/chart" uri="{C3380CC4-5D6E-409C-BE32-E72D297353CC}">
              <c16:uniqueId val="{00000000-0E69-4AB9-9B60-94F29099967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0E69-4AB9-9B60-94F29099967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DA-4C8F-805A-6A383718765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DA-4C8F-805A-6A383718765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C9-4FCF-B7ED-1B74AF7C7BF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C9-4FCF-B7ED-1B74AF7C7BF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9F-4DC6-9D4C-1D1B929613C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9F-4DC6-9D4C-1D1B929613C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DE-48B8-B0BB-8AC0505FA45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DE-48B8-B0BB-8AC0505FA45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1734.76</c:v>
                </c:pt>
                <c:pt idx="1">
                  <c:v>1921.18</c:v>
                </c:pt>
                <c:pt idx="2">
                  <c:v>1437.31</c:v>
                </c:pt>
                <c:pt idx="3">
                  <c:v>1381.08</c:v>
                </c:pt>
                <c:pt idx="4">
                  <c:v>1387.75</c:v>
                </c:pt>
              </c:numCache>
            </c:numRef>
          </c:val>
          <c:extLst>
            <c:ext xmlns:c16="http://schemas.microsoft.com/office/drawing/2014/chart" uri="{C3380CC4-5D6E-409C-BE32-E72D297353CC}">
              <c16:uniqueId val="{00000000-E48F-4C45-A507-07806975064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E48F-4C45-A507-07806975064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31.68</c:v>
                </c:pt>
                <c:pt idx="1">
                  <c:v>24.96</c:v>
                </c:pt>
                <c:pt idx="2">
                  <c:v>30.04</c:v>
                </c:pt>
                <c:pt idx="3">
                  <c:v>30.15</c:v>
                </c:pt>
                <c:pt idx="4">
                  <c:v>39.340000000000003</c:v>
                </c:pt>
              </c:numCache>
            </c:numRef>
          </c:val>
          <c:extLst>
            <c:ext xmlns:c16="http://schemas.microsoft.com/office/drawing/2014/chart" uri="{C3380CC4-5D6E-409C-BE32-E72D297353CC}">
              <c16:uniqueId val="{00000000-933F-45CE-A454-D55D116DCF9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933F-45CE-A454-D55D116DCF9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471.54</c:v>
                </c:pt>
                <c:pt idx="1">
                  <c:v>499.54</c:v>
                </c:pt>
                <c:pt idx="2">
                  <c:v>496.2</c:v>
                </c:pt>
                <c:pt idx="3">
                  <c:v>503.47</c:v>
                </c:pt>
                <c:pt idx="4">
                  <c:v>358.03</c:v>
                </c:pt>
              </c:numCache>
            </c:numRef>
          </c:val>
          <c:extLst>
            <c:ext xmlns:c16="http://schemas.microsoft.com/office/drawing/2014/chart" uri="{C3380CC4-5D6E-409C-BE32-E72D297353CC}">
              <c16:uniqueId val="{00000000-2BBE-4145-945D-A4E8BFCB9FA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2BBE-4145-945D-A4E8BFCB9FA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6" t="str">
        <f>データ!H6</f>
        <v>熊本県　山江村</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2">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3221</v>
      </c>
      <c r="AM8" s="59"/>
      <c r="AN8" s="59"/>
      <c r="AO8" s="59"/>
      <c r="AP8" s="59"/>
      <c r="AQ8" s="59"/>
      <c r="AR8" s="59"/>
      <c r="AS8" s="59"/>
      <c r="AT8" s="35">
        <f>データ!$S$6</f>
        <v>121.19</v>
      </c>
      <c r="AU8" s="35"/>
      <c r="AV8" s="35"/>
      <c r="AW8" s="35"/>
      <c r="AX8" s="35"/>
      <c r="AY8" s="35"/>
      <c r="AZ8" s="35"/>
      <c r="BA8" s="35"/>
      <c r="BB8" s="35">
        <f>データ!$T$6</f>
        <v>26.58</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93.64</v>
      </c>
      <c r="Q10" s="35"/>
      <c r="R10" s="35"/>
      <c r="S10" s="35"/>
      <c r="T10" s="35"/>
      <c r="U10" s="35"/>
      <c r="V10" s="35"/>
      <c r="W10" s="59">
        <f>データ!$Q$6</f>
        <v>2860</v>
      </c>
      <c r="X10" s="59"/>
      <c r="Y10" s="59"/>
      <c r="Z10" s="59"/>
      <c r="AA10" s="59"/>
      <c r="AB10" s="59"/>
      <c r="AC10" s="59"/>
      <c r="AD10" s="2"/>
      <c r="AE10" s="2"/>
      <c r="AF10" s="2"/>
      <c r="AG10" s="2"/>
      <c r="AH10" s="2"/>
      <c r="AI10" s="2"/>
      <c r="AJ10" s="2"/>
      <c r="AK10" s="2"/>
      <c r="AL10" s="59">
        <f>データ!$U$6</f>
        <v>2990</v>
      </c>
      <c r="AM10" s="59"/>
      <c r="AN10" s="59"/>
      <c r="AO10" s="59"/>
      <c r="AP10" s="59"/>
      <c r="AQ10" s="59"/>
      <c r="AR10" s="59"/>
      <c r="AS10" s="59"/>
      <c r="AT10" s="35">
        <f>データ!$V$6</f>
        <v>14.37</v>
      </c>
      <c r="AU10" s="35"/>
      <c r="AV10" s="35"/>
      <c r="AW10" s="35"/>
      <c r="AX10" s="35"/>
      <c r="AY10" s="35"/>
      <c r="AZ10" s="35"/>
      <c r="BA10" s="35"/>
      <c r="BB10" s="35">
        <f>データ!$W$6</f>
        <v>208.07</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114</v>
      </c>
      <c r="BM16" s="37"/>
      <c r="BN16" s="37"/>
      <c r="BO16" s="37"/>
      <c r="BP16" s="37"/>
      <c r="BQ16" s="37"/>
      <c r="BR16" s="37"/>
      <c r="BS16" s="37"/>
      <c r="BT16" s="37"/>
      <c r="BU16" s="37"/>
      <c r="BV16" s="37"/>
      <c r="BW16" s="37"/>
      <c r="BX16" s="37"/>
      <c r="BY16" s="37"/>
      <c r="BZ16" s="3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115</v>
      </c>
      <c r="BM47" s="37"/>
      <c r="BN47" s="37"/>
      <c r="BO47" s="37"/>
      <c r="BP47" s="37"/>
      <c r="BQ47" s="37"/>
      <c r="BR47" s="37"/>
      <c r="BS47" s="37"/>
      <c r="BT47" s="37"/>
      <c r="BU47" s="37"/>
      <c r="BV47" s="37"/>
      <c r="BW47" s="37"/>
      <c r="BX47" s="37"/>
      <c r="BY47" s="37"/>
      <c r="BZ47" s="3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113</v>
      </c>
      <c r="BM66" s="37"/>
      <c r="BN66" s="37"/>
      <c r="BO66" s="37"/>
      <c r="BP66" s="37"/>
      <c r="BQ66" s="37"/>
      <c r="BR66" s="37"/>
      <c r="BS66" s="37"/>
      <c r="BT66" s="37"/>
      <c r="BU66" s="37"/>
      <c r="BV66" s="37"/>
      <c r="BW66" s="37"/>
      <c r="BX66" s="37"/>
      <c r="BY66" s="37"/>
      <c r="BZ66" s="3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fyCH7OMJ335mdMGlVjiqOtUG7vF59iteaTPYRLOzNmTM/Td90dypEcFjtlzseUx0+N06QJmEZwh6FtgQ/+t5ig==" saltValue="Z49qtAlOawFbomuANNCF8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435121</v>
      </c>
      <c r="D6" s="20">
        <f t="shared" si="3"/>
        <v>47</v>
      </c>
      <c r="E6" s="20">
        <f t="shared" si="3"/>
        <v>1</v>
      </c>
      <c r="F6" s="20">
        <f t="shared" si="3"/>
        <v>0</v>
      </c>
      <c r="G6" s="20">
        <f t="shared" si="3"/>
        <v>0</v>
      </c>
      <c r="H6" s="20" t="str">
        <f t="shared" si="3"/>
        <v>熊本県　山江村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93.64</v>
      </c>
      <c r="Q6" s="21">
        <f t="shared" si="3"/>
        <v>2860</v>
      </c>
      <c r="R6" s="21">
        <f t="shared" si="3"/>
        <v>3221</v>
      </c>
      <c r="S6" s="21">
        <f t="shared" si="3"/>
        <v>121.19</v>
      </c>
      <c r="T6" s="21">
        <f t="shared" si="3"/>
        <v>26.58</v>
      </c>
      <c r="U6" s="21">
        <f t="shared" si="3"/>
        <v>2990</v>
      </c>
      <c r="V6" s="21">
        <f t="shared" si="3"/>
        <v>14.37</v>
      </c>
      <c r="W6" s="21">
        <f t="shared" si="3"/>
        <v>208.07</v>
      </c>
      <c r="X6" s="22">
        <f>IF(X7="",NA(),X7)</f>
        <v>37.43</v>
      </c>
      <c r="Y6" s="22">
        <f t="shared" ref="Y6:AG6" si="4">IF(Y7="",NA(),Y7)</f>
        <v>30.22</v>
      </c>
      <c r="Z6" s="22">
        <f t="shared" si="4"/>
        <v>35.01</v>
      </c>
      <c r="AA6" s="22">
        <f t="shared" si="4"/>
        <v>55.7</v>
      </c>
      <c r="AB6" s="22">
        <f t="shared" si="4"/>
        <v>44.65</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1734.76</v>
      </c>
      <c r="BF6" s="22">
        <f t="shared" ref="BF6:BN6" si="7">IF(BF7="",NA(),BF7)</f>
        <v>1921.18</v>
      </c>
      <c r="BG6" s="22">
        <f t="shared" si="7"/>
        <v>1437.31</v>
      </c>
      <c r="BH6" s="22">
        <f t="shared" si="7"/>
        <v>1381.08</v>
      </c>
      <c r="BI6" s="22">
        <f t="shared" si="7"/>
        <v>1387.75</v>
      </c>
      <c r="BJ6" s="22">
        <f t="shared" si="7"/>
        <v>1018.52</v>
      </c>
      <c r="BK6" s="22">
        <f t="shared" si="7"/>
        <v>949.61</v>
      </c>
      <c r="BL6" s="22">
        <f t="shared" si="7"/>
        <v>918.84</v>
      </c>
      <c r="BM6" s="22">
        <f t="shared" si="7"/>
        <v>955.49</v>
      </c>
      <c r="BN6" s="22">
        <f t="shared" si="7"/>
        <v>1017.9</v>
      </c>
      <c r="BO6" s="21" t="str">
        <f>IF(BO7="","",IF(BO7="-","【-】","【"&amp;SUBSTITUTE(TEXT(BO7,"#,##0.00"),"-","△")&amp;"】"))</f>
        <v>【1,045.20】</v>
      </c>
      <c r="BP6" s="22">
        <f>IF(BP7="",NA(),BP7)</f>
        <v>31.68</v>
      </c>
      <c r="BQ6" s="22">
        <f t="shared" ref="BQ6:BY6" si="8">IF(BQ7="",NA(),BQ7)</f>
        <v>24.96</v>
      </c>
      <c r="BR6" s="22">
        <f t="shared" si="8"/>
        <v>30.04</v>
      </c>
      <c r="BS6" s="22">
        <f t="shared" si="8"/>
        <v>30.15</v>
      </c>
      <c r="BT6" s="22">
        <f t="shared" si="8"/>
        <v>39.340000000000003</v>
      </c>
      <c r="BU6" s="22">
        <f t="shared" si="8"/>
        <v>58.79</v>
      </c>
      <c r="BV6" s="22">
        <f t="shared" si="8"/>
        <v>58.41</v>
      </c>
      <c r="BW6" s="22">
        <f t="shared" si="8"/>
        <v>58.27</v>
      </c>
      <c r="BX6" s="22">
        <f t="shared" si="8"/>
        <v>55.15</v>
      </c>
      <c r="BY6" s="22">
        <f t="shared" si="8"/>
        <v>53.95</v>
      </c>
      <c r="BZ6" s="21" t="str">
        <f>IF(BZ7="","",IF(BZ7="-","【-】","【"&amp;SUBSTITUTE(TEXT(BZ7,"#,##0.00"),"-","△")&amp;"】"))</f>
        <v>【49.51】</v>
      </c>
      <c r="CA6" s="22">
        <f>IF(CA7="",NA(),CA7)</f>
        <v>471.54</v>
      </c>
      <c r="CB6" s="22">
        <f t="shared" ref="CB6:CJ6" si="9">IF(CB7="",NA(),CB7)</f>
        <v>499.54</v>
      </c>
      <c r="CC6" s="22">
        <f t="shared" si="9"/>
        <v>496.2</v>
      </c>
      <c r="CD6" s="22">
        <f t="shared" si="9"/>
        <v>503.47</v>
      </c>
      <c r="CE6" s="22">
        <f t="shared" si="9"/>
        <v>358.03</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74.290000000000006</v>
      </c>
      <c r="CM6" s="22">
        <f t="shared" ref="CM6:CU6" si="10">IF(CM7="",NA(),CM7)</f>
        <v>73.95</v>
      </c>
      <c r="CN6" s="22">
        <f t="shared" si="10"/>
        <v>75.14</v>
      </c>
      <c r="CO6" s="22">
        <f t="shared" si="10"/>
        <v>82.33</v>
      </c>
      <c r="CP6" s="22">
        <f t="shared" si="10"/>
        <v>83.71</v>
      </c>
      <c r="CQ6" s="22">
        <f t="shared" si="10"/>
        <v>56.04</v>
      </c>
      <c r="CR6" s="22">
        <f t="shared" si="10"/>
        <v>58.52</v>
      </c>
      <c r="CS6" s="22">
        <f t="shared" si="10"/>
        <v>58.88</v>
      </c>
      <c r="CT6" s="22">
        <f t="shared" si="10"/>
        <v>58.16</v>
      </c>
      <c r="CU6" s="22">
        <f t="shared" si="10"/>
        <v>55.9</v>
      </c>
      <c r="CV6" s="21" t="str">
        <f>IF(CV7="","",IF(CV7="-","【-】","【"&amp;SUBSTITUTE(TEXT(CV7,"#,##0.00"),"-","△")&amp;"】"))</f>
        <v>【55.00】</v>
      </c>
      <c r="CW6" s="22">
        <f>IF(CW7="",NA(),CW7)</f>
        <v>75.95</v>
      </c>
      <c r="CX6" s="22">
        <f t="shared" ref="CX6:DF6" si="11">IF(CX7="",NA(),CX7)</f>
        <v>77.77</v>
      </c>
      <c r="CY6" s="22">
        <f t="shared" si="11"/>
        <v>75.63</v>
      </c>
      <c r="CZ6" s="22">
        <f t="shared" si="11"/>
        <v>67.02</v>
      </c>
      <c r="DA6" s="22">
        <f t="shared" si="11"/>
        <v>65.84</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435121</v>
      </c>
      <c r="D7" s="24">
        <v>47</v>
      </c>
      <c r="E7" s="24">
        <v>1</v>
      </c>
      <c r="F7" s="24">
        <v>0</v>
      </c>
      <c r="G7" s="24">
        <v>0</v>
      </c>
      <c r="H7" s="24" t="s">
        <v>96</v>
      </c>
      <c r="I7" s="24" t="s">
        <v>97</v>
      </c>
      <c r="J7" s="24" t="s">
        <v>98</v>
      </c>
      <c r="K7" s="24" t="s">
        <v>99</v>
      </c>
      <c r="L7" s="24" t="s">
        <v>100</v>
      </c>
      <c r="M7" s="24" t="s">
        <v>101</v>
      </c>
      <c r="N7" s="25" t="s">
        <v>102</v>
      </c>
      <c r="O7" s="25" t="s">
        <v>103</v>
      </c>
      <c r="P7" s="25">
        <v>93.64</v>
      </c>
      <c r="Q7" s="25">
        <v>2860</v>
      </c>
      <c r="R7" s="25">
        <v>3221</v>
      </c>
      <c r="S7" s="25">
        <v>121.19</v>
      </c>
      <c r="T7" s="25">
        <v>26.58</v>
      </c>
      <c r="U7" s="25">
        <v>2990</v>
      </c>
      <c r="V7" s="25">
        <v>14.37</v>
      </c>
      <c r="W7" s="25">
        <v>208.07</v>
      </c>
      <c r="X7" s="25">
        <v>37.43</v>
      </c>
      <c r="Y7" s="25">
        <v>30.22</v>
      </c>
      <c r="Z7" s="25">
        <v>35.01</v>
      </c>
      <c r="AA7" s="25">
        <v>55.7</v>
      </c>
      <c r="AB7" s="25">
        <v>44.65</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1734.76</v>
      </c>
      <c r="BF7" s="25">
        <v>1921.18</v>
      </c>
      <c r="BG7" s="25">
        <v>1437.31</v>
      </c>
      <c r="BH7" s="25">
        <v>1381.08</v>
      </c>
      <c r="BI7" s="25">
        <v>1387.75</v>
      </c>
      <c r="BJ7" s="25">
        <v>1018.52</v>
      </c>
      <c r="BK7" s="25">
        <v>949.61</v>
      </c>
      <c r="BL7" s="25">
        <v>918.84</v>
      </c>
      <c r="BM7" s="25">
        <v>955.49</v>
      </c>
      <c r="BN7" s="25">
        <v>1017.9</v>
      </c>
      <c r="BO7" s="25">
        <v>1045.2</v>
      </c>
      <c r="BP7" s="25">
        <v>31.68</v>
      </c>
      <c r="BQ7" s="25">
        <v>24.96</v>
      </c>
      <c r="BR7" s="25">
        <v>30.04</v>
      </c>
      <c r="BS7" s="25">
        <v>30.15</v>
      </c>
      <c r="BT7" s="25">
        <v>39.340000000000003</v>
      </c>
      <c r="BU7" s="25">
        <v>58.79</v>
      </c>
      <c r="BV7" s="25">
        <v>58.41</v>
      </c>
      <c r="BW7" s="25">
        <v>58.27</v>
      </c>
      <c r="BX7" s="25">
        <v>55.15</v>
      </c>
      <c r="BY7" s="25">
        <v>53.95</v>
      </c>
      <c r="BZ7" s="25">
        <v>49.51</v>
      </c>
      <c r="CA7" s="25">
        <v>471.54</v>
      </c>
      <c r="CB7" s="25">
        <v>499.54</v>
      </c>
      <c r="CC7" s="25">
        <v>496.2</v>
      </c>
      <c r="CD7" s="25">
        <v>503.47</v>
      </c>
      <c r="CE7" s="25">
        <v>358.03</v>
      </c>
      <c r="CF7" s="25">
        <v>298.25</v>
      </c>
      <c r="CG7" s="25">
        <v>303.27999999999997</v>
      </c>
      <c r="CH7" s="25">
        <v>303.81</v>
      </c>
      <c r="CI7" s="25">
        <v>310.26</v>
      </c>
      <c r="CJ7" s="25">
        <v>318.99</v>
      </c>
      <c r="CK7" s="25">
        <v>317.14</v>
      </c>
      <c r="CL7" s="25">
        <v>74.290000000000006</v>
      </c>
      <c r="CM7" s="25">
        <v>73.95</v>
      </c>
      <c r="CN7" s="25">
        <v>75.14</v>
      </c>
      <c r="CO7" s="25">
        <v>82.33</v>
      </c>
      <c r="CP7" s="25">
        <v>83.71</v>
      </c>
      <c r="CQ7" s="25">
        <v>56.04</v>
      </c>
      <c r="CR7" s="25">
        <v>58.52</v>
      </c>
      <c r="CS7" s="25">
        <v>58.88</v>
      </c>
      <c r="CT7" s="25">
        <v>58.16</v>
      </c>
      <c r="CU7" s="25">
        <v>55.9</v>
      </c>
      <c r="CV7" s="25">
        <v>55</v>
      </c>
      <c r="CW7" s="25">
        <v>75.95</v>
      </c>
      <c r="CX7" s="25">
        <v>77.77</v>
      </c>
      <c r="CY7" s="25">
        <v>75.63</v>
      </c>
      <c r="CZ7" s="25">
        <v>67.02</v>
      </c>
      <c r="DA7" s="25">
        <v>65.84</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2025-02-05T08:43:36Z</cp:lastPrinted>
  <dcterms:created xsi:type="dcterms:W3CDTF">2025-01-24T06:41:12Z</dcterms:created>
  <dcterms:modified xsi:type="dcterms:W3CDTF">2025-02-14T01:18:34Z</dcterms:modified>
  <cp:category/>
</cp:coreProperties>
</file>