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下水道事業（作成中）：H30.4～\02　業務（経理）\15　経営比較分析表\R6\02　提出\下水道（農集・小規模・個別）\"/>
    </mc:Choice>
  </mc:AlternateContent>
  <workbookProtection workbookAlgorithmName="SHA-512" workbookHashValue="Tkc7yZDnjhyE1yrrFe+yaKyfBGK5dVUB1oueMu+0pJBW4kmDyri7b5sqk910nc7n2FQT5fzSORApPODP6LQwsA==" workbookSaltValue="GkRNGZhozTwVq+YNhT6ggQ==" workbookSpinCount="100000" lockStructure="1"/>
  <bookViews>
    <workbookView xWindow="0" yWindow="0" windowWidth="23040" windowHeight="92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I85" i="4"/>
  <c r="H85" i="4"/>
  <c r="G85" i="4"/>
  <c r="E85" i="4"/>
  <c r="BB10" i="4"/>
  <c r="AT10" i="4"/>
  <c r="P10" i="4"/>
  <c r="AT8" i="4"/>
  <c r="W8" i="4"/>
  <c r="P8" i="4"/>
  <c r="B6" i="4"/>
</calcChain>
</file>

<file path=xl/sharedStrings.xml><?xml version="1.0" encoding="utf-8"?>
<sst xmlns="http://schemas.openxmlformats.org/spreadsheetml/2006/main" count="325" uniqueCount="116">
  <si>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</si>
  <si>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</si>
  <si>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</si>
  <si>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</si>
  <si>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</si>
  <si>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</si>
  <si>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</si>
  <si>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</si>
  <si>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</si>
  <si>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</si>
  <si>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</si>
  <si>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</si>
  <si>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</si>
  <si>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</si>
  <si>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</si>
  <si>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</si>
  <si>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</si>
  <si>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</si>
  <si>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</si>
  <si>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</si>
  <si>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</si>
  <si>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</si>
  <si>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</si>
  <si>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</si>
  <si>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</si>
  <si>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</si>
  <si>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</si>
  <si>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</si>
  <si>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</si>
  <si>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</si>
  <si>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</si>
  <si>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</si>
  <si>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</si>
  <si>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</si>
  <si>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</si>
  <si>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</si>
  <si>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</si>
  <si>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</si>
  <si>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</si>
  <si>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</si>
  <si>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</si>
  <si>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</si>
  <si>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</si>
  <si>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</si>
  <si>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</si>
  <si>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</si>
  <si>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</si>
  <si>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</si>
  <si>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</si>
  <si>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</si>
  <si>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</si>
  <si>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</si>
  <si>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</si>
  <si>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</si>
  <si>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</si>
  <si>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</si>
  <si>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</si>
  <si>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</si>
  <si>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</si>
  <si>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</si>
  <si>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</si>
  <si>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</si>
  <si>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</si>
  <si>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</si>
  <si>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</si>
  <si>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</si>
  <si>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</si>
  <si>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</si>
  <si>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</si>
  <si>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</si>
  <si>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</si>
  <si>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</si>
  <si>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</si>
  <si>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</si>
  <si>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</si>
  <si>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</si>
  <si>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</si>
  <si>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</si>
  <si>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</si>
  <si>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</si>
  <si>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</si>
  <si>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</si>
  <si>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</si>
  <si>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</si>
  <si>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</si>
  <si>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</si>
  <si>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</si>
  <si>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</si>
  <si>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</si>
  <si>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</si>
  <si>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</si>
  <si>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</si>
  <si>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</si>
  <si>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</si>
  <si>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</si>
  <si>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</si>
  <si>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山鹿市</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</si>
  <si>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</si>
  <si>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</si>
  <si>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</si>
  <si>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</si>
  <si>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</si>
  <si>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</si>
  <si>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</si>
  <si>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</si>
  <si>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</si>
  <si>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</si>
  <si>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</si>
  <si>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</si>
  <si>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</si>
  <si>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</si>
  <si>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</si>
  <si>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</si>
  <si>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減価償却がどの程度進んでいるか。資産の老朽化度合を示す）は、全国平均及び類似団体平均値よりも大きく下回っているが、その要因は固定資産を法適用時の簿価で計上したためである。本事業は平成10年度開始であり、合併浄化槽の耐用年数は30年ほどであるため、指標には表れない設備の老朽化が進んでいると考えられる。</t>
    <rPh sb="62" eb="64">
      <t>シタマワ</t>
    </rPh>
    <rPh sb="98" eb="99">
      <t>ホン</t>
    </rPh>
    <rPh sb="99" eb="101">
      <t>ジギョウ</t>
    </rPh>
    <rPh sb="102" eb="104">
      <t>ヘイセイ</t>
    </rPh>
    <rPh sb="106" eb="108">
      <t>ネンド</t>
    </rPh>
    <rPh sb="108" eb="110">
      <t>カイシ</t>
    </rPh>
    <rPh sb="114" eb="116">
      <t>ガッペイ</t>
    </rPh>
    <rPh sb="116" eb="119">
      <t>ジョウカソウ</t>
    </rPh>
    <rPh sb="120" eb="122">
      <t>タイヨウ</t>
    </rPh>
    <rPh sb="122" eb="124">
      <t>ネンスウ</t>
    </rPh>
    <rPh sb="127" eb="128">
      <t>ネン</t>
    </rPh>
    <rPh sb="144" eb="146">
      <t>セツビ</t>
    </rPh>
    <rPh sb="157" eb="158">
      <t>カンガ</t>
    </rPh>
    <phoneticPr fontId="4"/>
  </si>
  <si>
    <t>本年より地方公営企業法を適用して事業を実施している。
①経常収支比率（収益で費用を賄えているかの比率）及び⑤経費回収率（経費を使用料で賄えているかの指標)は、適正な基準を大きく下回り、類似団体平均値より低い水準にある。使用料収入に対して維持管理費用が大きい状況であり、使用料収入は徐々に減少しているため、更なる経費の削減を検討する必要がある。
②累積欠損金比率が生じた主な要因は、同一会計で実施している農業集落排水事業及び小規模集落排水事業と按分していることであり、会計全体では欠損金は生じていない。
③流動比率（短期的な債務に対する支払能力）は、適正な基準・平均値を大きく下回り、マイナス値となった。同一会計で実施している農業集落排水事業及び小規模集落排水事業との費用等の按分の関係上このような数値となっており、今後も同様に見込まれる。
⑥汚水処理原価（汚水処理に要した費用）については、類似団体平均値と比較して高い水準にある。人口減少に伴い有収水量の減少が見込まれるため、今後抜本的な経営改善が必要である。
⑦施設使用率（1日に対応可能な処理能力に対する、1日平均処理水量の割合）は、浄化槽の処理能力が家の床面積で決まるため、居住者が少なければ低くなる。本年は類似単体平均値を下回っており、長期的にも人口減少により数値は減少傾向にあると考えられるため、今後の施設のあり方について検討する必要がある。
⑧水洗化率（汚水処理している人口の割合）については、類似団体平均値と比較すると高い水準にある。今後は人口減少に伴い、施設を設置した家屋が空き家となるケースも増えていくと予想され、個別施設の廃止も含め検討していく必要がある。</t>
    <rPh sb="0" eb="2">
      <t>ホンネン</t>
    </rPh>
    <rPh sb="4" eb="6">
      <t>チホウ</t>
    </rPh>
    <rPh sb="6" eb="8">
      <t>コウエイ</t>
    </rPh>
    <rPh sb="8" eb="10">
      <t>キギョウ</t>
    </rPh>
    <rPh sb="10" eb="11">
      <t>ホウ</t>
    </rPh>
    <rPh sb="12" eb="14">
      <t>テキヨウ</t>
    </rPh>
    <rPh sb="16" eb="18">
      <t>ジギョウ</t>
    </rPh>
    <rPh sb="19" eb="21">
      <t>ジッシ</t>
    </rPh>
    <rPh sb="51" eb="52">
      <t>オヨ</t>
    </rPh>
    <rPh sb="115" eb="116">
      <t>タイ</t>
    </rPh>
    <rPh sb="118" eb="120">
      <t>イジ</t>
    </rPh>
    <rPh sb="120" eb="122">
      <t>カンリ</t>
    </rPh>
    <rPh sb="122" eb="124">
      <t>ヒヨウ</t>
    </rPh>
    <rPh sb="125" eb="126">
      <t>オオ</t>
    </rPh>
    <rPh sb="128" eb="130">
      <t>ジョウキョウ</t>
    </rPh>
    <rPh sb="134" eb="137">
      <t>シヨウリョウ</t>
    </rPh>
    <rPh sb="137" eb="139">
      <t>シュウニュウ</t>
    </rPh>
    <rPh sb="152" eb="153">
      <t>サラ</t>
    </rPh>
    <rPh sb="155" eb="157">
      <t>ケイヒ</t>
    </rPh>
    <rPh sb="158" eb="160">
      <t>サクゲン</t>
    </rPh>
    <rPh sb="161" eb="163">
      <t>ケントウ</t>
    </rPh>
    <rPh sb="165" eb="167">
      <t>ヒツヨウ</t>
    </rPh>
    <rPh sb="173" eb="175">
      <t>ルイセキ</t>
    </rPh>
    <rPh sb="175" eb="177">
      <t>ケッソン</t>
    </rPh>
    <rPh sb="177" eb="178">
      <t>キン</t>
    </rPh>
    <rPh sb="178" eb="180">
      <t>ヒリツ</t>
    </rPh>
    <rPh sb="181" eb="182">
      <t>ショウ</t>
    </rPh>
    <rPh sb="184" eb="185">
      <t>オモ</t>
    </rPh>
    <rPh sb="186" eb="188">
      <t>ヨウイン</t>
    </rPh>
    <rPh sb="233" eb="235">
      <t>カイケイ</t>
    </rPh>
    <rPh sb="235" eb="237">
      <t>ゼンタイ</t>
    </rPh>
    <rPh sb="239" eb="242">
      <t>ケッソンキン</t>
    </rPh>
    <rPh sb="243" eb="244">
      <t>ショウ</t>
    </rPh>
    <rPh sb="306" eb="308">
      <t>ジッシ</t>
    </rPh>
    <rPh sb="312" eb="314">
      <t>ノウギョウ</t>
    </rPh>
    <rPh sb="314" eb="316">
      <t>シュウラク</t>
    </rPh>
    <rPh sb="316" eb="318">
      <t>ハイスイ</t>
    </rPh>
    <rPh sb="320" eb="321">
      <t>オヨ</t>
    </rPh>
    <rPh sb="322" eb="325">
      <t>ショウキボ</t>
    </rPh>
    <rPh sb="325" eb="327">
      <t>シュウラク</t>
    </rPh>
    <rPh sb="327" eb="329">
      <t>ハイスイ</t>
    </rPh>
    <rPh sb="329" eb="331">
      <t>ジギョウ</t>
    </rPh>
    <rPh sb="422" eb="424">
      <t>ユウシュウ</t>
    </rPh>
    <rPh sb="424" eb="426">
      <t>スイリョウ</t>
    </rPh>
    <rPh sb="529" eb="531">
      <t>ホンネン</t>
    </rPh>
    <rPh sb="532" eb="534">
      <t>ルイジ</t>
    </rPh>
    <rPh sb="534" eb="536">
      <t>タンタイ</t>
    </rPh>
    <rPh sb="536" eb="539">
      <t>ヘイキンチ</t>
    </rPh>
    <rPh sb="540" eb="542">
      <t>シタマワ</t>
    </rPh>
    <rPh sb="547" eb="550">
      <t>チョウキテキ</t>
    </rPh>
    <phoneticPr fontId="4"/>
  </si>
  <si>
    <t>収支においては、経常収支比率、経費回収率ともに適正な基準を下回っている。
それに加えて、当面大規模な修繕や更新は見込んでいないものの、事業開始から20年以上が経過している。
今後は、人口減少に伴う使用料収入の減少や老朽化した施設の更新により、経費の増加が一層進むと考えられるため、費用の抑制や料金改定の検討が必要となってくる。
令和5年度に改定を行った経営戦略を基に、地方公営企業法の適用に伴って見える化された課題を再確認し、経営の健全化に向けた取組に努めていく。</t>
    <rPh sb="0" eb="2">
      <t>シュウシ</t>
    </rPh>
    <rPh sb="8" eb="10">
      <t>ケイジョウ</t>
    </rPh>
    <rPh sb="10" eb="12">
      <t>シュウシ</t>
    </rPh>
    <rPh sb="12" eb="14">
      <t>ヒリツ</t>
    </rPh>
    <rPh sb="15" eb="17">
      <t>ケイヒ</t>
    </rPh>
    <rPh sb="17" eb="19">
      <t>カイシュウ</t>
    </rPh>
    <rPh sb="19" eb="20">
      <t>リツ</t>
    </rPh>
    <rPh sb="23" eb="25">
      <t>テキセイ</t>
    </rPh>
    <rPh sb="26" eb="28">
      <t>キジュン</t>
    </rPh>
    <rPh sb="29" eb="31">
      <t>シタマワ</t>
    </rPh>
    <rPh sb="79" eb="81">
      <t>ケイカ</t>
    </rPh>
    <rPh sb="112" eb="114">
      <t>シセツ</t>
    </rPh>
    <rPh sb="115" eb="117">
      <t>コウシン</t>
    </rPh>
    <rPh sb="127" eb="129">
      <t>イッソウ</t>
    </rPh>
    <rPh sb="140" eb="142">
      <t>ヒヨウ</t>
    </rPh>
    <rPh sb="164" eb="166">
      <t>レイワ</t>
    </rPh>
    <rPh sb="167" eb="169">
      <t>ネンド</t>
    </rPh>
    <rPh sb="173" eb="174">
      <t>オコナ</t>
    </rPh>
    <rPh sb="176" eb="178">
      <t>ケイエイ</t>
    </rPh>
    <rPh sb="178" eb="180">
      <t>センリャク</t>
    </rPh>
    <rPh sb="181" eb="182">
      <t>モト</t>
    </rPh>
    <rPh sb="198" eb="199">
      <t>ミ</t>
    </rPh>
    <rPh sb="201" eb="202">
      <t>バ</t>
    </rPh>
    <rPh sb="205" eb="207">
      <t>カダイ</t>
    </rPh>
    <rPh sb="208" eb="211">
      <t>サイカクニン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</si>
</sst>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2"/>
      <name val="ＭＳ ゴシック"/>
      <family val="3"/>
      <charset val="128"/>
    </font>
    <font>
      <sz val="11"/>
      <name val="ＭＳ ゴシック"/>
      <family val="3"/>
      <charset val="128"/>
    </font>
    <font>
      <sz val="9.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0" xfId="0" applyFont="1" applyAlignment="1">
      <alignment horizontal="left" vertical="center"/>
    </xf>
    <xf numFmtId="0" fontId="15"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D1-4B8C-9D20-3D480108811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0D1-4B8C-9D20-3D480108811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39.53</c:v>
                </c:pt>
              </c:numCache>
            </c:numRef>
          </c:val>
          <c:extLst>
            <c:ext xmlns:c16="http://schemas.microsoft.com/office/drawing/2014/chart" uri="{C3380CC4-5D6E-409C-BE32-E72D297353CC}">
              <c16:uniqueId val="{00000000-67C0-4EA6-8070-5F0D2E80CE2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45.93</c:v>
                </c:pt>
              </c:numCache>
            </c:numRef>
          </c:val>
          <c:smooth val="0"/>
          <c:extLst>
            <c:ext xmlns:c16="http://schemas.microsoft.com/office/drawing/2014/chart" uri="{C3380CC4-5D6E-409C-BE32-E72D297353CC}">
              <c16:uniqueId val="{00000001-67C0-4EA6-8070-5F0D2E80CE2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93.24</c:v>
                </c:pt>
              </c:numCache>
            </c:numRef>
          </c:val>
          <c:extLst>
            <c:ext xmlns:c16="http://schemas.microsoft.com/office/drawing/2014/chart" uri="{C3380CC4-5D6E-409C-BE32-E72D297353CC}">
              <c16:uniqueId val="{00000000-D28C-4DD4-ABE2-734A9418EA4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82.98</c:v>
                </c:pt>
              </c:numCache>
            </c:numRef>
          </c:val>
          <c:smooth val="0"/>
          <c:extLst>
            <c:ext xmlns:c16="http://schemas.microsoft.com/office/drawing/2014/chart" uri="{C3380CC4-5D6E-409C-BE32-E72D297353CC}">
              <c16:uniqueId val="{00000001-D28C-4DD4-ABE2-734A9418EA4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67.069999999999993</c:v>
                </c:pt>
              </c:numCache>
            </c:numRef>
          </c:val>
          <c:extLst>
            <c:ext xmlns:c16="http://schemas.microsoft.com/office/drawing/2014/chart" uri="{C3380CC4-5D6E-409C-BE32-E72D297353CC}">
              <c16:uniqueId val="{00000000-A278-4B6E-989B-08F4AD85BE9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96.48</c:v>
                </c:pt>
              </c:numCache>
            </c:numRef>
          </c:val>
          <c:smooth val="0"/>
          <c:extLst>
            <c:ext xmlns:c16="http://schemas.microsoft.com/office/drawing/2014/chart" uri="{C3380CC4-5D6E-409C-BE32-E72D297353CC}">
              <c16:uniqueId val="{00000001-A278-4B6E-989B-08F4AD85BE9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11.46</c:v>
                </c:pt>
              </c:numCache>
            </c:numRef>
          </c:val>
          <c:extLst>
            <c:ext xmlns:c16="http://schemas.microsoft.com/office/drawing/2014/chart" uri="{C3380CC4-5D6E-409C-BE32-E72D297353CC}">
              <c16:uniqueId val="{00000000-6189-408E-988B-1A4D068E56A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39.700000000000003</c:v>
                </c:pt>
              </c:numCache>
            </c:numRef>
          </c:val>
          <c:smooth val="0"/>
          <c:extLst>
            <c:ext xmlns:c16="http://schemas.microsoft.com/office/drawing/2014/chart" uri="{C3380CC4-5D6E-409C-BE32-E72D297353CC}">
              <c16:uniqueId val="{00000001-6189-408E-988B-1A4D068E56A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F2-44C4-86B9-7C17E1DFBC1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4F2-44C4-86B9-7C17E1DFBC1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182.61</c:v>
                </c:pt>
              </c:numCache>
            </c:numRef>
          </c:val>
          <c:extLst>
            <c:ext xmlns:c16="http://schemas.microsoft.com/office/drawing/2014/chart" uri="{C3380CC4-5D6E-409C-BE32-E72D297353CC}">
              <c16:uniqueId val="{00000000-D243-4410-9F7C-5CC832EF552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224.6</c:v>
                </c:pt>
              </c:numCache>
            </c:numRef>
          </c:val>
          <c:smooth val="0"/>
          <c:extLst>
            <c:ext xmlns:c16="http://schemas.microsoft.com/office/drawing/2014/chart" uri="{C3380CC4-5D6E-409C-BE32-E72D297353CC}">
              <c16:uniqueId val="{00000001-D243-4410-9F7C-5CC832EF552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-12.89</c:v>
                </c:pt>
              </c:numCache>
            </c:numRef>
          </c:val>
          <c:extLst>
            <c:ext xmlns:c16="http://schemas.microsoft.com/office/drawing/2014/chart" uri="{C3380CC4-5D6E-409C-BE32-E72D297353CC}">
              <c16:uniqueId val="{00000000-7649-4E41-883B-AA81E62CCFA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132.16</c:v>
                </c:pt>
              </c:numCache>
            </c:numRef>
          </c:val>
          <c:smooth val="0"/>
          <c:extLst>
            <c:ext xmlns:c16="http://schemas.microsoft.com/office/drawing/2014/chart" uri="{C3380CC4-5D6E-409C-BE32-E72D297353CC}">
              <c16:uniqueId val="{00000001-7649-4E41-883B-AA81E62CCFA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76F-46A9-BFC7-7A1995203E3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992.16</c:v>
                </c:pt>
              </c:numCache>
            </c:numRef>
          </c:val>
          <c:smooth val="0"/>
          <c:extLst>
            <c:ext xmlns:c16="http://schemas.microsoft.com/office/drawing/2014/chart" uri="{C3380CC4-5D6E-409C-BE32-E72D297353CC}">
              <c16:uniqueId val="{00000001-876F-46A9-BFC7-7A1995203E3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29.14</c:v>
                </c:pt>
              </c:numCache>
            </c:numRef>
          </c:val>
          <c:extLst>
            <c:ext xmlns:c16="http://schemas.microsoft.com/office/drawing/2014/chart" uri="{C3380CC4-5D6E-409C-BE32-E72D297353CC}">
              <c16:uniqueId val="{00000000-9E0B-4C9F-A1C5-54215B6A7BC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45.55</c:v>
                </c:pt>
              </c:numCache>
            </c:numRef>
          </c:val>
          <c:smooth val="0"/>
          <c:extLst>
            <c:ext xmlns:c16="http://schemas.microsoft.com/office/drawing/2014/chart" uri="{C3380CC4-5D6E-409C-BE32-E72D297353CC}">
              <c16:uniqueId val="{00000001-9E0B-4C9F-A1C5-54215B6A7BC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379.43</c:v>
                </c:pt>
              </c:numCache>
            </c:numRef>
          </c:val>
          <c:extLst>
            <c:ext xmlns:c16="http://schemas.microsoft.com/office/drawing/2014/chart" uri="{C3380CC4-5D6E-409C-BE32-E72D297353CC}">
              <c16:uniqueId val="{00000000-8152-46AD-B1CF-B8BC212379C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331.17</c:v>
                </c:pt>
              </c:numCache>
            </c:numRef>
          </c:val>
          <c:smooth val="0"/>
          <c:extLst>
            <c:ext xmlns:c16="http://schemas.microsoft.com/office/drawing/2014/chart" uri="{C3380CC4-5D6E-409C-BE32-E72D297353CC}">
              <c16:uniqueId val="{00000001-8152-46AD-B1CF-B8BC212379C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【96.59】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4" zoomScaleNormal="100" workbookViewId="0">
      <selection activeCell="CD67" sqref="CD67"/>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熊本県　山鹿市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個別排水処理</v>
      </c>
      <c r="Q8" s="39"/>
      <c r="R8" s="39"/>
      <c r="S8" s="39"/>
      <c r="T8" s="39"/>
      <c r="U8" s="39"/>
      <c r="V8" s="39"/>
      <c r="W8" s="39" t="str">
        <f>データ!L6</f>
        <v>L2</v>
      </c>
      <c r="X8" s="39"/>
      <c r="Y8" s="39"/>
      <c r="Z8" s="39"/>
      <c r="AA8" s="39"/>
      <c r="AB8" s="39"/>
      <c r="AC8" s="39"/>
      <c r="AD8" s="40" t="str">
        <f>データ!$M$6</f>
        <v>非設置</v>
      </c>
      <c r="AE8" s="40"/>
      <c r="AF8" s="40"/>
      <c r="AG8" s="40"/>
      <c r="AH8" s="40"/>
      <c r="AI8" s="40"/>
      <c r="AJ8" s="40"/>
      <c r="AK8" s="3"/>
      <c r="AL8" s="41">
        <f>データ!S6</f>
        <v>48639</v>
      </c>
      <c r="AM8" s="41"/>
      <c r="AN8" s="41"/>
      <c r="AO8" s="41"/>
      <c r="AP8" s="41"/>
      <c r="AQ8" s="41"/>
      <c r="AR8" s="41"/>
      <c r="AS8" s="41"/>
      <c r="AT8" s="34">
        <f>データ!T6</f>
        <v>299.69</v>
      </c>
      <c r="AU8" s="34"/>
      <c r="AV8" s="34"/>
      <c r="AW8" s="34"/>
      <c r="AX8" s="34"/>
      <c r="AY8" s="34"/>
      <c r="AZ8" s="34"/>
      <c r="BA8" s="34"/>
      <c r="BB8" s="34">
        <f>データ!U6</f>
        <v>162.30000000000001</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11.66</v>
      </c>
      <c r="J10" s="34"/>
      <c r="K10" s="34"/>
      <c r="L10" s="34"/>
      <c r="M10" s="34"/>
      <c r="N10" s="34"/>
      <c r="O10" s="34"/>
      <c r="P10" s="34">
        <f>データ!P6</f>
        <v>0.15</v>
      </c>
      <c r="Q10" s="34"/>
      <c r="R10" s="34"/>
      <c r="S10" s="34"/>
      <c r="T10" s="34"/>
      <c r="U10" s="34"/>
      <c r="V10" s="34"/>
      <c r="W10" s="34">
        <f>データ!Q6</f>
        <v>100</v>
      </c>
      <c r="X10" s="34"/>
      <c r="Y10" s="34"/>
      <c r="Z10" s="34"/>
      <c r="AA10" s="34"/>
      <c r="AB10" s="34"/>
      <c r="AC10" s="34"/>
      <c r="AD10" s="41">
        <f>データ!R6</f>
        <v>2560</v>
      </c>
      <c r="AE10" s="41"/>
      <c r="AF10" s="41"/>
      <c r="AG10" s="41"/>
      <c r="AH10" s="41"/>
      <c r="AI10" s="41"/>
      <c r="AJ10" s="41"/>
      <c r="AK10" s="2"/>
      <c r="AL10" s="41">
        <f>データ!V6</f>
        <v>74</v>
      </c>
      <c r="AM10" s="41"/>
      <c r="AN10" s="41"/>
      <c r="AO10" s="41"/>
      <c r="AP10" s="41"/>
      <c r="AQ10" s="41"/>
      <c r="AR10" s="41"/>
      <c r="AS10" s="41"/>
      <c r="AT10" s="34">
        <f>データ!W6</f>
        <v>0.49</v>
      </c>
      <c r="AU10" s="34"/>
      <c r="AV10" s="34"/>
      <c r="AW10" s="34"/>
      <c r="AX10" s="34"/>
      <c r="AY10" s="34"/>
      <c r="AZ10" s="34"/>
      <c r="BA10" s="34"/>
      <c r="BB10" s="34">
        <f>データ!X6</f>
        <v>151.02000000000001</v>
      </c>
      <c r="BC10" s="34"/>
      <c r="BD10" s="34"/>
      <c r="BE10" s="34"/>
      <c r="BF10" s="34"/>
      <c r="BG10" s="34"/>
      <c r="BH10" s="34"/>
      <c r="BI10" s="34"/>
      <c r="BJ10" s="2"/>
      <c r="BK10" s="2"/>
      <c r="BL10" s="72" t="s">
        <v>22</v>
      </c>
      <c r="BM10" s="73"/>
      <c r="BN10" s="74" t="s">
        <v>23</v>
      </c>
      <c r="BO10" s="74"/>
      <c r="BP10" s="74"/>
      <c r="BQ10" s="74"/>
      <c r="BR10" s="74"/>
      <c r="BS10" s="74"/>
      <c r="BT10" s="74"/>
      <c r="BU10" s="74"/>
      <c r="BV10" s="74"/>
      <c r="BW10" s="74"/>
      <c r="BX10" s="74"/>
      <c r="BY10" s="7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26</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6" t="s">
        <v>114</v>
      </c>
      <c r="BM16" s="67"/>
      <c r="BN16" s="67"/>
      <c r="BO16" s="67"/>
      <c r="BP16" s="67"/>
      <c r="BQ16" s="67"/>
      <c r="BR16" s="67"/>
      <c r="BS16" s="67"/>
      <c r="BT16" s="67"/>
      <c r="BU16" s="67"/>
      <c r="BV16" s="67"/>
      <c r="BW16" s="67"/>
      <c r="BX16" s="67"/>
      <c r="BY16" s="67"/>
      <c r="BZ16" s="6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6"/>
      <c r="BM17" s="67"/>
      <c r="BN17" s="67"/>
      <c r="BO17" s="67"/>
      <c r="BP17" s="67"/>
      <c r="BQ17" s="67"/>
      <c r="BR17" s="67"/>
      <c r="BS17" s="67"/>
      <c r="BT17" s="67"/>
      <c r="BU17" s="67"/>
      <c r="BV17" s="67"/>
      <c r="BW17" s="67"/>
      <c r="BX17" s="67"/>
      <c r="BY17" s="67"/>
      <c r="BZ17" s="6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6"/>
      <c r="BM18" s="67"/>
      <c r="BN18" s="67"/>
      <c r="BO18" s="67"/>
      <c r="BP18" s="67"/>
      <c r="BQ18" s="67"/>
      <c r="BR18" s="67"/>
      <c r="BS18" s="67"/>
      <c r="BT18" s="67"/>
      <c r="BU18" s="67"/>
      <c r="BV18" s="67"/>
      <c r="BW18" s="67"/>
      <c r="BX18" s="67"/>
      <c r="BY18" s="67"/>
      <c r="BZ18" s="6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6"/>
      <c r="BM19" s="67"/>
      <c r="BN19" s="67"/>
      <c r="BO19" s="67"/>
      <c r="BP19" s="67"/>
      <c r="BQ19" s="67"/>
      <c r="BR19" s="67"/>
      <c r="BS19" s="67"/>
      <c r="BT19" s="67"/>
      <c r="BU19" s="67"/>
      <c r="BV19" s="67"/>
      <c r="BW19" s="67"/>
      <c r="BX19" s="67"/>
      <c r="BY19" s="67"/>
      <c r="BZ19" s="6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6"/>
      <c r="BM20" s="67"/>
      <c r="BN20" s="67"/>
      <c r="BO20" s="67"/>
      <c r="BP20" s="67"/>
      <c r="BQ20" s="67"/>
      <c r="BR20" s="67"/>
      <c r="BS20" s="67"/>
      <c r="BT20" s="67"/>
      <c r="BU20" s="67"/>
      <c r="BV20" s="67"/>
      <c r="BW20" s="67"/>
      <c r="BX20" s="67"/>
      <c r="BY20" s="67"/>
      <c r="BZ20" s="6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6"/>
      <c r="BM21" s="67"/>
      <c r="BN21" s="67"/>
      <c r="BO21" s="67"/>
      <c r="BP21" s="67"/>
      <c r="BQ21" s="67"/>
      <c r="BR21" s="67"/>
      <c r="BS21" s="67"/>
      <c r="BT21" s="67"/>
      <c r="BU21" s="67"/>
      <c r="BV21" s="67"/>
      <c r="BW21" s="67"/>
      <c r="BX21" s="67"/>
      <c r="BY21" s="67"/>
      <c r="BZ21" s="6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6"/>
      <c r="BM22" s="67"/>
      <c r="BN22" s="67"/>
      <c r="BO22" s="67"/>
      <c r="BP22" s="67"/>
      <c r="BQ22" s="67"/>
      <c r="BR22" s="67"/>
      <c r="BS22" s="67"/>
      <c r="BT22" s="67"/>
      <c r="BU22" s="67"/>
      <c r="BV22" s="67"/>
      <c r="BW22" s="67"/>
      <c r="BX22" s="67"/>
      <c r="BY22" s="67"/>
      <c r="BZ22" s="6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6"/>
      <c r="BM23" s="67"/>
      <c r="BN23" s="67"/>
      <c r="BO23" s="67"/>
      <c r="BP23" s="67"/>
      <c r="BQ23" s="67"/>
      <c r="BR23" s="67"/>
      <c r="BS23" s="67"/>
      <c r="BT23" s="67"/>
      <c r="BU23" s="67"/>
      <c r="BV23" s="67"/>
      <c r="BW23" s="67"/>
      <c r="BX23" s="67"/>
      <c r="BY23" s="67"/>
      <c r="BZ23" s="6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6"/>
      <c r="BM24" s="67"/>
      <c r="BN24" s="67"/>
      <c r="BO24" s="67"/>
      <c r="BP24" s="67"/>
      <c r="BQ24" s="67"/>
      <c r="BR24" s="67"/>
      <c r="BS24" s="67"/>
      <c r="BT24" s="67"/>
      <c r="BU24" s="67"/>
      <c r="BV24" s="67"/>
      <c r="BW24" s="67"/>
      <c r="BX24" s="67"/>
      <c r="BY24" s="67"/>
      <c r="BZ24" s="6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6"/>
      <c r="BM25" s="67"/>
      <c r="BN25" s="67"/>
      <c r="BO25" s="67"/>
      <c r="BP25" s="67"/>
      <c r="BQ25" s="67"/>
      <c r="BR25" s="67"/>
      <c r="BS25" s="67"/>
      <c r="BT25" s="67"/>
      <c r="BU25" s="67"/>
      <c r="BV25" s="67"/>
      <c r="BW25" s="67"/>
      <c r="BX25" s="67"/>
      <c r="BY25" s="67"/>
      <c r="BZ25" s="6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6"/>
      <c r="BM26" s="67"/>
      <c r="BN26" s="67"/>
      <c r="BO26" s="67"/>
      <c r="BP26" s="67"/>
      <c r="BQ26" s="67"/>
      <c r="BR26" s="67"/>
      <c r="BS26" s="67"/>
      <c r="BT26" s="67"/>
      <c r="BU26" s="67"/>
      <c r="BV26" s="67"/>
      <c r="BW26" s="67"/>
      <c r="BX26" s="67"/>
      <c r="BY26" s="67"/>
      <c r="BZ26" s="6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6"/>
      <c r="BM27" s="67"/>
      <c r="BN27" s="67"/>
      <c r="BO27" s="67"/>
      <c r="BP27" s="67"/>
      <c r="BQ27" s="67"/>
      <c r="BR27" s="67"/>
      <c r="BS27" s="67"/>
      <c r="BT27" s="67"/>
      <c r="BU27" s="67"/>
      <c r="BV27" s="67"/>
      <c r="BW27" s="67"/>
      <c r="BX27" s="67"/>
      <c r="BY27" s="67"/>
      <c r="BZ27" s="6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6"/>
      <c r="BM28" s="67"/>
      <c r="BN28" s="67"/>
      <c r="BO28" s="67"/>
      <c r="BP28" s="67"/>
      <c r="BQ28" s="67"/>
      <c r="BR28" s="67"/>
      <c r="BS28" s="67"/>
      <c r="BT28" s="67"/>
      <c r="BU28" s="67"/>
      <c r="BV28" s="67"/>
      <c r="BW28" s="67"/>
      <c r="BX28" s="67"/>
      <c r="BY28" s="67"/>
      <c r="BZ28" s="6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6"/>
      <c r="BM29" s="67"/>
      <c r="BN29" s="67"/>
      <c r="BO29" s="67"/>
      <c r="BP29" s="67"/>
      <c r="BQ29" s="67"/>
      <c r="BR29" s="67"/>
      <c r="BS29" s="67"/>
      <c r="BT29" s="67"/>
      <c r="BU29" s="67"/>
      <c r="BV29" s="67"/>
      <c r="BW29" s="67"/>
      <c r="BX29" s="67"/>
      <c r="BY29" s="67"/>
      <c r="BZ29" s="6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6"/>
      <c r="BM30" s="67"/>
      <c r="BN30" s="67"/>
      <c r="BO30" s="67"/>
      <c r="BP30" s="67"/>
      <c r="BQ30" s="67"/>
      <c r="BR30" s="67"/>
      <c r="BS30" s="67"/>
      <c r="BT30" s="67"/>
      <c r="BU30" s="67"/>
      <c r="BV30" s="67"/>
      <c r="BW30" s="67"/>
      <c r="BX30" s="67"/>
      <c r="BY30" s="67"/>
      <c r="BZ30" s="6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6"/>
      <c r="BM31" s="67"/>
      <c r="BN31" s="67"/>
      <c r="BO31" s="67"/>
      <c r="BP31" s="67"/>
      <c r="BQ31" s="67"/>
      <c r="BR31" s="67"/>
      <c r="BS31" s="67"/>
      <c r="BT31" s="67"/>
      <c r="BU31" s="67"/>
      <c r="BV31" s="67"/>
      <c r="BW31" s="67"/>
      <c r="BX31" s="67"/>
      <c r="BY31" s="67"/>
      <c r="BZ31" s="6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6"/>
      <c r="BM32" s="67"/>
      <c r="BN32" s="67"/>
      <c r="BO32" s="67"/>
      <c r="BP32" s="67"/>
      <c r="BQ32" s="67"/>
      <c r="BR32" s="67"/>
      <c r="BS32" s="67"/>
      <c r="BT32" s="67"/>
      <c r="BU32" s="67"/>
      <c r="BV32" s="67"/>
      <c r="BW32" s="67"/>
      <c r="BX32" s="67"/>
      <c r="BY32" s="67"/>
      <c r="BZ32" s="6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6"/>
      <c r="BM33" s="67"/>
      <c r="BN33" s="67"/>
      <c r="BO33" s="67"/>
      <c r="BP33" s="67"/>
      <c r="BQ33" s="67"/>
      <c r="BR33" s="67"/>
      <c r="BS33" s="67"/>
      <c r="BT33" s="67"/>
      <c r="BU33" s="67"/>
      <c r="BV33" s="67"/>
      <c r="BW33" s="67"/>
      <c r="BX33" s="67"/>
      <c r="BY33" s="67"/>
      <c r="BZ33" s="6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6"/>
      <c r="BM34" s="67"/>
      <c r="BN34" s="67"/>
      <c r="BO34" s="67"/>
      <c r="BP34" s="67"/>
      <c r="BQ34" s="67"/>
      <c r="BR34" s="67"/>
      <c r="BS34" s="67"/>
      <c r="BT34" s="67"/>
      <c r="BU34" s="67"/>
      <c r="BV34" s="67"/>
      <c r="BW34" s="67"/>
      <c r="BX34" s="67"/>
      <c r="BY34" s="67"/>
      <c r="BZ34" s="6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6"/>
      <c r="BM35" s="67"/>
      <c r="BN35" s="67"/>
      <c r="BO35" s="67"/>
      <c r="BP35" s="67"/>
      <c r="BQ35" s="67"/>
      <c r="BR35" s="67"/>
      <c r="BS35" s="67"/>
      <c r="BT35" s="67"/>
      <c r="BU35" s="67"/>
      <c r="BV35" s="67"/>
      <c r="BW35" s="67"/>
      <c r="BX35" s="67"/>
      <c r="BY35" s="67"/>
      <c r="BZ35" s="6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6"/>
      <c r="BM36" s="67"/>
      <c r="BN36" s="67"/>
      <c r="BO36" s="67"/>
      <c r="BP36" s="67"/>
      <c r="BQ36" s="67"/>
      <c r="BR36" s="67"/>
      <c r="BS36" s="67"/>
      <c r="BT36" s="67"/>
      <c r="BU36" s="67"/>
      <c r="BV36" s="67"/>
      <c r="BW36" s="67"/>
      <c r="BX36" s="67"/>
      <c r="BY36" s="67"/>
      <c r="BZ36" s="6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6"/>
      <c r="BM37" s="67"/>
      <c r="BN37" s="67"/>
      <c r="BO37" s="67"/>
      <c r="BP37" s="67"/>
      <c r="BQ37" s="67"/>
      <c r="BR37" s="67"/>
      <c r="BS37" s="67"/>
      <c r="BT37" s="67"/>
      <c r="BU37" s="67"/>
      <c r="BV37" s="67"/>
      <c r="BW37" s="67"/>
      <c r="BX37" s="67"/>
      <c r="BY37" s="67"/>
      <c r="BZ37" s="6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6"/>
      <c r="BM38" s="67"/>
      <c r="BN38" s="67"/>
      <c r="BO38" s="67"/>
      <c r="BP38" s="67"/>
      <c r="BQ38" s="67"/>
      <c r="BR38" s="67"/>
      <c r="BS38" s="67"/>
      <c r="BT38" s="67"/>
      <c r="BU38" s="67"/>
      <c r="BV38" s="67"/>
      <c r="BW38" s="67"/>
      <c r="BX38" s="67"/>
      <c r="BY38" s="67"/>
      <c r="BZ38" s="6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6"/>
      <c r="BM39" s="67"/>
      <c r="BN39" s="67"/>
      <c r="BO39" s="67"/>
      <c r="BP39" s="67"/>
      <c r="BQ39" s="67"/>
      <c r="BR39" s="67"/>
      <c r="BS39" s="67"/>
      <c r="BT39" s="67"/>
      <c r="BU39" s="67"/>
      <c r="BV39" s="67"/>
      <c r="BW39" s="67"/>
      <c r="BX39" s="67"/>
      <c r="BY39" s="67"/>
      <c r="BZ39" s="6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6"/>
      <c r="BM40" s="67"/>
      <c r="BN40" s="67"/>
      <c r="BO40" s="67"/>
      <c r="BP40" s="67"/>
      <c r="BQ40" s="67"/>
      <c r="BR40" s="67"/>
      <c r="BS40" s="67"/>
      <c r="BT40" s="67"/>
      <c r="BU40" s="67"/>
      <c r="BV40" s="67"/>
      <c r="BW40" s="67"/>
      <c r="BX40" s="67"/>
      <c r="BY40" s="67"/>
      <c r="BZ40" s="6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6"/>
      <c r="BM41" s="67"/>
      <c r="BN41" s="67"/>
      <c r="BO41" s="67"/>
      <c r="BP41" s="67"/>
      <c r="BQ41" s="67"/>
      <c r="BR41" s="67"/>
      <c r="BS41" s="67"/>
      <c r="BT41" s="67"/>
      <c r="BU41" s="67"/>
      <c r="BV41" s="67"/>
      <c r="BW41" s="67"/>
      <c r="BX41" s="67"/>
      <c r="BY41" s="67"/>
      <c r="BZ41" s="6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6"/>
      <c r="BM42" s="67"/>
      <c r="BN42" s="67"/>
      <c r="BO42" s="67"/>
      <c r="BP42" s="67"/>
      <c r="BQ42" s="67"/>
      <c r="BR42" s="67"/>
      <c r="BS42" s="67"/>
      <c r="BT42" s="67"/>
      <c r="BU42" s="67"/>
      <c r="BV42" s="67"/>
      <c r="BW42" s="67"/>
      <c r="BX42" s="67"/>
      <c r="BY42" s="67"/>
      <c r="BZ42" s="6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6"/>
      <c r="BM43" s="67"/>
      <c r="BN43" s="67"/>
      <c r="BO43" s="67"/>
      <c r="BP43" s="67"/>
      <c r="BQ43" s="67"/>
      <c r="BR43" s="67"/>
      <c r="BS43" s="67"/>
      <c r="BT43" s="67"/>
      <c r="BU43" s="67"/>
      <c r="BV43" s="67"/>
      <c r="BW43" s="67"/>
      <c r="BX43" s="67"/>
      <c r="BY43" s="67"/>
      <c r="BZ43" s="6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9"/>
      <c r="BM44" s="70"/>
      <c r="BN44" s="70"/>
      <c r="BO44" s="70"/>
      <c r="BP44" s="70"/>
      <c r="BQ44" s="70"/>
      <c r="BR44" s="70"/>
      <c r="BS44" s="70"/>
      <c r="BT44" s="70"/>
      <c r="BU44" s="70"/>
      <c r="BV44" s="70"/>
      <c r="BW44" s="70"/>
      <c r="BX44" s="70"/>
      <c r="BY44" s="70"/>
      <c r="BZ44" s="7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6" t="s">
        <v>113</v>
      </c>
      <c r="BM47" s="77"/>
      <c r="BN47" s="77"/>
      <c r="BO47" s="77"/>
      <c r="BP47" s="77"/>
      <c r="BQ47" s="77"/>
      <c r="BR47" s="77"/>
      <c r="BS47" s="77"/>
      <c r="BT47" s="77"/>
      <c r="BU47" s="77"/>
      <c r="BV47" s="77"/>
      <c r="BW47" s="77"/>
      <c r="BX47" s="77"/>
      <c r="BY47" s="77"/>
      <c r="BZ47" s="7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6"/>
      <c r="BM48" s="77"/>
      <c r="BN48" s="77"/>
      <c r="BO48" s="77"/>
      <c r="BP48" s="77"/>
      <c r="BQ48" s="77"/>
      <c r="BR48" s="77"/>
      <c r="BS48" s="77"/>
      <c r="BT48" s="77"/>
      <c r="BU48" s="77"/>
      <c r="BV48" s="77"/>
      <c r="BW48" s="77"/>
      <c r="BX48" s="77"/>
      <c r="BY48" s="77"/>
      <c r="BZ48" s="7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6"/>
      <c r="BM49" s="77"/>
      <c r="BN49" s="77"/>
      <c r="BO49" s="77"/>
      <c r="BP49" s="77"/>
      <c r="BQ49" s="77"/>
      <c r="BR49" s="77"/>
      <c r="BS49" s="77"/>
      <c r="BT49" s="77"/>
      <c r="BU49" s="77"/>
      <c r="BV49" s="77"/>
      <c r="BW49" s="77"/>
      <c r="BX49" s="77"/>
      <c r="BY49" s="77"/>
      <c r="BZ49" s="7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6"/>
      <c r="BM50" s="77"/>
      <c r="BN50" s="77"/>
      <c r="BO50" s="77"/>
      <c r="BP50" s="77"/>
      <c r="BQ50" s="77"/>
      <c r="BR50" s="77"/>
      <c r="BS50" s="77"/>
      <c r="BT50" s="77"/>
      <c r="BU50" s="77"/>
      <c r="BV50" s="77"/>
      <c r="BW50" s="77"/>
      <c r="BX50" s="77"/>
      <c r="BY50" s="77"/>
      <c r="BZ50" s="7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6"/>
      <c r="BM51" s="77"/>
      <c r="BN51" s="77"/>
      <c r="BO51" s="77"/>
      <c r="BP51" s="77"/>
      <c r="BQ51" s="77"/>
      <c r="BR51" s="77"/>
      <c r="BS51" s="77"/>
      <c r="BT51" s="77"/>
      <c r="BU51" s="77"/>
      <c r="BV51" s="77"/>
      <c r="BW51" s="77"/>
      <c r="BX51" s="77"/>
      <c r="BY51" s="77"/>
      <c r="BZ51" s="7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6"/>
      <c r="BM52" s="77"/>
      <c r="BN52" s="77"/>
      <c r="BO52" s="77"/>
      <c r="BP52" s="77"/>
      <c r="BQ52" s="77"/>
      <c r="BR52" s="77"/>
      <c r="BS52" s="77"/>
      <c r="BT52" s="77"/>
      <c r="BU52" s="77"/>
      <c r="BV52" s="77"/>
      <c r="BW52" s="77"/>
      <c r="BX52" s="77"/>
      <c r="BY52" s="77"/>
      <c r="BZ52" s="7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6"/>
      <c r="BM53" s="77"/>
      <c r="BN53" s="77"/>
      <c r="BO53" s="77"/>
      <c r="BP53" s="77"/>
      <c r="BQ53" s="77"/>
      <c r="BR53" s="77"/>
      <c r="BS53" s="77"/>
      <c r="BT53" s="77"/>
      <c r="BU53" s="77"/>
      <c r="BV53" s="77"/>
      <c r="BW53" s="77"/>
      <c r="BX53" s="77"/>
      <c r="BY53" s="77"/>
      <c r="BZ53" s="7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6"/>
      <c r="BM54" s="77"/>
      <c r="BN54" s="77"/>
      <c r="BO54" s="77"/>
      <c r="BP54" s="77"/>
      <c r="BQ54" s="77"/>
      <c r="BR54" s="77"/>
      <c r="BS54" s="77"/>
      <c r="BT54" s="77"/>
      <c r="BU54" s="77"/>
      <c r="BV54" s="77"/>
      <c r="BW54" s="77"/>
      <c r="BX54" s="77"/>
      <c r="BY54" s="77"/>
      <c r="BZ54" s="7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6"/>
      <c r="BM55" s="77"/>
      <c r="BN55" s="77"/>
      <c r="BO55" s="77"/>
      <c r="BP55" s="77"/>
      <c r="BQ55" s="77"/>
      <c r="BR55" s="77"/>
      <c r="BS55" s="77"/>
      <c r="BT55" s="77"/>
      <c r="BU55" s="77"/>
      <c r="BV55" s="77"/>
      <c r="BW55" s="77"/>
      <c r="BX55" s="77"/>
      <c r="BY55" s="77"/>
      <c r="BZ55" s="7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6"/>
      <c r="BM56" s="77"/>
      <c r="BN56" s="77"/>
      <c r="BO56" s="77"/>
      <c r="BP56" s="77"/>
      <c r="BQ56" s="77"/>
      <c r="BR56" s="77"/>
      <c r="BS56" s="77"/>
      <c r="BT56" s="77"/>
      <c r="BU56" s="77"/>
      <c r="BV56" s="77"/>
      <c r="BW56" s="77"/>
      <c r="BX56" s="77"/>
      <c r="BY56" s="77"/>
      <c r="BZ56" s="7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6"/>
      <c r="BM57" s="77"/>
      <c r="BN57" s="77"/>
      <c r="BO57" s="77"/>
      <c r="BP57" s="77"/>
      <c r="BQ57" s="77"/>
      <c r="BR57" s="77"/>
      <c r="BS57" s="77"/>
      <c r="BT57" s="77"/>
      <c r="BU57" s="77"/>
      <c r="BV57" s="77"/>
      <c r="BW57" s="77"/>
      <c r="BX57" s="77"/>
      <c r="BY57" s="77"/>
      <c r="BZ57" s="7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6"/>
      <c r="BM58" s="77"/>
      <c r="BN58" s="77"/>
      <c r="BO58" s="77"/>
      <c r="BP58" s="77"/>
      <c r="BQ58" s="77"/>
      <c r="BR58" s="77"/>
      <c r="BS58" s="77"/>
      <c r="BT58" s="77"/>
      <c r="BU58" s="77"/>
      <c r="BV58" s="77"/>
      <c r="BW58" s="77"/>
      <c r="BX58" s="77"/>
      <c r="BY58" s="77"/>
      <c r="BZ58" s="7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6"/>
      <c r="BM59" s="77"/>
      <c r="BN59" s="77"/>
      <c r="BO59" s="77"/>
      <c r="BP59" s="77"/>
      <c r="BQ59" s="77"/>
      <c r="BR59" s="77"/>
      <c r="BS59" s="77"/>
      <c r="BT59" s="77"/>
      <c r="BU59" s="77"/>
      <c r="BV59" s="77"/>
      <c r="BW59" s="77"/>
      <c r="BX59" s="77"/>
      <c r="BY59" s="77"/>
      <c r="BZ59" s="78"/>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6"/>
      <c r="BM60" s="77"/>
      <c r="BN60" s="77"/>
      <c r="BO60" s="77"/>
      <c r="BP60" s="77"/>
      <c r="BQ60" s="77"/>
      <c r="BR60" s="77"/>
      <c r="BS60" s="77"/>
      <c r="BT60" s="77"/>
      <c r="BU60" s="77"/>
      <c r="BV60" s="77"/>
      <c r="BW60" s="77"/>
      <c r="BX60" s="77"/>
      <c r="BY60" s="77"/>
      <c r="BZ60" s="7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6"/>
      <c r="BM61" s="77"/>
      <c r="BN61" s="77"/>
      <c r="BO61" s="77"/>
      <c r="BP61" s="77"/>
      <c r="BQ61" s="77"/>
      <c r="BR61" s="77"/>
      <c r="BS61" s="77"/>
      <c r="BT61" s="77"/>
      <c r="BU61" s="77"/>
      <c r="BV61" s="77"/>
      <c r="BW61" s="77"/>
      <c r="BX61" s="77"/>
      <c r="BY61" s="77"/>
      <c r="BZ61" s="7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6"/>
      <c r="BM62" s="77"/>
      <c r="BN62" s="77"/>
      <c r="BO62" s="77"/>
      <c r="BP62" s="77"/>
      <c r="BQ62" s="77"/>
      <c r="BR62" s="77"/>
      <c r="BS62" s="77"/>
      <c r="BT62" s="77"/>
      <c r="BU62" s="77"/>
      <c r="BV62" s="77"/>
      <c r="BW62" s="77"/>
      <c r="BX62" s="77"/>
      <c r="BY62" s="77"/>
      <c r="BZ62" s="7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9"/>
      <c r="BM63" s="80"/>
      <c r="BN63" s="80"/>
      <c r="BO63" s="80"/>
      <c r="BP63" s="80"/>
      <c r="BQ63" s="80"/>
      <c r="BR63" s="80"/>
      <c r="BS63" s="80"/>
      <c r="BT63" s="80"/>
      <c r="BU63" s="80"/>
      <c r="BV63" s="80"/>
      <c r="BW63" s="80"/>
      <c r="BX63" s="80"/>
      <c r="BY63" s="80"/>
      <c r="BZ63" s="8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0" t="s">
        <v>29</v>
      </c>
      <c r="BM64" s="61"/>
      <c r="BN64" s="61"/>
      <c r="BO64" s="61"/>
      <c r="BP64" s="61"/>
      <c r="BQ64" s="61"/>
      <c r="BR64" s="61"/>
      <c r="BS64" s="61"/>
      <c r="BT64" s="61"/>
      <c r="BU64" s="61"/>
      <c r="BV64" s="61"/>
      <c r="BW64" s="61"/>
      <c r="BX64" s="61"/>
      <c r="BY64" s="61"/>
      <c r="BZ64" s="6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3"/>
      <c r="BM65" s="64"/>
      <c r="BN65" s="64"/>
      <c r="BO65" s="64"/>
      <c r="BP65" s="64"/>
      <c r="BQ65" s="64"/>
      <c r="BR65" s="64"/>
      <c r="BS65" s="64"/>
      <c r="BT65" s="64"/>
      <c r="BU65" s="64"/>
      <c r="BV65" s="64"/>
      <c r="BW65" s="64"/>
      <c r="BX65" s="64"/>
      <c r="BY65" s="64"/>
      <c r="BZ65" s="6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2" t="s">
        <v>115</v>
      </c>
      <c r="BM66" s="83"/>
      <c r="BN66" s="83"/>
      <c r="BO66" s="83"/>
      <c r="BP66" s="83"/>
      <c r="BQ66" s="83"/>
      <c r="BR66" s="83"/>
      <c r="BS66" s="83"/>
      <c r="BT66" s="83"/>
      <c r="BU66" s="83"/>
      <c r="BV66" s="83"/>
      <c r="BW66" s="83"/>
      <c r="BX66" s="83"/>
      <c r="BY66" s="83"/>
      <c r="BZ66" s="8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2"/>
      <c r="BM67" s="83"/>
      <c r="BN67" s="83"/>
      <c r="BO67" s="83"/>
      <c r="BP67" s="83"/>
      <c r="BQ67" s="83"/>
      <c r="BR67" s="83"/>
      <c r="BS67" s="83"/>
      <c r="BT67" s="83"/>
      <c r="BU67" s="83"/>
      <c r="BV67" s="83"/>
      <c r="BW67" s="83"/>
      <c r="BX67" s="83"/>
      <c r="BY67" s="83"/>
      <c r="BZ67" s="8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2"/>
      <c r="BM68" s="83"/>
      <c r="BN68" s="83"/>
      <c r="BO68" s="83"/>
      <c r="BP68" s="83"/>
      <c r="BQ68" s="83"/>
      <c r="BR68" s="83"/>
      <c r="BS68" s="83"/>
      <c r="BT68" s="83"/>
      <c r="BU68" s="83"/>
      <c r="BV68" s="83"/>
      <c r="BW68" s="83"/>
      <c r="BX68" s="83"/>
      <c r="BY68" s="83"/>
      <c r="BZ68" s="8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2"/>
      <c r="BM69" s="83"/>
      <c r="BN69" s="83"/>
      <c r="BO69" s="83"/>
      <c r="BP69" s="83"/>
      <c r="BQ69" s="83"/>
      <c r="BR69" s="83"/>
      <c r="BS69" s="83"/>
      <c r="BT69" s="83"/>
      <c r="BU69" s="83"/>
      <c r="BV69" s="83"/>
      <c r="BW69" s="83"/>
      <c r="BX69" s="83"/>
      <c r="BY69" s="83"/>
      <c r="BZ69" s="8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2"/>
      <c r="BM70" s="83"/>
      <c r="BN70" s="83"/>
      <c r="BO70" s="83"/>
      <c r="BP70" s="83"/>
      <c r="BQ70" s="83"/>
      <c r="BR70" s="83"/>
      <c r="BS70" s="83"/>
      <c r="BT70" s="83"/>
      <c r="BU70" s="83"/>
      <c r="BV70" s="83"/>
      <c r="BW70" s="83"/>
      <c r="BX70" s="83"/>
      <c r="BY70" s="83"/>
      <c r="BZ70" s="8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2"/>
      <c r="BM71" s="83"/>
      <c r="BN71" s="83"/>
      <c r="BO71" s="83"/>
      <c r="BP71" s="83"/>
      <c r="BQ71" s="83"/>
      <c r="BR71" s="83"/>
      <c r="BS71" s="83"/>
      <c r="BT71" s="83"/>
      <c r="BU71" s="83"/>
      <c r="BV71" s="83"/>
      <c r="BW71" s="83"/>
      <c r="BX71" s="83"/>
      <c r="BY71" s="83"/>
      <c r="BZ71" s="8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2"/>
      <c r="BM72" s="83"/>
      <c r="BN72" s="83"/>
      <c r="BO72" s="83"/>
      <c r="BP72" s="83"/>
      <c r="BQ72" s="83"/>
      <c r="BR72" s="83"/>
      <c r="BS72" s="83"/>
      <c r="BT72" s="83"/>
      <c r="BU72" s="83"/>
      <c r="BV72" s="83"/>
      <c r="BW72" s="83"/>
      <c r="BX72" s="83"/>
      <c r="BY72" s="83"/>
      <c r="BZ72" s="8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2"/>
      <c r="BM73" s="83"/>
      <c r="BN73" s="83"/>
      <c r="BO73" s="83"/>
      <c r="BP73" s="83"/>
      <c r="BQ73" s="83"/>
      <c r="BR73" s="83"/>
      <c r="BS73" s="83"/>
      <c r="BT73" s="83"/>
      <c r="BU73" s="83"/>
      <c r="BV73" s="83"/>
      <c r="BW73" s="83"/>
      <c r="BX73" s="83"/>
      <c r="BY73" s="83"/>
      <c r="BZ73" s="8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2"/>
      <c r="BM74" s="83"/>
      <c r="BN74" s="83"/>
      <c r="BO74" s="83"/>
      <c r="BP74" s="83"/>
      <c r="BQ74" s="83"/>
      <c r="BR74" s="83"/>
      <c r="BS74" s="83"/>
      <c r="BT74" s="83"/>
      <c r="BU74" s="83"/>
      <c r="BV74" s="83"/>
      <c r="BW74" s="83"/>
      <c r="BX74" s="83"/>
      <c r="BY74" s="83"/>
      <c r="BZ74" s="8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2"/>
      <c r="BM75" s="83"/>
      <c r="BN75" s="83"/>
      <c r="BO75" s="83"/>
      <c r="BP75" s="83"/>
      <c r="BQ75" s="83"/>
      <c r="BR75" s="83"/>
      <c r="BS75" s="83"/>
      <c r="BT75" s="83"/>
      <c r="BU75" s="83"/>
      <c r="BV75" s="83"/>
      <c r="BW75" s="83"/>
      <c r="BX75" s="83"/>
      <c r="BY75" s="83"/>
      <c r="BZ75" s="8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2"/>
      <c r="BM76" s="83"/>
      <c r="BN76" s="83"/>
      <c r="BO76" s="83"/>
      <c r="BP76" s="83"/>
      <c r="BQ76" s="83"/>
      <c r="BR76" s="83"/>
      <c r="BS76" s="83"/>
      <c r="BT76" s="83"/>
      <c r="BU76" s="83"/>
      <c r="BV76" s="83"/>
      <c r="BW76" s="83"/>
      <c r="BX76" s="83"/>
      <c r="BY76" s="83"/>
      <c r="BZ76" s="8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2"/>
      <c r="BM77" s="83"/>
      <c r="BN77" s="83"/>
      <c r="BO77" s="83"/>
      <c r="BP77" s="83"/>
      <c r="BQ77" s="83"/>
      <c r="BR77" s="83"/>
      <c r="BS77" s="83"/>
      <c r="BT77" s="83"/>
      <c r="BU77" s="83"/>
      <c r="BV77" s="83"/>
      <c r="BW77" s="83"/>
      <c r="BX77" s="83"/>
      <c r="BY77" s="83"/>
      <c r="BZ77" s="8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2"/>
      <c r="BM78" s="83"/>
      <c r="BN78" s="83"/>
      <c r="BO78" s="83"/>
      <c r="BP78" s="83"/>
      <c r="BQ78" s="83"/>
      <c r="BR78" s="83"/>
      <c r="BS78" s="83"/>
      <c r="BT78" s="83"/>
      <c r="BU78" s="83"/>
      <c r="BV78" s="83"/>
      <c r="BW78" s="83"/>
      <c r="BX78" s="83"/>
      <c r="BY78" s="83"/>
      <c r="BZ78" s="84"/>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2"/>
      <c r="BM79" s="83"/>
      <c r="BN79" s="83"/>
      <c r="BO79" s="83"/>
      <c r="BP79" s="83"/>
      <c r="BQ79" s="83"/>
      <c r="BR79" s="83"/>
      <c r="BS79" s="83"/>
      <c r="BT79" s="83"/>
      <c r="BU79" s="83"/>
      <c r="BV79" s="83"/>
      <c r="BW79" s="83"/>
      <c r="BX79" s="83"/>
      <c r="BY79" s="83"/>
      <c r="BZ79" s="84"/>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2"/>
      <c r="BM80" s="83"/>
      <c r="BN80" s="83"/>
      <c r="BO80" s="83"/>
      <c r="BP80" s="83"/>
      <c r="BQ80" s="83"/>
      <c r="BR80" s="83"/>
      <c r="BS80" s="83"/>
      <c r="BT80" s="83"/>
      <c r="BU80" s="83"/>
      <c r="BV80" s="83"/>
      <c r="BW80" s="83"/>
      <c r="BX80" s="83"/>
      <c r="BY80" s="83"/>
      <c r="BZ80" s="84"/>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2"/>
      <c r="BM81" s="83"/>
      <c r="BN81" s="83"/>
      <c r="BO81" s="83"/>
      <c r="BP81" s="83"/>
      <c r="BQ81" s="83"/>
      <c r="BR81" s="83"/>
      <c r="BS81" s="83"/>
      <c r="BT81" s="83"/>
      <c r="BU81" s="83"/>
      <c r="BV81" s="83"/>
      <c r="BW81" s="83"/>
      <c r="BX81" s="83"/>
      <c r="BY81" s="83"/>
      <c r="BZ81" s="84"/>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5"/>
      <c r="BM82" s="86"/>
      <c r="BN82" s="86"/>
      <c r="BO82" s="86"/>
      <c r="BP82" s="86"/>
      <c r="BQ82" s="86"/>
      <c r="BR82" s="86"/>
      <c r="BS82" s="86"/>
      <c r="BT82" s="86"/>
      <c r="BU82" s="86"/>
      <c r="BV82" s="86"/>
      <c r="BW82" s="86"/>
      <c r="BX82" s="86"/>
      <c r="BY82" s="86"/>
      <c r="BZ82" s="87"/>
    </row>
    <row r="83" spans="1:78" x14ac:dyDescent="0.2">
      <c r="C83" s="88" t="s">
        <v>30</v>
      </c>
      <c r="D83" s="88"/>
      <c r="E83" s="88"/>
      <c r="F83" s="88"/>
      <c r="G83" s="88"/>
      <c r="H83" s="88"/>
      <c r="I83" s="88"/>
      <c r="J83" s="88"/>
      <c r="K83" s="88"/>
      <c r="L83" s="88"/>
      <c r="M83" s="88"/>
      <c r="N83" s="88"/>
      <c r="O83" s="88"/>
      <c r="P83" s="88"/>
      <c r="Q83" s="88"/>
      <c r="R83" s="88"/>
      <c r="S83" s="88"/>
      <c r="T83" s="88"/>
      <c r="U83" s="88"/>
      <c r="V83" s="88"/>
      <c r="W83" s="88"/>
      <c r="X83" s="88"/>
      <c r="Y83" s="88"/>
      <c r="Z83" s="88"/>
      <c r="AA83" s="88"/>
      <c r="AB83" s="88"/>
      <c r="AC83" s="88"/>
      <c r="AD83" s="88"/>
      <c r="AE83" s="88"/>
      <c r="AF83" s="88"/>
      <c r="AG83" s="88"/>
      <c r="AH83" s="88"/>
      <c r="AI83" s="88"/>
      <c r="AJ83" s="88"/>
      <c r="AK83" s="88"/>
      <c r="AL83" s="88"/>
      <c r="AM83" s="88"/>
      <c r="AN83" s="88"/>
      <c r="AO83" s="88"/>
      <c r="AP83" s="88"/>
      <c r="AQ83" s="88"/>
      <c r="AR83" s="88"/>
      <c r="AS83" s="88"/>
      <c r="AT83" s="88"/>
      <c r="AU83" s="88"/>
      <c r="AV83" s="88"/>
      <c r="AW83" s="88"/>
      <c r="AX83" s="88"/>
      <c r="AY83" s="88"/>
      <c r="AZ83" s="88"/>
      <c r="BA83" s="88"/>
      <c r="BB83" s="88"/>
      <c r="BC83" s="88"/>
      <c r="BD83" s="88"/>
      <c r="BE83" s="88"/>
      <c r="BF83" s="88"/>
      <c r="BG83" s="88"/>
      <c r="BH83" s="88"/>
      <c r="BI83" s="88"/>
      <c r="BJ83" s="88"/>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【96.59】</v>
      </c>
      <c r="F85" s="12" t="str">
        <f>データ!AT6</f>
        <v>【208.93】</v>
      </c>
      <c r="G85" s="12" t="str">
        <f>データ!BE6</f>
        <v>【136.43】</v>
      </c>
      <c r="H85" s="12" t="str">
        <f>データ!BP6</f>
        <v>【967.97】</v>
      </c>
      <c r="I85" s="12" t="str">
        <f>データ!CA6</f>
        <v>【46.20】</v>
      </c>
      <c r="J85" s="12" t="str">
        <f>データ!CL6</f>
        <v>【332.82】</v>
      </c>
      <c r="K85" s="12" t="str">
        <f>データ!CW6</f>
        <v>【46.29】</v>
      </c>
      <c r="L85" s="12" t="str">
        <f>データ!DH6</f>
        <v>【82.56】</v>
      </c>
      <c r="M85" s="12" t="str">
        <f>データ!DS6</f>
        <v>【39.62】</v>
      </c>
      <c r="N85" s="12" t="str">
        <f>データ!ED6</f>
        <v>【-】</v>
      </c>
      <c r="O85" s="12" t="str">
        <f>データ!EO6</f>
        <v>【-】</v>
      </c>
    </row>
  </sheetData>
  <sheetProtection algorithmName="SHA-512" hashValue="/jEA9kRxCfzqefh5M8XGYjU461p30npyGInqfPhyFiHZK1dT2WJg/g0kMeJVsKP34LAgtmSzbFOXG7aYzSAn9A==" saltValue="2ShmfM62rROljw6c3s0Uu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90" t="s">
        <v>52</v>
      </c>
      <c r="I3" s="91"/>
      <c r="J3" s="91"/>
      <c r="K3" s="91"/>
      <c r="L3" s="91"/>
      <c r="M3" s="91"/>
      <c r="N3" s="91"/>
      <c r="O3" s="91"/>
      <c r="P3" s="91"/>
      <c r="Q3" s="91"/>
      <c r="R3" s="91"/>
      <c r="S3" s="91"/>
      <c r="T3" s="91"/>
      <c r="U3" s="91"/>
      <c r="V3" s="91"/>
      <c r="W3" s="91"/>
      <c r="X3" s="92"/>
      <c r="Y3" s="96" t="s">
        <v>53</v>
      </c>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t="s">
        <v>54</v>
      </c>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row>
    <row r="4" spans="1:148" x14ac:dyDescent="0.2">
      <c r="A4" s="14" t="s">
        <v>55</v>
      </c>
      <c r="B4" s="16"/>
      <c r="C4" s="16"/>
      <c r="D4" s="16"/>
      <c r="E4" s="16"/>
      <c r="F4" s="16"/>
      <c r="G4" s="16"/>
      <c r="H4" s="93"/>
      <c r="I4" s="94"/>
      <c r="J4" s="94"/>
      <c r="K4" s="94"/>
      <c r="L4" s="94"/>
      <c r="M4" s="94"/>
      <c r="N4" s="94"/>
      <c r="O4" s="94"/>
      <c r="P4" s="94"/>
      <c r="Q4" s="94"/>
      <c r="R4" s="94"/>
      <c r="S4" s="94"/>
      <c r="T4" s="94"/>
      <c r="U4" s="94"/>
      <c r="V4" s="94"/>
      <c r="W4" s="94"/>
      <c r="X4" s="95"/>
      <c r="Y4" s="89" t="s">
        <v>56</v>
      </c>
      <c r="Z4" s="89"/>
      <c r="AA4" s="89"/>
      <c r="AB4" s="89"/>
      <c r="AC4" s="89"/>
      <c r="AD4" s="89"/>
      <c r="AE4" s="89"/>
      <c r="AF4" s="89"/>
      <c r="AG4" s="89"/>
      <c r="AH4" s="89"/>
      <c r="AI4" s="89"/>
      <c r="AJ4" s="89" t="s">
        <v>57</v>
      </c>
      <c r="AK4" s="89"/>
      <c r="AL4" s="89"/>
      <c r="AM4" s="89"/>
      <c r="AN4" s="89"/>
      <c r="AO4" s="89"/>
      <c r="AP4" s="89"/>
      <c r="AQ4" s="89"/>
      <c r="AR4" s="89"/>
      <c r="AS4" s="89"/>
      <c r="AT4" s="89"/>
      <c r="AU4" s="89" t="s">
        <v>58</v>
      </c>
      <c r="AV4" s="89"/>
      <c r="AW4" s="89"/>
      <c r="AX4" s="89"/>
      <c r="AY4" s="89"/>
      <c r="AZ4" s="89"/>
      <c r="BA4" s="89"/>
      <c r="BB4" s="89"/>
      <c r="BC4" s="89"/>
      <c r="BD4" s="89"/>
      <c r="BE4" s="89"/>
      <c r="BF4" s="89" t="s">
        <v>59</v>
      </c>
      <c r="BG4" s="89"/>
      <c r="BH4" s="89"/>
      <c r="BI4" s="89"/>
      <c r="BJ4" s="89"/>
      <c r="BK4" s="89"/>
      <c r="BL4" s="89"/>
      <c r="BM4" s="89"/>
      <c r="BN4" s="89"/>
      <c r="BO4" s="89"/>
      <c r="BP4" s="89"/>
      <c r="BQ4" s="89" t="s">
        <v>60</v>
      </c>
      <c r="BR4" s="89"/>
      <c r="BS4" s="89"/>
      <c r="BT4" s="89"/>
      <c r="BU4" s="89"/>
      <c r="BV4" s="89"/>
      <c r="BW4" s="89"/>
      <c r="BX4" s="89"/>
      <c r="BY4" s="89"/>
      <c r="BZ4" s="89"/>
      <c r="CA4" s="89"/>
      <c r="CB4" s="89" t="s">
        <v>61</v>
      </c>
      <c r="CC4" s="89"/>
      <c r="CD4" s="89"/>
      <c r="CE4" s="89"/>
      <c r="CF4" s="89"/>
      <c r="CG4" s="89"/>
      <c r="CH4" s="89"/>
      <c r="CI4" s="89"/>
      <c r="CJ4" s="89"/>
      <c r="CK4" s="89"/>
      <c r="CL4" s="89"/>
      <c r="CM4" s="89" t="s">
        <v>62</v>
      </c>
      <c r="CN4" s="89"/>
      <c r="CO4" s="89"/>
      <c r="CP4" s="89"/>
      <c r="CQ4" s="89"/>
      <c r="CR4" s="89"/>
      <c r="CS4" s="89"/>
      <c r="CT4" s="89"/>
      <c r="CU4" s="89"/>
      <c r="CV4" s="89"/>
      <c r="CW4" s="89"/>
      <c r="CX4" s="89" t="s">
        <v>63</v>
      </c>
      <c r="CY4" s="89"/>
      <c r="CZ4" s="89"/>
      <c r="DA4" s="89"/>
      <c r="DB4" s="89"/>
      <c r="DC4" s="89"/>
      <c r="DD4" s="89"/>
      <c r="DE4" s="89"/>
      <c r="DF4" s="89"/>
      <c r="DG4" s="89"/>
      <c r="DH4" s="89"/>
      <c r="DI4" s="89" t="s">
        <v>64</v>
      </c>
      <c r="DJ4" s="89"/>
      <c r="DK4" s="89"/>
      <c r="DL4" s="89"/>
      <c r="DM4" s="89"/>
      <c r="DN4" s="89"/>
      <c r="DO4" s="89"/>
      <c r="DP4" s="89"/>
      <c r="DQ4" s="89"/>
      <c r="DR4" s="89"/>
      <c r="DS4" s="89"/>
      <c r="DT4" s="89" t="s">
        <v>65</v>
      </c>
      <c r="DU4" s="89"/>
      <c r="DV4" s="89"/>
      <c r="DW4" s="89"/>
      <c r="DX4" s="89"/>
      <c r="DY4" s="89"/>
      <c r="DZ4" s="89"/>
      <c r="EA4" s="89"/>
      <c r="EB4" s="89"/>
      <c r="EC4" s="89"/>
      <c r="ED4" s="89"/>
      <c r="EE4" s="89" t="s">
        <v>66</v>
      </c>
      <c r="EF4" s="89"/>
      <c r="EG4" s="89"/>
      <c r="EH4" s="89"/>
      <c r="EI4" s="89"/>
      <c r="EJ4" s="89"/>
      <c r="EK4" s="89"/>
      <c r="EL4" s="89"/>
      <c r="EM4" s="89"/>
      <c r="EN4" s="89"/>
      <c r="EO4" s="89"/>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432083</v>
      </c>
      <c r="D6" s="19">
        <f t="shared" si="3"/>
        <v>46</v>
      </c>
      <c r="E6" s="19">
        <f t="shared" si="3"/>
        <v>18</v>
      </c>
      <c r="F6" s="19">
        <f t="shared" si="3"/>
        <v>1</v>
      </c>
      <c r="G6" s="19">
        <f t="shared" si="3"/>
        <v>0</v>
      </c>
      <c r="H6" s="19" t="str">
        <f t="shared" si="3"/>
        <v>熊本県　山鹿市</v>
      </c>
      <c r="I6" s="19" t="str">
        <f t="shared" si="3"/>
        <v>法適用</v>
      </c>
      <c r="J6" s="19" t="str">
        <f t="shared" si="3"/>
        <v>下水道事業</v>
      </c>
      <c r="K6" s="19" t="str">
        <f t="shared" si="3"/>
        <v>個別排水処理</v>
      </c>
      <c r="L6" s="19" t="str">
        <f t="shared" si="3"/>
        <v>L2</v>
      </c>
      <c r="M6" s="19" t="str">
        <f t="shared" si="3"/>
        <v>非設置</v>
      </c>
      <c r="N6" s="20" t="str">
        <f t="shared" si="3"/>
        <v>-</v>
      </c>
      <c r="O6" s="20">
        <f t="shared" si="3"/>
        <v>11.66</v>
      </c>
      <c r="P6" s="20">
        <f t="shared" si="3"/>
        <v>0.15</v>
      </c>
      <c r="Q6" s="20">
        <f t="shared" si="3"/>
        <v>100</v>
      </c>
      <c r="R6" s="20">
        <f t="shared" si="3"/>
        <v>2560</v>
      </c>
      <c r="S6" s="20">
        <f t="shared" si="3"/>
        <v>48639</v>
      </c>
      <c r="T6" s="20">
        <f t="shared" si="3"/>
        <v>299.69</v>
      </c>
      <c r="U6" s="20">
        <f t="shared" si="3"/>
        <v>162.30000000000001</v>
      </c>
      <c r="V6" s="20">
        <f t="shared" si="3"/>
        <v>74</v>
      </c>
      <c r="W6" s="20">
        <f t="shared" si="3"/>
        <v>0.49</v>
      </c>
      <c r="X6" s="20">
        <f t="shared" si="3"/>
        <v>151.02000000000001</v>
      </c>
      <c r="Y6" s="21" t="str">
        <f>IF(Y7="",NA(),Y7)</f>
        <v>-</v>
      </c>
      <c r="Z6" s="21" t="str">
        <f t="shared" ref="Z6:AH6" si="4">IF(Z7="",NA(),Z7)</f>
        <v>-</v>
      </c>
      <c r="AA6" s="21" t="str">
        <f t="shared" si="4"/>
        <v>-</v>
      </c>
      <c r="AB6" s="21" t="str">
        <f t="shared" si="4"/>
        <v>-</v>
      </c>
      <c r="AC6" s="21">
        <f t="shared" si="4"/>
        <v>67.069999999999993</v>
      </c>
      <c r="AD6" s="21" t="str">
        <f t="shared" si="4"/>
        <v>-</v>
      </c>
      <c r="AE6" s="21" t="str">
        <f t="shared" si="4"/>
        <v>-</v>
      </c>
      <c r="AF6" s="21" t="str">
        <f t="shared" si="4"/>
        <v>-</v>
      </c>
      <c r="AG6" s="21" t="str">
        <f t="shared" si="4"/>
        <v>-</v>
      </c>
      <c r="AH6" s="21">
        <f t="shared" si="4"/>
        <v>96.48</v>
      </c>
      <c r="AI6" s="20" t="str">
        <f>IF(AI7="","",IF(AI7="-","【-】","【"&amp;SUBSTITUTE(TEXT(AI7,"#,##0.00"),"-","△")&amp;"】"))</f>
        <v>【96.59】</v>
      </c>
      <c r="AJ6" s="21" t="str">
        <f>IF(AJ7="",NA(),AJ7)</f>
        <v>-</v>
      </c>
      <c r="AK6" s="21" t="str">
        <f t="shared" ref="AK6:AS6" si="5">IF(AK7="",NA(),AK7)</f>
        <v>-</v>
      </c>
      <c r="AL6" s="21" t="str">
        <f t="shared" si="5"/>
        <v>-</v>
      </c>
      <c r="AM6" s="21" t="str">
        <f t="shared" si="5"/>
        <v>-</v>
      </c>
      <c r="AN6" s="21">
        <f t="shared" si="5"/>
        <v>182.61</v>
      </c>
      <c r="AO6" s="21" t="str">
        <f t="shared" si="5"/>
        <v>-</v>
      </c>
      <c r="AP6" s="21" t="str">
        <f t="shared" si="5"/>
        <v>-</v>
      </c>
      <c r="AQ6" s="21" t="str">
        <f t="shared" si="5"/>
        <v>-</v>
      </c>
      <c r="AR6" s="21" t="str">
        <f t="shared" si="5"/>
        <v>-</v>
      </c>
      <c r="AS6" s="21">
        <f t="shared" si="5"/>
        <v>224.6</v>
      </c>
      <c r="AT6" s="20" t="str">
        <f>IF(AT7="","",IF(AT7="-","【-】","【"&amp;SUBSTITUTE(TEXT(AT7,"#,##0.00"),"-","△")&amp;"】"))</f>
        <v>【208.93】</v>
      </c>
      <c r="AU6" s="21" t="str">
        <f>IF(AU7="",NA(),AU7)</f>
        <v>-</v>
      </c>
      <c r="AV6" s="21" t="str">
        <f t="shared" ref="AV6:BD6" si="6">IF(AV7="",NA(),AV7)</f>
        <v>-</v>
      </c>
      <c r="AW6" s="21" t="str">
        <f t="shared" si="6"/>
        <v>-</v>
      </c>
      <c r="AX6" s="21" t="str">
        <f t="shared" si="6"/>
        <v>-</v>
      </c>
      <c r="AY6" s="21">
        <f t="shared" si="6"/>
        <v>-12.89</v>
      </c>
      <c r="AZ6" s="21" t="str">
        <f t="shared" si="6"/>
        <v>-</v>
      </c>
      <c r="BA6" s="21" t="str">
        <f t="shared" si="6"/>
        <v>-</v>
      </c>
      <c r="BB6" s="21" t="str">
        <f t="shared" si="6"/>
        <v>-</v>
      </c>
      <c r="BC6" s="21" t="str">
        <f t="shared" si="6"/>
        <v>-</v>
      </c>
      <c r="BD6" s="21">
        <f t="shared" si="6"/>
        <v>132.16</v>
      </c>
      <c r="BE6" s="20" t="str">
        <f>IF(BE7="","",IF(BE7="-","【-】","【"&amp;SUBSTITUTE(TEXT(BE7,"#,##0.00"),"-","△")&amp;"】"))</f>
        <v>【136.43】</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992.16</v>
      </c>
      <c r="BP6" s="20" t="str">
        <f>IF(BP7="","",IF(BP7="-","【-】","【"&amp;SUBSTITUTE(TEXT(BP7,"#,##0.00"),"-","△")&amp;"】"))</f>
        <v>【967.97】</v>
      </c>
      <c r="BQ6" s="21" t="str">
        <f>IF(BQ7="",NA(),BQ7)</f>
        <v>-</v>
      </c>
      <c r="BR6" s="21" t="str">
        <f t="shared" ref="BR6:BZ6" si="8">IF(BR7="",NA(),BR7)</f>
        <v>-</v>
      </c>
      <c r="BS6" s="21" t="str">
        <f t="shared" si="8"/>
        <v>-</v>
      </c>
      <c r="BT6" s="21" t="str">
        <f t="shared" si="8"/>
        <v>-</v>
      </c>
      <c r="BU6" s="21">
        <f t="shared" si="8"/>
        <v>29.14</v>
      </c>
      <c r="BV6" s="21" t="str">
        <f t="shared" si="8"/>
        <v>-</v>
      </c>
      <c r="BW6" s="21" t="str">
        <f t="shared" si="8"/>
        <v>-</v>
      </c>
      <c r="BX6" s="21" t="str">
        <f t="shared" si="8"/>
        <v>-</v>
      </c>
      <c r="BY6" s="21" t="str">
        <f t="shared" si="8"/>
        <v>-</v>
      </c>
      <c r="BZ6" s="21">
        <f t="shared" si="8"/>
        <v>45.55</v>
      </c>
      <c r="CA6" s="20" t="str">
        <f>IF(CA7="","",IF(CA7="-","【-】","【"&amp;SUBSTITUTE(TEXT(CA7,"#,##0.00"),"-","△")&amp;"】"))</f>
        <v>【46.20】</v>
      </c>
      <c r="CB6" s="21" t="str">
        <f>IF(CB7="",NA(),CB7)</f>
        <v>-</v>
      </c>
      <c r="CC6" s="21" t="str">
        <f t="shared" ref="CC6:CK6" si="9">IF(CC7="",NA(),CC7)</f>
        <v>-</v>
      </c>
      <c r="CD6" s="21" t="str">
        <f t="shared" si="9"/>
        <v>-</v>
      </c>
      <c r="CE6" s="21" t="str">
        <f t="shared" si="9"/>
        <v>-</v>
      </c>
      <c r="CF6" s="21">
        <f t="shared" si="9"/>
        <v>379.43</v>
      </c>
      <c r="CG6" s="21" t="str">
        <f t="shared" si="9"/>
        <v>-</v>
      </c>
      <c r="CH6" s="21" t="str">
        <f t="shared" si="9"/>
        <v>-</v>
      </c>
      <c r="CI6" s="21" t="str">
        <f t="shared" si="9"/>
        <v>-</v>
      </c>
      <c r="CJ6" s="21" t="str">
        <f t="shared" si="9"/>
        <v>-</v>
      </c>
      <c r="CK6" s="21">
        <f t="shared" si="9"/>
        <v>331.17</v>
      </c>
      <c r="CL6" s="20" t="str">
        <f>IF(CL7="","",IF(CL7="-","【-】","【"&amp;SUBSTITUTE(TEXT(CL7,"#,##0.00"),"-","△")&amp;"】"))</f>
        <v>【332.82】</v>
      </c>
      <c r="CM6" s="21" t="str">
        <f>IF(CM7="",NA(),CM7)</f>
        <v>-</v>
      </c>
      <c r="CN6" s="21" t="str">
        <f t="shared" ref="CN6:CV6" si="10">IF(CN7="",NA(),CN7)</f>
        <v>-</v>
      </c>
      <c r="CO6" s="21" t="str">
        <f t="shared" si="10"/>
        <v>-</v>
      </c>
      <c r="CP6" s="21" t="str">
        <f t="shared" si="10"/>
        <v>-</v>
      </c>
      <c r="CQ6" s="21">
        <f t="shared" si="10"/>
        <v>39.53</v>
      </c>
      <c r="CR6" s="21" t="str">
        <f t="shared" si="10"/>
        <v>-</v>
      </c>
      <c r="CS6" s="21" t="str">
        <f t="shared" si="10"/>
        <v>-</v>
      </c>
      <c r="CT6" s="21" t="str">
        <f t="shared" si="10"/>
        <v>-</v>
      </c>
      <c r="CU6" s="21" t="str">
        <f t="shared" si="10"/>
        <v>-</v>
      </c>
      <c r="CV6" s="21">
        <f t="shared" si="10"/>
        <v>45.93</v>
      </c>
      <c r="CW6" s="20" t="str">
        <f>IF(CW7="","",IF(CW7="-","【-】","【"&amp;SUBSTITUTE(TEXT(CW7,"#,##0.00"),"-","△")&amp;"】"))</f>
        <v>【46.29】</v>
      </c>
      <c r="CX6" s="21" t="str">
        <f>IF(CX7="",NA(),CX7)</f>
        <v>-</v>
      </c>
      <c r="CY6" s="21" t="str">
        <f t="shared" ref="CY6:DG6" si="11">IF(CY7="",NA(),CY7)</f>
        <v>-</v>
      </c>
      <c r="CZ6" s="21" t="str">
        <f t="shared" si="11"/>
        <v>-</v>
      </c>
      <c r="DA6" s="21" t="str">
        <f t="shared" si="11"/>
        <v>-</v>
      </c>
      <c r="DB6" s="21">
        <f t="shared" si="11"/>
        <v>93.24</v>
      </c>
      <c r="DC6" s="21" t="str">
        <f t="shared" si="11"/>
        <v>-</v>
      </c>
      <c r="DD6" s="21" t="str">
        <f t="shared" si="11"/>
        <v>-</v>
      </c>
      <c r="DE6" s="21" t="str">
        <f t="shared" si="11"/>
        <v>-</v>
      </c>
      <c r="DF6" s="21" t="str">
        <f t="shared" si="11"/>
        <v>-</v>
      </c>
      <c r="DG6" s="21">
        <f t="shared" si="11"/>
        <v>82.98</v>
      </c>
      <c r="DH6" s="20" t="str">
        <f>IF(DH7="","",IF(DH7="-","【-】","【"&amp;SUBSTITUTE(TEXT(DH7,"#,##0.00"),"-","△")&amp;"】"))</f>
        <v>【82.56】</v>
      </c>
      <c r="DI6" s="21" t="str">
        <f>IF(DI7="",NA(),DI7)</f>
        <v>-</v>
      </c>
      <c r="DJ6" s="21" t="str">
        <f t="shared" ref="DJ6:DR6" si="12">IF(DJ7="",NA(),DJ7)</f>
        <v>-</v>
      </c>
      <c r="DK6" s="21" t="str">
        <f t="shared" si="12"/>
        <v>-</v>
      </c>
      <c r="DL6" s="21" t="str">
        <f t="shared" si="12"/>
        <v>-</v>
      </c>
      <c r="DM6" s="21">
        <f t="shared" si="12"/>
        <v>11.46</v>
      </c>
      <c r="DN6" s="21" t="str">
        <f t="shared" si="12"/>
        <v>-</v>
      </c>
      <c r="DO6" s="21" t="str">
        <f t="shared" si="12"/>
        <v>-</v>
      </c>
      <c r="DP6" s="21" t="str">
        <f t="shared" si="12"/>
        <v>-</v>
      </c>
      <c r="DQ6" s="21" t="str">
        <f t="shared" si="12"/>
        <v>-</v>
      </c>
      <c r="DR6" s="21">
        <f t="shared" si="12"/>
        <v>39.700000000000003</v>
      </c>
      <c r="DS6" s="20" t="str">
        <f>IF(DS7="","",IF(DS7="-","【-】","【"&amp;SUBSTITUTE(TEXT(DS7,"#,##0.00"),"-","△")&amp;"】"))</f>
        <v>【39.62】</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2023</v>
      </c>
      <c r="C7" s="23">
        <v>432083</v>
      </c>
      <c r="D7" s="23">
        <v>46</v>
      </c>
      <c r="E7" s="23">
        <v>18</v>
      </c>
      <c r="F7" s="23">
        <v>1</v>
      </c>
      <c r="G7" s="23">
        <v>0</v>
      </c>
      <c r="H7" s="23" t="s">
        <v>96</v>
      </c>
      <c r="I7" s="23" t="s">
        <v>97</v>
      </c>
      <c r="J7" s="23" t="s">
        <v>98</v>
      </c>
      <c r="K7" s="23" t="s">
        <v>99</v>
      </c>
      <c r="L7" s="23" t="s">
        <v>100</v>
      </c>
      <c r="M7" s="23" t="s">
        <v>101</v>
      </c>
      <c r="N7" s="24" t="s">
        <v>102</v>
      </c>
      <c r="O7" s="24">
        <v>11.66</v>
      </c>
      <c r="P7" s="24">
        <v>0.15</v>
      </c>
      <c r="Q7" s="24">
        <v>100</v>
      </c>
      <c r="R7" s="24">
        <v>2560</v>
      </c>
      <c r="S7" s="24">
        <v>48639</v>
      </c>
      <c r="T7" s="24">
        <v>299.69</v>
      </c>
      <c r="U7" s="24">
        <v>162.30000000000001</v>
      </c>
      <c r="V7" s="24">
        <v>74</v>
      </c>
      <c r="W7" s="24">
        <v>0.49</v>
      </c>
      <c r="X7" s="24">
        <v>151.02000000000001</v>
      </c>
      <c r="Y7" s="24" t="s">
        <v>102</v>
      </c>
      <c r="Z7" s="24" t="s">
        <v>102</v>
      </c>
      <c r="AA7" s="24" t="s">
        <v>102</v>
      </c>
      <c r="AB7" s="24" t="s">
        <v>102</v>
      </c>
      <c r="AC7" s="24">
        <v>67.069999999999993</v>
      </c>
      <c r="AD7" s="24" t="s">
        <v>102</v>
      </c>
      <c r="AE7" s="24" t="s">
        <v>102</v>
      </c>
      <c r="AF7" s="24" t="s">
        <v>102</v>
      </c>
      <c r="AG7" s="24" t="s">
        <v>102</v>
      </c>
      <c r="AH7" s="24">
        <v>96.48</v>
      </c>
      <c r="AI7" s="24">
        <v>96.59</v>
      </c>
      <c r="AJ7" s="24" t="s">
        <v>102</v>
      </c>
      <c r="AK7" s="24" t="s">
        <v>102</v>
      </c>
      <c r="AL7" s="24" t="s">
        <v>102</v>
      </c>
      <c r="AM7" s="24" t="s">
        <v>102</v>
      </c>
      <c r="AN7" s="24">
        <v>182.61</v>
      </c>
      <c r="AO7" s="24" t="s">
        <v>102</v>
      </c>
      <c r="AP7" s="24" t="s">
        <v>102</v>
      </c>
      <c r="AQ7" s="24" t="s">
        <v>102</v>
      </c>
      <c r="AR7" s="24" t="s">
        <v>102</v>
      </c>
      <c r="AS7" s="24">
        <v>224.6</v>
      </c>
      <c r="AT7" s="24">
        <v>208.93</v>
      </c>
      <c r="AU7" s="24" t="s">
        <v>102</v>
      </c>
      <c r="AV7" s="24" t="s">
        <v>102</v>
      </c>
      <c r="AW7" s="24" t="s">
        <v>102</v>
      </c>
      <c r="AX7" s="24" t="s">
        <v>102</v>
      </c>
      <c r="AY7" s="24">
        <v>-12.89</v>
      </c>
      <c r="AZ7" s="24" t="s">
        <v>102</v>
      </c>
      <c r="BA7" s="24" t="s">
        <v>102</v>
      </c>
      <c r="BB7" s="24" t="s">
        <v>102</v>
      </c>
      <c r="BC7" s="24" t="s">
        <v>102</v>
      </c>
      <c r="BD7" s="24">
        <v>132.16</v>
      </c>
      <c r="BE7" s="24">
        <v>136.43</v>
      </c>
      <c r="BF7" s="24" t="s">
        <v>102</v>
      </c>
      <c r="BG7" s="24" t="s">
        <v>102</v>
      </c>
      <c r="BH7" s="24" t="s">
        <v>102</v>
      </c>
      <c r="BI7" s="24" t="s">
        <v>102</v>
      </c>
      <c r="BJ7" s="24">
        <v>0</v>
      </c>
      <c r="BK7" s="24" t="s">
        <v>102</v>
      </c>
      <c r="BL7" s="24" t="s">
        <v>102</v>
      </c>
      <c r="BM7" s="24" t="s">
        <v>102</v>
      </c>
      <c r="BN7" s="24" t="s">
        <v>102</v>
      </c>
      <c r="BO7" s="24">
        <v>992.16</v>
      </c>
      <c r="BP7" s="24">
        <v>967.97</v>
      </c>
      <c r="BQ7" s="24" t="s">
        <v>102</v>
      </c>
      <c r="BR7" s="24" t="s">
        <v>102</v>
      </c>
      <c r="BS7" s="24" t="s">
        <v>102</v>
      </c>
      <c r="BT7" s="24" t="s">
        <v>102</v>
      </c>
      <c r="BU7" s="24">
        <v>29.14</v>
      </c>
      <c r="BV7" s="24" t="s">
        <v>102</v>
      </c>
      <c r="BW7" s="24" t="s">
        <v>102</v>
      </c>
      <c r="BX7" s="24" t="s">
        <v>102</v>
      </c>
      <c r="BY7" s="24" t="s">
        <v>102</v>
      </c>
      <c r="BZ7" s="24">
        <v>45.55</v>
      </c>
      <c r="CA7" s="24">
        <v>46.2</v>
      </c>
      <c r="CB7" s="24" t="s">
        <v>102</v>
      </c>
      <c r="CC7" s="24" t="s">
        <v>102</v>
      </c>
      <c r="CD7" s="24" t="s">
        <v>102</v>
      </c>
      <c r="CE7" s="24" t="s">
        <v>102</v>
      </c>
      <c r="CF7" s="24">
        <v>379.43</v>
      </c>
      <c r="CG7" s="24" t="s">
        <v>102</v>
      </c>
      <c r="CH7" s="24" t="s">
        <v>102</v>
      </c>
      <c r="CI7" s="24" t="s">
        <v>102</v>
      </c>
      <c r="CJ7" s="24" t="s">
        <v>102</v>
      </c>
      <c r="CK7" s="24">
        <v>331.17</v>
      </c>
      <c r="CL7" s="24">
        <v>332.82</v>
      </c>
      <c r="CM7" s="24" t="s">
        <v>102</v>
      </c>
      <c r="CN7" s="24" t="s">
        <v>102</v>
      </c>
      <c r="CO7" s="24" t="s">
        <v>102</v>
      </c>
      <c r="CP7" s="24" t="s">
        <v>102</v>
      </c>
      <c r="CQ7" s="24">
        <v>39.53</v>
      </c>
      <c r="CR7" s="24" t="s">
        <v>102</v>
      </c>
      <c r="CS7" s="24" t="s">
        <v>102</v>
      </c>
      <c r="CT7" s="24" t="s">
        <v>102</v>
      </c>
      <c r="CU7" s="24" t="s">
        <v>102</v>
      </c>
      <c r="CV7" s="24">
        <v>45.93</v>
      </c>
      <c r="CW7" s="24">
        <v>46.29</v>
      </c>
      <c r="CX7" s="24" t="s">
        <v>102</v>
      </c>
      <c r="CY7" s="24" t="s">
        <v>102</v>
      </c>
      <c r="CZ7" s="24" t="s">
        <v>102</v>
      </c>
      <c r="DA7" s="24" t="s">
        <v>102</v>
      </c>
      <c r="DB7" s="24">
        <v>93.24</v>
      </c>
      <c r="DC7" s="24" t="s">
        <v>102</v>
      </c>
      <c r="DD7" s="24" t="s">
        <v>102</v>
      </c>
      <c r="DE7" s="24" t="s">
        <v>102</v>
      </c>
      <c r="DF7" s="24" t="s">
        <v>102</v>
      </c>
      <c r="DG7" s="24">
        <v>82.98</v>
      </c>
      <c r="DH7" s="24">
        <v>82.56</v>
      </c>
      <c r="DI7" s="24" t="s">
        <v>102</v>
      </c>
      <c r="DJ7" s="24" t="s">
        <v>102</v>
      </c>
      <c r="DK7" s="24" t="s">
        <v>102</v>
      </c>
      <c r="DL7" s="24" t="s">
        <v>102</v>
      </c>
      <c r="DM7" s="24">
        <v>11.46</v>
      </c>
      <c r="DN7" s="24" t="s">
        <v>102</v>
      </c>
      <c r="DO7" s="24" t="s">
        <v>102</v>
      </c>
      <c r="DP7" s="24" t="s">
        <v>102</v>
      </c>
      <c r="DQ7" s="24" t="s">
        <v>102</v>
      </c>
      <c r="DR7" s="24">
        <v>39.700000000000003</v>
      </c>
      <c r="DS7" s="24">
        <v>39.619999999999997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2025-02-04T05:32:04Z</cp:lastPrinted>
  <dcterms:created xsi:type="dcterms:W3CDTF">2025-01-24T07:26:34Z</dcterms:created>
  <dcterms:modified xsi:type="dcterms:W3CDTF">2025-02-06T02:32:49Z</dcterms:modified>
  <cp:category/>
</cp:coreProperties>
</file>