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Ｒ06\51_公営企業に係る経営比較分析表(令和5年度(2023年度))の分析等について（依頼）\06 玉名市\下水道\"/>
    </mc:Choice>
  </mc:AlternateContent>
  <workbookProtection workbookAlgorithmName="SHA-512" workbookHashValue="4pVN2G1mBKn+VsL53nz1VicwUONiJAxrTU+Kuunj30tk1+JiaECEkWIq9dE6uluegBNM9X7DI7hOaIJ4ph+zHA==" workbookSaltValue="zzUPeCKp8p5F7jlYjms1W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<sst xmlns="http://schemas.openxmlformats.org/spreadsheetml/2006/main" count="231" uniqueCount="116">
  <si>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</si>
  <si>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</si>
  <si>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</si>
  <si>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</si>
  <si>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</si>
  <si>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</si>
  <si>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</si>
  <si>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</si>
  <si>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</si>
  <si>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</si>
  <si>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</si>
  <si>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</si>
  <si>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</si>
  <si>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</si>
  <si>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</si>
  <si>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</si>
  <si>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</si>
  <si>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</si>
  <si>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</si>
  <si>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</si>
  <si>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</si>
  <si>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</si>
  <si>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</si>
  <si>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</si>
  <si>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</si>
  <si>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</si>
  <si>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</si>
  <si>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</si>
  <si>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</si>
  <si>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</si>
  <si>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</si>
  <si>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</si>
  <si>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</si>
  <si>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</si>
  <si>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</si>
  <si>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</si>
  <si>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</si>
  <si>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</si>
  <si>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</si>
  <si>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</si>
  <si>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</si>
  <si>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</si>
  <si>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</si>
  <si>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</si>
  <si>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</si>
  <si>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</si>
  <si>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</si>
  <si>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</si>
  <si>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</si>
  <si>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</si>
  <si>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</si>
  <si>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</si>
  <si>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</si>
  <si>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</si>
  <si>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</si>
  <si>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</si>
  <si>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</si>
  <si>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</si>
  <si>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</si>
  <si>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</si>
  <si>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</si>
  <si>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</si>
  <si>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</si>
  <si>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</si>
  <si>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</si>
  <si>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</si>
  <si>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</si>
  <si>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</si>
  <si>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</si>
  <si>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</si>
  <si>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</si>
  <si>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</si>
  <si>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</si>
  <si>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</si>
  <si>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</si>
  <si>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</si>
  <si>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</si>
  <si>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</si>
  <si>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</si>
  <si>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</si>
  <si>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</si>
  <si>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</si>
  <si>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</si>
  <si>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</si>
  <si>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</si>
  <si>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</si>
  <si>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</si>
  <si>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</si>
  <si>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</si>
  <si>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</si>
  <si>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</si>
  <si>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</si>
  <si>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</si>
  <si>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</si>
  <si>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</si>
  <si>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</si>
  <si>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</si>
  <si>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</si>
  <si>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</si>
  <si>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</si>
  <si>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</si>
  <si>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</si>
  <si>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</si>
  <si>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</si>
  <si>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</si>
  <si>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</si>
  <si>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</si>
  <si>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</si>
  <si>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</si>
  <si>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</si>
  <si>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</si>
  <si>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</si>
  <si>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</si>
  <si>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・有形固定資産減価償却率は、全国平均及び類似団体平均値を上回っており、増加傾向で推移しています。老朽化が進んでいる施設等の更新と適切な維持管理により下水道の機能確保に努めます。
・管渠老朽化率、管渠改善率は、対象となる老朽化管渠がないため0％となっています。本指標から老朽化についての懸念材料は検出されていません。</t>
    <rPh sb="1" eb="3">
      <t>ユウケイ</t>
    </rPh>
    <rPh sb="3" eb="5">
      <t>コテイ</t>
    </rPh>
    <rPh sb="5" eb="7">
      <t>シサン</t>
    </rPh>
    <rPh sb="7" eb="9">
      <t>ゲンカ</t>
    </rPh>
    <rPh sb="9" eb="11">
      <t>ショウキャク</t>
    </rPh>
    <rPh sb="11" eb="12">
      <t>リツ</t>
    </rPh>
    <rPh sb="14" eb="16">
      <t>ゼンコク</t>
    </rPh>
    <rPh sb="16" eb="18">
      <t>ヘイキン</t>
    </rPh>
    <rPh sb="18" eb="19">
      <t>オヨ</t>
    </rPh>
    <rPh sb="20" eb="22">
      <t>ルイジ</t>
    </rPh>
    <rPh sb="22" eb="24">
      <t>ダンタイ</t>
    </rPh>
    <rPh sb="24" eb="27">
      <t>ヘイキンチ</t>
    </rPh>
    <rPh sb="28" eb="30">
      <t>ウワマワ</t>
    </rPh>
    <rPh sb="35" eb="37">
      <t>ゾウカ</t>
    </rPh>
    <rPh sb="37" eb="39">
      <t>ケイコウ</t>
    </rPh>
    <rPh sb="40" eb="42">
      <t>スイイ</t>
    </rPh>
    <rPh sb="48" eb="51">
      <t>ロウキュウカ</t>
    </rPh>
    <rPh sb="52" eb="53">
      <t>スス</t>
    </rPh>
    <rPh sb="57" eb="59">
      <t>シセツ</t>
    </rPh>
    <rPh sb="59" eb="60">
      <t>トウ</t>
    </rPh>
    <rPh sb="61" eb="63">
      <t>コウシン</t>
    </rPh>
    <rPh sb="64" eb="66">
      <t>テキセツ</t>
    </rPh>
    <rPh sb="67" eb="69">
      <t>イジ</t>
    </rPh>
    <rPh sb="69" eb="71">
      <t>カンリ</t>
    </rPh>
    <rPh sb="74" eb="77">
      <t>ゲスイドウ</t>
    </rPh>
    <rPh sb="78" eb="80">
      <t>キノウ</t>
    </rPh>
    <rPh sb="80" eb="82">
      <t>カクホ</t>
    </rPh>
    <rPh sb="83" eb="84">
      <t>ツト</t>
    </rPh>
    <rPh sb="90" eb="92">
      <t>カンキョ</t>
    </rPh>
    <rPh sb="92" eb="94">
      <t>ロウキュウ</t>
    </rPh>
    <rPh sb="94" eb="95">
      <t>カ</t>
    </rPh>
    <rPh sb="95" eb="96">
      <t>リツ</t>
    </rPh>
    <rPh sb="97" eb="99">
      <t>カンキョ</t>
    </rPh>
    <rPh sb="99" eb="101">
      <t>カイゼン</t>
    </rPh>
    <rPh sb="101" eb="102">
      <t>リツ</t>
    </rPh>
    <rPh sb="104" eb="106">
      <t>タイショウ</t>
    </rPh>
    <rPh sb="109" eb="111">
      <t>ロウキュウ</t>
    </rPh>
    <rPh sb="111" eb="112">
      <t>カ</t>
    </rPh>
    <rPh sb="112" eb="114">
      <t>カンキョ</t>
    </rPh>
    <rPh sb="129" eb="130">
      <t>ホン</t>
    </rPh>
    <rPh sb="130" eb="132">
      <t>シヒョウ</t>
    </rPh>
    <rPh sb="134" eb="137">
      <t>ロウキュウカ</t>
    </rPh>
    <rPh sb="142" eb="144">
      <t>ケネン</t>
    </rPh>
    <rPh sb="144" eb="146">
      <t>ザイリョウ</t>
    </rPh>
    <rPh sb="147" eb="149">
      <t>ケンシュツ</t>
    </rPh>
    <phoneticPr fontId="4"/>
  </si>
  <si>
    <t>・令和2年度農業集落排水施設最適整備構想及び令和3年度農業集落排水事業経営戦略のそれぞれの計画に基づいて事業運営を行っています。現状は、使用料収入だけでは維持管理費を賄えておらず、基準外の繰入金に依存した厳しい経営状況ではありますが、今後も処理場の改築更新等の大型事業が控えているため、今後も安定経営に向けて、効率的な施設整備と使用料の適正化の検討のほか、接続勧奨の推進に努め、経営基盤の強化に取組んでまいります。</t>
    <rPh sb="1" eb="3">
      <t>レイワ</t>
    </rPh>
    <rPh sb="4" eb="5">
      <t>ネン</t>
    </rPh>
    <rPh sb="5" eb="6">
      <t>ド</t>
    </rPh>
    <rPh sb="6" eb="8">
      <t>ノウギョウ</t>
    </rPh>
    <rPh sb="8" eb="10">
      <t>シュウラク</t>
    </rPh>
    <rPh sb="10" eb="12">
      <t>ハイスイ</t>
    </rPh>
    <rPh sb="12" eb="14">
      <t>シセツ</t>
    </rPh>
    <rPh sb="20" eb="21">
      <t>オヨ</t>
    </rPh>
    <rPh sb="27" eb="29">
      <t>ノウギョウ</t>
    </rPh>
    <rPh sb="29" eb="31">
      <t>シュウラク</t>
    </rPh>
    <rPh sb="31" eb="33">
      <t>ハイスイ</t>
    </rPh>
    <rPh sb="33" eb="35">
      <t>ジギョウ</t>
    </rPh>
    <rPh sb="64" eb="66">
      <t>ゲンジョウ</t>
    </rPh>
    <rPh sb="117" eb="119">
      <t>コンゴ</t>
    </rPh>
    <rPh sb="120" eb="123">
      <t>ショリジョウ</t>
    </rPh>
    <rPh sb="124" eb="126">
      <t>カイチク</t>
    </rPh>
    <rPh sb="126" eb="128">
      <t>コウシン</t>
    </rPh>
    <rPh sb="128" eb="129">
      <t>トウ</t>
    </rPh>
    <rPh sb="130" eb="132">
      <t>オオガタ</t>
    </rPh>
    <rPh sb="132" eb="134">
      <t>ジギョウ</t>
    </rPh>
    <rPh sb="135" eb="136">
      <t>ヒカ</t>
    </rPh>
    <rPh sb="146" eb="148">
      <t>アンテイ</t>
    </rPh>
    <rPh sb="148" eb="150">
      <t>ケイエイ</t>
    </rPh>
    <rPh sb="151" eb="152">
      <t>ム</t>
    </rPh>
    <rPh sb="189" eb="191">
      <t>ケイエイ</t>
    </rPh>
    <rPh sb="191" eb="193">
      <t>キバン</t>
    </rPh>
    <rPh sb="194" eb="196">
      <t>キョウカ</t>
    </rPh>
    <phoneticPr fontId="4"/>
  </si>
  <si>
    <t>・経営の健全率を示す経常収支比率は、光熱水費や修繕費などの費用の減少に伴い100％を上回りました。累積欠損金も解消しましたが、依然として基準外繰入金の割合の高い厳しい経営状況であるため引き続き経営改善に取組んでいく必要があります。
・流動比率は、全国平均及び類似団体平均値より高いものの100％に届いておらず、短期に現金化できる資産で短期負債を賄えていないため支払能力を高めるための経営改善が必要です。
・企業債残高対事業規模比率は、全国平均や類似団体平均値を大きく下回っているものの債務弁済財源の確保が厳しい経営状況にあります。
・経費回収率は、全国平均及び類似団体平均値を上回っているが、事業に必要な経費を使用料収入で賄えておらず、依然として繰入金に依存している状況です。安定経営に向けて使用料の適正化に努めていく必要があります。
・汚水処理原価は、全国平均及び類似団体平均値より低く推移しているが、経営状況を考えると更なる投資の効率化や維持管理費の削減、接続率の向上に努めていく必要があります。
・施設利用率は、全国平均及び類似団体平均値を上回っているが、今後も処理場の非効率性を検証し、適切な施設規模を維持する必要があります。
・水洗化率は、全国平均及び類似団体平均値を下回っており、引き続き接続勧奨を進め、適切な使用料収入と施設稼働を確保していく必要があります。</t>
    <rPh sb="1" eb="3">
      <t>ケイエイ</t>
    </rPh>
    <rPh sb="4" eb="6">
      <t>ケンゼン</t>
    </rPh>
    <rPh sb="6" eb="7">
      <t>リツ</t>
    </rPh>
    <rPh sb="8" eb="9">
      <t>シメ</t>
    </rPh>
    <rPh sb="10" eb="12">
      <t>ケイジョウ</t>
    </rPh>
    <rPh sb="12" eb="14">
      <t>シュウシ</t>
    </rPh>
    <rPh sb="14" eb="16">
      <t>ヒリツ</t>
    </rPh>
    <rPh sb="18" eb="22">
      <t>コウネツスイヒ</t>
    </rPh>
    <rPh sb="23" eb="26">
      <t>シュウゼンヒ</t>
    </rPh>
    <rPh sb="29" eb="31">
      <t>ヒヨウ</t>
    </rPh>
    <rPh sb="32" eb="34">
      <t>ゲンショウ</t>
    </rPh>
    <rPh sb="35" eb="36">
      <t>トモナ</t>
    </rPh>
    <rPh sb="42" eb="44">
      <t>ウワマワ</t>
    </rPh>
    <rPh sb="49" eb="51">
      <t>ルイセキ</t>
    </rPh>
    <rPh sb="51" eb="53">
      <t>ケッソン</t>
    </rPh>
    <rPh sb="53" eb="54">
      <t>キン</t>
    </rPh>
    <rPh sb="55" eb="57">
      <t>カイショウ</t>
    </rPh>
    <rPh sb="63" eb="65">
      <t>イゼン</t>
    </rPh>
    <rPh sb="68" eb="70">
      <t>キジュン</t>
    </rPh>
    <rPh sb="70" eb="71">
      <t>ガイ</t>
    </rPh>
    <rPh sb="71" eb="72">
      <t>ク</t>
    </rPh>
    <rPh sb="72" eb="73">
      <t>イレ</t>
    </rPh>
    <rPh sb="73" eb="74">
      <t>キン</t>
    </rPh>
    <rPh sb="75" eb="77">
      <t>ワリアイ</t>
    </rPh>
    <rPh sb="78" eb="79">
      <t>タカ</t>
    </rPh>
    <rPh sb="80" eb="81">
      <t>キビ</t>
    </rPh>
    <rPh sb="83" eb="85">
      <t>ケイエイ</t>
    </rPh>
    <rPh sb="85" eb="87">
      <t>ジョウキョウ</t>
    </rPh>
    <rPh sb="92" eb="93">
      <t>ヒ</t>
    </rPh>
    <rPh sb="94" eb="95">
      <t>ツヅ</t>
    </rPh>
    <rPh sb="96" eb="98">
      <t>ケイエイ</t>
    </rPh>
    <rPh sb="98" eb="100">
      <t>カイゼン</t>
    </rPh>
    <rPh sb="101" eb="103">
      <t>トリク</t>
    </rPh>
    <rPh sb="107" eb="109">
      <t>ヒツヨウ</t>
    </rPh>
    <rPh sb="117" eb="119">
      <t>リュウドウ</t>
    </rPh>
    <rPh sb="119" eb="121">
      <t>ヒリツ</t>
    </rPh>
    <rPh sb="123" eb="125">
      <t>ゼンコク</t>
    </rPh>
    <rPh sb="125" eb="127">
      <t>ヘイキン</t>
    </rPh>
    <rPh sb="127" eb="128">
      <t>オヨ</t>
    </rPh>
    <rPh sb="129" eb="131">
      <t>ルイジ</t>
    </rPh>
    <rPh sb="131" eb="133">
      <t>ダンタイ</t>
    </rPh>
    <rPh sb="133" eb="136">
      <t>ヘイキンチ</t>
    </rPh>
    <rPh sb="138" eb="139">
      <t>タカ</t>
    </rPh>
    <rPh sb="148" eb="149">
      <t>トド</t>
    </rPh>
    <rPh sb="155" eb="157">
      <t>タンキ</t>
    </rPh>
    <rPh sb="158" eb="161">
      <t>ゲンキンカ</t>
    </rPh>
    <rPh sb="164" eb="166">
      <t>シサン</t>
    </rPh>
    <rPh sb="167" eb="169">
      <t>タンキ</t>
    </rPh>
    <rPh sb="169" eb="171">
      <t>フサイ</t>
    </rPh>
    <rPh sb="172" eb="173">
      <t>マカナ</t>
    </rPh>
    <rPh sb="180" eb="182">
      <t>シハラ</t>
    </rPh>
    <rPh sb="182" eb="184">
      <t>ノウリョク</t>
    </rPh>
    <rPh sb="185" eb="186">
      <t>タカ</t>
    </rPh>
    <rPh sb="191" eb="193">
      <t>ケイエイ</t>
    </rPh>
    <rPh sb="193" eb="195">
      <t>カイゼン</t>
    </rPh>
    <rPh sb="196" eb="198">
      <t>ヒツヨウ</t>
    </rPh>
    <rPh sb="203" eb="205">
      <t>キギョウ</t>
    </rPh>
    <rPh sb="205" eb="206">
      <t>サイ</t>
    </rPh>
    <rPh sb="206" eb="208">
      <t>ザンダカ</t>
    </rPh>
    <rPh sb="208" eb="209">
      <t>タイ</t>
    </rPh>
    <rPh sb="209" eb="211">
      <t>ジギョウ</t>
    </rPh>
    <rPh sb="211" eb="213">
      <t>キボ</t>
    </rPh>
    <rPh sb="213" eb="215">
      <t>ヒリツ</t>
    </rPh>
    <rPh sb="217" eb="219">
      <t>ゼンコク</t>
    </rPh>
    <rPh sb="219" eb="221">
      <t>ヘイキン</t>
    </rPh>
    <rPh sb="222" eb="224">
      <t>ルイジ</t>
    </rPh>
    <rPh sb="224" eb="226">
      <t>ダンタイ</t>
    </rPh>
    <rPh sb="226" eb="229">
      <t>ヘイキンチ</t>
    </rPh>
    <rPh sb="230" eb="231">
      <t>オオ</t>
    </rPh>
    <rPh sb="233" eb="235">
      <t>シタマワ</t>
    </rPh>
    <rPh sb="242" eb="244">
      <t>サイム</t>
    </rPh>
    <rPh sb="244" eb="246">
      <t>ベンサイ</t>
    </rPh>
    <rPh sb="246" eb="248">
      <t>ザイゲン</t>
    </rPh>
    <rPh sb="249" eb="251">
      <t>カクホ</t>
    </rPh>
    <rPh sb="252" eb="253">
      <t>キビ</t>
    </rPh>
    <rPh sb="255" eb="257">
      <t>ケイエイ</t>
    </rPh>
    <rPh sb="257" eb="259">
      <t>ジョウキョウ</t>
    </rPh>
    <rPh sb="267" eb="269">
      <t>ケイヒ</t>
    </rPh>
    <rPh sb="269" eb="271">
      <t>カイシュウ</t>
    </rPh>
    <rPh sb="271" eb="272">
      <t>リツ</t>
    </rPh>
    <rPh sb="274" eb="276">
      <t>ゼンコク</t>
    </rPh>
    <rPh sb="276" eb="278">
      <t>ヘイキン</t>
    </rPh>
    <rPh sb="278" eb="279">
      <t>オヨ</t>
    </rPh>
    <rPh sb="280" eb="282">
      <t>ルイジ</t>
    </rPh>
    <rPh sb="282" eb="284">
      <t>ダンタイ</t>
    </rPh>
    <rPh sb="284" eb="287">
      <t>ヘイキンチ</t>
    </rPh>
    <rPh sb="288" eb="290">
      <t>ウワマワ</t>
    </rPh>
    <rPh sb="296" eb="298">
      <t>ジギョウ</t>
    </rPh>
    <rPh sb="299" eb="301">
      <t>ヒツヨウ</t>
    </rPh>
    <rPh sb="302" eb="304">
      <t>ケイヒ</t>
    </rPh>
    <rPh sb="305" eb="308">
      <t>シヨウリョウ</t>
    </rPh>
    <rPh sb="308" eb="310">
      <t>シュウニュウ</t>
    </rPh>
    <rPh sb="311" eb="312">
      <t>マカナ</t>
    </rPh>
    <rPh sb="318" eb="320">
      <t>イゼン</t>
    </rPh>
    <rPh sb="323" eb="325">
      <t>クリイレ</t>
    </rPh>
    <rPh sb="325" eb="326">
      <t>キン</t>
    </rPh>
    <rPh sb="327" eb="329">
      <t>イゾン</t>
    </rPh>
    <rPh sb="333" eb="335">
      <t>ジョウキョウ</t>
    </rPh>
    <rPh sb="338" eb="340">
      <t>アンテイ</t>
    </rPh>
    <rPh sb="340" eb="342">
      <t>ケイエイ</t>
    </rPh>
    <rPh sb="343" eb="344">
      <t>ム</t>
    </rPh>
    <rPh sb="346" eb="349">
      <t>シヨウリョウ</t>
    </rPh>
    <rPh sb="350" eb="353">
      <t>テキセイカ</t>
    </rPh>
    <rPh sb="354" eb="355">
      <t>ツト</t>
    </rPh>
    <rPh sb="359" eb="361">
      <t>ヒツヨウ</t>
    </rPh>
    <rPh sb="369" eb="371">
      <t>オスイ</t>
    </rPh>
    <rPh sb="371" eb="373">
      <t>ショリ</t>
    </rPh>
    <rPh sb="373" eb="375">
      <t>ゲンカ</t>
    </rPh>
    <rPh sb="377" eb="379">
      <t>ゼンコク</t>
    </rPh>
    <rPh sb="379" eb="381">
      <t>ヘイキン</t>
    </rPh>
    <rPh sb="381" eb="382">
      <t>オヨ</t>
    </rPh>
    <rPh sb="383" eb="385">
      <t>ルイジ</t>
    </rPh>
    <rPh sb="385" eb="387">
      <t>ダンタイ</t>
    </rPh>
    <rPh sb="387" eb="390">
      <t>ヘイキンチ</t>
    </rPh>
    <rPh sb="392" eb="393">
      <t>ヒク</t>
    </rPh>
    <rPh sb="394" eb="396">
      <t>スイイ</t>
    </rPh>
    <rPh sb="402" eb="404">
      <t>ケイエイ</t>
    </rPh>
    <rPh sb="404" eb="406">
      <t>ジョウキョウ</t>
    </rPh>
    <rPh sb="407" eb="408">
      <t>カンガ</t>
    </rPh>
    <rPh sb="411" eb="412">
      <t>サラ</t>
    </rPh>
    <rPh sb="414" eb="416">
      <t>トウシ</t>
    </rPh>
    <rPh sb="417" eb="420">
      <t>コウリツカ</t>
    </rPh>
    <rPh sb="421" eb="423">
      <t>イジ</t>
    </rPh>
    <rPh sb="423" eb="426">
      <t>カンリヒ</t>
    </rPh>
    <rPh sb="427" eb="429">
      <t>サクゲン</t>
    </rPh>
    <rPh sb="430" eb="432">
      <t>セツゾク</t>
    </rPh>
    <rPh sb="432" eb="433">
      <t>リツ</t>
    </rPh>
    <rPh sb="434" eb="436">
      <t>コウジョウ</t>
    </rPh>
    <rPh sb="437" eb="438">
      <t>ツト</t>
    </rPh>
    <rPh sb="442" eb="444">
      <t>ヒツヨウ</t>
    </rPh>
    <rPh sb="452" eb="454">
      <t>シセツ</t>
    </rPh>
    <rPh sb="454" eb="456">
      <t>リヨウ</t>
    </rPh>
    <rPh sb="456" eb="457">
      <t>リツ</t>
    </rPh>
    <rPh sb="459" eb="461">
      <t>ゼンコク</t>
    </rPh>
    <rPh sb="461" eb="463">
      <t>ヘイキン</t>
    </rPh>
    <rPh sb="463" eb="464">
      <t>オヨ</t>
    </rPh>
    <rPh sb="465" eb="467">
      <t>ルイジ</t>
    </rPh>
    <rPh sb="467" eb="469">
      <t>ダンタイ</t>
    </rPh>
    <rPh sb="469" eb="472">
      <t>ヘイキンチ</t>
    </rPh>
    <rPh sb="473" eb="475">
      <t>ウワマワ</t>
    </rPh>
    <rPh sb="481" eb="483">
      <t>コンゴ</t>
    </rPh>
    <rPh sb="484" eb="487">
      <t>ショリジョウ</t>
    </rPh>
    <rPh sb="488" eb="492">
      <t>ヒコウリツセイ</t>
    </rPh>
    <rPh sb="493" eb="495">
      <t>ケンショウ</t>
    </rPh>
    <rPh sb="497" eb="499">
      <t>テキセツ</t>
    </rPh>
    <rPh sb="500" eb="502">
      <t>シセツ</t>
    </rPh>
    <rPh sb="502" eb="504">
      <t>キボ</t>
    </rPh>
    <rPh sb="505" eb="507">
      <t>イジ</t>
    </rPh>
    <rPh sb="509" eb="511">
      <t>ヒツヨウ</t>
    </rPh>
    <rPh sb="519" eb="522">
      <t>スイセンカ</t>
    </rPh>
    <rPh sb="522" eb="523">
      <t>リツ</t>
    </rPh>
    <rPh sb="525" eb="527">
      <t>ゼンコク</t>
    </rPh>
    <rPh sb="527" eb="529">
      <t>ヘイキン</t>
    </rPh>
    <rPh sb="529" eb="530">
      <t>オヨ</t>
    </rPh>
    <rPh sb="531" eb="533">
      <t>ルイジ</t>
    </rPh>
    <rPh sb="533" eb="535">
      <t>ダンタイ</t>
    </rPh>
    <rPh sb="535" eb="538">
      <t>ヘイキンチ</t>
    </rPh>
    <rPh sb="539" eb="541">
      <t>シタマワ</t>
    </rPh>
    <rPh sb="546" eb="547">
      <t>ヒ</t>
    </rPh>
    <rPh sb="548" eb="549">
      <t>ツヅ</t>
    </rPh>
    <rPh sb="550" eb="552">
      <t>セツゾク</t>
    </rPh>
    <rPh sb="552" eb="554">
      <t>カンショウ</t>
    </rPh>
    <rPh sb="555" eb="556">
      <t>スス</t>
    </rPh>
    <rPh sb="558" eb="560">
      <t>テキセツ</t>
    </rPh>
    <rPh sb="561" eb="564">
      <t>シヨウリョウ</t>
    </rPh>
    <rPh sb="564" eb="566">
      <t>シュウニュウ</t>
    </rPh>
    <rPh sb="567" eb="569">
      <t>シセツ</t>
    </rPh>
    <rPh sb="569" eb="571">
      <t>カドウ</t>
    </rPh>
    <rPh sb="572" eb="574">
      <t>カクホ</t>
    </rPh>
    <rPh sb="578" eb="5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</si>
</sst>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3-4EFA-B8D1-74A076EFF7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6853-4EFA-B8D1-74A076EFF7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104.08</c:v>
                </c:pt>
                <c:pt idx="1">
                  <c:v>102.59</c:v>
                </c:pt>
                <c:pt idx="2">
                  <c:v>101.79</c:v>
                </c:pt>
                <c:pt idx="3">
                  <c:v>98.72</c:v>
                </c:pt>
                <c:pt idx="4">
                  <c:v>104.99</c:v>
                </c:pt>
              </c:numCache>
            </c:numRef>
          </c:val>
          <c:extLst>
            <c:ext xmlns:c16="http://schemas.microsoft.com/office/drawing/2014/chart" uri="{C3380CC4-5D6E-409C-BE32-E72D297353CC}">
              <c16:uniqueId val="{00000000-2732-49CA-ABD1-F916EA8F79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2732-49CA-ABD1-F916EA8F79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22.29</c:v>
                </c:pt>
                <c:pt idx="1">
                  <c:v>24.43</c:v>
                </c:pt>
                <c:pt idx="2">
                  <c:v>25.77</c:v>
                </c:pt>
                <c:pt idx="3">
                  <c:v>28.43</c:v>
                </c:pt>
                <c:pt idx="4">
                  <c:v>30.86</c:v>
                </c:pt>
              </c:numCache>
            </c:numRef>
          </c:val>
          <c:extLst>
            <c:ext xmlns:c16="http://schemas.microsoft.com/office/drawing/2014/chart" uri="{C3380CC4-5D6E-409C-BE32-E72D297353CC}">
              <c16:uniqueId val="{00000000-52A6-4613-A7E3-C55367F6A4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52A6-4613-A7E3-C55367F6A4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F5-43E1-9AF1-C0278AA211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F5-43E1-9AF1-C0278AA211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6.87</c:v>
                </c:pt>
                <c:pt idx="4">
                  <c:v>0</c:v>
                </c:pt>
              </c:numCache>
            </c:numRef>
          </c:val>
          <c:extLst>
            <c:ext xmlns:c16="http://schemas.microsoft.com/office/drawing/2014/chart" uri="{C3380CC4-5D6E-409C-BE32-E72D297353CC}">
              <c16:uniqueId val="{00000000-F686-4E9F-A230-5D084F1060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F686-4E9F-A230-5D084F1060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53.77</c:v>
                </c:pt>
                <c:pt idx="1">
                  <c:v>59.81</c:v>
                </c:pt>
                <c:pt idx="2">
                  <c:v>77.2</c:v>
                </c:pt>
                <c:pt idx="3">
                  <c:v>48.2</c:v>
                </c:pt>
                <c:pt idx="4">
                  <c:v>47.42</c:v>
                </c:pt>
              </c:numCache>
            </c:numRef>
          </c:val>
          <c:extLst>
            <c:ext xmlns:c16="http://schemas.microsoft.com/office/drawing/2014/chart" uri="{C3380CC4-5D6E-409C-BE32-E72D297353CC}">
              <c16:uniqueId val="{00000000-2CD2-4F4C-BDFF-4CEBF2C733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2CD2-4F4C-BDFF-4CEBF2C733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379.47</c:v>
                </c:pt>
                <c:pt idx="1">
                  <c:v>361.68</c:v>
                </c:pt>
                <c:pt idx="2">
                  <c:v>228.94</c:v>
                </c:pt>
                <c:pt idx="3">
                  <c:v>219.06</c:v>
                </c:pt>
                <c:pt idx="4">
                  <c:v>105.75</c:v>
                </c:pt>
              </c:numCache>
            </c:numRef>
          </c:val>
          <c:extLst>
            <c:ext xmlns:c16="http://schemas.microsoft.com/office/drawing/2014/chart" uri="{C3380CC4-5D6E-409C-BE32-E72D297353CC}">
              <c16:uniqueId val="{00000000-EBE5-4A6A-89C6-E630DD9A06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EBE5-4A6A-89C6-E630DD9A06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63.95</c:v>
                </c:pt>
                <c:pt idx="1">
                  <c:v>63.23</c:v>
                </c:pt>
                <c:pt idx="2">
                  <c:v>62.05</c:v>
                </c:pt>
                <c:pt idx="3">
                  <c:v>52.07</c:v>
                </c:pt>
                <c:pt idx="4">
                  <c:v>63.05</c:v>
                </c:pt>
              </c:numCache>
            </c:numRef>
          </c:val>
          <c:extLst>
            <c:ext xmlns:c16="http://schemas.microsoft.com/office/drawing/2014/chart" uri="{C3380CC4-5D6E-409C-BE32-E72D297353CC}">
              <c16:uniqueId val="{00000000-31E8-49A5-AAD1-2AA04DC092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31E8-49A5-AAD1-2AA04DC092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205.11</c:v>
                </c:pt>
                <c:pt idx="1">
                  <c:v>199.21</c:v>
                </c:pt>
                <c:pt idx="2">
                  <c:v>209.22</c:v>
                </c:pt>
                <c:pt idx="3">
                  <c:v>241.29</c:v>
                </c:pt>
                <c:pt idx="4">
                  <c:v>213.81</c:v>
                </c:pt>
              </c:numCache>
            </c:numRef>
          </c:val>
          <c:extLst>
            <c:ext xmlns:c16="http://schemas.microsoft.com/office/drawing/2014/chart" uri="{C3380CC4-5D6E-409C-BE32-E72D297353CC}">
              <c16:uniqueId val="{00000000-6532-4C82-8508-02E3ED9FA9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6532-4C82-8508-02E3ED9FA9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53.78</c:v>
                </c:pt>
                <c:pt idx="1">
                  <c:v>53.78</c:v>
                </c:pt>
                <c:pt idx="2">
                  <c:v>53.78</c:v>
                </c:pt>
                <c:pt idx="3">
                  <c:v>53.78</c:v>
                </c:pt>
                <c:pt idx="4">
                  <c:v>53.78</c:v>
                </c:pt>
              </c:numCache>
            </c:numRef>
          </c:val>
          <c:extLst>
            <c:ext xmlns:c16="http://schemas.microsoft.com/office/drawing/2014/chart" uri="{C3380CC4-5D6E-409C-BE32-E72D297353CC}">
              <c16:uniqueId val="{00000000-6529-43E3-8074-832B8FD049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6529-43E3-8074-832B8FD049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68.260000000000005</c:v>
                </c:pt>
                <c:pt idx="1">
                  <c:v>68.84</c:v>
                </c:pt>
                <c:pt idx="2">
                  <c:v>69.459999999999994</c:v>
                </c:pt>
                <c:pt idx="3">
                  <c:v>70.400000000000006</c:v>
                </c:pt>
                <c:pt idx="4">
                  <c:v>70.540000000000006</c:v>
                </c:pt>
              </c:numCache>
            </c:numRef>
          </c:val>
          <c:extLst>
            <c:ext xmlns:c16="http://schemas.microsoft.com/office/drawing/2014/chart" uri="{C3380CC4-5D6E-409C-BE32-E72D297353CC}">
              <c16:uniqueId val="{00000000-2F20-45A5-A691-9CC2AEBDE1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2F20-45A5-A691-9CC2AEBDE1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玉名市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63537</v>
      </c>
      <c r="AM8" s="46"/>
      <c r="AN8" s="46"/>
      <c r="AO8" s="46"/>
      <c r="AP8" s="46"/>
      <c r="AQ8" s="46"/>
      <c r="AR8" s="46"/>
      <c r="AS8" s="46"/>
      <c r="AT8" s="45">
        <f>データ!T6</f>
        <v>152.6</v>
      </c>
      <c r="AU8" s="45"/>
      <c r="AV8" s="45"/>
      <c r="AW8" s="45"/>
      <c r="AX8" s="45"/>
      <c r="AY8" s="45"/>
      <c r="AZ8" s="45"/>
      <c r="BA8" s="45"/>
      <c r="BB8" s="45">
        <f>データ!U6</f>
        <v>416.36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64.22</v>
      </c>
      <c r="J10" s="45"/>
      <c r="K10" s="45"/>
      <c r="L10" s="45"/>
      <c r="M10" s="45"/>
      <c r="N10" s="45"/>
      <c r="O10" s="45"/>
      <c r="P10" s="45">
        <f>データ!P6</f>
        <v>10.8</v>
      </c>
      <c r="Q10" s="45"/>
      <c r="R10" s="45"/>
      <c r="S10" s="45"/>
      <c r="T10" s="45"/>
      <c r="U10" s="45"/>
      <c r="V10" s="45"/>
      <c r="W10" s="45">
        <f>データ!Q6</f>
        <v>100</v>
      </c>
      <c r="X10" s="45"/>
      <c r="Y10" s="45"/>
      <c r="Z10" s="45"/>
      <c r="AA10" s="45"/>
      <c r="AB10" s="45"/>
      <c r="AC10" s="45"/>
      <c r="AD10" s="46">
        <f>データ!R6</f>
        <v>3613</v>
      </c>
      <c r="AE10" s="46"/>
      <c r="AF10" s="46"/>
      <c r="AG10" s="46"/>
      <c r="AH10" s="46"/>
      <c r="AI10" s="46"/>
      <c r="AJ10" s="46"/>
      <c r="AK10" s="2"/>
      <c r="AL10" s="46">
        <f>データ!V6</f>
        <v>6805</v>
      </c>
      <c r="AM10" s="46"/>
      <c r="AN10" s="46"/>
      <c r="AO10" s="46"/>
      <c r="AP10" s="46"/>
      <c r="AQ10" s="46"/>
      <c r="AR10" s="46"/>
      <c r="AS10" s="46"/>
      <c r="AT10" s="45">
        <f>データ!W6</f>
        <v>3.66</v>
      </c>
      <c r="AU10" s="45"/>
      <c r="AV10" s="45"/>
      <c r="AW10" s="45"/>
      <c r="AX10" s="45"/>
      <c r="AY10" s="45"/>
      <c r="AZ10" s="45"/>
      <c r="BA10" s="45"/>
      <c r="BB10" s="45">
        <f>データ!X6</f>
        <v>1859.29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43"/>
      <c r="BN66" s="43"/>
      <c r="BO66" s="43"/>
      <c r="BP66" s="43"/>
      <c r="BQ66" s="43"/>
      <c r="BR66" s="43"/>
      <c r="BS66" s="43"/>
      <c r="BT66" s="43"/>
      <c r="BU66" s="43"/>
      <c r="BV66" s="43"/>
      <c r="BW66" s="43"/>
      <c r="BX66" s="43"/>
      <c r="BY66" s="43"/>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g2LGldp0U47QLrVKEe5yyQ7Y1VAKj3RDZZVryPTuUT0w+xfeQb4SJxHCbNKxsYBi1b7Lyv8wQvUIe2/Ke/hpA==" saltValue="QIGCkM7wfZ9xediGRJVd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432067</v>
      </c>
      <c r="D6" s="19">
        <f t="shared" si="3"/>
        <v>46</v>
      </c>
      <c r="E6" s="19">
        <f t="shared" si="3"/>
        <v>17</v>
      </c>
      <c r="F6" s="19">
        <f t="shared" si="3"/>
        <v>5</v>
      </c>
      <c r="G6" s="19">
        <f t="shared" si="3"/>
        <v>0</v>
      </c>
      <c r="H6" s="19" t="str">
        <f t="shared" si="3"/>
        <v>熊本県　玉名市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64.22</v>
      </c>
      <c r="P6" s="20">
        <f t="shared" si="3"/>
        <v>10.8</v>
      </c>
      <c r="Q6" s="20">
        <f t="shared" si="3"/>
        <v>100</v>
      </c>
      <c r="R6" s="20">
        <f t="shared" si="3"/>
        <v>3613</v>
      </c>
      <c r="S6" s="20">
        <f t="shared" si="3"/>
        <v>63537</v>
      </c>
      <c r="T6" s="20">
        <f t="shared" si="3"/>
        <v>152.6</v>
      </c>
      <c r="U6" s="20">
        <f t="shared" si="3"/>
        <v>416.36</v>
      </c>
      <c r="V6" s="20">
        <f t="shared" si="3"/>
        <v>6805</v>
      </c>
      <c r="W6" s="20">
        <f t="shared" si="3"/>
        <v>3.66</v>
      </c>
      <c r="X6" s="20">
        <f t="shared" si="3"/>
        <v>1859.29</v>
      </c>
      <c r="Y6" s="21">
        <f>IF(Y7="",NA(),Y7)</f>
        <v>104.08</v>
      </c>
      <c r="Z6" s="21">
        <f t="shared" ref="Z6:AH6" si="4">IF(Z7="",NA(),Z7)</f>
        <v>102.59</v>
      </c>
      <c r="AA6" s="21">
        <f t="shared" si="4"/>
        <v>101.79</v>
      </c>
      <c r="AB6" s="21">
        <f t="shared" si="4"/>
        <v>98.72</v>
      </c>
      <c r="AC6" s="21">
        <f t="shared" si="4"/>
        <v>104.99</v>
      </c>
      <c r="AD6" s="21">
        <f t="shared" si="4"/>
        <v>103.6</v>
      </c>
      <c r="AE6" s="21">
        <f t="shared" si="4"/>
        <v>106.37</v>
      </c>
      <c r="AF6" s="21">
        <f t="shared" si="4"/>
        <v>106.07</v>
      </c>
      <c r="AG6" s="21">
        <f t="shared" si="4"/>
        <v>105.5</v>
      </c>
      <c r="AH6" s="21">
        <f t="shared" si="4"/>
        <v>103.07</v>
      </c>
      <c r="AI6" s="20" t="str">
        <f>IF(AI7="","",IF(AI7="-","【-】","【"&amp;SUBSTITUTE(TEXT(AI7,"#,##0.00"),"-","△")&amp;"】"))</f>
        <v>【104.44】</v>
      </c>
      <c r="AJ6" s="20">
        <f>IF(AJ7="",NA(),AJ7)</f>
        <v>0</v>
      </c>
      <c r="AK6" s="20">
        <f t="shared" ref="AK6:AS6" si="5">IF(AK7="",NA(),AK7)</f>
        <v>0</v>
      </c>
      <c r="AL6" s="20">
        <f t="shared" si="5"/>
        <v>0</v>
      </c>
      <c r="AM6" s="21">
        <f t="shared" si="5"/>
        <v>6.87</v>
      </c>
      <c r="AN6" s="20">
        <f t="shared" si="5"/>
        <v>0</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53.77</v>
      </c>
      <c r="AV6" s="21">
        <f t="shared" ref="AV6:BD6" si="6">IF(AV7="",NA(),AV7)</f>
        <v>59.81</v>
      </c>
      <c r="AW6" s="21">
        <f t="shared" si="6"/>
        <v>77.2</v>
      </c>
      <c r="AX6" s="21">
        <f t="shared" si="6"/>
        <v>48.2</v>
      </c>
      <c r="AY6" s="21">
        <f t="shared" si="6"/>
        <v>47.42</v>
      </c>
      <c r="AZ6" s="21">
        <f t="shared" si="6"/>
        <v>26.99</v>
      </c>
      <c r="BA6" s="21">
        <f t="shared" si="6"/>
        <v>29.13</v>
      </c>
      <c r="BB6" s="21">
        <f t="shared" si="6"/>
        <v>35.69</v>
      </c>
      <c r="BC6" s="21">
        <f t="shared" si="6"/>
        <v>38.4</v>
      </c>
      <c r="BD6" s="21">
        <f t="shared" si="6"/>
        <v>39.82</v>
      </c>
      <c r="BE6" s="20" t="str">
        <f>IF(BE7="","",IF(BE7="-","【-】","【"&amp;SUBSTITUTE(TEXT(BE7,"#,##0.00"),"-","△")&amp;"】"))</f>
        <v>【42.02】</v>
      </c>
      <c r="BF6" s="21">
        <f>IF(BF7="",NA(),BF7)</f>
        <v>379.47</v>
      </c>
      <c r="BG6" s="21">
        <f t="shared" ref="BG6:BO6" si="7">IF(BG7="",NA(),BG7)</f>
        <v>361.68</v>
      </c>
      <c r="BH6" s="21">
        <f t="shared" si="7"/>
        <v>228.94</v>
      </c>
      <c r="BI6" s="21">
        <f t="shared" si="7"/>
        <v>219.06</v>
      </c>
      <c r="BJ6" s="21">
        <f t="shared" si="7"/>
        <v>105.75</v>
      </c>
      <c r="BK6" s="21">
        <f t="shared" si="7"/>
        <v>826.83</v>
      </c>
      <c r="BL6" s="21">
        <f t="shared" si="7"/>
        <v>867.83</v>
      </c>
      <c r="BM6" s="21">
        <f t="shared" si="7"/>
        <v>791.76</v>
      </c>
      <c r="BN6" s="21">
        <f t="shared" si="7"/>
        <v>900.82</v>
      </c>
      <c r="BO6" s="21">
        <f t="shared" si="7"/>
        <v>743.31</v>
      </c>
      <c r="BP6" s="20" t="str">
        <f>IF(BP7="","",IF(BP7="-","【-】","【"&amp;SUBSTITUTE(TEXT(BP7,"#,##0.00"),"-","△")&amp;"】"))</f>
        <v>【785.10】</v>
      </c>
      <c r="BQ6" s="21">
        <f>IF(BQ7="",NA(),BQ7)</f>
        <v>63.95</v>
      </c>
      <c r="BR6" s="21">
        <f t="shared" ref="BR6:BZ6" si="8">IF(BR7="",NA(),BR7)</f>
        <v>63.23</v>
      </c>
      <c r="BS6" s="21">
        <f t="shared" si="8"/>
        <v>62.05</v>
      </c>
      <c r="BT6" s="21">
        <f t="shared" si="8"/>
        <v>52.07</v>
      </c>
      <c r="BU6" s="21">
        <f t="shared" si="8"/>
        <v>63.05</v>
      </c>
      <c r="BV6" s="21">
        <f t="shared" si="8"/>
        <v>57.31</v>
      </c>
      <c r="BW6" s="21">
        <f t="shared" si="8"/>
        <v>57.08</v>
      </c>
      <c r="BX6" s="21">
        <f t="shared" si="8"/>
        <v>56.26</v>
      </c>
      <c r="BY6" s="21">
        <f t="shared" si="8"/>
        <v>52.94</v>
      </c>
      <c r="BZ6" s="21">
        <f t="shared" si="8"/>
        <v>61.15</v>
      </c>
      <c r="CA6" s="20" t="str">
        <f>IF(CA7="","",IF(CA7="-","【-】","【"&amp;SUBSTITUTE(TEXT(CA7,"#,##0.00"),"-","△")&amp;"】"))</f>
        <v>【56.93】</v>
      </c>
      <c r="CB6" s="21">
        <f>IF(CB7="",NA(),CB7)</f>
        <v>205.11</v>
      </c>
      <c r="CC6" s="21">
        <f t="shared" ref="CC6:CK6" si="9">IF(CC7="",NA(),CC7)</f>
        <v>199.21</v>
      </c>
      <c r="CD6" s="21">
        <f t="shared" si="9"/>
        <v>209.22</v>
      </c>
      <c r="CE6" s="21">
        <f t="shared" si="9"/>
        <v>241.29</v>
      </c>
      <c r="CF6" s="21">
        <f t="shared" si="9"/>
        <v>213.81</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53.78</v>
      </c>
      <c r="CN6" s="21">
        <f t="shared" ref="CN6:CV6" si="10">IF(CN7="",NA(),CN7)</f>
        <v>53.78</v>
      </c>
      <c r="CO6" s="21">
        <f t="shared" si="10"/>
        <v>53.78</v>
      </c>
      <c r="CP6" s="21">
        <f t="shared" si="10"/>
        <v>53.78</v>
      </c>
      <c r="CQ6" s="21">
        <f t="shared" si="10"/>
        <v>53.78</v>
      </c>
      <c r="CR6" s="21">
        <f t="shared" si="10"/>
        <v>50.14</v>
      </c>
      <c r="CS6" s="21">
        <f t="shared" si="10"/>
        <v>54.83</v>
      </c>
      <c r="CT6" s="21">
        <f t="shared" si="10"/>
        <v>66.53</v>
      </c>
      <c r="CU6" s="21">
        <f t="shared" si="10"/>
        <v>52.35</v>
      </c>
      <c r="CV6" s="21">
        <f t="shared" si="10"/>
        <v>52.63</v>
      </c>
      <c r="CW6" s="20" t="str">
        <f>IF(CW7="","",IF(CW7="-","【-】","【"&amp;SUBSTITUTE(TEXT(CW7,"#,##0.00"),"-","△")&amp;"】"))</f>
        <v>【49.87】</v>
      </c>
      <c r="CX6" s="21">
        <f>IF(CX7="",NA(),CX7)</f>
        <v>68.260000000000005</v>
      </c>
      <c r="CY6" s="21">
        <f t="shared" ref="CY6:DG6" si="11">IF(CY7="",NA(),CY7)</f>
        <v>68.84</v>
      </c>
      <c r="CZ6" s="21">
        <f t="shared" si="11"/>
        <v>69.459999999999994</v>
      </c>
      <c r="DA6" s="21">
        <f t="shared" si="11"/>
        <v>70.400000000000006</v>
      </c>
      <c r="DB6" s="21">
        <f t="shared" si="11"/>
        <v>70.540000000000006</v>
      </c>
      <c r="DC6" s="21">
        <f t="shared" si="11"/>
        <v>84.98</v>
      </c>
      <c r="DD6" s="21">
        <f t="shared" si="11"/>
        <v>84.7</v>
      </c>
      <c r="DE6" s="21">
        <f t="shared" si="11"/>
        <v>84.67</v>
      </c>
      <c r="DF6" s="21">
        <f t="shared" si="11"/>
        <v>84.39</v>
      </c>
      <c r="DG6" s="21">
        <f t="shared" si="11"/>
        <v>90.32</v>
      </c>
      <c r="DH6" s="20" t="str">
        <f>IF(DH7="","",IF(DH7="-","【-】","【"&amp;SUBSTITUTE(TEXT(DH7,"#,##0.00"),"-","△")&amp;"】"))</f>
        <v>【87.54】</v>
      </c>
      <c r="DI6" s="21">
        <f>IF(DI7="",NA(),DI7)</f>
        <v>22.29</v>
      </c>
      <c r="DJ6" s="21">
        <f t="shared" ref="DJ6:DR6" si="12">IF(DJ7="",NA(),DJ7)</f>
        <v>24.43</v>
      </c>
      <c r="DK6" s="21">
        <f t="shared" si="12"/>
        <v>25.77</v>
      </c>
      <c r="DL6" s="21">
        <f t="shared" si="12"/>
        <v>28.43</v>
      </c>
      <c r="DM6" s="21">
        <f t="shared" si="12"/>
        <v>30.86</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432067</v>
      </c>
      <c r="D7" s="23">
        <v>46</v>
      </c>
      <c r="E7" s="23">
        <v>17</v>
      </c>
      <c r="F7" s="23">
        <v>5</v>
      </c>
      <c r="G7" s="23">
        <v>0</v>
      </c>
      <c r="H7" s="23" t="s">
        <v>96</v>
      </c>
      <c r="I7" s="23" t="s">
        <v>97</v>
      </c>
      <c r="J7" s="23" t="s">
        <v>98</v>
      </c>
      <c r="K7" s="23" t="s">
        <v>99</v>
      </c>
      <c r="L7" s="23" t="s">
        <v>100</v>
      </c>
      <c r="M7" s="23" t="s">
        <v>101</v>
      </c>
      <c r="N7" s="24" t="s">
        <v>102</v>
      </c>
      <c r="O7" s="24">
        <v>64.22</v>
      </c>
      <c r="P7" s="24">
        <v>10.8</v>
      </c>
      <c r="Q7" s="24">
        <v>100</v>
      </c>
      <c r="R7" s="24">
        <v>3613</v>
      </c>
      <c r="S7" s="24">
        <v>63537</v>
      </c>
      <c r="T7" s="24">
        <v>152.6</v>
      </c>
      <c r="U7" s="24">
        <v>416.36</v>
      </c>
      <c r="V7" s="24">
        <v>6805</v>
      </c>
      <c r="W7" s="24">
        <v>3.66</v>
      </c>
      <c r="X7" s="24">
        <v>1859.29</v>
      </c>
      <c r="Y7" s="24">
        <v>104.08</v>
      </c>
      <c r="Z7" s="24">
        <v>102.59</v>
      </c>
      <c r="AA7" s="24">
        <v>101.79</v>
      </c>
      <c r="AB7" s="24">
        <v>98.72</v>
      </c>
      <c r="AC7" s="24">
        <v>104.99</v>
      </c>
      <c r="AD7" s="24">
        <v>103.6</v>
      </c>
      <c r="AE7" s="24">
        <v>106.37</v>
      </c>
      <c r="AF7" s="24">
        <v>106.07</v>
      </c>
      <c r="AG7" s="24">
        <v>105.5</v>
      </c>
      <c r="AH7" s="24">
        <v>103.07</v>
      </c>
      <c r="AI7" s="24">
        <v>104.44</v>
      </c>
      <c r="AJ7" s="24">
        <v>0</v>
      </c>
      <c r="AK7" s="24">
        <v>0</v>
      </c>
      <c r="AL7" s="24">
        <v>0</v>
      </c>
      <c r="AM7" s="24">
        <v>6.87</v>
      </c>
      <c r="AN7" s="24">
        <v>0</v>
      </c>
      <c r="AO7" s="24">
        <v>193.99</v>
      </c>
      <c r="AP7" s="24">
        <v>139.02000000000001</v>
      </c>
      <c r="AQ7" s="24">
        <v>132.04</v>
      </c>
      <c r="AR7" s="24">
        <v>145.43</v>
      </c>
      <c r="AS7" s="24">
        <v>120.64</v>
      </c>
      <c r="AT7" s="24">
        <v>124.06</v>
      </c>
      <c r="AU7" s="24">
        <v>53.77</v>
      </c>
      <c r="AV7" s="24">
        <v>59.81</v>
      </c>
      <c r="AW7" s="24">
        <v>77.2</v>
      </c>
      <c r="AX7" s="24">
        <v>48.2</v>
      </c>
      <c r="AY7" s="24">
        <v>47.42</v>
      </c>
      <c r="AZ7" s="24">
        <v>26.99</v>
      </c>
      <c r="BA7" s="24">
        <v>29.13</v>
      </c>
      <c r="BB7" s="24">
        <v>35.69</v>
      </c>
      <c r="BC7" s="24">
        <v>38.4</v>
      </c>
      <c r="BD7" s="24">
        <v>39.82</v>
      </c>
      <c r="BE7" s="24">
        <v>42.02</v>
      </c>
      <c r="BF7" s="24">
        <v>379.47</v>
      </c>
      <c r="BG7" s="24">
        <v>361.68</v>
      </c>
      <c r="BH7" s="24">
        <v>228.94</v>
      </c>
      <c r="BI7" s="24">
        <v>219.06</v>
      </c>
      <c r="BJ7" s="24">
        <v>105.75</v>
      </c>
      <c r="BK7" s="24">
        <v>826.83</v>
      </c>
      <c r="BL7" s="24">
        <v>867.83</v>
      </c>
      <c r="BM7" s="24">
        <v>791.76</v>
      </c>
      <c r="BN7" s="24">
        <v>900.82</v>
      </c>
      <c r="BO7" s="24">
        <v>743.31</v>
      </c>
      <c r="BP7" s="24">
        <v>785.1</v>
      </c>
      <c r="BQ7" s="24">
        <v>63.95</v>
      </c>
      <c r="BR7" s="24">
        <v>63.23</v>
      </c>
      <c r="BS7" s="24">
        <v>62.05</v>
      </c>
      <c r="BT7" s="24">
        <v>52.07</v>
      </c>
      <c r="BU7" s="24">
        <v>63.05</v>
      </c>
      <c r="BV7" s="24">
        <v>57.31</v>
      </c>
      <c r="BW7" s="24">
        <v>57.08</v>
      </c>
      <c r="BX7" s="24">
        <v>56.26</v>
      </c>
      <c r="BY7" s="24">
        <v>52.94</v>
      </c>
      <c r="BZ7" s="24">
        <v>61.15</v>
      </c>
      <c r="CA7" s="24">
        <v>56.93</v>
      </c>
      <c r="CB7" s="24">
        <v>205.11</v>
      </c>
      <c r="CC7" s="24">
        <v>199.21</v>
      </c>
      <c r="CD7" s="24">
        <v>209.22</v>
      </c>
      <c r="CE7" s="24">
        <v>241.29</v>
      </c>
      <c r="CF7" s="24">
        <v>213.81</v>
      </c>
      <c r="CG7" s="24">
        <v>273.52</v>
      </c>
      <c r="CH7" s="24">
        <v>274.99</v>
      </c>
      <c r="CI7" s="24">
        <v>282.08999999999997</v>
      </c>
      <c r="CJ7" s="24">
        <v>303.27999999999997</v>
      </c>
      <c r="CK7" s="24">
        <v>250.43</v>
      </c>
      <c r="CL7" s="24">
        <v>271.14999999999998</v>
      </c>
      <c r="CM7" s="24">
        <v>53.78</v>
      </c>
      <c r="CN7" s="24">
        <v>53.78</v>
      </c>
      <c r="CO7" s="24">
        <v>53.78</v>
      </c>
      <c r="CP7" s="24">
        <v>53.78</v>
      </c>
      <c r="CQ7" s="24">
        <v>53.78</v>
      </c>
      <c r="CR7" s="24">
        <v>50.14</v>
      </c>
      <c r="CS7" s="24">
        <v>54.83</v>
      </c>
      <c r="CT7" s="24">
        <v>66.53</v>
      </c>
      <c r="CU7" s="24">
        <v>52.35</v>
      </c>
      <c r="CV7" s="24">
        <v>52.63</v>
      </c>
      <c r="CW7" s="24">
        <v>49.87</v>
      </c>
      <c r="CX7" s="24">
        <v>68.260000000000005</v>
      </c>
      <c r="CY7" s="24">
        <v>68.84</v>
      </c>
      <c r="CZ7" s="24">
        <v>69.459999999999994</v>
      </c>
      <c r="DA7" s="24">
        <v>70.400000000000006</v>
      </c>
      <c r="DB7" s="24">
        <v>70.540000000000006</v>
      </c>
      <c r="DC7" s="24">
        <v>84.98</v>
      </c>
      <c r="DD7" s="24">
        <v>84.7</v>
      </c>
      <c r="DE7" s="24">
        <v>84.67</v>
      </c>
      <c r="DF7" s="24">
        <v>84.39</v>
      </c>
      <c r="DG7" s="24">
        <v>90.32</v>
      </c>
      <c r="DH7" s="24">
        <v>87.54</v>
      </c>
      <c r="DI7" s="24">
        <v>22.29</v>
      </c>
      <c r="DJ7" s="24">
        <v>24.43</v>
      </c>
      <c r="DK7" s="24">
        <v>25.77</v>
      </c>
      <c r="DL7" s="24">
        <v>28.43</v>
      </c>
      <c r="DM7" s="24">
        <v>30.86</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貴央</cp:lastModifiedBy>
  <cp:lastPrinted>2025-02-18T01:52:42Z</cp:lastPrinted>
  <dcterms:created xsi:type="dcterms:W3CDTF">2025-01-24T07:20:53Z</dcterms:created>
  <dcterms:modified xsi:type="dcterms:W3CDTF">2025-02-18T01:52:46Z</dcterms:modified>
  <cp:category/>
</cp:coreProperties>
</file>