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５年度　決算\44 あさぎり町\下水道\"/>
    </mc:Choice>
  </mc:AlternateContent>
  <workbookProtection workbookAlgorithmName="SHA-512" workbookHashValue="WzTb3TYwDP/3YJSHZrh/nGfFnH1jPpFd1E2b804lu/PcAUM5GH62q5U+fqIn5Dl7qyjY4gDo9euANPbs6H3wQg==" workbookSaltValue="Hhk/0v3k/VolnWak/VeIx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<sst xmlns="http://schemas.openxmlformats.org/spreadsheetml/2006/main" count="257" uniqueCount="116">
  <si>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</si>
  <si>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</si>
  <si>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</si>
  <si>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</si>
  <si>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</si>
  <si>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</si>
  <si>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</si>
  <si>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</si>
  <si>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</si>
  <si>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</si>
  <si>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</si>
  <si>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</si>
  <si>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</si>
  <si>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</si>
  <si>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</si>
  <si>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</si>
  <si>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</si>
  <si>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</si>
  <si>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</si>
  <si>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</si>
  <si>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</si>
  <si>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</si>
  <si>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</si>
  <si>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</si>
  <si>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</si>
  <si>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</si>
  <si>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</si>
  <si>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</si>
  <si>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</si>
  <si>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</si>
  <si>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</si>
  <si>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</si>
  <si>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</si>
  <si>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</si>
  <si>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</si>
  <si>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</si>
  <si>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</si>
  <si>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</si>
  <si>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</si>
  <si>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</si>
  <si>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</si>
  <si>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</si>
  <si>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</si>
  <si>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</si>
  <si>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</si>
  <si>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</si>
  <si>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</si>
  <si>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</si>
  <si>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</si>
  <si>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</si>
  <si>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</si>
  <si>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</si>
  <si>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</si>
  <si>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</si>
  <si>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</si>
  <si>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</si>
  <si>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</si>
  <si>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</si>
  <si>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</si>
  <si>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</si>
  <si>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</si>
  <si>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</si>
  <si>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</si>
  <si>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</si>
  <si>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</si>
  <si>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</si>
  <si>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</si>
  <si>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</si>
  <si>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</si>
  <si>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</si>
  <si>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</si>
  <si>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</si>
  <si>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</si>
  <si>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</si>
  <si>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</si>
  <si>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</si>
  <si>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</si>
  <si>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</si>
  <si>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</si>
  <si>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</si>
  <si>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</si>
  <si>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</si>
  <si>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</si>
  <si>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</si>
  <si>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</si>
  <si>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</si>
  <si>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</si>
  <si>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</si>
  <si>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</si>
  <si>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</si>
  <si>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</si>
  <si>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</si>
  <si>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</si>
  <si>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</si>
  <si>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</si>
  <si>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</si>
  <si>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</si>
  <si>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</si>
  <si>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</si>
  <si>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</si>
  <si>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</si>
  <si>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</si>
  <si>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</si>
  <si>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</si>
  <si>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</si>
  <si>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</si>
  <si>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</si>
  <si>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</si>
  <si>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</si>
  <si>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</si>
  <si>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</si>
  <si>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</si>
  <si>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</si>
  <si>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本町の管渠整備は、平成２７年度に完了し、流域下水道の平成１１年の供用開始から２６年が経過しています。
　管渠については、法定耐用年数に達するまで期間があり、管渠の更新の予定はありません。
　しかし、マンホールポンプにおいては、定期点検にて不具合の報告が複数個所あっており、機械設備の更新が必要な時期に来ていることから、今後、計画的な更新を行う必要があります。</t>
    <phoneticPr fontId="4"/>
  </si>
  <si>
    <t>　今後は、マンホールポンプの更新を計画的に進めていく計画です。しかし、施設等の維持管理・更新を行っていくための財源確保が課題となっていきます。そのため、料金改定も見据えた経営の改善を図る必要があります。
　経営戦略の投資財政計画を見直しやその他の指標についても比較検討することで、経営の健全化に取り組むことに努めます。</t>
    <phoneticPr fontId="4"/>
  </si>
  <si>
    <t>①経常収支比率については、１００％以上となっており、類似団体と比較しても同等の水準であるため、良好な経営状態と考えられます。しかし、経常収益における一般会計繰入金の比率が高いことと、経常経費における流域下水道維持管理負担金の占める割合が高い状況や償還のピークがまだ続くことを踏まえると、経営状況は厳しさを増すものと考えられます。健全な経営を確保するためには、適正な料金価格を検討する必要があると考えられます。
⑤経費回収率については、類似団体より上回っているものの１００％を下回っています。これは、使用料収入以外の一般会計繰入金にて収入を賄われていることが要因と考えられます。また、汚水処理費の内訳として、流域下水道維持管理負担金の占める割合が大きいことも要因の一つです。今後、⑥の汚水処理原価の数値と併せて、適正な使用料収入の確保が必要であると考えます。
⑧水洗化率については、使用料収入の観点から１００％が望ましいため、未接続世帯への接続の推進を図る必要があります。</t>
    <rPh sb="66" eb="68">
      <t>ケイジョウ</t>
    </rPh>
    <rPh sb="68" eb="70">
      <t>シュウエキ</t>
    </rPh>
    <rPh sb="78" eb="80">
      <t>クリイレ</t>
    </rPh>
    <rPh sb="80" eb="81">
      <t>キン</t>
    </rPh>
    <rPh sb="123" eb="125">
      <t>ショウカン</t>
    </rPh>
    <rPh sb="132" eb="13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</si>
</sst>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05-4793-943F-B7B207AA37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905-4793-943F-B7B207AA37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EB-4034-9AF2-37E3B0C8AA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65EB-4034-9AF2-37E3B0C8AA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85.1</c:v>
                </c:pt>
                <c:pt idx="2">
                  <c:v>85.66</c:v>
                </c:pt>
                <c:pt idx="3">
                  <c:v>86.48</c:v>
                </c:pt>
                <c:pt idx="4">
                  <c:v>86.79</c:v>
                </c:pt>
              </c:numCache>
            </c:numRef>
          </c:val>
          <c:extLst>
            <c:ext xmlns:c16="http://schemas.microsoft.com/office/drawing/2014/chart" uri="{C3380CC4-5D6E-409C-BE32-E72D297353CC}">
              <c16:uniqueId val="{00000000-A26C-4830-8F72-EEFE68398E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A26C-4830-8F72-EEFE68398E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114.05</c:v>
                </c:pt>
                <c:pt idx="2">
                  <c:v>109.37</c:v>
                </c:pt>
                <c:pt idx="3">
                  <c:v>107.23</c:v>
                </c:pt>
                <c:pt idx="4">
                  <c:v>114.9</c:v>
                </c:pt>
              </c:numCache>
            </c:numRef>
          </c:val>
          <c:extLst>
            <c:ext xmlns:c16="http://schemas.microsoft.com/office/drawing/2014/chart" uri="{C3380CC4-5D6E-409C-BE32-E72D297353CC}">
              <c16:uniqueId val="{00000000-57FC-4095-9734-AA9459A7A2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57FC-4095-9734-AA9459A7A2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2.92</c:v>
                </c:pt>
                <c:pt idx="2">
                  <c:v>5.85</c:v>
                </c:pt>
                <c:pt idx="3">
                  <c:v>8.69</c:v>
                </c:pt>
                <c:pt idx="4">
                  <c:v>11.5</c:v>
                </c:pt>
              </c:numCache>
            </c:numRef>
          </c:val>
          <c:extLst>
            <c:ext xmlns:c16="http://schemas.microsoft.com/office/drawing/2014/chart" uri="{C3380CC4-5D6E-409C-BE32-E72D297353CC}">
              <c16:uniqueId val="{00000000-7F46-46C1-8426-EC386617B8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7F46-46C1-8426-EC386617B8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032-430E-B6AA-CCC1AF7673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A032-430E-B6AA-CCC1AF7673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D8-484D-BE52-C7C0DF1BC5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FD8-484D-BE52-C7C0DF1BC5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25.15</c:v>
                </c:pt>
                <c:pt idx="2">
                  <c:v>26.07</c:v>
                </c:pt>
                <c:pt idx="3">
                  <c:v>18.82</c:v>
                </c:pt>
                <c:pt idx="4">
                  <c:v>21.8</c:v>
                </c:pt>
              </c:numCache>
            </c:numRef>
          </c:val>
          <c:extLst>
            <c:ext xmlns:c16="http://schemas.microsoft.com/office/drawing/2014/chart" uri="{C3380CC4-5D6E-409C-BE32-E72D297353CC}">
              <c16:uniqueId val="{00000000-C3C3-4B65-84E6-41A9F022B8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3C3-4B65-84E6-41A9F022B8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132.69</c:v>
                </c:pt>
                <c:pt idx="2">
                  <c:v>124.71</c:v>
                </c:pt>
                <c:pt idx="3">
                  <c:v>120.44</c:v>
                </c:pt>
                <c:pt idx="4">
                  <c:v>97.61</c:v>
                </c:pt>
              </c:numCache>
            </c:numRef>
          </c:val>
          <c:extLst>
            <c:ext xmlns:c16="http://schemas.microsoft.com/office/drawing/2014/chart" uri="{C3380CC4-5D6E-409C-BE32-E72D297353CC}">
              <c16:uniqueId val="{00000000-928F-4294-975F-F1E9A82612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928F-4294-975F-F1E9A82612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89.34</c:v>
                </c:pt>
                <c:pt idx="2">
                  <c:v>85.13</c:v>
                </c:pt>
                <c:pt idx="3">
                  <c:v>77.91</c:v>
                </c:pt>
                <c:pt idx="4">
                  <c:v>76.91</c:v>
                </c:pt>
              </c:numCache>
            </c:numRef>
          </c:val>
          <c:extLst>
            <c:ext xmlns:c16="http://schemas.microsoft.com/office/drawing/2014/chart" uri="{C3380CC4-5D6E-409C-BE32-E72D297353CC}">
              <c16:uniqueId val="{00000000-CB0D-4279-AFF9-EDDE1AFB0D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B0D-4279-AFF9-EDDE1AFB0D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167.66</c:v>
                </c:pt>
                <c:pt idx="2">
                  <c:v>177.23</c:v>
                </c:pt>
                <c:pt idx="3">
                  <c:v>192.51</c:v>
                </c:pt>
                <c:pt idx="4">
                  <c:v>195.96</c:v>
                </c:pt>
              </c:numCache>
            </c:numRef>
          </c:val>
          <c:extLst>
            <c:ext xmlns:c16="http://schemas.microsoft.com/office/drawing/2014/chart" uri="{C3380CC4-5D6E-409C-BE32-E72D297353CC}">
              <c16:uniqueId val="{00000000-8DB5-4095-8BFA-F22E3441F1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8DB5-4095-8BFA-F22E3441F1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あさぎり町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14341</v>
      </c>
      <c r="AM8" s="45"/>
      <c r="AN8" s="45"/>
      <c r="AO8" s="45"/>
      <c r="AP8" s="45"/>
      <c r="AQ8" s="45"/>
      <c r="AR8" s="45"/>
      <c r="AS8" s="45"/>
      <c r="AT8" s="44">
        <f>データ!T6</f>
        <v>159.56</v>
      </c>
      <c r="AU8" s="44"/>
      <c r="AV8" s="44"/>
      <c r="AW8" s="44"/>
      <c r="AX8" s="44"/>
      <c r="AY8" s="44"/>
      <c r="AZ8" s="44"/>
      <c r="BA8" s="44"/>
      <c r="BB8" s="44">
        <f>データ!U6</f>
        <v>89.88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64.28</v>
      </c>
      <c r="J10" s="44"/>
      <c r="K10" s="44"/>
      <c r="L10" s="44"/>
      <c r="M10" s="44"/>
      <c r="N10" s="44"/>
      <c r="O10" s="44"/>
      <c r="P10" s="44">
        <f>データ!P6</f>
        <v>82.69</v>
      </c>
      <c r="Q10" s="44"/>
      <c r="R10" s="44"/>
      <c r="S10" s="44"/>
      <c r="T10" s="44"/>
      <c r="U10" s="44"/>
      <c r="V10" s="44"/>
      <c r="W10" s="44">
        <f>データ!Q6</f>
        <v>100</v>
      </c>
      <c r="X10" s="44"/>
      <c r="Y10" s="44"/>
      <c r="Z10" s="44"/>
      <c r="AA10" s="44"/>
      <c r="AB10" s="44"/>
      <c r="AC10" s="44"/>
      <c r="AD10" s="45">
        <f>データ!R6</f>
        <v>3300</v>
      </c>
      <c r="AE10" s="45"/>
      <c r="AF10" s="45"/>
      <c r="AG10" s="45"/>
      <c r="AH10" s="45"/>
      <c r="AI10" s="45"/>
      <c r="AJ10" s="45"/>
      <c r="AK10" s="2"/>
      <c r="AL10" s="45">
        <f>データ!V6</f>
        <v>11730</v>
      </c>
      <c r="AM10" s="45"/>
      <c r="AN10" s="45"/>
      <c r="AO10" s="45"/>
      <c r="AP10" s="45"/>
      <c r="AQ10" s="45"/>
      <c r="AR10" s="45"/>
      <c r="AS10" s="45"/>
      <c r="AT10" s="44">
        <f>データ!W6</f>
        <v>6.68</v>
      </c>
      <c r="AU10" s="44"/>
      <c r="AV10" s="44"/>
      <c r="AW10" s="44"/>
      <c r="AX10" s="44"/>
      <c r="AY10" s="44"/>
      <c r="AZ10" s="44"/>
      <c r="BA10" s="44"/>
      <c r="BB10" s="44">
        <f>データ!X6</f>
        <v>1755.99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9BBP3wVJcGMgClQ7lfThgDTokfi5pPAV5cOEhPTBF8b7gDVXQo5W0/hsjeprcsryH9HLna44dFjsN1cSOZsLw==" saltValue="/ex8PTGlQQvbiEi8iKF9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435147</v>
      </c>
      <c r="D6" s="19">
        <f t="shared" si="3"/>
        <v>46</v>
      </c>
      <c r="E6" s="19">
        <f t="shared" si="3"/>
        <v>17</v>
      </c>
      <c r="F6" s="19">
        <f t="shared" si="3"/>
        <v>4</v>
      </c>
      <c r="G6" s="19">
        <f t="shared" si="3"/>
        <v>0</v>
      </c>
      <c r="H6" s="19" t="str">
        <f t="shared" si="3"/>
        <v>熊本県　あさぎり町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64.28</v>
      </c>
      <c r="P6" s="20">
        <f t="shared" si="3"/>
        <v>82.69</v>
      </c>
      <c r="Q6" s="20">
        <f t="shared" si="3"/>
        <v>100</v>
      </c>
      <c r="R6" s="20">
        <f t="shared" si="3"/>
        <v>3300</v>
      </c>
      <c r="S6" s="20">
        <f t="shared" si="3"/>
        <v>14341</v>
      </c>
      <c r="T6" s="20">
        <f t="shared" si="3"/>
        <v>159.56</v>
      </c>
      <c r="U6" s="20">
        <f t="shared" si="3"/>
        <v>89.88</v>
      </c>
      <c r="V6" s="20">
        <f t="shared" si="3"/>
        <v>11730</v>
      </c>
      <c r="W6" s="20">
        <f t="shared" si="3"/>
        <v>6.68</v>
      </c>
      <c r="X6" s="20">
        <f t="shared" si="3"/>
        <v>1755.99</v>
      </c>
      <c r="Y6" s="21" t="str">
        <f>IF(Y7="",NA(),Y7)</f>
        <v>-</v>
      </c>
      <c r="Z6" s="21">
        <f t="shared" ref="Z6:AH6" si="4">IF(Z7="",NA(),Z7)</f>
        <v>114.05</v>
      </c>
      <c r="AA6" s="21">
        <f t="shared" si="4"/>
        <v>109.37</v>
      </c>
      <c r="AB6" s="21">
        <f t="shared" si="4"/>
        <v>107.23</v>
      </c>
      <c r="AC6" s="21">
        <f t="shared" si="4"/>
        <v>114.9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25.15</v>
      </c>
      <c r="AW6" s="21">
        <f t="shared" si="6"/>
        <v>26.07</v>
      </c>
      <c r="AX6" s="21">
        <f t="shared" si="6"/>
        <v>18.82</v>
      </c>
      <c r="AY6" s="21">
        <f t="shared" si="6"/>
        <v>21.8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132.69</v>
      </c>
      <c r="BH6" s="21">
        <f t="shared" si="7"/>
        <v>124.71</v>
      </c>
      <c r="BI6" s="21">
        <f t="shared" si="7"/>
        <v>120.44</v>
      </c>
      <c r="BJ6" s="21">
        <f t="shared" si="7"/>
        <v>97.61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89.34</v>
      </c>
      <c r="BS6" s="21">
        <f t="shared" si="8"/>
        <v>85.13</v>
      </c>
      <c r="BT6" s="21">
        <f t="shared" si="8"/>
        <v>77.91</v>
      </c>
      <c r="BU6" s="21">
        <f t="shared" si="8"/>
        <v>76.91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167.66</v>
      </c>
      <c r="CD6" s="21">
        <f t="shared" si="9"/>
        <v>177.23</v>
      </c>
      <c r="CE6" s="21">
        <f t="shared" si="9"/>
        <v>192.51</v>
      </c>
      <c r="CF6" s="21">
        <f t="shared" si="9"/>
        <v>195.96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85.1</v>
      </c>
      <c r="CZ6" s="21">
        <f t="shared" si="11"/>
        <v>85.66</v>
      </c>
      <c r="DA6" s="21">
        <f t="shared" si="11"/>
        <v>86.48</v>
      </c>
      <c r="DB6" s="21">
        <f t="shared" si="11"/>
        <v>86.79</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2.92</v>
      </c>
      <c r="DK6" s="21">
        <f t="shared" si="12"/>
        <v>5.85</v>
      </c>
      <c r="DL6" s="21">
        <f t="shared" si="12"/>
        <v>8.69</v>
      </c>
      <c r="DM6" s="21">
        <f t="shared" si="12"/>
        <v>11.5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435147</v>
      </c>
      <c r="D7" s="23">
        <v>46</v>
      </c>
      <c r="E7" s="23">
        <v>17</v>
      </c>
      <c r="F7" s="23">
        <v>4</v>
      </c>
      <c r="G7" s="23">
        <v>0</v>
      </c>
      <c r="H7" s="23" t="s">
        <v>96</v>
      </c>
      <c r="I7" s="23" t="s">
        <v>97</v>
      </c>
      <c r="J7" s="23" t="s">
        <v>98</v>
      </c>
      <c r="K7" s="23" t="s">
        <v>99</v>
      </c>
      <c r="L7" s="23" t="s">
        <v>100</v>
      </c>
      <c r="M7" s="23" t="s">
        <v>101</v>
      </c>
      <c r="N7" s="24" t="s">
        <v>102</v>
      </c>
      <c r="O7" s="24">
        <v>64.28</v>
      </c>
      <c r="P7" s="24">
        <v>82.69</v>
      </c>
      <c r="Q7" s="24">
        <v>100</v>
      </c>
      <c r="R7" s="24">
        <v>3300</v>
      </c>
      <c r="S7" s="24">
        <v>14341</v>
      </c>
      <c r="T7" s="24">
        <v>159.56</v>
      </c>
      <c r="U7" s="24">
        <v>89.88</v>
      </c>
      <c r="V7" s="24">
        <v>11730</v>
      </c>
      <c r="W7" s="24">
        <v>6.68</v>
      </c>
      <c r="X7" s="24">
        <v>1755.99</v>
      </c>
      <c r="Y7" s="24" t="s">
        <v>102</v>
      </c>
      <c r="Z7" s="24">
        <v>114.05</v>
      </c>
      <c r="AA7" s="24">
        <v>109.37</v>
      </c>
      <c r="AB7" s="24">
        <v>107.23</v>
      </c>
      <c r="AC7" s="24">
        <v>114.9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25.15</v>
      </c>
      <c r="AW7" s="24">
        <v>26.07</v>
      </c>
      <c r="AX7" s="24">
        <v>18.82</v>
      </c>
      <c r="AY7" s="24">
        <v>21.8</v>
      </c>
      <c r="AZ7" s="24" t="s">
        <v>102</v>
      </c>
      <c r="BA7" s="24">
        <v>44.24</v>
      </c>
      <c r="BB7" s="24">
        <v>43.07</v>
      </c>
      <c r="BC7" s="24">
        <v>45.42</v>
      </c>
      <c r="BD7" s="24">
        <v>50.63</v>
      </c>
      <c r="BE7" s="24">
        <v>48.91</v>
      </c>
      <c r="BF7" s="24" t="s">
        <v>102</v>
      </c>
      <c r="BG7" s="24">
        <v>132.69</v>
      </c>
      <c r="BH7" s="24">
        <v>124.71</v>
      </c>
      <c r="BI7" s="24">
        <v>120.44</v>
      </c>
      <c r="BJ7" s="24">
        <v>97.61</v>
      </c>
      <c r="BK7" s="24" t="s">
        <v>102</v>
      </c>
      <c r="BL7" s="24">
        <v>1258.43</v>
      </c>
      <c r="BM7" s="24">
        <v>1163.75</v>
      </c>
      <c r="BN7" s="24">
        <v>1195.47</v>
      </c>
      <c r="BO7" s="24">
        <v>1168.69</v>
      </c>
      <c r="BP7" s="24">
        <v>1156.82</v>
      </c>
      <c r="BQ7" s="24" t="s">
        <v>102</v>
      </c>
      <c r="BR7" s="24">
        <v>89.34</v>
      </c>
      <c r="BS7" s="24">
        <v>85.13</v>
      </c>
      <c r="BT7" s="24">
        <v>77.91</v>
      </c>
      <c r="BU7" s="24">
        <v>76.91</v>
      </c>
      <c r="BV7" s="24" t="s">
        <v>102</v>
      </c>
      <c r="BW7" s="24">
        <v>73.36</v>
      </c>
      <c r="BX7" s="24">
        <v>72.599999999999994</v>
      </c>
      <c r="BY7" s="24">
        <v>69.430000000000007</v>
      </c>
      <c r="BZ7" s="24">
        <v>70.709999999999994</v>
      </c>
      <c r="CA7" s="24">
        <v>75.33</v>
      </c>
      <c r="CB7" s="24" t="s">
        <v>102</v>
      </c>
      <c r="CC7" s="24">
        <v>167.66</v>
      </c>
      <c r="CD7" s="24">
        <v>177.23</v>
      </c>
      <c r="CE7" s="24">
        <v>192.51</v>
      </c>
      <c r="CF7" s="24">
        <v>195.96</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85.1</v>
      </c>
      <c r="CZ7" s="24">
        <v>85.66</v>
      </c>
      <c r="DA7" s="24">
        <v>86.48</v>
      </c>
      <c r="DB7" s="24">
        <v>86.79</v>
      </c>
      <c r="DC7" s="24" t="s">
        <v>102</v>
      </c>
      <c r="DD7" s="24">
        <v>84.19</v>
      </c>
      <c r="DE7" s="24">
        <v>84.34</v>
      </c>
      <c r="DF7" s="24">
        <v>84.34</v>
      </c>
      <c r="DG7" s="24">
        <v>84.73</v>
      </c>
      <c r="DH7" s="24">
        <v>86.21</v>
      </c>
      <c r="DI7" s="24" t="s">
        <v>102</v>
      </c>
      <c r="DJ7" s="24">
        <v>2.92</v>
      </c>
      <c r="DK7" s="24">
        <v>5.85</v>
      </c>
      <c r="DL7" s="24">
        <v>8.69</v>
      </c>
      <c r="DM7" s="24">
        <v>11.5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2025-02-04T01:49:45Z</cp:lastPrinted>
  <dcterms:created xsi:type="dcterms:W3CDTF">2025-01-24T07:14:34Z</dcterms:created>
  <dcterms:modified xsi:type="dcterms:W3CDTF">2025-02-04T01:49:48Z</dcterms:modified>
  <cp:category/>
</cp:coreProperties>
</file>