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22.103.35\data\総務部\財政課\財政係\⑦決算統計\R5（R6事務）\01_公営企業\通知・照会\250121★【0205(水)〆】公営企業に係る経営比較分析表（令和５年度決算）の分析等について（依頼）\03_提出\"/>
    </mc:Choice>
  </mc:AlternateContent>
  <xr:revisionPtr revIDLastSave="0" documentId="13_ncr:1_{DEB33DA2-313B-4E2F-BD12-3B41345AAF0A}" xr6:coauthVersionLast="47" xr6:coauthVersionMax="47" xr10:uidLastSave="{00000000-0000-0000-0000-000000000000}"/>
  <workbookProtection workbookAlgorithmName="SHA-512" workbookHashValue="BTbLWc1fzSYVmBJhNwOaAbcqKTx3IGNq6jsVPGDPU9P2gBteXFFG0UxlHeOuCj6P6paSW+pqmdEOPdZEQ+jREA==" workbookSaltValue="BB31J4jfpdO1pK1GroP6dg==" workbookSpinCount="100000" lockStructure="1"/>
  <bookViews>
    <workbookView xWindow="2085" yWindow="585" windowWidth="23340" windowHeight="145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<sst xmlns="http://schemas.openxmlformats.org/spreadsheetml/2006/main" count="253" uniqueCount="116">
  <si>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</si>
  <si>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</si>
  <si>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</si>
  <si>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</si>
  <si>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</si>
  <si>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</si>
  <si>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</si>
  <si>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</si>
  <si>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</si>
  <si>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</si>
  <si>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</si>
  <si>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</si>
  <si>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</si>
  <si>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</si>
  <si>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</si>
  <si>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</si>
  <si>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</si>
  <si>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</si>
  <si>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</si>
  <si>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</si>
  <si>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</si>
  <si>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</si>
  <si>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</si>
  <si>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</si>
  <si>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</si>
  <si>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</si>
  <si>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</si>
  <si>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</si>
  <si>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</si>
  <si>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</si>
  <si>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</si>
  <si>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</si>
  <si>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</si>
  <si>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</si>
  <si>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</si>
  <si>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</si>
  <si>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</si>
  <si>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</si>
  <si>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</si>
  <si>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</si>
  <si>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</si>
  <si>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</si>
  <si>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</si>
  <si>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</si>
  <si>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</si>
  <si>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</si>
  <si>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</si>
  <si>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</si>
  <si>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</si>
  <si>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</si>
  <si>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</si>
  <si>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</si>
  <si>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</si>
  <si>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</si>
  <si>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</si>
  <si>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</si>
  <si>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</si>
  <si>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</si>
  <si>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</si>
  <si>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</si>
  <si>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</si>
  <si>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</si>
  <si>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</si>
  <si>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</si>
  <si>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</si>
  <si>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</si>
  <si>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</si>
  <si>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</si>
  <si>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</si>
  <si>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</si>
  <si>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</si>
  <si>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</si>
  <si>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</si>
  <si>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</si>
  <si>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</si>
  <si>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</si>
  <si>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</si>
  <si>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</si>
  <si>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</si>
  <si>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</si>
  <si>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</si>
  <si>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</si>
  <si>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</si>
  <si>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</si>
  <si>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</si>
  <si>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</si>
  <si>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</si>
  <si>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</si>
  <si>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</si>
  <si>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</si>
  <si>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</si>
  <si>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</si>
  <si>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</si>
  <si>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</si>
  <si>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</si>
  <si>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</si>
  <si>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</si>
  <si>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</si>
  <si>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</si>
  <si>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</si>
  <si>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</si>
  <si>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</si>
  <si>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</si>
  <si>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</si>
  <si>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</si>
  <si>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</si>
  <si>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</si>
  <si>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</si>
  <si>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</si>
  <si>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</si>
  <si>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</si>
  <si>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</si>
  <si>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</si>
  <si>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①有形固定資産減価償却率について、本市はR2年度の法適用から間もないため類似団体よりも低くなっている。
　処理場に関してはストックマネジメントにより計画的な更新等を行う必要がある。
③管渠改善率は、今後の更新等を見据え、財源確保と併せて適正な管理・更新を行う必要がある。</t>
    <phoneticPr fontId="4"/>
  </si>
  <si>
    <t>　人口減少、節水意識の高まりにより使用料収入の増加は見込めず、繰入金への依存が今より高まるものと考えられる。適正な使用料の検討、更なる経営の改善が必要である。
　今後も引き続き、下水道事業経営戦略に基づき健全経営に努める。</t>
    <phoneticPr fontId="4"/>
  </si>
  <si>
    <t>①経常収支は100％越えを維持しているが、これは経常費用の不足分を一般会計からの繰入金で賄っているためである。よって今後も同様に推移していくものと考えられるため、維持管理費等を抑制し、経営安定に努める必要がある。
②累積欠損金比率は0と良好であるが、これは一般会計からの繰り入れを行っているためである。
③流動比率は低く、運転資金としての現金が少ない。流動負債のうち企業債が占める割合が高いためである。歳出削減等に努め、内部留保資金の確保など経営の見直しが必要である。
④企業債残高対事業規模比率は、約64％を一般会計からの繰入金で賄う状況であるため、改善を図る必要がある。今後も老朽化等に伴う企業債発行の増加が見込まれるため、計画的な更新と企業債発行の適正管理に努める必要がある。
⑤⑥経費回収率は100％近く、汚水処理費をほぼ全額使用料で賄うことができている。引き続き適正な使用料確保及び施設の維持管理費の抑制等に努める。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</si>
</sst>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0.93</c:v>
                </c:pt>
                <c:pt idx="3" formatCode="#,##0.00;&quot;△&quot;#,##0.00;&quot;-&quot;">
                  <c:v>1.0900000000000001</c:v>
                </c:pt>
                <c:pt idx="4" formatCode="#,##0.00;&quot;△&quot;#,##0.00;&quot;-&quot;">
                  <c:v>0.64</c:v>
                </c:pt>
              </c:numCache>
            </c:numRef>
          </c:val>
          <c:extLst>
            <c:ext xmlns:c16="http://schemas.microsoft.com/office/drawing/2014/chart" uri="{C3380CC4-5D6E-409C-BE32-E72D297353CC}">
              <c16:uniqueId val="{00000000-F79E-435D-A8C7-5CFCA5BF41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F79E-435D-A8C7-5CFCA5BF41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42.53</c:v>
                </c:pt>
                <c:pt idx="2">
                  <c:v>43.8</c:v>
                </c:pt>
                <c:pt idx="3">
                  <c:v>68.91</c:v>
                </c:pt>
                <c:pt idx="4">
                  <c:v>69.86</c:v>
                </c:pt>
              </c:numCache>
            </c:numRef>
          </c:val>
          <c:extLst>
            <c:ext xmlns:c16="http://schemas.microsoft.com/office/drawing/2014/chart" uri="{C3380CC4-5D6E-409C-BE32-E72D297353CC}">
              <c16:uniqueId val="{00000000-A53D-41F4-9567-192880BF5E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A53D-41F4-9567-192880BF5E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91.19</c:v>
                </c:pt>
                <c:pt idx="2">
                  <c:v>91.67</c:v>
                </c:pt>
                <c:pt idx="3">
                  <c:v>92.34</c:v>
                </c:pt>
                <c:pt idx="4">
                  <c:v>92.8</c:v>
                </c:pt>
              </c:numCache>
            </c:numRef>
          </c:val>
          <c:extLst>
            <c:ext xmlns:c16="http://schemas.microsoft.com/office/drawing/2014/chart" uri="{C3380CC4-5D6E-409C-BE32-E72D297353CC}">
              <c16:uniqueId val="{00000000-26FE-4C4C-ABD0-3A4CFBD7ED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26FE-4C4C-ABD0-3A4CFBD7ED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104.61</c:v>
                </c:pt>
                <c:pt idx="2">
                  <c:v>102.75</c:v>
                </c:pt>
                <c:pt idx="3">
                  <c:v>102.63</c:v>
                </c:pt>
                <c:pt idx="4">
                  <c:v>104.08</c:v>
                </c:pt>
              </c:numCache>
            </c:numRef>
          </c:val>
          <c:extLst>
            <c:ext xmlns:c16="http://schemas.microsoft.com/office/drawing/2014/chart" uri="{C3380CC4-5D6E-409C-BE32-E72D297353CC}">
              <c16:uniqueId val="{00000000-B0CB-455C-90AB-2E44B88426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B0CB-455C-90AB-2E44B88426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4.1100000000000003</c:v>
                </c:pt>
                <c:pt idx="2">
                  <c:v>8.1300000000000008</c:v>
                </c:pt>
                <c:pt idx="3">
                  <c:v>11.31</c:v>
                </c:pt>
                <c:pt idx="4">
                  <c:v>14.25</c:v>
                </c:pt>
              </c:numCache>
            </c:numRef>
          </c:val>
          <c:extLst>
            <c:ext xmlns:c16="http://schemas.microsoft.com/office/drawing/2014/chart" uri="{C3380CC4-5D6E-409C-BE32-E72D297353CC}">
              <c16:uniqueId val="{00000000-7206-4B72-9605-65674ED35C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7206-4B72-9605-65674ED35C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4F-402B-A115-CA48C9553C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004F-402B-A115-CA48C9553C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CE-4D39-BC4F-7D56627178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F5CE-4D39-BC4F-7D56627178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27.99</c:v>
                </c:pt>
                <c:pt idx="2">
                  <c:v>36.630000000000003</c:v>
                </c:pt>
                <c:pt idx="3">
                  <c:v>46.14</c:v>
                </c:pt>
                <c:pt idx="4">
                  <c:v>61.01</c:v>
                </c:pt>
              </c:numCache>
            </c:numRef>
          </c:val>
          <c:extLst>
            <c:ext xmlns:c16="http://schemas.microsoft.com/office/drawing/2014/chart" uri="{C3380CC4-5D6E-409C-BE32-E72D297353CC}">
              <c16:uniqueId val="{00000000-8E45-4334-8E6C-07C0D9EAD0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8E45-4334-8E6C-07C0D9EAD0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473.86</c:v>
                </c:pt>
                <c:pt idx="2">
                  <c:v>529.61</c:v>
                </c:pt>
                <c:pt idx="3">
                  <c:v>401.52</c:v>
                </c:pt>
                <c:pt idx="4">
                  <c:v>523.95000000000005</c:v>
                </c:pt>
              </c:numCache>
            </c:numRef>
          </c:val>
          <c:extLst>
            <c:ext xmlns:c16="http://schemas.microsoft.com/office/drawing/2014/chart" uri="{C3380CC4-5D6E-409C-BE32-E72D297353CC}">
              <c16:uniqueId val="{00000000-1C6A-41DE-AA35-9ADDE0DA81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1C6A-41DE-AA35-9ADDE0DA81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99.73</c:v>
                </c:pt>
                <c:pt idx="2">
                  <c:v>99.8</c:v>
                </c:pt>
                <c:pt idx="3">
                  <c:v>99.7</c:v>
                </c:pt>
                <c:pt idx="4">
                  <c:v>99.77</c:v>
                </c:pt>
              </c:numCache>
            </c:numRef>
          </c:val>
          <c:extLst>
            <c:ext xmlns:c16="http://schemas.microsoft.com/office/drawing/2014/chart" uri="{C3380CC4-5D6E-409C-BE32-E72D297353CC}">
              <c16:uniqueId val="{00000000-72CF-46CE-855B-965C75D720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2CF-46CE-855B-965C75D720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163.9</c:v>
                </c:pt>
                <c:pt idx="2">
                  <c:v>166.53</c:v>
                </c:pt>
                <c:pt idx="3">
                  <c:v>165.33</c:v>
                </c:pt>
                <c:pt idx="4">
                  <c:v>167.53</c:v>
                </c:pt>
              </c:numCache>
            </c:numRef>
          </c:val>
          <c:extLst>
            <c:ext xmlns:c16="http://schemas.microsoft.com/office/drawing/2014/chart" uri="{C3380CC4-5D6E-409C-BE32-E72D297353CC}">
              <c16:uniqueId val="{00000000-3FC8-4297-BA30-F27AFC0A51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3FC8-4297-BA30-F27AFC0A51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菊池市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46814</v>
      </c>
      <c r="AM8" s="45"/>
      <c r="AN8" s="45"/>
      <c r="AO8" s="45"/>
      <c r="AP8" s="45"/>
      <c r="AQ8" s="45"/>
      <c r="AR8" s="45"/>
      <c r="AS8" s="45"/>
      <c r="AT8" s="44">
        <f>データ!T6</f>
        <v>276.85000000000002</v>
      </c>
      <c r="AU8" s="44"/>
      <c r="AV8" s="44"/>
      <c r="AW8" s="44"/>
      <c r="AX8" s="44"/>
      <c r="AY8" s="44"/>
      <c r="AZ8" s="44"/>
      <c r="BA8" s="44"/>
      <c r="BB8" s="44">
        <f>データ!U6</f>
        <v>169.1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59.39</v>
      </c>
      <c r="J10" s="44"/>
      <c r="K10" s="44"/>
      <c r="L10" s="44"/>
      <c r="M10" s="44"/>
      <c r="N10" s="44"/>
      <c r="O10" s="44"/>
      <c r="P10" s="44">
        <f>データ!P6</f>
        <v>28.95</v>
      </c>
      <c r="Q10" s="44"/>
      <c r="R10" s="44"/>
      <c r="S10" s="44"/>
      <c r="T10" s="44"/>
      <c r="U10" s="44"/>
      <c r="V10" s="44"/>
      <c r="W10" s="44">
        <f>データ!Q6</f>
        <v>87.72</v>
      </c>
      <c r="X10" s="44"/>
      <c r="Y10" s="44"/>
      <c r="Z10" s="44"/>
      <c r="AA10" s="44"/>
      <c r="AB10" s="44"/>
      <c r="AC10" s="44"/>
      <c r="AD10" s="45">
        <f>データ!R6</f>
        <v>3140</v>
      </c>
      <c r="AE10" s="45"/>
      <c r="AF10" s="45"/>
      <c r="AG10" s="45"/>
      <c r="AH10" s="45"/>
      <c r="AI10" s="45"/>
      <c r="AJ10" s="45"/>
      <c r="AK10" s="2"/>
      <c r="AL10" s="45">
        <f>データ!V6</f>
        <v>13505</v>
      </c>
      <c r="AM10" s="45"/>
      <c r="AN10" s="45"/>
      <c r="AO10" s="45"/>
      <c r="AP10" s="45"/>
      <c r="AQ10" s="45"/>
      <c r="AR10" s="45"/>
      <c r="AS10" s="45"/>
      <c r="AT10" s="44">
        <f>データ!W6</f>
        <v>5.15</v>
      </c>
      <c r="AU10" s="44"/>
      <c r="AV10" s="44"/>
      <c r="AW10" s="44"/>
      <c r="AX10" s="44"/>
      <c r="AY10" s="44"/>
      <c r="AZ10" s="44"/>
      <c r="BA10" s="44"/>
      <c r="BB10" s="44">
        <f>データ!X6</f>
        <v>2622.33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9MHCBPK9ehcN22BHS/LEAWWovBRYyOu3mQpMAyfYlqtF3iyow2iiamddxrx4Vj1zSSg/FPbepL8SBsHjVZXZg==" saltValue="7O5o38O/Q5RvTuoeqWqt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432105</v>
      </c>
      <c r="D6" s="19">
        <f t="shared" si="3"/>
        <v>46</v>
      </c>
      <c r="E6" s="19">
        <f t="shared" si="3"/>
        <v>17</v>
      </c>
      <c r="F6" s="19">
        <f t="shared" si="3"/>
        <v>4</v>
      </c>
      <c r="G6" s="19">
        <f t="shared" si="3"/>
        <v>0</v>
      </c>
      <c r="H6" s="19" t="str">
        <f t="shared" si="3"/>
        <v>熊本県　菊池市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59.39</v>
      </c>
      <c r="P6" s="20">
        <f t="shared" si="3"/>
        <v>28.95</v>
      </c>
      <c r="Q6" s="20">
        <f t="shared" si="3"/>
        <v>87.72</v>
      </c>
      <c r="R6" s="20">
        <f t="shared" si="3"/>
        <v>3140</v>
      </c>
      <c r="S6" s="20">
        <f t="shared" si="3"/>
        <v>46814</v>
      </c>
      <c r="T6" s="20">
        <f t="shared" si="3"/>
        <v>276.85000000000002</v>
      </c>
      <c r="U6" s="20">
        <f t="shared" si="3"/>
        <v>169.1</v>
      </c>
      <c r="V6" s="20">
        <f t="shared" si="3"/>
        <v>13505</v>
      </c>
      <c r="W6" s="20">
        <f t="shared" si="3"/>
        <v>5.15</v>
      </c>
      <c r="X6" s="20">
        <f t="shared" si="3"/>
        <v>2622.33</v>
      </c>
      <c r="Y6" s="21" t="str">
        <f>IF(Y7="",NA(),Y7)</f>
        <v>-</v>
      </c>
      <c r="Z6" s="21">
        <f t="shared" ref="Z6:AH6" si="4">IF(Z7="",NA(),Z7)</f>
        <v>104.61</v>
      </c>
      <c r="AA6" s="21">
        <f t="shared" si="4"/>
        <v>102.75</v>
      </c>
      <c r="AB6" s="21">
        <f t="shared" si="4"/>
        <v>102.63</v>
      </c>
      <c r="AC6" s="21">
        <f t="shared" si="4"/>
        <v>104.08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27.99</v>
      </c>
      <c r="AW6" s="21">
        <f t="shared" si="6"/>
        <v>36.630000000000003</v>
      </c>
      <c r="AX6" s="21">
        <f t="shared" si="6"/>
        <v>46.14</v>
      </c>
      <c r="AY6" s="21">
        <f t="shared" si="6"/>
        <v>61.01</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473.86</v>
      </c>
      <c r="BH6" s="21">
        <f t="shared" si="7"/>
        <v>529.61</v>
      </c>
      <c r="BI6" s="21">
        <f t="shared" si="7"/>
        <v>401.52</v>
      </c>
      <c r="BJ6" s="21">
        <f t="shared" si="7"/>
        <v>523.95000000000005</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99.73</v>
      </c>
      <c r="BS6" s="21">
        <f t="shared" si="8"/>
        <v>99.8</v>
      </c>
      <c r="BT6" s="21">
        <f t="shared" si="8"/>
        <v>99.7</v>
      </c>
      <c r="BU6" s="21">
        <f t="shared" si="8"/>
        <v>99.77</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163.9</v>
      </c>
      <c r="CD6" s="21">
        <f t="shared" si="9"/>
        <v>166.53</v>
      </c>
      <c r="CE6" s="21">
        <f t="shared" si="9"/>
        <v>165.33</v>
      </c>
      <c r="CF6" s="21">
        <f t="shared" si="9"/>
        <v>167.53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42.53</v>
      </c>
      <c r="CO6" s="21">
        <f t="shared" si="10"/>
        <v>43.8</v>
      </c>
      <c r="CP6" s="21">
        <f t="shared" si="10"/>
        <v>68.91</v>
      </c>
      <c r="CQ6" s="21">
        <f t="shared" si="10"/>
        <v>69.86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91.19</v>
      </c>
      <c r="CZ6" s="21">
        <f t="shared" si="11"/>
        <v>91.67</v>
      </c>
      <c r="DA6" s="21">
        <f t="shared" si="11"/>
        <v>92.34</v>
      </c>
      <c r="DB6" s="21">
        <f t="shared" si="11"/>
        <v>92.8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4.1100000000000003</v>
      </c>
      <c r="DK6" s="21">
        <f t="shared" si="12"/>
        <v>8.1300000000000008</v>
      </c>
      <c r="DL6" s="21">
        <f t="shared" si="12"/>
        <v>11.31</v>
      </c>
      <c r="DM6" s="21">
        <f t="shared" si="12"/>
        <v>14.25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1">
        <f t="shared" si="14"/>
        <v>0.93</v>
      </c>
      <c r="EH6" s="21">
        <f t="shared" si="14"/>
        <v>1.0900000000000001</v>
      </c>
      <c r="EI6" s="21">
        <f t="shared" si="14"/>
        <v>0.64</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432105</v>
      </c>
      <c r="D7" s="23">
        <v>46</v>
      </c>
      <c r="E7" s="23">
        <v>17</v>
      </c>
      <c r="F7" s="23">
        <v>4</v>
      </c>
      <c r="G7" s="23">
        <v>0</v>
      </c>
      <c r="H7" s="23" t="s">
        <v>96</v>
      </c>
      <c r="I7" s="23" t="s">
        <v>97</v>
      </c>
      <c r="J7" s="23" t="s">
        <v>98</v>
      </c>
      <c r="K7" s="23" t="s">
        <v>99</v>
      </c>
      <c r="L7" s="23" t="s">
        <v>100</v>
      </c>
      <c r="M7" s="23" t="s">
        <v>101</v>
      </c>
      <c r="N7" s="24" t="s">
        <v>102</v>
      </c>
      <c r="O7" s="24">
        <v>59.39</v>
      </c>
      <c r="P7" s="24">
        <v>28.95</v>
      </c>
      <c r="Q7" s="24">
        <v>87.72</v>
      </c>
      <c r="R7" s="24">
        <v>3140</v>
      </c>
      <c r="S7" s="24">
        <v>46814</v>
      </c>
      <c r="T7" s="24">
        <v>276.85000000000002</v>
      </c>
      <c r="U7" s="24">
        <v>169.1</v>
      </c>
      <c r="V7" s="24">
        <v>13505</v>
      </c>
      <c r="W7" s="24">
        <v>5.15</v>
      </c>
      <c r="X7" s="24">
        <v>2622.33</v>
      </c>
      <c r="Y7" s="24" t="s">
        <v>102</v>
      </c>
      <c r="Z7" s="24">
        <v>104.61</v>
      </c>
      <c r="AA7" s="24">
        <v>102.75</v>
      </c>
      <c r="AB7" s="24">
        <v>102.63</v>
      </c>
      <c r="AC7" s="24">
        <v>104.08</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27.99</v>
      </c>
      <c r="AW7" s="24">
        <v>36.630000000000003</v>
      </c>
      <c r="AX7" s="24">
        <v>46.14</v>
      </c>
      <c r="AY7" s="24">
        <v>61.01</v>
      </c>
      <c r="AZ7" s="24" t="s">
        <v>102</v>
      </c>
      <c r="BA7" s="24">
        <v>44.24</v>
      </c>
      <c r="BB7" s="24">
        <v>43.07</v>
      </c>
      <c r="BC7" s="24">
        <v>45.42</v>
      </c>
      <c r="BD7" s="24">
        <v>50.63</v>
      </c>
      <c r="BE7" s="24">
        <v>48.91</v>
      </c>
      <c r="BF7" s="24" t="s">
        <v>102</v>
      </c>
      <c r="BG7" s="24">
        <v>473.86</v>
      </c>
      <c r="BH7" s="24">
        <v>529.61</v>
      </c>
      <c r="BI7" s="24">
        <v>401.52</v>
      </c>
      <c r="BJ7" s="24">
        <v>523.95000000000005</v>
      </c>
      <c r="BK7" s="24" t="s">
        <v>102</v>
      </c>
      <c r="BL7" s="24">
        <v>1258.43</v>
      </c>
      <c r="BM7" s="24">
        <v>1163.75</v>
      </c>
      <c r="BN7" s="24">
        <v>1195.47</v>
      </c>
      <c r="BO7" s="24">
        <v>1168.69</v>
      </c>
      <c r="BP7" s="24">
        <v>1156.82</v>
      </c>
      <c r="BQ7" s="24" t="s">
        <v>102</v>
      </c>
      <c r="BR7" s="24">
        <v>99.73</v>
      </c>
      <c r="BS7" s="24">
        <v>99.8</v>
      </c>
      <c r="BT7" s="24">
        <v>99.7</v>
      </c>
      <c r="BU7" s="24">
        <v>99.77</v>
      </c>
      <c r="BV7" s="24" t="s">
        <v>102</v>
      </c>
      <c r="BW7" s="24">
        <v>73.36</v>
      </c>
      <c r="BX7" s="24">
        <v>72.599999999999994</v>
      </c>
      <c r="BY7" s="24">
        <v>69.430000000000007</v>
      </c>
      <c r="BZ7" s="24">
        <v>70.709999999999994</v>
      </c>
      <c r="CA7" s="24">
        <v>75.33</v>
      </c>
      <c r="CB7" s="24" t="s">
        <v>102</v>
      </c>
      <c r="CC7" s="24">
        <v>163.9</v>
      </c>
      <c r="CD7" s="24">
        <v>166.53</v>
      </c>
      <c r="CE7" s="24">
        <v>165.33</v>
      </c>
      <c r="CF7" s="24">
        <v>167.53</v>
      </c>
      <c r="CG7" s="24" t="s">
        <v>102</v>
      </c>
      <c r="CH7" s="24">
        <v>224.88</v>
      </c>
      <c r="CI7" s="24">
        <v>228.64</v>
      </c>
      <c r="CJ7" s="24">
        <v>239.46</v>
      </c>
      <c r="CK7" s="24">
        <v>233.15</v>
      </c>
      <c r="CL7" s="24">
        <v>215.73</v>
      </c>
      <c r="CM7" s="24" t="s">
        <v>102</v>
      </c>
      <c r="CN7" s="24">
        <v>42.53</v>
      </c>
      <c r="CO7" s="24">
        <v>43.8</v>
      </c>
      <c r="CP7" s="24">
        <v>68.91</v>
      </c>
      <c r="CQ7" s="24">
        <v>69.86</v>
      </c>
      <c r="CR7" s="24" t="s">
        <v>102</v>
      </c>
      <c r="CS7" s="24">
        <v>42.4</v>
      </c>
      <c r="CT7" s="24">
        <v>42.28</v>
      </c>
      <c r="CU7" s="24">
        <v>41.06</v>
      </c>
      <c r="CV7" s="24">
        <v>42.09</v>
      </c>
      <c r="CW7" s="24">
        <v>43.28</v>
      </c>
      <c r="CX7" s="24" t="s">
        <v>102</v>
      </c>
      <c r="CY7" s="24">
        <v>91.19</v>
      </c>
      <c r="CZ7" s="24">
        <v>91.67</v>
      </c>
      <c r="DA7" s="24">
        <v>92.34</v>
      </c>
      <c r="DB7" s="24">
        <v>92.8</v>
      </c>
      <c r="DC7" s="24" t="s">
        <v>102</v>
      </c>
      <c r="DD7" s="24">
        <v>84.19</v>
      </c>
      <c r="DE7" s="24">
        <v>84.34</v>
      </c>
      <c r="DF7" s="24">
        <v>84.34</v>
      </c>
      <c r="DG7" s="24">
        <v>84.73</v>
      </c>
      <c r="DH7" s="24">
        <v>86.21</v>
      </c>
      <c r="DI7" s="24" t="s">
        <v>102</v>
      </c>
      <c r="DJ7" s="24">
        <v>4.1100000000000003</v>
      </c>
      <c r="DK7" s="24">
        <v>8.1300000000000008</v>
      </c>
      <c r="DL7" s="24">
        <v>11.31</v>
      </c>
      <c r="DM7" s="24">
        <v>14.25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0.93</v>
      </c>
      <c r="EH7" s="24">
        <v>1.0900000000000001</v>
      </c>
      <c r="EI7" s="24">
        <v>0.64</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希美</cp:lastModifiedBy>
  <dcterms:created xsi:type="dcterms:W3CDTF">2025-01-24T07:14:27Z</dcterms:created>
  <dcterms:modified xsi:type="dcterms:W3CDTF">2025-02-18T07:30:32Z</dcterms:modified>
  <cp:category/>
</cp:coreProperties>
</file>