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05 水俣市\下水道\"/>
    </mc:Choice>
  </mc:AlternateContent>
  <workbookProtection workbookAlgorithmName="SHA-512" workbookHashValue="SbMEYohQIBEDCEejrcurSW2MSg44VoF/9HnSk+9vm0RSgKY1Eg7evYXcsA1xK3X3b/qlZbV4wFp50HT1VJG8GQ==" workbookSaltValue="pG27xx7zlqugcOiLDsVj9A==" workbookSpinCount="100000" lockStructure="1"/>
  <bookViews>
    <workbookView xWindow="0" yWindow="0" windowWidth="14380" windowHeight="4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E85" i="4"/>
  <c r="BB10" i="4"/>
  <c r="AT10" i="4"/>
  <c r="P10" i="4"/>
  <c r="AT8" i="4"/>
  <c r="W8" i="4"/>
  <c r="P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<sst xmlns="http://schemas.openxmlformats.org/spreadsheetml/2006/main" count="253" uniqueCount="116">
  <si>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</si>
  <si>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</si>
  <si>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</si>
  <si>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</si>
  <si>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</si>
  <si>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</si>
  <si>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</si>
  <si>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</si>
  <si>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</si>
  <si>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</si>
  <si>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</si>
  <si>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</si>
  <si>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</si>
  <si>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</si>
  <si>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</si>
  <si>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</si>
  <si>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</si>
  <si>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</si>
  <si>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</si>
  <si>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</si>
  <si>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</si>
  <si>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</si>
  <si>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</si>
  <si>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</si>
  <si>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</si>
  <si>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</si>
  <si>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</si>
  <si>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</si>
  <si>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</si>
  <si>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</si>
  <si>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</si>
  <si>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</si>
  <si>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</si>
  <si>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</si>
  <si>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</si>
  <si>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</si>
  <si>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</si>
  <si>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</si>
  <si>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</si>
  <si>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</si>
  <si>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</si>
  <si>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</si>
  <si>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</si>
  <si>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</si>
  <si>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</si>
  <si>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</si>
  <si>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</si>
  <si>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</si>
  <si>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</si>
  <si>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</si>
  <si>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</si>
  <si>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</si>
  <si>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</si>
  <si>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</si>
  <si>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</si>
  <si>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</si>
  <si>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</si>
  <si>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</si>
  <si>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</si>
  <si>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</si>
  <si>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</si>
  <si>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</si>
  <si>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</si>
  <si>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</si>
  <si>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</si>
  <si>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</si>
  <si>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</si>
  <si>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</si>
  <si>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</si>
  <si>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</si>
  <si>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</si>
  <si>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</si>
  <si>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</si>
  <si>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</si>
  <si>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</si>
  <si>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</si>
  <si>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</si>
  <si>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</si>
  <si>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</si>
  <si>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</si>
  <si>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</si>
  <si>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</si>
  <si>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</si>
  <si>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</si>
  <si>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</si>
  <si>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</si>
  <si>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</si>
  <si>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</si>
  <si>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</si>
  <si>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</si>
  <si>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</si>
  <si>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</si>
  <si>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</si>
  <si>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</si>
  <si>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</si>
  <si>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</si>
  <si>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水俣市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</si>
  <si>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</si>
  <si>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</si>
  <si>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</si>
  <si>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</si>
  <si>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</si>
  <si>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</si>
  <si>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</si>
  <si>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</si>
  <si>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</si>
  <si>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</si>
  <si>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</si>
  <si>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</si>
  <si>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</si>
  <si>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</si>
  <si>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</si>
  <si>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</si>
  <si>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全国・類似団体平均値を下回っているが、これは令和２年度に企業会計へ移行しており減価償却費を計上してから間もないためである。実際には浄化センター及び汚水ポンプ場は建設後約３０年、雨水ポンプ場は約４０年が経過している。これまで保守点検を民間に委託（包括的民間委託）し、その専門的技術、手法、情報、経験を活用することで施設の安定稼働及び機器の延命を図ってきた。現在、平成３０年度に策定したストックマネジメント計画を基本として改修等を進めているところである。
②管渠老朽化率は全国・類似団体平均値を下回っているが、今後、布設後３０年以上経過したものが増えてくることから、限られた財源の中、優先順位をつけて更新を行っていく必要がある。
③管渠改善率は管渠老朽化率があまり進んでいないことや、法定耐用年数を超過した雨水ポンプ場設備等を重点的に更新を行っていることから全国・類似団体平均値より低い。</t>
    <rPh sb="35" eb="37">
      <t>レイワ</t>
    </rPh>
    <rPh sb="38" eb="40">
      <t>ネンド</t>
    </rPh>
    <rPh sb="41" eb="45">
      <t>キギョウカイケイ</t>
    </rPh>
    <rPh sb="46" eb="48">
      <t>イコウ</t>
    </rPh>
    <rPh sb="52" eb="56">
      <t>ゲンカショウキャク</t>
    </rPh>
    <rPh sb="56" eb="57">
      <t>ヒ</t>
    </rPh>
    <rPh sb="58" eb="60">
      <t>ケイジョウ</t>
    </rPh>
    <rPh sb="64" eb="65">
      <t>マ</t>
    </rPh>
    <rPh sb="74" eb="76">
      <t>ジッサイ</t>
    </rPh>
    <rPh sb="190" eb="192">
      <t>ゲンザイ</t>
    </rPh>
    <rPh sb="381" eb="382">
      <t>オコナ</t>
    </rPh>
    <phoneticPr fontId="4"/>
  </si>
  <si>
    <t>①経常収支比率は100％をやや上回っており、②累積欠損金は前年同様0％であるが、収入に占める一般会計繰入金の割合が高く、使用料収入の確保や更なる経費削減等を図る必要がある。
③流動比率は全国・類似団体平均値と比較して低い水準にある。流動負債は過去の設備投資に充てた企業債の元金償還金がほどんどを占めており使用料収入で返済していくものであるが、年間の使用料収入のみでは賄いきれないため一般会計繰入金を基準外でも繰り入れている状況である。
④企業債残高対事業規模比率は類似団体と比べて低い水準にある。これは汚水に係る公共下水道管路整備が概ね完了しており企業債残高も年々減少してきていることによる。
⑤経費回収率は、類似団体平均値をやや上回っているものの、100％を下回っているため使用料の見直しを検討していく必要がある。
⑥汚水処理原価は全国・類似団体平均値より高い水準にある。本市には汚水中継ポンプを必要とする場所があるなど地理的要因により設備投資や維持管理費が高くなるためである。
⑦施設利用率は類似団体平均値と同水準である。施設等について、過剰投資とならないように努めていく必要がある。
⑧水洗化率は類似団体平均値と同水準であるが、現在公共下水道管路整備は概ね完了しているため今後大幅に上昇することは見込めない。公共下水道未接続の世帯等に対する接続推進など、引き続き水洗化率の向上に努める。</t>
    <rPh sb="15" eb="17">
      <t>ウワマワ</t>
    </rPh>
    <rPh sb="43" eb="44">
      <t>シ</t>
    </rPh>
    <rPh sb="54" eb="56">
      <t>ワリアイ</t>
    </rPh>
    <rPh sb="57" eb="58">
      <t>タカ</t>
    </rPh>
    <rPh sb="195" eb="198">
      <t>クリイレキン</t>
    </rPh>
    <rPh sb="199" eb="202">
      <t>キジュンガイ</t>
    </rPh>
    <rPh sb="204" eb="205">
      <t>ク</t>
    </rPh>
    <rPh sb="206" eb="207">
      <t>イ</t>
    </rPh>
    <rPh sb="387" eb="389">
      <t>ホンシ</t>
    </rPh>
    <rPh sb="404" eb="406">
      <t>バショ</t>
    </rPh>
    <rPh sb="411" eb="416">
      <t>チリテキヨウイン</t>
    </rPh>
    <rPh sb="465" eb="466">
      <t>トウ</t>
    </rPh>
    <rPh sb="509" eb="512">
      <t>ドウスイジュン</t>
    </rPh>
    <rPh sb="539" eb="541">
      <t>コンゴ</t>
    </rPh>
    <rPh sb="541" eb="543">
      <t>オオハバ</t>
    </rPh>
    <rPh sb="544" eb="546">
      <t>ジョウショウ</t>
    </rPh>
    <rPh sb="551" eb="553">
      <t>ミコ</t>
    </rPh>
    <rPh sb="557" eb="562">
      <t>コウキョウゲスイドウ</t>
    </rPh>
    <rPh sb="562" eb="565">
      <t>ミセツゾク</t>
    </rPh>
    <rPh sb="566" eb="569">
      <t>セタイトウ</t>
    </rPh>
    <rPh sb="570" eb="571">
      <t>タイ</t>
    </rPh>
    <rPh sb="573" eb="575">
      <t>セツゾク</t>
    </rPh>
    <rPh sb="575" eb="577">
      <t>スイシン</t>
    </rPh>
    <rPh sb="587" eb="588">
      <t>リツ</t>
    </rPh>
    <rPh sb="589" eb="591">
      <t>コウジョウ</t>
    </rPh>
    <rPh sb="592" eb="593">
      <t>ツト</t>
    </rPh>
    <phoneticPr fontId="4"/>
  </si>
  <si>
    <t>　現在、汚水に係る公共下水道管路整備については概ね整備が完了しており、下水道区域の水洗化率も約９割に達している。今後浄化センター及び各雨水ポンプ場等の更新需要に対応していかなければならないが、主な収入源である下水道使用料については今後減収が見込まれることから、収入に占める一般会計繰入金の割合が高い状況は今後も続いていくことが予想される。
　こうした状況の中、安定的な公共下水道事業を継続していくため、毎年の決算分析に基づく正確な経営状況の把握に努め、経営戦略、ストックマネジメント計画及び使用料の定期的な見直しなど、経営の抜本的な改革に取り組んでいく。</t>
    <rPh sb="144" eb="146">
      <t>ワリアイ</t>
    </rPh>
    <rPh sb="147" eb="148">
      <t>タカ</t>
    </rPh>
    <rPh sb="149" eb="151">
      <t>ジョウキョウ</t>
    </rPh>
    <rPh sb="152" eb="154">
      <t>コンゴ</t>
    </rPh>
    <rPh sb="201" eb="203">
      <t>マイトシ</t>
    </rPh>
    <rPh sb="204" eb="208">
      <t>ケッサンブンセキ</t>
    </rPh>
    <rPh sb="209" eb="210">
      <t>モト</t>
    </rPh>
    <rPh sb="212" eb="214">
      <t>セイカク</t>
    </rPh>
    <rPh sb="215" eb="219">
      <t>ケイエイジョウキョウ</t>
    </rPh>
    <rPh sb="220" eb="222">
      <t>ハアク</t>
    </rPh>
    <rPh sb="223" eb="224">
      <t>ツト</t>
    </rPh>
    <rPh sb="243" eb="244">
      <t>オヨ</t>
    </rPh>
    <rPh sb="259" eb="261">
      <t>ケイエイ</t>
    </rPh>
    <rPh sb="262" eb="265">
      <t>バッポンテキ</t>
    </rPh>
    <rPh sb="266" eb="268">
      <t>カイカク</t>
    </rPh>
    <rPh sb="269" eb="270">
      <t>ト</t>
    </rPh>
    <rPh sb="271" eb="27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</si>
</sst>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0.03</c:v>
                </c:pt>
                <c:pt idx="2" formatCode="#,##0.00;&quot;△&quot;#,##0.00">
                  <c:v>0</c:v>
                </c:pt>
                <c:pt idx="3" formatCode="#,##0.00;&quot;△&quot;#,##0.00">
                  <c:v>0</c:v>
                </c:pt>
                <c:pt idx="4">
                  <c:v>0.03</c:v>
                </c:pt>
              </c:numCache>
            </c:numRef>
          </c:val>
          <c:extLst>
            <c:ext xmlns:c16="http://schemas.microsoft.com/office/drawing/2014/chart" uri="{C3380CC4-5D6E-409C-BE32-E72D297353CC}">
              <c16:uniqueId val="{00000000-3A04-4AFB-A6AE-CF777EC09F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3A04-4AFB-A6AE-CF777EC09F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48.49</c:v>
                </c:pt>
                <c:pt idx="2">
                  <c:v>58.15</c:v>
                </c:pt>
                <c:pt idx="3">
                  <c:v>58.07</c:v>
                </c:pt>
                <c:pt idx="4">
                  <c:v>55.31</c:v>
                </c:pt>
              </c:numCache>
            </c:numRef>
          </c:val>
          <c:extLst>
            <c:ext xmlns:c16="http://schemas.microsoft.com/office/drawing/2014/chart" uri="{C3380CC4-5D6E-409C-BE32-E72D297353CC}">
              <c16:uniqueId val="{00000000-CBD4-4787-A67F-2FD986F390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CBD4-4787-A67F-2FD986F390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92.01</c:v>
                </c:pt>
                <c:pt idx="2">
                  <c:v>92.65</c:v>
                </c:pt>
                <c:pt idx="3">
                  <c:v>93.04</c:v>
                </c:pt>
                <c:pt idx="4">
                  <c:v>93.21</c:v>
                </c:pt>
              </c:numCache>
            </c:numRef>
          </c:val>
          <c:extLst>
            <c:ext xmlns:c16="http://schemas.microsoft.com/office/drawing/2014/chart" uri="{C3380CC4-5D6E-409C-BE32-E72D297353CC}">
              <c16:uniqueId val="{00000000-960A-458F-A1A1-B2CA9B41684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960A-458F-A1A1-B2CA9B41684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101.7</c:v>
                </c:pt>
                <c:pt idx="2">
                  <c:v>100.17</c:v>
                </c:pt>
                <c:pt idx="3">
                  <c:v>98.47</c:v>
                </c:pt>
                <c:pt idx="4">
                  <c:v>100.94</c:v>
                </c:pt>
              </c:numCache>
            </c:numRef>
          </c:val>
          <c:extLst>
            <c:ext xmlns:c16="http://schemas.microsoft.com/office/drawing/2014/chart" uri="{C3380CC4-5D6E-409C-BE32-E72D297353CC}">
              <c16:uniqueId val="{00000000-DDB9-4308-9C7D-4FA40A57BD8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DDB9-4308-9C7D-4FA40A57BD8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6.4</c:v>
                </c:pt>
                <c:pt idx="2">
                  <c:v>11.01</c:v>
                </c:pt>
                <c:pt idx="3">
                  <c:v>15.49</c:v>
                </c:pt>
                <c:pt idx="4">
                  <c:v>19.12</c:v>
                </c:pt>
              </c:numCache>
            </c:numRef>
          </c:val>
          <c:extLst>
            <c:ext xmlns:c16="http://schemas.microsoft.com/office/drawing/2014/chart" uri="{C3380CC4-5D6E-409C-BE32-E72D297353CC}">
              <c16:uniqueId val="{00000000-0D4A-4590-BB99-DB7744C5BE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0D4A-4590-BB99-DB7744C5BE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1.21</c:v>
                </c:pt>
                <c:pt idx="2">
                  <c:v>1.18</c:v>
                </c:pt>
                <c:pt idx="3">
                  <c:v>1.1299999999999999</c:v>
                </c:pt>
                <c:pt idx="4">
                  <c:v>1.1299999999999999</c:v>
                </c:pt>
              </c:numCache>
            </c:numRef>
          </c:val>
          <c:extLst>
            <c:ext xmlns:c16="http://schemas.microsoft.com/office/drawing/2014/chart" uri="{C3380CC4-5D6E-409C-BE32-E72D297353CC}">
              <c16:uniqueId val="{00000000-FB29-48F5-BD41-405D7287569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FB29-48F5-BD41-405D7287569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7CE-4048-8F9C-C00EFD78A2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07CE-4048-8F9C-C00EFD78A2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13.76</c:v>
                </c:pt>
                <c:pt idx="2">
                  <c:v>38.28</c:v>
                </c:pt>
                <c:pt idx="3">
                  <c:v>23.33</c:v>
                </c:pt>
                <c:pt idx="4">
                  <c:v>35.479999999999997</c:v>
                </c:pt>
              </c:numCache>
            </c:numRef>
          </c:val>
          <c:extLst>
            <c:ext xmlns:c16="http://schemas.microsoft.com/office/drawing/2014/chart" uri="{C3380CC4-5D6E-409C-BE32-E72D297353CC}">
              <c16:uniqueId val="{00000000-C488-4989-91FE-3223B253DF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C488-4989-91FE-3223B253DF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319.39</c:v>
                </c:pt>
                <c:pt idx="2">
                  <c:v>348.15</c:v>
                </c:pt>
                <c:pt idx="3">
                  <c:v>242.23</c:v>
                </c:pt>
                <c:pt idx="4">
                  <c:v>266.81</c:v>
                </c:pt>
              </c:numCache>
            </c:numRef>
          </c:val>
          <c:extLst>
            <c:ext xmlns:c16="http://schemas.microsoft.com/office/drawing/2014/chart" uri="{C3380CC4-5D6E-409C-BE32-E72D297353CC}">
              <c16:uniqueId val="{00000000-C4FE-493D-9502-61A472DCFF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C4FE-493D-9502-61A472DCFF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88.78</c:v>
                </c:pt>
                <c:pt idx="2">
                  <c:v>89.3</c:v>
                </c:pt>
                <c:pt idx="3">
                  <c:v>92.28</c:v>
                </c:pt>
                <c:pt idx="4">
                  <c:v>94.43</c:v>
                </c:pt>
              </c:numCache>
            </c:numRef>
          </c:val>
          <c:extLst>
            <c:ext xmlns:c16="http://schemas.microsoft.com/office/drawing/2014/chart" uri="{C3380CC4-5D6E-409C-BE32-E72D297353CC}">
              <c16:uniqueId val="{00000000-5C86-4BBC-B4B6-187CA0D0454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5C86-4BBC-B4B6-187CA0D0454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204.37</c:v>
                </c:pt>
                <c:pt idx="2">
                  <c:v>203.19</c:v>
                </c:pt>
                <c:pt idx="3">
                  <c:v>197.14</c:v>
                </c:pt>
                <c:pt idx="4">
                  <c:v>192.41</c:v>
                </c:pt>
              </c:numCache>
            </c:numRef>
          </c:val>
          <c:extLst>
            <c:ext xmlns:c16="http://schemas.microsoft.com/office/drawing/2014/chart" uri="{C3380CC4-5D6E-409C-BE32-E72D297353CC}">
              <c16:uniqueId val="{00000000-60BA-4E59-8694-464F3FE7093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60BA-4E59-8694-464F3FE7093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熊本県　水俣市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5">
        <f>データ!S6</f>
        <v>22133</v>
      </c>
      <c r="AM8" s="45"/>
      <c r="AN8" s="45"/>
      <c r="AO8" s="45"/>
      <c r="AP8" s="45"/>
      <c r="AQ8" s="45"/>
      <c r="AR8" s="45"/>
      <c r="AS8" s="45"/>
      <c r="AT8" s="44">
        <f>データ!T6</f>
        <v>163.29</v>
      </c>
      <c r="AU8" s="44"/>
      <c r="AV8" s="44"/>
      <c r="AW8" s="44"/>
      <c r="AX8" s="44"/>
      <c r="AY8" s="44"/>
      <c r="AZ8" s="44"/>
      <c r="BA8" s="44"/>
      <c r="BB8" s="44">
        <f>データ!U6</f>
        <v>135.54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78.59</v>
      </c>
      <c r="J10" s="44"/>
      <c r="K10" s="44"/>
      <c r="L10" s="44"/>
      <c r="M10" s="44"/>
      <c r="N10" s="44"/>
      <c r="O10" s="44"/>
      <c r="P10" s="44">
        <f>データ!P6</f>
        <v>53.05</v>
      </c>
      <c r="Q10" s="44"/>
      <c r="R10" s="44"/>
      <c r="S10" s="44"/>
      <c r="T10" s="44"/>
      <c r="U10" s="44"/>
      <c r="V10" s="44"/>
      <c r="W10" s="44">
        <f>データ!Q6</f>
        <v>88.57</v>
      </c>
      <c r="X10" s="44"/>
      <c r="Y10" s="44"/>
      <c r="Z10" s="44"/>
      <c r="AA10" s="44"/>
      <c r="AB10" s="44"/>
      <c r="AC10" s="44"/>
      <c r="AD10" s="45">
        <f>データ!R6</f>
        <v>3510</v>
      </c>
      <c r="AE10" s="45"/>
      <c r="AF10" s="45"/>
      <c r="AG10" s="45"/>
      <c r="AH10" s="45"/>
      <c r="AI10" s="45"/>
      <c r="AJ10" s="45"/>
      <c r="AK10" s="2"/>
      <c r="AL10" s="45">
        <f>データ!V6</f>
        <v>11625</v>
      </c>
      <c r="AM10" s="45"/>
      <c r="AN10" s="45"/>
      <c r="AO10" s="45"/>
      <c r="AP10" s="45"/>
      <c r="AQ10" s="45"/>
      <c r="AR10" s="45"/>
      <c r="AS10" s="45"/>
      <c r="AT10" s="44">
        <f>データ!W6</f>
        <v>3.58</v>
      </c>
      <c r="AU10" s="44"/>
      <c r="AV10" s="44"/>
      <c r="AW10" s="44"/>
      <c r="AX10" s="44"/>
      <c r="AY10" s="44"/>
      <c r="AZ10" s="44"/>
      <c r="BA10" s="44"/>
      <c r="BB10" s="44">
        <f>データ!X6</f>
        <v>3247.21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1" t="s">
        <v>26</v>
      </c>
      <c r="BM14" s="32"/>
      <c r="BN14" s="32"/>
      <c r="BO14" s="32"/>
      <c r="BP14" s="32"/>
      <c r="BQ14" s="32"/>
      <c r="BR14" s="32"/>
      <c r="BS14" s="32"/>
      <c r="BT14" s="32"/>
      <c r="BU14" s="32"/>
      <c r="BV14" s="32"/>
      <c r="BW14" s="32"/>
      <c r="BX14" s="32"/>
      <c r="BY14" s="32"/>
      <c r="BZ14" s="33"/>
    </row>
    <row r="15" spans="1:78" ht="13.5" customHeight="1" x14ac:dyDescent="0.2">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114</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42"/>
      <c r="BN44" s="42"/>
      <c r="BO44" s="42"/>
      <c r="BP44" s="42"/>
      <c r="BQ44" s="42"/>
      <c r="BR44" s="42"/>
      <c r="BS44" s="42"/>
      <c r="BT44" s="42"/>
      <c r="BU44" s="42"/>
      <c r="BV44" s="42"/>
      <c r="BW44" s="42"/>
      <c r="BX44" s="42"/>
      <c r="BY44" s="42"/>
      <c r="BZ44" s="4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113</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38"/>
      <c r="BM60" s="39"/>
      <c r="BN60" s="39"/>
      <c r="BO60" s="39"/>
      <c r="BP60" s="39"/>
      <c r="BQ60" s="39"/>
      <c r="BR60" s="39"/>
      <c r="BS60" s="39"/>
      <c r="BT60" s="39"/>
      <c r="BU60" s="39"/>
      <c r="BV60" s="39"/>
      <c r="BW60" s="39"/>
      <c r="BX60" s="39"/>
      <c r="BY60" s="39"/>
      <c r="BZ60" s="40"/>
    </row>
    <row r="61" spans="1:78" ht="13.5" customHeight="1" x14ac:dyDescent="0.2">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115</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2">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fWWoKOwhKzFIxNcDnHlRKGknYzz1ehJY7wZ26g5rkD2F+kqeTFq1CDf2HXDBYsZpMOYrHkghf/8yVjq3JoBZA==" saltValue="3o5fiwz/R28xPJwm7JpnY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B10:H10"/>
    <mergeCell ref="I10:O10"/>
    <mergeCell ref="P10:V10"/>
    <mergeCell ref="W10:AC10"/>
    <mergeCell ref="AD10:AJ10"/>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432059</v>
      </c>
      <c r="D6" s="19">
        <f t="shared" si="3"/>
        <v>46</v>
      </c>
      <c r="E6" s="19">
        <f t="shared" si="3"/>
        <v>17</v>
      </c>
      <c r="F6" s="19">
        <f t="shared" si="3"/>
        <v>1</v>
      </c>
      <c r="G6" s="19">
        <f t="shared" si="3"/>
        <v>0</v>
      </c>
      <c r="H6" s="19" t="str">
        <f t="shared" si="3"/>
        <v>熊本県　水俣市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78.59</v>
      </c>
      <c r="P6" s="20">
        <f t="shared" si="3"/>
        <v>53.05</v>
      </c>
      <c r="Q6" s="20">
        <f t="shared" si="3"/>
        <v>88.57</v>
      </c>
      <c r="R6" s="20">
        <f t="shared" si="3"/>
        <v>3510</v>
      </c>
      <c r="S6" s="20">
        <f t="shared" si="3"/>
        <v>22133</v>
      </c>
      <c r="T6" s="20">
        <f t="shared" si="3"/>
        <v>163.29</v>
      </c>
      <c r="U6" s="20">
        <f t="shared" si="3"/>
        <v>135.54</v>
      </c>
      <c r="V6" s="20">
        <f t="shared" si="3"/>
        <v>11625</v>
      </c>
      <c r="W6" s="20">
        <f t="shared" si="3"/>
        <v>3.58</v>
      </c>
      <c r="X6" s="20">
        <f t="shared" si="3"/>
        <v>3247.21</v>
      </c>
      <c r="Y6" s="21" t="str">
        <f>IF(Y7="",NA(),Y7)</f>
        <v>-</v>
      </c>
      <c r="Z6" s="21">
        <f t="shared" ref="Z6:AH6" si="4">IF(Z7="",NA(),Z7)</f>
        <v>101.7</v>
      </c>
      <c r="AA6" s="21">
        <f t="shared" si="4"/>
        <v>100.17</v>
      </c>
      <c r="AB6" s="21">
        <f t="shared" si="4"/>
        <v>98.47</v>
      </c>
      <c r="AC6" s="21">
        <f t="shared" si="4"/>
        <v>100.94</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13.76</v>
      </c>
      <c r="AW6" s="21">
        <f t="shared" si="6"/>
        <v>38.28</v>
      </c>
      <c r="AX6" s="21">
        <f t="shared" si="6"/>
        <v>23.33</v>
      </c>
      <c r="AY6" s="21">
        <f t="shared" si="6"/>
        <v>35.479999999999997</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319.39</v>
      </c>
      <c r="BH6" s="21">
        <f t="shared" si="7"/>
        <v>348.15</v>
      </c>
      <c r="BI6" s="21">
        <f t="shared" si="7"/>
        <v>242.23</v>
      </c>
      <c r="BJ6" s="21">
        <f t="shared" si="7"/>
        <v>266.81</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88.78</v>
      </c>
      <c r="BS6" s="21">
        <f t="shared" si="8"/>
        <v>89.3</v>
      </c>
      <c r="BT6" s="21">
        <f t="shared" si="8"/>
        <v>92.28</v>
      </c>
      <c r="BU6" s="21">
        <f t="shared" si="8"/>
        <v>94.43</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204.37</v>
      </c>
      <c r="CD6" s="21">
        <f t="shared" si="9"/>
        <v>203.19</v>
      </c>
      <c r="CE6" s="21">
        <f t="shared" si="9"/>
        <v>197.14</v>
      </c>
      <c r="CF6" s="21">
        <f t="shared" si="9"/>
        <v>192.41</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f t="shared" ref="CN6:CV6" si="10">IF(CN7="",NA(),CN7)</f>
        <v>48.49</v>
      </c>
      <c r="CO6" s="21">
        <f t="shared" si="10"/>
        <v>58.15</v>
      </c>
      <c r="CP6" s="21">
        <f t="shared" si="10"/>
        <v>58.07</v>
      </c>
      <c r="CQ6" s="21">
        <f t="shared" si="10"/>
        <v>55.31</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92.01</v>
      </c>
      <c r="CZ6" s="21">
        <f t="shared" si="11"/>
        <v>92.65</v>
      </c>
      <c r="DA6" s="21">
        <f t="shared" si="11"/>
        <v>93.04</v>
      </c>
      <c r="DB6" s="21">
        <f t="shared" si="11"/>
        <v>93.21</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6.4</v>
      </c>
      <c r="DK6" s="21">
        <f t="shared" si="12"/>
        <v>11.01</v>
      </c>
      <c r="DL6" s="21">
        <f t="shared" si="12"/>
        <v>15.49</v>
      </c>
      <c r="DM6" s="21">
        <f t="shared" si="12"/>
        <v>19.12</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1">
        <f t="shared" ref="DU6:EC6" si="13">IF(DU7="",NA(),DU7)</f>
        <v>1.21</v>
      </c>
      <c r="DV6" s="21">
        <f t="shared" si="13"/>
        <v>1.18</v>
      </c>
      <c r="DW6" s="21">
        <f t="shared" si="13"/>
        <v>1.1299999999999999</v>
      </c>
      <c r="DX6" s="21">
        <f t="shared" si="13"/>
        <v>1.1299999999999999</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1">
        <f t="shared" ref="EF6:EN6" si="14">IF(EF7="",NA(),EF7)</f>
        <v>0.03</v>
      </c>
      <c r="EG6" s="20">
        <f t="shared" si="14"/>
        <v>0</v>
      </c>
      <c r="EH6" s="20">
        <f t="shared" si="14"/>
        <v>0</v>
      </c>
      <c r="EI6" s="21">
        <f t="shared" si="14"/>
        <v>0.03</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2">
      <c r="A7" s="14"/>
      <c r="B7" s="23">
        <v>2023</v>
      </c>
      <c r="C7" s="23">
        <v>432059</v>
      </c>
      <c r="D7" s="23">
        <v>46</v>
      </c>
      <c r="E7" s="23">
        <v>17</v>
      </c>
      <c r="F7" s="23">
        <v>1</v>
      </c>
      <c r="G7" s="23">
        <v>0</v>
      </c>
      <c r="H7" s="23" t="s">
        <v>96</v>
      </c>
      <c r="I7" s="23" t="s">
        <v>97</v>
      </c>
      <c r="J7" s="23" t="s">
        <v>98</v>
      </c>
      <c r="K7" s="23" t="s">
        <v>99</v>
      </c>
      <c r="L7" s="23" t="s">
        <v>100</v>
      </c>
      <c r="M7" s="23" t="s">
        <v>101</v>
      </c>
      <c r="N7" s="24" t="s">
        <v>102</v>
      </c>
      <c r="O7" s="24">
        <v>78.59</v>
      </c>
      <c r="P7" s="24">
        <v>53.05</v>
      </c>
      <c r="Q7" s="24">
        <v>88.57</v>
      </c>
      <c r="R7" s="24">
        <v>3510</v>
      </c>
      <c r="S7" s="24">
        <v>22133</v>
      </c>
      <c r="T7" s="24">
        <v>163.29</v>
      </c>
      <c r="U7" s="24">
        <v>135.54</v>
      </c>
      <c r="V7" s="24">
        <v>11625</v>
      </c>
      <c r="W7" s="24">
        <v>3.58</v>
      </c>
      <c r="X7" s="24">
        <v>3247.21</v>
      </c>
      <c r="Y7" s="24" t="s">
        <v>102</v>
      </c>
      <c r="Z7" s="24">
        <v>101.7</v>
      </c>
      <c r="AA7" s="24">
        <v>100.17</v>
      </c>
      <c r="AB7" s="24">
        <v>98.47</v>
      </c>
      <c r="AC7" s="24">
        <v>100.94</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13.76</v>
      </c>
      <c r="AW7" s="24">
        <v>38.28</v>
      </c>
      <c r="AX7" s="24">
        <v>23.33</v>
      </c>
      <c r="AY7" s="24">
        <v>35.479999999999997</v>
      </c>
      <c r="AZ7" s="24" t="s">
        <v>102</v>
      </c>
      <c r="BA7" s="24">
        <v>55.6</v>
      </c>
      <c r="BB7" s="24">
        <v>59.4</v>
      </c>
      <c r="BC7" s="24">
        <v>68.27</v>
      </c>
      <c r="BD7" s="24">
        <v>74.790000000000006</v>
      </c>
      <c r="BE7" s="24">
        <v>78.430000000000007</v>
      </c>
      <c r="BF7" s="24" t="s">
        <v>102</v>
      </c>
      <c r="BG7" s="24">
        <v>319.39</v>
      </c>
      <c r="BH7" s="24">
        <v>348.15</v>
      </c>
      <c r="BI7" s="24">
        <v>242.23</v>
      </c>
      <c r="BJ7" s="24">
        <v>266.81</v>
      </c>
      <c r="BK7" s="24" t="s">
        <v>102</v>
      </c>
      <c r="BL7" s="24">
        <v>789.08</v>
      </c>
      <c r="BM7" s="24">
        <v>747.84</v>
      </c>
      <c r="BN7" s="24">
        <v>804.98</v>
      </c>
      <c r="BO7" s="24">
        <v>767.56</v>
      </c>
      <c r="BP7" s="24">
        <v>630.82000000000005</v>
      </c>
      <c r="BQ7" s="24" t="s">
        <v>102</v>
      </c>
      <c r="BR7" s="24">
        <v>88.78</v>
      </c>
      <c r="BS7" s="24">
        <v>89.3</v>
      </c>
      <c r="BT7" s="24">
        <v>92.28</v>
      </c>
      <c r="BU7" s="24">
        <v>94.43</v>
      </c>
      <c r="BV7" s="24" t="s">
        <v>102</v>
      </c>
      <c r="BW7" s="24">
        <v>88.25</v>
      </c>
      <c r="BX7" s="24">
        <v>90.17</v>
      </c>
      <c r="BY7" s="24">
        <v>88.71</v>
      </c>
      <c r="BZ7" s="24">
        <v>90.23</v>
      </c>
      <c r="CA7" s="24">
        <v>97.81</v>
      </c>
      <c r="CB7" s="24" t="s">
        <v>102</v>
      </c>
      <c r="CC7" s="24">
        <v>204.37</v>
      </c>
      <c r="CD7" s="24">
        <v>203.19</v>
      </c>
      <c r="CE7" s="24">
        <v>197.14</v>
      </c>
      <c r="CF7" s="24">
        <v>192.41</v>
      </c>
      <c r="CG7" s="24" t="s">
        <v>102</v>
      </c>
      <c r="CH7" s="24">
        <v>176.37</v>
      </c>
      <c r="CI7" s="24">
        <v>173.17</v>
      </c>
      <c r="CJ7" s="24">
        <v>174.8</v>
      </c>
      <c r="CK7" s="24">
        <v>170.2</v>
      </c>
      <c r="CL7" s="24">
        <v>138.75</v>
      </c>
      <c r="CM7" s="24" t="s">
        <v>102</v>
      </c>
      <c r="CN7" s="24">
        <v>48.49</v>
      </c>
      <c r="CO7" s="24">
        <v>58.15</v>
      </c>
      <c r="CP7" s="24">
        <v>58.07</v>
      </c>
      <c r="CQ7" s="24">
        <v>55.31</v>
      </c>
      <c r="CR7" s="24" t="s">
        <v>102</v>
      </c>
      <c r="CS7" s="24">
        <v>56.72</v>
      </c>
      <c r="CT7" s="24">
        <v>56.43</v>
      </c>
      <c r="CU7" s="24">
        <v>55.82</v>
      </c>
      <c r="CV7" s="24">
        <v>56.51</v>
      </c>
      <c r="CW7" s="24">
        <v>58.94</v>
      </c>
      <c r="CX7" s="24" t="s">
        <v>102</v>
      </c>
      <c r="CY7" s="24">
        <v>92.01</v>
      </c>
      <c r="CZ7" s="24">
        <v>92.65</v>
      </c>
      <c r="DA7" s="24">
        <v>93.04</v>
      </c>
      <c r="DB7" s="24">
        <v>93.21</v>
      </c>
      <c r="DC7" s="24" t="s">
        <v>102</v>
      </c>
      <c r="DD7" s="24">
        <v>90.72</v>
      </c>
      <c r="DE7" s="24">
        <v>91.07</v>
      </c>
      <c r="DF7" s="24">
        <v>90.67</v>
      </c>
      <c r="DG7" s="24">
        <v>90.62</v>
      </c>
      <c r="DH7" s="24">
        <v>95.91</v>
      </c>
      <c r="DI7" s="24" t="s">
        <v>102</v>
      </c>
      <c r="DJ7" s="24">
        <v>6.4</v>
      </c>
      <c r="DK7" s="24">
        <v>11.01</v>
      </c>
      <c r="DL7" s="24">
        <v>15.49</v>
      </c>
      <c r="DM7" s="24">
        <v>19.12</v>
      </c>
      <c r="DN7" s="24" t="s">
        <v>102</v>
      </c>
      <c r="DO7" s="24">
        <v>20.78</v>
      </c>
      <c r="DP7" s="24">
        <v>23.54</v>
      </c>
      <c r="DQ7" s="24">
        <v>25.86</v>
      </c>
      <c r="DR7" s="24">
        <v>26.9</v>
      </c>
      <c r="DS7" s="24">
        <v>41.09</v>
      </c>
      <c r="DT7" s="24" t="s">
        <v>102</v>
      </c>
      <c r="DU7" s="24">
        <v>1.21</v>
      </c>
      <c r="DV7" s="24">
        <v>1.18</v>
      </c>
      <c r="DW7" s="24">
        <v>1.1299999999999999</v>
      </c>
      <c r="DX7" s="24">
        <v>1.1299999999999999</v>
      </c>
      <c r="DY7" s="24" t="s">
        <v>102</v>
      </c>
      <c r="DZ7" s="24">
        <v>1.34</v>
      </c>
      <c r="EA7" s="24">
        <v>1.5</v>
      </c>
      <c r="EB7" s="24">
        <v>1.4</v>
      </c>
      <c r="EC7" s="24">
        <v>2.08</v>
      </c>
      <c r="ED7" s="24">
        <v>8.68</v>
      </c>
      <c r="EE7" s="24" t="s">
        <v>102</v>
      </c>
      <c r="EF7" s="24">
        <v>0.03</v>
      </c>
      <c r="EG7" s="24">
        <v>0</v>
      </c>
      <c r="EH7" s="24">
        <v>0</v>
      </c>
      <c r="EI7" s="24">
        <v>0.03</v>
      </c>
      <c r="EJ7" s="24" t="s">
        <v>102</v>
      </c>
      <c r="EK7" s="24">
        <v>0.15</v>
      </c>
      <c r="EL7" s="24">
        <v>0.15</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2025-02-17T07:04:31Z</cp:lastPrinted>
  <dcterms:created xsi:type="dcterms:W3CDTF">2025-01-24T07:07:15Z</dcterms:created>
  <dcterms:modified xsi:type="dcterms:W3CDTF">2025-02-17T07:05:55Z</dcterms:modified>
  <cp:category/>
</cp:coreProperties>
</file>