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SERVER\scan1\★企業団共通ファイル基準\05 経営計画係\02照会・通知関係\01県庁\01市町村課\R6\R70122公営企業に係る経営比較分析表（令和５年度決算）の分析等について\差替前ファイル\52 上天草・宇城水道企業団\水道\"/>
    </mc:Choice>
  </mc:AlternateContent>
  <xr:revisionPtr revIDLastSave="0" documentId="13_ncr:1_{C13E6B79-BA21-49B4-AB58-36F30FAF7EF4}" xr6:coauthVersionLast="47" xr6:coauthVersionMax="47" xr10:uidLastSave="{00000000-0000-0000-0000-000000000000}"/>
  <workbookProtection workbookAlgorithmName="SHA-512" workbookHashValue="LE9lvkXFhGhA7mQBdSbPW3sSqo97/iALnjbvIYm/67fzGh+Ozg0KSTlAumAbLRT93wbbhG7nuSOCYNgrX+ohtw==" workbookSaltValue="PrjtQZRSB9EL2Cnl/NNI8g=="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I10" i="4" s="1"/>
  <c r="N6" i="5"/>
  <c r="M6" i="5"/>
  <c r="L6" i="5"/>
  <c r="W8" i="4" s="1"/>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B10" i="4"/>
  <c r="BB8" i="4"/>
  <c r="AD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<sst xmlns="http://schemas.openxmlformats.org/spreadsheetml/2006/main" count="231" uniqueCount="115">
  <si>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</si>
  <si>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</si>
  <si>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</si>
  <si>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</si>
  <si>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</si>
  <si>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</si>
  <si>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</si>
  <si>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</si>
  <si>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</si>
  <si>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</si>
  <si>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</si>
  <si>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</si>
  <si>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</si>
  <si>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</si>
  <si>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</si>
  <si>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</si>
  <si>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</si>
  <si>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</si>
  <si>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</si>
  <si>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</si>
  <si>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</si>
  <si>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</si>
  <si>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</si>
  <si>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</si>
  <si>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</si>
  <si>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</si>
  <si>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</si>
  <si>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</si>
  <si>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</si>
  <si>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</si>
  <si>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</si>
  <si>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</si>
  <si>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</si>
  <si>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</si>
  <si>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</si>
  <si>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</si>
  <si>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</si>
  <si>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</si>
  <si>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</si>
  <si>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</si>
  <si>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</si>
  <si>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</si>
  <si>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</si>
  <si>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</si>
  <si>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</si>
  <si>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</si>
  <si>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</si>
  <si>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</si>
  <si>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</si>
  <si>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</si>
  <si>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</si>
  <si>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</si>
  <si>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</si>
  <si>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</si>
  <si>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</si>
  <si>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</si>
  <si>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</si>
  <si>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</si>
  <si>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</si>
  <si>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</si>
  <si>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</si>
  <si>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</si>
  <si>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</si>
  <si>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</si>
  <si>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</si>
  <si>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</si>
  <si>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</si>
  <si>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</si>
  <si>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</si>
  <si>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</si>
  <si>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</si>
  <si>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</si>
  <si>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</si>
  <si>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</si>
  <si>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</si>
  <si>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</si>
  <si>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</si>
  <si>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</si>
  <si>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</si>
  <si>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</si>
  <si>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</si>
  <si>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</si>
  <si>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</si>
  <si>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</si>
  <si>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</si>
  <si>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</si>
  <si>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</si>
  <si>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</si>
  <si>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</si>
  <si>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</si>
  <si>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</si>
  <si>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</si>
  <si>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</si>
  <si>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上天草・宇城水道企業団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</si>
  <si>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</si>
  <si>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</si>
  <si>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</si>
  <si>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</si>
  <si>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</si>
  <si>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</si>
  <si>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</si>
  <si>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</si>
  <si>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</si>
  <si>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</si>
  <si>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</si>
  <si>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</si>
  <si>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</si>
  <si>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</si>
  <si>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</si>
  <si>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</si>
  <si>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</si>
  <si>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</si>
  <si>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令和2年度の料金改定により、健全な経営を維持できている。
　今後、機械や電気・計装設備の更新や長寿命化を図るとともに、更新投資等の財源確保を行っていく必要がある。
　また、経営戦略の見直しを適時行い、健全な経営を継続していく。</t>
    <phoneticPr fontId="4"/>
  </si>
  <si>
    <t>①経常収支比率
　令和2年度の料金改定以降、経常収支比率は100％超となっているため、健全な経営を維持できている。
②累積欠損金比率
　令和3年度に若干発生しているが、会計システムの導入に伴う減価償却資産の見直しで過年度損益修正損(現金支払いを伴わない費用)が発生したもの。
③流動比率
　令和5年度末で1,000％であり健全な状況にある。
④企業債残高対給水収益比率
　供用開始以降、企業債の発行を抑制しているため、減少傾向が続いている。
⑤料金回収率
　令和2年度の料金改定以降、100％を上回っており、今後の更新投資等の財源として確保できている。
⑥給水原価
　令和2年度の料金改定により、それまで続いていた原価割れ状態を解消できている。
　なお、類似団体平均を上回っているが、事業環境が異なるため、単純比較できない。
⑦施設利用率
　責任水量制を採用しているため、平均を大きく上回って稼働している。
⑧有収率
　類似団体平均を下回っているものの、100％に近い水準で推移している。</t>
    <rPh sb="19" eb="21">
      <t>イコウ</t>
    </rPh>
    <rPh sb="214" eb="215">
      <t>ツヅ</t>
    </rPh>
    <phoneticPr fontId="4"/>
  </si>
  <si>
    <t>①有形固定資産減価償却率
　当企業団は平成16年に供用開始のため、建物・管路に関して耐用年数を超えるものはないが、機械や電気・計装設備の一部は更新期を迎えているため、計画的に更新している。
②管路経年化率
　①と同様の理由で耐用年数を超える管路はない。
③管路更新率
　①のとおり耐用年数超過となる管路は無いが、道路改良工事に伴う送水管の布設替等が発生した場合に管路の更新を行っている。</t>
    <rPh sb="140" eb="144">
      <t>タイヨウネンスウ</t>
    </rPh>
    <rPh sb="144" eb="146">
      <t>チョウカ</t>
    </rPh>
    <rPh sb="149" eb="151">
      <t>カンロ</t>
    </rPh>
    <rPh sb="152" eb="153">
      <t>ナ</t>
    </rPh>
    <rPh sb="158" eb="160">
      <t>カイリョウ</t>
    </rPh>
    <rPh sb="172" eb="173">
      <t>トウ</t>
    </rPh>
    <rPh sb="174" eb="176">
      <t>ハッセイ</t>
    </rPh>
    <rPh sb="178" eb="180">
      <t>バアイ</t>
    </rPh>
    <rPh sb="181" eb="183">
      <t>カンロ</t>
    </rPh>
    <rPh sb="184" eb="186">
      <t>コウシン</t>
    </rPh>
    <rPh sb="187" eb="18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</si>
</sst>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0.08</c:v>
                </c:pt>
                <c:pt idx="3">
                  <c:v>0</c:v>
                </c:pt>
                <c:pt idx="4">
                  <c:v>0</c:v>
                </c:pt>
              </c:numCache>
            </c:numRef>
          </c:val>
          <c:extLst>
            <c:ext xmlns:c16="http://schemas.microsoft.com/office/drawing/2014/chart" uri="{C3380CC4-5D6E-409C-BE32-E72D297353CC}">
              <c16:uniqueId val="{00000000-5974-4F71-B06E-A8CA9D24105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5974-4F71-B06E-A8CA9D24105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90.69</c:v>
                </c:pt>
                <c:pt idx="1">
                  <c:v>91.57</c:v>
                </c:pt>
                <c:pt idx="2">
                  <c:v>92.46</c:v>
                </c:pt>
                <c:pt idx="3">
                  <c:v>92.41</c:v>
                </c:pt>
                <c:pt idx="4">
                  <c:v>92.39</c:v>
                </c:pt>
              </c:numCache>
            </c:numRef>
          </c:val>
          <c:extLst>
            <c:ext xmlns:c16="http://schemas.microsoft.com/office/drawing/2014/chart" uri="{C3380CC4-5D6E-409C-BE32-E72D297353CC}">
              <c16:uniqueId val="{00000000-1FC8-40B0-88FF-90BDF1C22C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1FC8-40B0-88FF-90BDF1C22C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98.35</c:v>
                </c:pt>
                <c:pt idx="1">
                  <c:v>98.42</c:v>
                </c:pt>
                <c:pt idx="2">
                  <c:v>98.46</c:v>
                </c:pt>
                <c:pt idx="3">
                  <c:v>97.87</c:v>
                </c:pt>
                <c:pt idx="4">
                  <c:v>98.03</c:v>
                </c:pt>
              </c:numCache>
            </c:numRef>
          </c:val>
          <c:extLst>
            <c:ext xmlns:c16="http://schemas.microsoft.com/office/drawing/2014/chart" uri="{C3380CC4-5D6E-409C-BE32-E72D297353CC}">
              <c16:uniqueId val="{00000000-9463-44AF-A968-E3E88DA689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9463-44AF-A968-E3E88DA689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99.47</c:v>
                </c:pt>
                <c:pt idx="1">
                  <c:v>124.5</c:v>
                </c:pt>
                <c:pt idx="2">
                  <c:v>123.85</c:v>
                </c:pt>
                <c:pt idx="3">
                  <c:v>130.72999999999999</c:v>
                </c:pt>
                <c:pt idx="4">
                  <c:v>123.8</c:v>
                </c:pt>
              </c:numCache>
            </c:numRef>
          </c:val>
          <c:extLst>
            <c:ext xmlns:c16="http://schemas.microsoft.com/office/drawing/2014/chart" uri="{C3380CC4-5D6E-409C-BE32-E72D297353CC}">
              <c16:uniqueId val="{00000000-04C9-4474-9551-3C8777E686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04C9-4474-9551-3C8777E686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42.73</c:v>
                </c:pt>
                <c:pt idx="1">
                  <c:v>44.73</c:v>
                </c:pt>
                <c:pt idx="2">
                  <c:v>47.5</c:v>
                </c:pt>
                <c:pt idx="3">
                  <c:v>49.64</c:v>
                </c:pt>
                <c:pt idx="4">
                  <c:v>51.59</c:v>
                </c:pt>
              </c:numCache>
            </c:numRef>
          </c:val>
          <c:extLst>
            <c:ext xmlns:c16="http://schemas.microsoft.com/office/drawing/2014/chart" uri="{C3380CC4-5D6E-409C-BE32-E72D297353CC}">
              <c16:uniqueId val="{00000000-489F-446A-B5FF-FFDF2603F8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489F-446A-B5FF-FFDF2603F8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78-4954-AF4E-52BAF9E560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A378-4954-AF4E-52BAF9E560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quot;-&quot;">
                  <c:v>0.08</c:v>
                </c:pt>
                <c:pt idx="3">
                  <c:v>0</c:v>
                </c:pt>
                <c:pt idx="4">
                  <c:v>0</c:v>
                </c:pt>
              </c:numCache>
            </c:numRef>
          </c:val>
          <c:extLst>
            <c:ext xmlns:c16="http://schemas.microsoft.com/office/drawing/2014/chart" uri="{C3380CC4-5D6E-409C-BE32-E72D297353CC}">
              <c16:uniqueId val="{00000000-CF96-47D0-89E7-BDA5D4FCDE3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CF96-47D0-89E7-BDA5D4FCDE3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845.81</c:v>
                </c:pt>
                <c:pt idx="1">
                  <c:v>850.27</c:v>
                </c:pt>
                <c:pt idx="2">
                  <c:v>887.01</c:v>
                </c:pt>
                <c:pt idx="3">
                  <c:v>870.75</c:v>
                </c:pt>
                <c:pt idx="4">
                  <c:v>1081.05</c:v>
                </c:pt>
              </c:numCache>
            </c:numRef>
          </c:val>
          <c:extLst>
            <c:ext xmlns:c16="http://schemas.microsoft.com/office/drawing/2014/chart" uri="{C3380CC4-5D6E-409C-BE32-E72D297353CC}">
              <c16:uniqueId val="{00000000-5420-4D41-9883-D93147CE62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5420-4D41-9883-D93147CE62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356.1</c:v>
                </c:pt>
                <c:pt idx="1">
                  <c:v>239.63</c:v>
                </c:pt>
                <c:pt idx="2">
                  <c:v>217.27</c:v>
                </c:pt>
                <c:pt idx="3">
                  <c:v>194.54</c:v>
                </c:pt>
                <c:pt idx="4">
                  <c:v>170.94</c:v>
                </c:pt>
              </c:numCache>
            </c:numRef>
          </c:val>
          <c:extLst>
            <c:ext xmlns:c16="http://schemas.microsoft.com/office/drawing/2014/chart" uri="{C3380CC4-5D6E-409C-BE32-E72D297353CC}">
              <c16:uniqueId val="{00000000-98A9-49CB-8245-977A787FFF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98A9-49CB-8245-977A787FFF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92.52</c:v>
                </c:pt>
                <c:pt idx="1">
                  <c:v>130.16999999999999</c:v>
                </c:pt>
                <c:pt idx="2">
                  <c:v>128.44</c:v>
                </c:pt>
                <c:pt idx="3">
                  <c:v>138.35</c:v>
                </c:pt>
                <c:pt idx="4">
                  <c:v>128.44</c:v>
                </c:pt>
              </c:numCache>
            </c:numRef>
          </c:val>
          <c:extLst>
            <c:ext xmlns:c16="http://schemas.microsoft.com/office/drawing/2014/chart" uri="{C3380CC4-5D6E-409C-BE32-E72D297353CC}">
              <c16:uniqueId val="{00000000-D5B8-4FC6-A2BC-6CD5B07F8B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D5B8-4FC6-A2BC-6CD5B07F8B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111.96</c:v>
                </c:pt>
                <c:pt idx="1">
                  <c:v>107.49</c:v>
                </c:pt>
                <c:pt idx="2">
                  <c:v>107.85</c:v>
                </c:pt>
                <c:pt idx="3">
                  <c:v>100.79</c:v>
                </c:pt>
                <c:pt idx="4">
                  <c:v>108.41</c:v>
                </c:pt>
              </c:numCache>
            </c:numRef>
          </c:val>
          <c:extLst>
            <c:ext xmlns:c16="http://schemas.microsoft.com/office/drawing/2014/chart" uri="{C3380CC4-5D6E-409C-BE32-E72D297353CC}">
              <c16:uniqueId val="{00000000-9134-4496-BB2A-49A58C5090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9134-4496-BB2A-49A58C5090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R5" sqref="BR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熊本県　上天草・宇城水道企業団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用水供給事業</v>
      </c>
      <c r="Q8" s="43"/>
      <c r="R8" s="43"/>
      <c r="S8" s="43"/>
      <c r="T8" s="43"/>
      <c r="U8" s="43"/>
      <c r="V8" s="43"/>
      <c r="W8" s="43" t="str">
        <f>データ!$L$6</f>
        <v>B</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89.98</v>
      </c>
      <c r="J10" s="46"/>
      <c r="K10" s="46"/>
      <c r="L10" s="46"/>
      <c r="M10" s="46"/>
      <c r="N10" s="46"/>
      <c r="O10" s="80"/>
      <c r="P10" s="47">
        <f>データ!$P$6</f>
        <v>36.4</v>
      </c>
      <c r="Q10" s="47"/>
      <c r="R10" s="47"/>
      <c r="S10" s="47"/>
      <c r="T10" s="47"/>
      <c r="U10" s="47"/>
      <c r="V10" s="47"/>
      <c r="W10" s="44">
        <f>データ!$Q$6</f>
        <v>0</v>
      </c>
      <c r="X10" s="44"/>
      <c r="Y10" s="44"/>
      <c r="Z10" s="44"/>
      <c r="AA10" s="44"/>
      <c r="AB10" s="44"/>
      <c r="AC10" s="44"/>
      <c r="AD10" s="2"/>
      <c r="AE10" s="2"/>
      <c r="AF10" s="2"/>
      <c r="AG10" s="2"/>
      <c r="AH10" s="2"/>
      <c r="AI10" s="2"/>
      <c r="AJ10" s="2"/>
      <c r="AK10" s="2"/>
      <c r="AL10" s="44">
        <f>データ!$U$6</f>
        <v>68927</v>
      </c>
      <c r="AM10" s="44"/>
      <c r="AN10" s="44"/>
      <c r="AO10" s="44"/>
      <c r="AP10" s="44"/>
      <c r="AQ10" s="44"/>
      <c r="AR10" s="44"/>
      <c r="AS10" s="44"/>
      <c r="AT10" s="45">
        <f>データ!$V$6</f>
        <v>285.92</v>
      </c>
      <c r="AU10" s="46"/>
      <c r="AV10" s="46"/>
      <c r="AW10" s="46"/>
      <c r="AX10" s="46"/>
      <c r="AY10" s="46"/>
      <c r="AZ10" s="46"/>
      <c r="BA10" s="46"/>
      <c r="BB10" s="47">
        <f>データ!$W$6</f>
        <v>241.07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113</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114</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iyIcsUyBKYLWdLsSdI6yBoRcC2CtCNaM4lSKnzSX63xMtKJPOdCrtLDYURqwepkqDumPnfHeFoWcl0rBVv/D4w==" saltValue="9t8C/F3kjtVZCJ37zqH9/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439941</v>
      </c>
      <c r="D6" s="20">
        <f t="shared" si="3"/>
        <v>46</v>
      </c>
      <c r="E6" s="20">
        <f t="shared" si="3"/>
        <v>1</v>
      </c>
      <c r="F6" s="20">
        <f t="shared" si="3"/>
        <v>0</v>
      </c>
      <c r="G6" s="20">
        <f t="shared" si="3"/>
        <v>2</v>
      </c>
      <c r="H6" s="20" t="str">
        <f t="shared" si="3"/>
        <v>熊本県　上天草・宇城水道企業団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89.98</v>
      </c>
      <c r="P6" s="21">
        <f t="shared" si="3"/>
        <v>36.4</v>
      </c>
      <c r="Q6" s="21">
        <f t="shared" si="3"/>
        <v>0</v>
      </c>
      <c r="R6" s="21" t="str">
        <f t="shared" si="3"/>
        <v>-</v>
      </c>
      <c r="S6" s="21" t="str">
        <f t="shared" si="3"/>
        <v>-</v>
      </c>
      <c r="T6" s="21" t="str">
        <f t="shared" si="3"/>
        <v>-</v>
      </c>
      <c r="U6" s="21">
        <f t="shared" si="3"/>
        <v>68927</v>
      </c>
      <c r="V6" s="21">
        <f t="shared" si="3"/>
        <v>285.92</v>
      </c>
      <c r="W6" s="21">
        <f t="shared" si="3"/>
        <v>241.07</v>
      </c>
      <c r="X6" s="22">
        <f>IF(X7="",NA(),X7)</f>
        <v>99.47</v>
      </c>
      <c r="Y6" s="22">
        <f t="shared" ref="Y6:AG6" si="4">IF(Y7="",NA(),Y7)</f>
        <v>124.5</v>
      </c>
      <c r="Z6" s="22">
        <f t="shared" si="4"/>
        <v>123.85</v>
      </c>
      <c r="AA6" s="22">
        <f t="shared" si="4"/>
        <v>130.72999999999999</v>
      </c>
      <c r="AB6" s="22">
        <f t="shared" si="4"/>
        <v>123.8</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2">
        <f t="shared" si="5"/>
        <v>0.08</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845.81</v>
      </c>
      <c r="AU6" s="22">
        <f t="shared" ref="AU6:BC6" si="6">IF(AU7="",NA(),AU7)</f>
        <v>850.27</v>
      </c>
      <c r="AV6" s="22">
        <f t="shared" si="6"/>
        <v>887.01</v>
      </c>
      <c r="AW6" s="22">
        <f t="shared" si="6"/>
        <v>870.75</v>
      </c>
      <c r="AX6" s="22">
        <f t="shared" si="6"/>
        <v>1081.05</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356.1</v>
      </c>
      <c r="BF6" s="22">
        <f t="shared" ref="BF6:BN6" si="7">IF(BF7="",NA(),BF7)</f>
        <v>239.63</v>
      </c>
      <c r="BG6" s="22">
        <f t="shared" si="7"/>
        <v>217.27</v>
      </c>
      <c r="BH6" s="22">
        <f t="shared" si="7"/>
        <v>194.54</v>
      </c>
      <c r="BI6" s="22">
        <f t="shared" si="7"/>
        <v>170.94</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92.52</v>
      </c>
      <c r="BQ6" s="22">
        <f t="shared" ref="BQ6:BY6" si="8">IF(BQ7="",NA(),BQ7)</f>
        <v>130.16999999999999</v>
      </c>
      <c r="BR6" s="22">
        <f t="shared" si="8"/>
        <v>128.44</v>
      </c>
      <c r="BS6" s="22">
        <f t="shared" si="8"/>
        <v>138.35</v>
      </c>
      <c r="BT6" s="22">
        <f t="shared" si="8"/>
        <v>128.44</v>
      </c>
      <c r="BU6" s="22">
        <f t="shared" si="8"/>
        <v>112.84</v>
      </c>
      <c r="BV6" s="22">
        <f t="shared" si="8"/>
        <v>110.77</v>
      </c>
      <c r="BW6" s="22">
        <f t="shared" si="8"/>
        <v>112.35</v>
      </c>
      <c r="BX6" s="22">
        <f t="shared" si="8"/>
        <v>106.47</v>
      </c>
      <c r="BY6" s="22">
        <f t="shared" si="8"/>
        <v>107.7</v>
      </c>
      <c r="BZ6" s="21" t="str">
        <f>IF(BZ7="","",IF(BZ7="-","【-】","【"&amp;SUBSTITUTE(TEXT(BZ7,"#,##0.00"),"-","△")&amp;"】"))</f>
        <v>【107.70】</v>
      </c>
      <c r="CA6" s="22">
        <f>IF(CA7="",NA(),CA7)</f>
        <v>111.96</v>
      </c>
      <c r="CB6" s="22">
        <f t="shared" ref="CB6:CJ6" si="9">IF(CB7="",NA(),CB7)</f>
        <v>107.49</v>
      </c>
      <c r="CC6" s="22">
        <f t="shared" si="9"/>
        <v>107.85</v>
      </c>
      <c r="CD6" s="22">
        <f t="shared" si="9"/>
        <v>100.79</v>
      </c>
      <c r="CE6" s="22">
        <f t="shared" si="9"/>
        <v>108.41</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90.69</v>
      </c>
      <c r="CM6" s="22">
        <f t="shared" ref="CM6:CU6" si="10">IF(CM7="",NA(),CM7)</f>
        <v>91.57</v>
      </c>
      <c r="CN6" s="22">
        <f t="shared" si="10"/>
        <v>92.46</v>
      </c>
      <c r="CO6" s="22">
        <f t="shared" si="10"/>
        <v>92.41</v>
      </c>
      <c r="CP6" s="22">
        <f t="shared" si="10"/>
        <v>92.39</v>
      </c>
      <c r="CQ6" s="22">
        <f t="shared" si="10"/>
        <v>61.69</v>
      </c>
      <c r="CR6" s="22">
        <f t="shared" si="10"/>
        <v>62.26</v>
      </c>
      <c r="CS6" s="22">
        <f t="shared" si="10"/>
        <v>62.22</v>
      </c>
      <c r="CT6" s="22">
        <f t="shared" si="10"/>
        <v>61.45</v>
      </c>
      <c r="CU6" s="22">
        <f t="shared" si="10"/>
        <v>61.63</v>
      </c>
      <c r="CV6" s="21" t="str">
        <f>IF(CV7="","",IF(CV7="-","【-】","【"&amp;SUBSTITUTE(TEXT(CV7,"#,##0.00"),"-","△")&amp;"】"))</f>
        <v>【61.63】</v>
      </c>
      <c r="CW6" s="22">
        <f>IF(CW7="",NA(),CW7)</f>
        <v>98.35</v>
      </c>
      <c r="CX6" s="22">
        <f t="shared" ref="CX6:DF6" si="11">IF(CX7="",NA(),CX7)</f>
        <v>98.42</v>
      </c>
      <c r="CY6" s="22">
        <f t="shared" si="11"/>
        <v>98.46</v>
      </c>
      <c r="CZ6" s="22">
        <f t="shared" si="11"/>
        <v>97.87</v>
      </c>
      <c r="DA6" s="22">
        <f t="shared" si="11"/>
        <v>98.03</v>
      </c>
      <c r="DB6" s="22">
        <f t="shared" si="11"/>
        <v>100</v>
      </c>
      <c r="DC6" s="22">
        <f t="shared" si="11"/>
        <v>100.16</v>
      </c>
      <c r="DD6" s="22">
        <f t="shared" si="11"/>
        <v>100.28</v>
      </c>
      <c r="DE6" s="22">
        <f t="shared" si="11"/>
        <v>100.29</v>
      </c>
      <c r="DF6" s="22">
        <f t="shared" si="11"/>
        <v>100.36</v>
      </c>
      <c r="DG6" s="21" t="str">
        <f>IF(DG7="","",IF(DG7="-","【-】","【"&amp;SUBSTITUTE(TEXT(DG7,"#,##0.00"),"-","△")&amp;"】"))</f>
        <v>【100.36】</v>
      </c>
      <c r="DH6" s="22">
        <f>IF(DH7="",NA(),DH7)</f>
        <v>42.73</v>
      </c>
      <c r="DI6" s="22">
        <f t="shared" ref="DI6:DQ6" si="12">IF(DI7="",NA(),DI7)</f>
        <v>44.73</v>
      </c>
      <c r="DJ6" s="22">
        <f t="shared" si="12"/>
        <v>47.5</v>
      </c>
      <c r="DK6" s="22">
        <f t="shared" si="12"/>
        <v>49.64</v>
      </c>
      <c r="DL6" s="22">
        <f t="shared" si="12"/>
        <v>51.59</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2">
        <f t="shared" si="14"/>
        <v>0.08</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439941</v>
      </c>
      <c r="D7" s="24">
        <v>46</v>
      </c>
      <c r="E7" s="24">
        <v>1</v>
      </c>
      <c r="F7" s="24">
        <v>0</v>
      </c>
      <c r="G7" s="24">
        <v>2</v>
      </c>
      <c r="H7" s="24" t="s">
        <v>93</v>
      </c>
      <c r="I7" s="24" t="s">
        <v>94</v>
      </c>
      <c r="J7" s="24" t="s">
        <v>95</v>
      </c>
      <c r="K7" s="24" t="s">
        <v>96</v>
      </c>
      <c r="L7" s="24" t="s">
        <v>97</v>
      </c>
      <c r="M7" s="24" t="s">
        <v>98</v>
      </c>
      <c r="N7" s="25" t="s">
        <v>99</v>
      </c>
      <c r="O7" s="25">
        <v>89.98</v>
      </c>
      <c r="P7" s="25">
        <v>36.4</v>
      </c>
      <c r="Q7" s="25">
        <v>0</v>
      </c>
      <c r="R7" s="25" t="s">
        <v>99</v>
      </c>
      <c r="S7" s="25" t="s">
        <v>99</v>
      </c>
      <c r="T7" s="25" t="s">
        <v>99</v>
      </c>
      <c r="U7" s="25">
        <v>68927</v>
      </c>
      <c r="V7" s="25">
        <v>285.92</v>
      </c>
      <c r="W7" s="25">
        <v>241.07</v>
      </c>
      <c r="X7" s="25">
        <v>99.47</v>
      </c>
      <c r="Y7" s="25">
        <v>124.5</v>
      </c>
      <c r="Z7" s="25">
        <v>123.85</v>
      </c>
      <c r="AA7" s="25">
        <v>130.72999999999999</v>
      </c>
      <c r="AB7" s="25">
        <v>123.8</v>
      </c>
      <c r="AC7" s="25">
        <v>112.91</v>
      </c>
      <c r="AD7" s="25">
        <v>111.13</v>
      </c>
      <c r="AE7" s="25">
        <v>112.49</v>
      </c>
      <c r="AF7" s="25">
        <v>107.33</v>
      </c>
      <c r="AG7" s="25">
        <v>108.93</v>
      </c>
      <c r="AH7" s="25">
        <v>108.93</v>
      </c>
      <c r="AI7" s="25">
        <v>0</v>
      </c>
      <c r="AJ7" s="25">
        <v>0</v>
      </c>
      <c r="AK7" s="25">
        <v>0.08</v>
      </c>
      <c r="AL7" s="25">
        <v>0</v>
      </c>
      <c r="AM7" s="25">
        <v>0</v>
      </c>
      <c r="AN7" s="25">
        <v>9.92</v>
      </c>
      <c r="AO7" s="25">
        <v>12.29</v>
      </c>
      <c r="AP7" s="25">
        <v>8.77</v>
      </c>
      <c r="AQ7" s="25">
        <v>8.81</v>
      </c>
      <c r="AR7" s="25">
        <v>8.48</v>
      </c>
      <c r="AS7" s="25">
        <v>8.48</v>
      </c>
      <c r="AT7" s="25">
        <v>845.81</v>
      </c>
      <c r="AU7" s="25">
        <v>850.27</v>
      </c>
      <c r="AV7" s="25">
        <v>887.01</v>
      </c>
      <c r="AW7" s="25">
        <v>870.75</v>
      </c>
      <c r="AX7" s="25">
        <v>1081.05</v>
      </c>
      <c r="AY7" s="25">
        <v>271.10000000000002</v>
      </c>
      <c r="AZ7" s="25">
        <v>284.45</v>
      </c>
      <c r="BA7" s="25">
        <v>309.23</v>
      </c>
      <c r="BB7" s="25">
        <v>313.43</v>
      </c>
      <c r="BC7" s="25">
        <v>303.10000000000002</v>
      </c>
      <c r="BD7" s="25">
        <v>303.10000000000002</v>
      </c>
      <c r="BE7" s="25">
        <v>356.1</v>
      </c>
      <c r="BF7" s="25">
        <v>239.63</v>
      </c>
      <c r="BG7" s="25">
        <v>217.27</v>
      </c>
      <c r="BH7" s="25">
        <v>194.54</v>
      </c>
      <c r="BI7" s="25">
        <v>170.94</v>
      </c>
      <c r="BJ7" s="25">
        <v>272.95999999999998</v>
      </c>
      <c r="BK7" s="25">
        <v>260.95999999999998</v>
      </c>
      <c r="BL7" s="25">
        <v>240.07</v>
      </c>
      <c r="BM7" s="25">
        <v>224.81</v>
      </c>
      <c r="BN7" s="25">
        <v>210.83</v>
      </c>
      <c r="BO7" s="25">
        <v>210.83</v>
      </c>
      <c r="BP7" s="25">
        <v>92.52</v>
      </c>
      <c r="BQ7" s="25">
        <v>130.16999999999999</v>
      </c>
      <c r="BR7" s="25">
        <v>128.44</v>
      </c>
      <c r="BS7" s="25">
        <v>138.35</v>
      </c>
      <c r="BT7" s="25">
        <v>128.44</v>
      </c>
      <c r="BU7" s="25">
        <v>112.84</v>
      </c>
      <c r="BV7" s="25">
        <v>110.77</v>
      </c>
      <c r="BW7" s="25">
        <v>112.35</v>
      </c>
      <c r="BX7" s="25">
        <v>106.47</v>
      </c>
      <c r="BY7" s="25">
        <v>107.7</v>
      </c>
      <c r="BZ7" s="25">
        <v>107.7</v>
      </c>
      <c r="CA7" s="25">
        <v>111.96</v>
      </c>
      <c r="CB7" s="25">
        <v>107.49</v>
      </c>
      <c r="CC7" s="25">
        <v>107.85</v>
      </c>
      <c r="CD7" s="25">
        <v>100.79</v>
      </c>
      <c r="CE7" s="25">
        <v>108.41</v>
      </c>
      <c r="CF7" s="25">
        <v>73.849999999999994</v>
      </c>
      <c r="CG7" s="25">
        <v>73.180000000000007</v>
      </c>
      <c r="CH7" s="25">
        <v>73.05</v>
      </c>
      <c r="CI7" s="25">
        <v>77.53</v>
      </c>
      <c r="CJ7" s="25">
        <v>76.25</v>
      </c>
      <c r="CK7" s="25">
        <v>76.25</v>
      </c>
      <c r="CL7" s="25">
        <v>90.69</v>
      </c>
      <c r="CM7" s="25">
        <v>91.57</v>
      </c>
      <c r="CN7" s="25">
        <v>92.46</v>
      </c>
      <c r="CO7" s="25">
        <v>92.41</v>
      </c>
      <c r="CP7" s="25">
        <v>92.39</v>
      </c>
      <c r="CQ7" s="25">
        <v>61.69</v>
      </c>
      <c r="CR7" s="25">
        <v>62.26</v>
      </c>
      <c r="CS7" s="25">
        <v>62.22</v>
      </c>
      <c r="CT7" s="25">
        <v>61.45</v>
      </c>
      <c r="CU7" s="25">
        <v>61.63</v>
      </c>
      <c r="CV7" s="25">
        <v>61.63</v>
      </c>
      <c r="CW7" s="25">
        <v>98.35</v>
      </c>
      <c r="CX7" s="25">
        <v>98.42</v>
      </c>
      <c r="CY7" s="25">
        <v>98.46</v>
      </c>
      <c r="CZ7" s="25">
        <v>97.87</v>
      </c>
      <c r="DA7" s="25">
        <v>98.03</v>
      </c>
      <c r="DB7" s="25">
        <v>100</v>
      </c>
      <c r="DC7" s="25">
        <v>100.16</v>
      </c>
      <c r="DD7" s="25">
        <v>100.28</v>
      </c>
      <c r="DE7" s="25">
        <v>100.29</v>
      </c>
      <c r="DF7" s="25">
        <v>100.36</v>
      </c>
      <c r="DG7" s="25">
        <v>100.36</v>
      </c>
      <c r="DH7" s="25">
        <v>42.73</v>
      </c>
      <c r="DI7" s="25">
        <v>44.73</v>
      </c>
      <c r="DJ7" s="25">
        <v>47.5</v>
      </c>
      <c r="DK7" s="25">
        <v>49.64</v>
      </c>
      <c r="DL7" s="25">
        <v>51.59</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0.08</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経営計画係長</cp:lastModifiedBy>
  <cp:lastPrinted>2025-02-04T08:52:02Z</cp:lastPrinted>
  <dcterms:created xsi:type="dcterms:W3CDTF">2024-12-11T05:06:21Z</dcterms:created>
  <dcterms:modified xsi:type="dcterms:W3CDTF">2025-02-04T09:12:54Z</dcterms:modified>
  <cp:category/>
</cp:coreProperties>
</file>