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ata\data\0001 全課共有\0703 上下水道課\★001　上下水道課共通\004　各課・機関通知・調査・報告\012　県総務部　市町村課含む（水道）（下水道）\004　経営分析調査\令和５年度　決算\44 あさぎり町\水道\"/>
    </mc:Choice>
  </mc:AlternateContent>
  <workbookProtection workbookAlgorithmName="SHA-512" workbookHashValue="x4dk84oi9mPkfWarYuMc0fH3UNEPidxIgoYDEY9sNBzvLcHp1Pt9uLdUwwMhCa6g2AgyDFLNOyAIXedmmV+vuw==" workbookSaltValue="UCfW9gjQwqGYHgJjOVMrcQ==" workbookSpinCount="100000" lockStructure="1"/>
  <bookViews>
    <workbookView xWindow="0" yWindow="0" windowWidth="23040" windowHeight="921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L85" i="4"/>
  <c r="J85" i="4"/>
  <c r="I85" i="4"/>
  <c r="H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<sst xmlns="http://schemas.openxmlformats.org/spreadsheetml/2006/main" count="228" uniqueCount="113">
  <si>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</si>
  <si>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</si>
  <si>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</si>
  <si>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</si>
  <si>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</si>
  <si>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</si>
  <si>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</si>
  <si>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</si>
  <si>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</si>
  <si>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</si>
  <si>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</si>
  <si>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</si>
  <si>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</si>
  <si>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</si>
  <si>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</si>
  <si>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</si>
  <si>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</si>
  <si>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</si>
  <si>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</si>
  <si>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</si>
  <si>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</si>
  <si>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</si>
  <si>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</si>
  <si>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</si>
  <si>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</si>
  <si>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</si>
  <si>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</si>
  <si>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</si>
  <si>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</si>
  <si>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</si>
  <si>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</si>
  <si>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</si>
  <si>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</si>
  <si>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</si>
  <si>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</si>
  <si>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</si>
  <si>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</si>
  <si>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</si>
  <si>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</si>
  <si>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</si>
  <si>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</si>
  <si>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</si>
  <si>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</si>
  <si>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</si>
  <si>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</si>
  <si>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</si>
  <si>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</si>
  <si>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</si>
  <si>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</si>
  <si>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</si>
  <si>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</si>
  <si>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</si>
  <si>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</si>
  <si>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</si>
  <si>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</si>
  <si>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</si>
  <si>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</si>
  <si>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</si>
  <si>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</si>
  <si>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</si>
  <si>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</si>
  <si>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</si>
  <si>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</si>
  <si>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</si>
  <si>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</si>
  <si>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</si>
  <si>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</si>
  <si>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</si>
  <si>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</si>
  <si>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</si>
  <si>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</si>
  <si>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</si>
  <si>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</si>
  <si>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</si>
  <si>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</si>
  <si>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</si>
  <si>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</si>
  <si>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</si>
  <si>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</si>
  <si>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</si>
  <si>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</si>
  <si>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</si>
  <si>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</si>
  <si>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</si>
  <si>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</si>
  <si>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</si>
  <si>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</si>
  <si>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</si>
  <si>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</si>
  <si>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</si>
  <si>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</si>
  <si>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</si>
  <si>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</si>
  <si>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あさぎり町</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</si>
  <si>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</si>
  <si>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</si>
  <si>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</si>
  <si>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</si>
  <si>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</si>
  <si>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</si>
  <si>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</si>
  <si>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</si>
  <si>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</si>
  <si>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</si>
  <si>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</si>
  <si>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</si>
  <si>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</si>
  <si>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</si>
  <si>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</si>
  <si>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</si>
  <si>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②管路経年化率については、上水道事業と簡易水道事業が平成２９年度に統合しました。旧簡易水道区域の管路は上水道に比べ整備年度が新しいことが要因で、類似団体に比べ経年化率は低い数値となっています。
③管路更新率については、平成２７年度から実施計画に基づき老朽管の多い地区から重点的に更新事業を実施しており、上水道・簡易水道統合以降、類似団体に比べ管路更新率は高い数値となっています。今後も引き続き計画的に更新事業を進めていきます。</t>
    <phoneticPr fontId="4"/>
  </si>
  <si>
    <t>　経常収支比率の数値は、令和２年度・４年度の水害で被災した施設の修繕費の増加によりポイントが下がったことを除いても類似団体より高い状況です。しかし、料金回収率は、類似団体より下回っており、将来、施設・管路の維持管理・更新を行っていくための財源確保が課題となっていきます。そのため、料金改定も見据えた経営の改善を図る必要があります。
　布設替工事については、実施計画に基づき、計画的に進めていくこととしています。
　また、近年の自然災害において２度被災した施設については、災害に強い水道施設が求められています。水道施設再編整備事業を行うことから、経営戦略の投資財政計画を見直し、その他の指標についても比較検討することで、経営の健全化に取り組むことに努めます。</t>
    <rPh sb="265" eb="266">
      <t>オコナ</t>
    </rPh>
    <phoneticPr fontId="4"/>
  </si>
  <si>
    <t>①経常収支比率については、１００％以上となっており、類似団体と比較しても同等の水準であるため、良好な経営状態と考えられます。しかし、今後、人口減少等に伴い、料金収入も減少していくことが見込まれるとともに、老朽化による施設の維持管理に費用を要することも踏まえ、適正な料金の設定が課題となると考えられます。
④企業債残高対給水収益比率については、類似団体に比べ高い数値であり、昨年度より上昇しています。この上昇の要因として、節水機器の普及等により給水量が減少し、それに比例して給水収益が減少したことが考えられます。また、今後、水道施設再編整備による起債額の増大が見込まれることと、人口減少等に伴う料金収入の減少などの要因が考えられ、本比率には十分留意していく必要があります。
⑤料金回収率については、類似団体と比べ低く１００％を下回っています。適切な料金収入の確保に向けた対策が必要であると考えます。
⑥給水原価については、類似団体と比べ低い数値となっています。今後、施設再編整備事業により経常経費の抑制が図られ、効果が表れると推測されますが、人口減少に伴う有収水量の減少などの要因により変化するものと考えられ、料金回収率と併せて本比率も留意していく必要があると考えます。
⑧有収率については、類似団体と比べ低い状況です。漏水等の原因を特定し、その対策を講じる必要があると考えます。</t>
    <rPh sb="1" eb="3">
      <t>ケイジョウ</t>
    </rPh>
    <rPh sb="3" eb="5">
      <t>シュウシ</t>
    </rPh>
    <rPh sb="5" eb="7">
      <t>ヒリツ</t>
    </rPh>
    <rPh sb="17" eb="19">
      <t>イジョウ</t>
    </rPh>
    <rPh sb="26" eb="28">
      <t>ルイジ</t>
    </rPh>
    <rPh sb="28" eb="30">
      <t>ダンタイ</t>
    </rPh>
    <rPh sb="31" eb="33">
      <t>ヒカク</t>
    </rPh>
    <rPh sb="36" eb="38">
      <t>ドウトウ</t>
    </rPh>
    <rPh sb="39" eb="41">
      <t>スイジュン</t>
    </rPh>
    <rPh sb="47" eb="49">
      <t>リョウコウ</t>
    </rPh>
    <rPh sb="50" eb="52">
      <t>ケイエイ</t>
    </rPh>
    <rPh sb="52" eb="54">
      <t>ジョウタイ</t>
    </rPh>
    <rPh sb="55" eb="56">
      <t>カンガ</t>
    </rPh>
    <rPh sb="102" eb="105">
      <t>ロウキュウカ</t>
    </rPh>
    <rPh sb="217" eb="218">
      <t>トウ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</si>
</sst>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0.72</c:v>
                </c:pt>
                <c:pt idx="1">
                  <c:v>1.2</c:v>
                </c:pt>
                <c:pt idx="2">
                  <c:v>0.57999999999999996</c:v>
                </c:pt>
                <c:pt idx="3">
                  <c:v>1.57</c:v>
                </c:pt>
                <c:pt idx="4">
                  <c:v>1.67</c:v>
                </c:pt>
              </c:numCache>
            </c:numRef>
          </c:val>
          <c:extLst>
            <c:ext xmlns:c16="http://schemas.microsoft.com/office/drawing/2014/chart" uri="{C3380CC4-5D6E-409C-BE32-E72D297353CC}">
              <c16:uniqueId val="{00000000-6F64-461F-8CCB-8B24F72F2CBC}"/>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0.42</c:v>
                </c:pt>
                <c:pt idx="1">
                  <c:v>0.44</c:v>
                </c:pt>
                <c:pt idx="2">
                  <c:v>0.5</c:v>
                </c:pt>
                <c:pt idx="3">
                  <c:v>0.4</c:v>
                </c:pt>
                <c:pt idx="4">
                  <c:v>0.4</c:v>
                </c:pt>
              </c:numCache>
            </c:numRef>
          </c:val>
          <c:smooth val="0"/>
          <c:extLst>
            <c:ext xmlns:c16="http://schemas.microsoft.com/office/drawing/2014/chart" uri="{C3380CC4-5D6E-409C-BE32-E72D297353CC}">
              <c16:uniqueId val="{00000001-6F64-461F-8CCB-8B24F72F2CBC}"/>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73.19</c:v>
                </c:pt>
                <c:pt idx="1">
                  <c:v>76.16</c:v>
                </c:pt>
                <c:pt idx="2">
                  <c:v>75.7</c:v>
                </c:pt>
                <c:pt idx="3">
                  <c:v>73</c:v>
                </c:pt>
                <c:pt idx="4">
                  <c:v>70.37</c:v>
                </c:pt>
              </c:numCache>
            </c:numRef>
          </c:val>
          <c:extLst>
            <c:ext xmlns:c16="http://schemas.microsoft.com/office/drawing/2014/chart" uri="{C3380CC4-5D6E-409C-BE32-E72D297353CC}">
              <c16:uniqueId val="{00000000-A17F-4A0A-82E5-5F28B6C01E03}"/>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54.05</c:v>
                </c:pt>
                <c:pt idx="1">
                  <c:v>54.43</c:v>
                </c:pt>
                <c:pt idx="2">
                  <c:v>53.87</c:v>
                </c:pt>
                <c:pt idx="3">
                  <c:v>54.49</c:v>
                </c:pt>
                <c:pt idx="4">
                  <c:v>54.8</c:v>
                </c:pt>
              </c:numCache>
            </c:numRef>
          </c:val>
          <c:smooth val="0"/>
          <c:extLst>
            <c:ext xmlns:c16="http://schemas.microsoft.com/office/drawing/2014/chart" uri="{C3380CC4-5D6E-409C-BE32-E72D297353CC}">
              <c16:uniqueId val="{00000001-A17F-4A0A-82E5-5F28B6C01E03}"/>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75.27</c:v>
                </c:pt>
                <c:pt idx="1">
                  <c:v>73.400000000000006</c:v>
                </c:pt>
                <c:pt idx="2">
                  <c:v>74.56</c:v>
                </c:pt>
                <c:pt idx="3">
                  <c:v>75.52</c:v>
                </c:pt>
                <c:pt idx="4">
                  <c:v>76.59</c:v>
                </c:pt>
              </c:numCache>
            </c:numRef>
          </c:val>
          <c:extLst>
            <c:ext xmlns:c16="http://schemas.microsoft.com/office/drawing/2014/chart" uri="{C3380CC4-5D6E-409C-BE32-E72D297353CC}">
              <c16:uniqueId val="{00000000-6AE3-45AC-B8A4-E39EAD0C1E24}"/>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80.510000000000005</c:v>
                </c:pt>
                <c:pt idx="1">
                  <c:v>79.44</c:v>
                </c:pt>
                <c:pt idx="2">
                  <c:v>79.489999999999995</c:v>
                </c:pt>
                <c:pt idx="3">
                  <c:v>78.8</c:v>
                </c:pt>
                <c:pt idx="4">
                  <c:v>77.98</c:v>
                </c:pt>
              </c:numCache>
            </c:numRef>
          </c:val>
          <c:smooth val="0"/>
          <c:extLst>
            <c:ext xmlns:c16="http://schemas.microsoft.com/office/drawing/2014/chart" uri="{C3380CC4-5D6E-409C-BE32-E72D297353CC}">
              <c16:uniqueId val="{00000001-6AE3-45AC-B8A4-E39EAD0C1E24}"/>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117.22</c:v>
                </c:pt>
                <c:pt idx="1">
                  <c:v>107.86</c:v>
                </c:pt>
                <c:pt idx="2">
                  <c:v>119.8</c:v>
                </c:pt>
                <c:pt idx="3">
                  <c:v>99.8</c:v>
                </c:pt>
                <c:pt idx="4">
                  <c:v>110.17</c:v>
                </c:pt>
              </c:numCache>
            </c:numRef>
          </c:val>
          <c:extLst>
            <c:ext xmlns:c16="http://schemas.microsoft.com/office/drawing/2014/chart" uri="{C3380CC4-5D6E-409C-BE32-E72D297353CC}">
              <c16:uniqueId val="{00000000-7BF4-4008-83FF-E217741372E4}"/>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108.46</c:v>
                </c:pt>
                <c:pt idx="1">
                  <c:v>109.02</c:v>
                </c:pt>
                <c:pt idx="2">
                  <c:v>107.81</c:v>
                </c:pt>
                <c:pt idx="3">
                  <c:v>107.21</c:v>
                </c:pt>
                <c:pt idx="4">
                  <c:v>105.97</c:v>
                </c:pt>
              </c:numCache>
            </c:numRef>
          </c:val>
          <c:smooth val="0"/>
          <c:extLst>
            <c:ext xmlns:c16="http://schemas.microsoft.com/office/drawing/2014/chart" uri="{C3380CC4-5D6E-409C-BE32-E72D297353CC}">
              <c16:uniqueId val="{00000001-7BF4-4008-83FF-E217741372E4}"/>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49.16</c:v>
                </c:pt>
                <c:pt idx="1">
                  <c:v>50.34</c:v>
                </c:pt>
                <c:pt idx="2">
                  <c:v>51.52</c:v>
                </c:pt>
                <c:pt idx="3">
                  <c:v>51.86</c:v>
                </c:pt>
                <c:pt idx="4">
                  <c:v>52.22</c:v>
                </c:pt>
              </c:numCache>
            </c:numRef>
          </c:val>
          <c:extLst>
            <c:ext xmlns:c16="http://schemas.microsoft.com/office/drawing/2014/chart" uri="{C3380CC4-5D6E-409C-BE32-E72D297353CC}">
              <c16:uniqueId val="{00000000-B5C4-4117-B196-11B706B86362}"/>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49.12</c:v>
                </c:pt>
                <c:pt idx="1">
                  <c:v>49.39</c:v>
                </c:pt>
                <c:pt idx="2">
                  <c:v>50.75</c:v>
                </c:pt>
                <c:pt idx="3">
                  <c:v>51.72</c:v>
                </c:pt>
                <c:pt idx="4">
                  <c:v>52.27</c:v>
                </c:pt>
              </c:numCache>
            </c:numRef>
          </c:val>
          <c:smooth val="0"/>
          <c:extLst>
            <c:ext xmlns:c16="http://schemas.microsoft.com/office/drawing/2014/chart" uri="{C3380CC4-5D6E-409C-BE32-E72D297353CC}">
              <c16:uniqueId val="{00000001-B5C4-4117-B196-11B706B86362}"/>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9.83</c:v>
                </c:pt>
                <c:pt idx="1">
                  <c:v>10.37</c:v>
                </c:pt>
                <c:pt idx="2">
                  <c:v>12.42</c:v>
                </c:pt>
                <c:pt idx="3">
                  <c:v>12.24</c:v>
                </c:pt>
                <c:pt idx="4">
                  <c:v>12.18</c:v>
                </c:pt>
              </c:numCache>
            </c:numRef>
          </c:val>
          <c:extLst>
            <c:ext xmlns:c16="http://schemas.microsoft.com/office/drawing/2014/chart" uri="{C3380CC4-5D6E-409C-BE32-E72D297353CC}">
              <c16:uniqueId val="{00000000-7B5E-483D-869B-CCFD424A2CFB}"/>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16.760000000000002</c:v>
                </c:pt>
                <c:pt idx="1">
                  <c:v>18.57</c:v>
                </c:pt>
                <c:pt idx="2">
                  <c:v>21.14</c:v>
                </c:pt>
                <c:pt idx="3">
                  <c:v>22.12</c:v>
                </c:pt>
                <c:pt idx="4">
                  <c:v>25.67</c:v>
                </c:pt>
              </c:numCache>
            </c:numRef>
          </c:val>
          <c:smooth val="0"/>
          <c:extLst>
            <c:ext xmlns:c16="http://schemas.microsoft.com/office/drawing/2014/chart" uri="{C3380CC4-5D6E-409C-BE32-E72D297353CC}">
              <c16:uniqueId val="{00000001-7B5E-483D-869B-CCFD424A2CFB}"/>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formatCode="#,##0.00;&quot;△&quot;#,##0.00;&quot;-&quot;">
                  <c:v>0.43</c:v>
                </c:pt>
                <c:pt idx="4">
                  <c:v>0</c:v>
                </c:pt>
              </c:numCache>
            </c:numRef>
          </c:val>
          <c:extLst>
            <c:ext xmlns:c16="http://schemas.microsoft.com/office/drawing/2014/chart" uri="{C3380CC4-5D6E-409C-BE32-E72D297353CC}">
              <c16:uniqueId val="{00000000-4A9C-4C12-A3DA-3E0BB4AEFF68}"/>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11.94</c:v>
                </c:pt>
                <c:pt idx="1">
                  <c:v>11</c:v>
                </c:pt>
                <c:pt idx="2">
                  <c:v>8.86</c:v>
                </c:pt>
                <c:pt idx="3">
                  <c:v>7.65</c:v>
                </c:pt>
                <c:pt idx="4">
                  <c:v>8.52</c:v>
                </c:pt>
              </c:numCache>
            </c:numRef>
          </c:val>
          <c:smooth val="0"/>
          <c:extLst>
            <c:ext xmlns:c16="http://schemas.microsoft.com/office/drawing/2014/chart" uri="{C3380CC4-5D6E-409C-BE32-E72D297353CC}">
              <c16:uniqueId val="{00000001-4A9C-4C12-A3DA-3E0BB4AEFF68}"/>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277.83</c:v>
                </c:pt>
                <c:pt idx="1">
                  <c:v>308.93</c:v>
                </c:pt>
                <c:pt idx="2">
                  <c:v>348.69</c:v>
                </c:pt>
                <c:pt idx="3">
                  <c:v>345.2</c:v>
                </c:pt>
                <c:pt idx="4">
                  <c:v>376.87</c:v>
                </c:pt>
              </c:numCache>
            </c:numRef>
          </c:val>
          <c:extLst>
            <c:ext xmlns:c16="http://schemas.microsoft.com/office/drawing/2014/chart" uri="{C3380CC4-5D6E-409C-BE32-E72D297353CC}">
              <c16:uniqueId val="{00000000-40CE-44B7-9DDA-64530099B8F8}"/>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362.93</c:v>
                </c:pt>
                <c:pt idx="1">
                  <c:v>371.81</c:v>
                </c:pt>
                <c:pt idx="2">
                  <c:v>384.23</c:v>
                </c:pt>
                <c:pt idx="3">
                  <c:v>364.3</c:v>
                </c:pt>
                <c:pt idx="4">
                  <c:v>378.87</c:v>
                </c:pt>
              </c:numCache>
            </c:numRef>
          </c:val>
          <c:smooth val="0"/>
          <c:extLst>
            <c:ext xmlns:c16="http://schemas.microsoft.com/office/drawing/2014/chart" uri="{C3380CC4-5D6E-409C-BE32-E72D297353CC}">
              <c16:uniqueId val="{00000001-40CE-44B7-9DDA-64530099B8F8}"/>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932.49</c:v>
                </c:pt>
                <c:pt idx="1">
                  <c:v>911.94</c:v>
                </c:pt>
                <c:pt idx="2">
                  <c:v>860.11</c:v>
                </c:pt>
                <c:pt idx="3">
                  <c:v>948.26</c:v>
                </c:pt>
                <c:pt idx="4">
                  <c:v>1013.9</c:v>
                </c:pt>
              </c:numCache>
            </c:numRef>
          </c:val>
          <c:extLst>
            <c:ext xmlns:c16="http://schemas.microsoft.com/office/drawing/2014/chart" uri="{C3380CC4-5D6E-409C-BE32-E72D297353CC}">
              <c16:uniqueId val="{00000000-406A-4998-ADF0-4BC9E48C8836}"/>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439.05</c:v>
                </c:pt>
                <c:pt idx="1">
                  <c:v>465.85</c:v>
                </c:pt>
                <c:pt idx="2">
                  <c:v>439.43</c:v>
                </c:pt>
                <c:pt idx="3">
                  <c:v>438.41</c:v>
                </c:pt>
                <c:pt idx="4">
                  <c:v>430.23</c:v>
                </c:pt>
              </c:numCache>
            </c:numRef>
          </c:val>
          <c:smooth val="0"/>
          <c:extLst>
            <c:ext xmlns:c16="http://schemas.microsoft.com/office/drawing/2014/chart" uri="{C3380CC4-5D6E-409C-BE32-E72D297353CC}">
              <c16:uniqueId val="{00000001-406A-4998-ADF0-4BC9E48C8836}"/>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82.11</c:v>
                </c:pt>
                <c:pt idx="1">
                  <c:v>74.09</c:v>
                </c:pt>
                <c:pt idx="2">
                  <c:v>85.91</c:v>
                </c:pt>
                <c:pt idx="3">
                  <c:v>65.59</c:v>
                </c:pt>
                <c:pt idx="4">
                  <c:v>76.45</c:v>
                </c:pt>
              </c:numCache>
            </c:numRef>
          </c:val>
          <c:extLst>
            <c:ext xmlns:c16="http://schemas.microsoft.com/office/drawing/2014/chart" uri="{C3380CC4-5D6E-409C-BE32-E72D297353CC}">
              <c16:uniqueId val="{00000000-42A4-4022-9273-6CCEDED44E51}"/>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95.26</c:v>
                </c:pt>
                <c:pt idx="1">
                  <c:v>92.39</c:v>
                </c:pt>
                <c:pt idx="2">
                  <c:v>94.41</c:v>
                </c:pt>
                <c:pt idx="3">
                  <c:v>90.96</c:v>
                </c:pt>
                <c:pt idx="4">
                  <c:v>90.66</c:v>
                </c:pt>
              </c:numCache>
            </c:numRef>
          </c:val>
          <c:smooth val="0"/>
          <c:extLst>
            <c:ext xmlns:c16="http://schemas.microsoft.com/office/drawing/2014/chart" uri="{C3380CC4-5D6E-409C-BE32-E72D297353CC}">
              <c16:uniqueId val="{00000001-42A4-4022-9273-6CCEDED44E51}"/>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160.37</c:v>
                </c:pt>
                <c:pt idx="1">
                  <c:v>172.88</c:v>
                </c:pt>
                <c:pt idx="2">
                  <c:v>153.09</c:v>
                </c:pt>
                <c:pt idx="3">
                  <c:v>199.38</c:v>
                </c:pt>
                <c:pt idx="4">
                  <c:v>172.44</c:v>
                </c:pt>
              </c:numCache>
            </c:numRef>
          </c:val>
          <c:extLst>
            <c:ext xmlns:c16="http://schemas.microsoft.com/office/drawing/2014/chart" uri="{C3380CC4-5D6E-409C-BE32-E72D297353CC}">
              <c16:uniqueId val="{00000000-4C3B-44C6-B661-5301E9ED57CB}"/>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192.82</c:v>
                </c:pt>
                <c:pt idx="1">
                  <c:v>192.98</c:v>
                </c:pt>
                <c:pt idx="2">
                  <c:v>192.13</c:v>
                </c:pt>
                <c:pt idx="3">
                  <c:v>197.04</c:v>
                </c:pt>
                <c:pt idx="4">
                  <c:v>199.33</c:v>
                </c:pt>
              </c:numCache>
            </c:numRef>
          </c:val>
          <c:smooth val="0"/>
          <c:extLst>
            <c:ext xmlns:c16="http://schemas.microsoft.com/office/drawing/2014/chart" uri="{C3380CC4-5D6E-409C-BE32-E72D297353CC}">
              <c16:uniqueId val="{00000001-4C3B-44C6-B661-5301E9ED57CB}"/>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N4"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x14ac:dyDescent="0.15">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x14ac:dyDescent="0.15">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6" t="str">
        <f>データ!H6</f>
        <v>熊本県　あさぎり町</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77"/>
      <c r="AE6" s="77"/>
      <c r="AF6" s="77"/>
      <c r="AG6" s="7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5"/>
      <c r="D7" s="45"/>
      <c r="E7" s="45"/>
      <c r="F7" s="45"/>
      <c r="G7" s="45"/>
      <c r="H7" s="45"/>
      <c r="I7" s="44" t="s">
        <v>2</v>
      </c>
      <c r="J7" s="45"/>
      <c r="K7" s="45"/>
      <c r="L7" s="45"/>
      <c r="M7" s="45"/>
      <c r="N7" s="45"/>
      <c r="O7" s="6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4" t="s">
        <v>7</v>
      </c>
      <c r="AU7" s="45"/>
      <c r="AV7" s="45"/>
      <c r="AW7" s="45"/>
      <c r="AX7" s="45"/>
      <c r="AY7" s="45"/>
      <c r="AZ7" s="45"/>
      <c r="BA7" s="45"/>
      <c r="BB7" s="46" t="s">
        <v>8</v>
      </c>
      <c r="BC7" s="46"/>
      <c r="BD7" s="46"/>
      <c r="BE7" s="46"/>
      <c r="BF7" s="46"/>
      <c r="BG7" s="46"/>
      <c r="BH7" s="46"/>
      <c r="BI7" s="46"/>
      <c r="BJ7" s="3"/>
      <c r="BK7" s="3"/>
      <c r="BL7" s="78" t="s">
        <v>9</v>
      </c>
      <c r="BM7" s="79"/>
      <c r="BN7" s="79"/>
      <c r="BO7" s="79"/>
      <c r="BP7" s="79"/>
      <c r="BQ7" s="79"/>
      <c r="BR7" s="79"/>
      <c r="BS7" s="79"/>
      <c r="BT7" s="79"/>
      <c r="BU7" s="79"/>
      <c r="BV7" s="79"/>
      <c r="BW7" s="79"/>
      <c r="BX7" s="79"/>
      <c r="BY7" s="80"/>
    </row>
    <row r="8" spans="1:78" ht="18.75" customHeight="1" x14ac:dyDescent="0.15">
      <c r="A8" s="2"/>
      <c r="B8" s="71" t="str">
        <f>データ!$I$6</f>
        <v>法適用</v>
      </c>
      <c r="C8" s="72"/>
      <c r="D8" s="72"/>
      <c r="E8" s="72"/>
      <c r="F8" s="72"/>
      <c r="G8" s="72"/>
      <c r="H8" s="72"/>
      <c r="I8" s="71" t="str">
        <f>データ!$J$6</f>
        <v>水道事業</v>
      </c>
      <c r="J8" s="72"/>
      <c r="K8" s="72"/>
      <c r="L8" s="72"/>
      <c r="M8" s="72"/>
      <c r="N8" s="72"/>
      <c r="O8" s="73"/>
      <c r="P8" s="74" t="str">
        <f>データ!$K$6</f>
        <v>末端給水事業</v>
      </c>
      <c r="Q8" s="74"/>
      <c r="R8" s="74"/>
      <c r="S8" s="74"/>
      <c r="T8" s="74"/>
      <c r="U8" s="74"/>
      <c r="V8" s="74"/>
      <c r="W8" s="74" t="str">
        <f>データ!$L$6</f>
        <v>A7</v>
      </c>
      <c r="X8" s="74"/>
      <c r="Y8" s="74"/>
      <c r="Z8" s="74"/>
      <c r="AA8" s="74"/>
      <c r="AB8" s="74"/>
      <c r="AC8" s="74"/>
      <c r="AD8" s="74" t="str">
        <f>データ!$M$6</f>
        <v>非設置</v>
      </c>
      <c r="AE8" s="74"/>
      <c r="AF8" s="74"/>
      <c r="AG8" s="74"/>
      <c r="AH8" s="74"/>
      <c r="AI8" s="74"/>
      <c r="AJ8" s="74"/>
      <c r="AK8" s="2"/>
      <c r="AL8" s="65">
        <f>データ!$R$6</f>
        <v>14341</v>
      </c>
      <c r="AM8" s="65"/>
      <c r="AN8" s="65"/>
      <c r="AO8" s="65"/>
      <c r="AP8" s="65"/>
      <c r="AQ8" s="65"/>
      <c r="AR8" s="65"/>
      <c r="AS8" s="65"/>
      <c r="AT8" s="36">
        <f>データ!$S$6</f>
        <v>159.56</v>
      </c>
      <c r="AU8" s="37"/>
      <c r="AV8" s="37"/>
      <c r="AW8" s="37"/>
      <c r="AX8" s="37"/>
      <c r="AY8" s="37"/>
      <c r="AZ8" s="37"/>
      <c r="BA8" s="37"/>
      <c r="BB8" s="54">
        <f>データ!$T$6</f>
        <v>89.88</v>
      </c>
      <c r="BC8" s="54"/>
      <c r="BD8" s="54"/>
      <c r="BE8" s="54"/>
      <c r="BF8" s="54"/>
      <c r="BG8" s="54"/>
      <c r="BH8" s="54"/>
      <c r="BI8" s="54"/>
      <c r="BJ8" s="3"/>
      <c r="BK8" s="3"/>
      <c r="BL8" s="67" t="s">
        <v>10</v>
      </c>
      <c r="BM8" s="68"/>
      <c r="BN8" s="69" t="s">
        <v>11</v>
      </c>
      <c r="BO8" s="69"/>
      <c r="BP8" s="69"/>
      <c r="BQ8" s="69"/>
      <c r="BR8" s="69"/>
      <c r="BS8" s="69"/>
      <c r="BT8" s="69"/>
      <c r="BU8" s="69"/>
      <c r="BV8" s="69"/>
      <c r="BW8" s="69"/>
      <c r="BX8" s="69"/>
      <c r="BY8" s="70"/>
    </row>
    <row r="9" spans="1:78" ht="18.75" customHeight="1" x14ac:dyDescent="0.15">
      <c r="A9" s="2"/>
      <c r="B9" s="44" t="s">
        <v>12</v>
      </c>
      <c r="C9" s="45"/>
      <c r="D9" s="45"/>
      <c r="E9" s="45"/>
      <c r="F9" s="45"/>
      <c r="G9" s="45"/>
      <c r="H9" s="45"/>
      <c r="I9" s="44" t="s">
        <v>13</v>
      </c>
      <c r="J9" s="45"/>
      <c r="K9" s="45"/>
      <c r="L9" s="45"/>
      <c r="M9" s="45"/>
      <c r="N9" s="45"/>
      <c r="O9" s="66"/>
      <c r="P9" s="46" t="s">
        <v>14</v>
      </c>
      <c r="Q9" s="46"/>
      <c r="R9" s="46"/>
      <c r="S9" s="46"/>
      <c r="T9" s="46"/>
      <c r="U9" s="46"/>
      <c r="V9" s="46"/>
      <c r="W9" s="46" t="s">
        <v>15</v>
      </c>
      <c r="X9" s="46"/>
      <c r="Y9" s="46"/>
      <c r="Z9" s="46"/>
      <c r="AA9" s="46"/>
      <c r="AB9" s="46"/>
      <c r="AC9" s="46"/>
      <c r="AD9" s="2"/>
      <c r="AE9" s="2"/>
      <c r="AF9" s="2"/>
      <c r="AG9" s="2"/>
      <c r="AH9" s="2"/>
      <c r="AI9" s="2"/>
      <c r="AJ9" s="2"/>
      <c r="AK9" s="2"/>
      <c r="AL9" s="46" t="s">
        <v>16</v>
      </c>
      <c r="AM9" s="46"/>
      <c r="AN9" s="46"/>
      <c r="AO9" s="46"/>
      <c r="AP9" s="46"/>
      <c r="AQ9" s="46"/>
      <c r="AR9" s="46"/>
      <c r="AS9" s="46"/>
      <c r="AT9" s="44" t="s">
        <v>17</v>
      </c>
      <c r="AU9" s="45"/>
      <c r="AV9" s="45"/>
      <c r="AW9" s="45"/>
      <c r="AX9" s="45"/>
      <c r="AY9" s="45"/>
      <c r="AZ9" s="45"/>
      <c r="BA9" s="45"/>
      <c r="BB9" s="46" t="s">
        <v>18</v>
      </c>
      <c r="BC9" s="46"/>
      <c r="BD9" s="46"/>
      <c r="BE9" s="46"/>
      <c r="BF9" s="46"/>
      <c r="BG9" s="46"/>
      <c r="BH9" s="46"/>
      <c r="BI9" s="46"/>
      <c r="BJ9" s="3"/>
      <c r="BK9" s="3"/>
      <c r="BL9" s="47" t="s">
        <v>19</v>
      </c>
      <c r="BM9" s="48"/>
      <c r="BN9" s="49" t="s">
        <v>20</v>
      </c>
      <c r="BO9" s="49"/>
      <c r="BP9" s="49"/>
      <c r="BQ9" s="49"/>
      <c r="BR9" s="49"/>
      <c r="BS9" s="49"/>
      <c r="BT9" s="49"/>
      <c r="BU9" s="49"/>
      <c r="BV9" s="49"/>
      <c r="BW9" s="49"/>
      <c r="BX9" s="49"/>
      <c r="BY9" s="50"/>
    </row>
    <row r="10" spans="1:78" ht="18.75" customHeight="1" x14ac:dyDescent="0.15">
      <c r="A10" s="2"/>
      <c r="B10" s="36" t="str">
        <f>データ!$N$6</f>
        <v>-</v>
      </c>
      <c r="C10" s="37"/>
      <c r="D10" s="37"/>
      <c r="E10" s="37"/>
      <c r="F10" s="37"/>
      <c r="G10" s="37"/>
      <c r="H10" s="37"/>
      <c r="I10" s="36">
        <f>データ!$O$6</f>
        <v>61.98</v>
      </c>
      <c r="J10" s="37"/>
      <c r="K10" s="37"/>
      <c r="L10" s="37"/>
      <c r="M10" s="37"/>
      <c r="N10" s="37"/>
      <c r="O10" s="64"/>
      <c r="P10" s="54">
        <f>データ!$P$6</f>
        <v>95.35</v>
      </c>
      <c r="Q10" s="54"/>
      <c r="R10" s="54"/>
      <c r="S10" s="54"/>
      <c r="T10" s="54"/>
      <c r="U10" s="54"/>
      <c r="V10" s="54"/>
      <c r="W10" s="65">
        <f>データ!$Q$6</f>
        <v>2728</v>
      </c>
      <c r="X10" s="65"/>
      <c r="Y10" s="65"/>
      <c r="Z10" s="65"/>
      <c r="AA10" s="65"/>
      <c r="AB10" s="65"/>
      <c r="AC10" s="65"/>
      <c r="AD10" s="2"/>
      <c r="AE10" s="2"/>
      <c r="AF10" s="2"/>
      <c r="AG10" s="2"/>
      <c r="AH10" s="2"/>
      <c r="AI10" s="2"/>
      <c r="AJ10" s="2"/>
      <c r="AK10" s="2"/>
      <c r="AL10" s="65">
        <f>データ!$U$6</f>
        <v>13525</v>
      </c>
      <c r="AM10" s="65"/>
      <c r="AN10" s="65"/>
      <c r="AO10" s="65"/>
      <c r="AP10" s="65"/>
      <c r="AQ10" s="65"/>
      <c r="AR10" s="65"/>
      <c r="AS10" s="65"/>
      <c r="AT10" s="36">
        <f>データ!$V$6</f>
        <v>47.63</v>
      </c>
      <c r="AU10" s="37"/>
      <c r="AV10" s="37"/>
      <c r="AW10" s="37"/>
      <c r="AX10" s="37"/>
      <c r="AY10" s="37"/>
      <c r="AZ10" s="37"/>
      <c r="BA10" s="37"/>
      <c r="BB10" s="54">
        <f>データ!$W$6</f>
        <v>283.95999999999998</v>
      </c>
      <c r="BC10" s="54"/>
      <c r="BD10" s="54"/>
      <c r="BE10" s="54"/>
      <c r="BF10" s="54"/>
      <c r="BG10" s="54"/>
      <c r="BH10" s="54"/>
      <c r="BI10" s="54"/>
      <c r="BJ10" s="2"/>
      <c r="BK10" s="2"/>
      <c r="BL10" s="55" t="s">
        <v>21</v>
      </c>
      <c r="BM10" s="56"/>
      <c r="BN10" s="57" t="s">
        <v>22</v>
      </c>
      <c r="BO10" s="57"/>
      <c r="BP10" s="57"/>
      <c r="BQ10" s="57"/>
      <c r="BR10" s="57"/>
      <c r="BS10" s="57"/>
      <c r="BT10" s="57"/>
      <c r="BU10" s="57"/>
      <c r="BV10" s="57"/>
      <c r="BW10" s="57"/>
      <c r="BX10" s="57"/>
      <c r="BY10" s="58"/>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30" t="s">
        <v>25</v>
      </c>
      <c r="BM14" s="31"/>
      <c r="BN14" s="31"/>
      <c r="BO14" s="31"/>
      <c r="BP14" s="31"/>
      <c r="BQ14" s="31"/>
      <c r="BR14" s="31"/>
      <c r="BS14" s="31"/>
      <c r="BT14" s="31"/>
      <c r="BU14" s="31"/>
      <c r="BV14" s="31"/>
      <c r="BW14" s="31"/>
      <c r="BX14" s="31"/>
      <c r="BY14" s="31"/>
      <c r="BZ14" s="32"/>
    </row>
    <row r="15" spans="1:78" ht="13.5" customHeight="1" x14ac:dyDescent="0.15">
      <c r="A15" s="2"/>
      <c r="B15" s="41"/>
      <c r="C15" s="42"/>
      <c r="D15" s="42"/>
      <c r="E15" s="42"/>
      <c r="F15" s="42"/>
      <c r="G15" s="42"/>
      <c r="H15" s="42"/>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42"/>
      <c r="AO15" s="42"/>
      <c r="AP15" s="42"/>
      <c r="AQ15" s="42"/>
      <c r="AR15" s="42"/>
      <c r="AS15" s="42"/>
      <c r="AT15" s="42"/>
      <c r="AU15" s="42"/>
      <c r="AV15" s="42"/>
      <c r="AW15" s="42"/>
      <c r="AX15" s="42"/>
      <c r="AY15" s="42"/>
      <c r="AZ15" s="42"/>
      <c r="BA15" s="42"/>
      <c r="BB15" s="42"/>
      <c r="BC15" s="42"/>
      <c r="BD15" s="42"/>
      <c r="BE15" s="42"/>
      <c r="BF15" s="42"/>
      <c r="BG15" s="42"/>
      <c r="BH15" s="42"/>
      <c r="BI15" s="42"/>
      <c r="BJ15" s="43"/>
      <c r="BK15" s="2"/>
      <c r="BL15" s="33"/>
      <c r="BM15" s="34"/>
      <c r="BN15" s="34"/>
      <c r="BO15" s="34"/>
      <c r="BP15" s="34"/>
      <c r="BQ15" s="34"/>
      <c r="BR15" s="34"/>
      <c r="BS15" s="34"/>
      <c r="BT15" s="34"/>
      <c r="BU15" s="34"/>
      <c r="BV15" s="34"/>
      <c r="BW15" s="34"/>
      <c r="BX15" s="34"/>
      <c r="BY15" s="34"/>
      <c r="BZ15" s="35"/>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8" t="s">
        <v>112</v>
      </c>
      <c r="BM16" s="39"/>
      <c r="BN16" s="39"/>
      <c r="BO16" s="39"/>
      <c r="BP16" s="39"/>
      <c r="BQ16" s="39"/>
      <c r="BR16" s="39"/>
      <c r="BS16" s="39"/>
      <c r="BT16" s="39"/>
      <c r="BU16" s="39"/>
      <c r="BV16" s="39"/>
      <c r="BW16" s="39"/>
      <c r="BX16" s="39"/>
      <c r="BY16" s="39"/>
      <c r="BZ16" s="4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8"/>
      <c r="BM17" s="39"/>
      <c r="BN17" s="39"/>
      <c r="BO17" s="39"/>
      <c r="BP17" s="39"/>
      <c r="BQ17" s="39"/>
      <c r="BR17" s="39"/>
      <c r="BS17" s="39"/>
      <c r="BT17" s="39"/>
      <c r="BU17" s="39"/>
      <c r="BV17" s="39"/>
      <c r="BW17" s="39"/>
      <c r="BX17" s="39"/>
      <c r="BY17" s="39"/>
      <c r="BZ17" s="4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8"/>
      <c r="BM18" s="39"/>
      <c r="BN18" s="39"/>
      <c r="BO18" s="39"/>
      <c r="BP18" s="39"/>
      <c r="BQ18" s="39"/>
      <c r="BR18" s="39"/>
      <c r="BS18" s="39"/>
      <c r="BT18" s="39"/>
      <c r="BU18" s="39"/>
      <c r="BV18" s="39"/>
      <c r="BW18" s="39"/>
      <c r="BX18" s="39"/>
      <c r="BY18" s="39"/>
      <c r="BZ18" s="4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8"/>
      <c r="BM19" s="39"/>
      <c r="BN19" s="39"/>
      <c r="BO19" s="39"/>
      <c r="BP19" s="39"/>
      <c r="BQ19" s="39"/>
      <c r="BR19" s="39"/>
      <c r="BS19" s="39"/>
      <c r="BT19" s="39"/>
      <c r="BU19" s="39"/>
      <c r="BV19" s="39"/>
      <c r="BW19" s="39"/>
      <c r="BX19" s="39"/>
      <c r="BY19" s="39"/>
      <c r="BZ19" s="4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8"/>
      <c r="BM20" s="39"/>
      <c r="BN20" s="39"/>
      <c r="BO20" s="39"/>
      <c r="BP20" s="39"/>
      <c r="BQ20" s="39"/>
      <c r="BR20" s="39"/>
      <c r="BS20" s="39"/>
      <c r="BT20" s="39"/>
      <c r="BU20" s="39"/>
      <c r="BV20" s="39"/>
      <c r="BW20" s="39"/>
      <c r="BX20" s="39"/>
      <c r="BY20" s="39"/>
      <c r="BZ20" s="4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8"/>
      <c r="BM21" s="39"/>
      <c r="BN21" s="39"/>
      <c r="BO21" s="39"/>
      <c r="BP21" s="39"/>
      <c r="BQ21" s="39"/>
      <c r="BR21" s="39"/>
      <c r="BS21" s="39"/>
      <c r="BT21" s="39"/>
      <c r="BU21" s="39"/>
      <c r="BV21" s="39"/>
      <c r="BW21" s="39"/>
      <c r="BX21" s="39"/>
      <c r="BY21" s="39"/>
      <c r="BZ21" s="4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8"/>
      <c r="BM22" s="39"/>
      <c r="BN22" s="39"/>
      <c r="BO22" s="39"/>
      <c r="BP22" s="39"/>
      <c r="BQ22" s="39"/>
      <c r="BR22" s="39"/>
      <c r="BS22" s="39"/>
      <c r="BT22" s="39"/>
      <c r="BU22" s="39"/>
      <c r="BV22" s="39"/>
      <c r="BW22" s="39"/>
      <c r="BX22" s="39"/>
      <c r="BY22" s="39"/>
      <c r="BZ22" s="4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8"/>
      <c r="BM23" s="39"/>
      <c r="BN23" s="39"/>
      <c r="BO23" s="39"/>
      <c r="BP23" s="39"/>
      <c r="BQ23" s="39"/>
      <c r="BR23" s="39"/>
      <c r="BS23" s="39"/>
      <c r="BT23" s="39"/>
      <c r="BU23" s="39"/>
      <c r="BV23" s="39"/>
      <c r="BW23" s="39"/>
      <c r="BX23" s="39"/>
      <c r="BY23" s="39"/>
      <c r="BZ23" s="4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8"/>
      <c r="BM24" s="39"/>
      <c r="BN24" s="39"/>
      <c r="BO24" s="39"/>
      <c r="BP24" s="39"/>
      <c r="BQ24" s="39"/>
      <c r="BR24" s="39"/>
      <c r="BS24" s="39"/>
      <c r="BT24" s="39"/>
      <c r="BU24" s="39"/>
      <c r="BV24" s="39"/>
      <c r="BW24" s="39"/>
      <c r="BX24" s="39"/>
      <c r="BY24" s="39"/>
      <c r="BZ24" s="4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8"/>
      <c r="BM25" s="39"/>
      <c r="BN25" s="39"/>
      <c r="BO25" s="39"/>
      <c r="BP25" s="39"/>
      <c r="BQ25" s="39"/>
      <c r="BR25" s="39"/>
      <c r="BS25" s="39"/>
      <c r="BT25" s="39"/>
      <c r="BU25" s="39"/>
      <c r="BV25" s="39"/>
      <c r="BW25" s="39"/>
      <c r="BX25" s="39"/>
      <c r="BY25" s="39"/>
      <c r="BZ25" s="4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8"/>
      <c r="BM26" s="39"/>
      <c r="BN26" s="39"/>
      <c r="BO26" s="39"/>
      <c r="BP26" s="39"/>
      <c r="BQ26" s="39"/>
      <c r="BR26" s="39"/>
      <c r="BS26" s="39"/>
      <c r="BT26" s="39"/>
      <c r="BU26" s="39"/>
      <c r="BV26" s="39"/>
      <c r="BW26" s="39"/>
      <c r="BX26" s="39"/>
      <c r="BY26" s="39"/>
      <c r="BZ26" s="4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8"/>
      <c r="BM27" s="39"/>
      <c r="BN27" s="39"/>
      <c r="BO27" s="39"/>
      <c r="BP27" s="39"/>
      <c r="BQ27" s="39"/>
      <c r="BR27" s="39"/>
      <c r="BS27" s="39"/>
      <c r="BT27" s="39"/>
      <c r="BU27" s="39"/>
      <c r="BV27" s="39"/>
      <c r="BW27" s="39"/>
      <c r="BX27" s="39"/>
      <c r="BY27" s="39"/>
      <c r="BZ27" s="4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8"/>
      <c r="BM28" s="39"/>
      <c r="BN28" s="39"/>
      <c r="BO28" s="39"/>
      <c r="BP28" s="39"/>
      <c r="BQ28" s="39"/>
      <c r="BR28" s="39"/>
      <c r="BS28" s="39"/>
      <c r="BT28" s="39"/>
      <c r="BU28" s="39"/>
      <c r="BV28" s="39"/>
      <c r="BW28" s="39"/>
      <c r="BX28" s="39"/>
      <c r="BY28" s="39"/>
      <c r="BZ28" s="4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8"/>
      <c r="BM29" s="39"/>
      <c r="BN29" s="39"/>
      <c r="BO29" s="39"/>
      <c r="BP29" s="39"/>
      <c r="BQ29" s="39"/>
      <c r="BR29" s="39"/>
      <c r="BS29" s="39"/>
      <c r="BT29" s="39"/>
      <c r="BU29" s="39"/>
      <c r="BV29" s="39"/>
      <c r="BW29" s="39"/>
      <c r="BX29" s="39"/>
      <c r="BY29" s="39"/>
      <c r="BZ29" s="4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8"/>
      <c r="BM30" s="39"/>
      <c r="BN30" s="39"/>
      <c r="BO30" s="39"/>
      <c r="BP30" s="39"/>
      <c r="BQ30" s="39"/>
      <c r="BR30" s="39"/>
      <c r="BS30" s="39"/>
      <c r="BT30" s="39"/>
      <c r="BU30" s="39"/>
      <c r="BV30" s="39"/>
      <c r="BW30" s="39"/>
      <c r="BX30" s="39"/>
      <c r="BY30" s="39"/>
      <c r="BZ30" s="4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8"/>
      <c r="BM31" s="39"/>
      <c r="BN31" s="39"/>
      <c r="BO31" s="39"/>
      <c r="BP31" s="39"/>
      <c r="BQ31" s="39"/>
      <c r="BR31" s="39"/>
      <c r="BS31" s="39"/>
      <c r="BT31" s="39"/>
      <c r="BU31" s="39"/>
      <c r="BV31" s="39"/>
      <c r="BW31" s="39"/>
      <c r="BX31" s="39"/>
      <c r="BY31" s="39"/>
      <c r="BZ31" s="4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8"/>
      <c r="BM32" s="39"/>
      <c r="BN32" s="39"/>
      <c r="BO32" s="39"/>
      <c r="BP32" s="39"/>
      <c r="BQ32" s="39"/>
      <c r="BR32" s="39"/>
      <c r="BS32" s="39"/>
      <c r="BT32" s="39"/>
      <c r="BU32" s="39"/>
      <c r="BV32" s="39"/>
      <c r="BW32" s="39"/>
      <c r="BX32" s="39"/>
      <c r="BY32" s="39"/>
      <c r="BZ32" s="4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8"/>
      <c r="BM33" s="39"/>
      <c r="BN33" s="39"/>
      <c r="BO33" s="39"/>
      <c r="BP33" s="39"/>
      <c r="BQ33" s="39"/>
      <c r="BR33" s="39"/>
      <c r="BS33" s="39"/>
      <c r="BT33" s="39"/>
      <c r="BU33" s="39"/>
      <c r="BV33" s="39"/>
      <c r="BW33" s="39"/>
      <c r="BX33" s="39"/>
      <c r="BY33" s="39"/>
      <c r="BZ33" s="4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8"/>
      <c r="BM34" s="39"/>
      <c r="BN34" s="39"/>
      <c r="BO34" s="39"/>
      <c r="BP34" s="39"/>
      <c r="BQ34" s="39"/>
      <c r="BR34" s="39"/>
      <c r="BS34" s="39"/>
      <c r="BT34" s="39"/>
      <c r="BU34" s="39"/>
      <c r="BV34" s="39"/>
      <c r="BW34" s="39"/>
      <c r="BX34" s="39"/>
      <c r="BY34" s="39"/>
      <c r="BZ34" s="4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8"/>
      <c r="BM35" s="39"/>
      <c r="BN35" s="39"/>
      <c r="BO35" s="39"/>
      <c r="BP35" s="39"/>
      <c r="BQ35" s="39"/>
      <c r="BR35" s="39"/>
      <c r="BS35" s="39"/>
      <c r="BT35" s="39"/>
      <c r="BU35" s="39"/>
      <c r="BV35" s="39"/>
      <c r="BW35" s="39"/>
      <c r="BX35" s="39"/>
      <c r="BY35" s="39"/>
      <c r="BZ35" s="4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8"/>
      <c r="BM36" s="39"/>
      <c r="BN36" s="39"/>
      <c r="BO36" s="39"/>
      <c r="BP36" s="39"/>
      <c r="BQ36" s="39"/>
      <c r="BR36" s="39"/>
      <c r="BS36" s="39"/>
      <c r="BT36" s="39"/>
      <c r="BU36" s="39"/>
      <c r="BV36" s="39"/>
      <c r="BW36" s="39"/>
      <c r="BX36" s="39"/>
      <c r="BY36" s="39"/>
      <c r="BZ36" s="4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8"/>
      <c r="BM37" s="39"/>
      <c r="BN37" s="39"/>
      <c r="BO37" s="39"/>
      <c r="BP37" s="39"/>
      <c r="BQ37" s="39"/>
      <c r="BR37" s="39"/>
      <c r="BS37" s="39"/>
      <c r="BT37" s="39"/>
      <c r="BU37" s="39"/>
      <c r="BV37" s="39"/>
      <c r="BW37" s="39"/>
      <c r="BX37" s="39"/>
      <c r="BY37" s="39"/>
      <c r="BZ37" s="4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8"/>
      <c r="BM38" s="39"/>
      <c r="BN38" s="39"/>
      <c r="BO38" s="39"/>
      <c r="BP38" s="39"/>
      <c r="BQ38" s="39"/>
      <c r="BR38" s="39"/>
      <c r="BS38" s="39"/>
      <c r="BT38" s="39"/>
      <c r="BU38" s="39"/>
      <c r="BV38" s="39"/>
      <c r="BW38" s="39"/>
      <c r="BX38" s="39"/>
      <c r="BY38" s="39"/>
      <c r="BZ38" s="4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8"/>
      <c r="BM39" s="39"/>
      <c r="BN39" s="39"/>
      <c r="BO39" s="39"/>
      <c r="BP39" s="39"/>
      <c r="BQ39" s="39"/>
      <c r="BR39" s="39"/>
      <c r="BS39" s="39"/>
      <c r="BT39" s="39"/>
      <c r="BU39" s="39"/>
      <c r="BV39" s="39"/>
      <c r="BW39" s="39"/>
      <c r="BX39" s="39"/>
      <c r="BY39" s="39"/>
      <c r="BZ39" s="4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8"/>
      <c r="BM40" s="39"/>
      <c r="BN40" s="39"/>
      <c r="BO40" s="39"/>
      <c r="BP40" s="39"/>
      <c r="BQ40" s="39"/>
      <c r="BR40" s="39"/>
      <c r="BS40" s="39"/>
      <c r="BT40" s="39"/>
      <c r="BU40" s="39"/>
      <c r="BV40" s="39"/>
      <c r="BW40" s="39"/>
      <c r="BX40" s="39"/>
      <c r="BY40" s="39"/>
      <c r="BZ40" s="4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8"/>
      <c r="BM41" s="39"/>
      <c r="BN41" s="39"/>
      <c r="BO41" s="39"/>
      <c r="BP41" s="39"/>
      <c r="BQ41" s="39"/>
      <c r="BR41" s="39"/>
      <c r="BS41" s="39"/>
      <c r="BT41" s="39"/>
      <c r="BU41" s="39"/>
      <c r="BV41" s="39"/>
      <c r="BW41" s="39"/>
      <c r="BX41" s="39"/>
      <c r="BY41" s="39"/>
      <c r="BZ41" s="4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8"/>
      <c r="BM42" s="39"/>
      <c r="BN42" s="39"/>
      <c r="BO42" s="39"/>
      <c r="BP42" s="39"/>
      <c r="BQ42" s="39"/>
      <c r="BR42" s="39"/>
      <c r="BS42" s="39"/>
      <c r="BT42" s="39"/>
      <c r="BU42" s="39"/>
      <c r="BV42" s="39"/>
      <c r="BW42" s="39"/>
      <c r="BX42" s="39"/>
      <c r="BY42" s="39"/>
      <c r="BZ42" s="4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8"/>
      <c r="BM43" s="39"/>
      <c r="BN43" s="39"/>
      <c r="BO43" s="39"/>
      <c r="BP43" s="39"/>
      <c r="BQ43" s="39"/>
      <c r="BR43" s="39"/>
      <c r="BS43" s="39"/>
      <c r="BT43" s="39"/>
      <c r="BU43" s="39"/>
      <c r="BV43" s="39"/>
      <c r="BW43" s="39"/>
      <c r="BX43" s="39"/>
      <c r="BY43" s="39"/>
      <c r="BZ43" s="4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8"/>
      <c r="BM44" s="39"/>
      <c r="BN44" s="39"/>
      <c r="BO44" s="39"/>
      <c r="BP44" s="39"/>
      <c r="BQ44" s="39"/>
      <c r="BR44" s="39"/>
      <c r="BS44" s="39"/>
      <c r="BT44" s="39"/>
      <c r="BU44" s="39"/>
      <c r="BV44" s="39"/>
      <c r="BW44" s="39"/>
      <c r="BX44" s="39"/>
      <c r="BY44" s="39"/>
      <c r="BZ44" s="4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0" t="s">
        <v>26</v>
      </c>
      <c r="BM45" s="31"/>
      <c r="BN45" s="31"/>
      <c r="BO45" s="31"/>
      <c r="BP45" s="31"/>
      <c r="BQ45" s="31"/>
      <c r="BR45" s="31"/>
      <c r="BS45" s="31"/>
      <c r="BT45" s="31"/>
      <c r="BU45" s="31"/>
      <c r="BV45" s="31"/>
      <c r="BW45" s="31"/>
      <c r="BX45" s="31"/>
      <c r="BY45" s="31"/>
      <c r="BZ45" s="32"/>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3"/>
      <c r="BM46" s="34"/>
      <c r="BN46" s="34"/>
      <c r="BO46" s="34"/>
      <c r="BP46" s="34"/>
      <c r="BQ46" s="34"/>
      <c r="BR46" s="34"/>
      <c r="BS46" s="34"/>
      <c r="BT46" s="34"/>
      <c r="BU46" s="34"/>
      <c r="BV46" s="34"/>
      <c r="BW46" s="34"/>
      <c r="BX46" s="34"/>
      <c r="BY46" s="34"/>
      <c r="BZ46" s="35"/>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8" t="s">
        <v>110</v>
      </c>
      <c r="BM47" s="39"/>
      <c r="BN47" s="39"/>
      <c r="BO47" s="39"/>
      <c r="BP47" s="39"/>
      <c r="BQ47" s="39"/>
      <c r="BR47" s="39"/>
      <c r="BS47" s="39"/>
      <c r="BT47" s="39"/>
      <c r="BU47" s="39"/>
      <c r="BV47" s="39"/>
      <c r="BW47" s="39"/>
      <c r="BX47" s="39"/>
      <c r="BY47" s="39"/>
      <c r="BZ47" s="4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8"/>
      <c r="BM48" s="39"/>
      <c r="BN48" s="39"/>
      <c r="BO48" s="39"/>
      <c r="BP48" s="39"/>
      <c r="BQ48" s="39"/>
      <c r="BR48" s="39"/>
      <c r="BS48" s="39"/>
      <c r="BT48" s="39"/>
      <c r="BU48" s="39"/>
      <c r="BV48" s="39"/>
      <c r="BW48" s="39"/>
      <c r="BX48" s="39"/>
      <c r="BY48" s="39"/>
      <c r="BZ48" s="4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8"/>
      <c r="BM49" s="39"/>
      <c r="BN49" s="39"/>
      <c r="BO49" s="39"/>
      <c r="BP49" s="39"/>
      <c r="BQ49" s="39"/>
      <c r="BR49" s="39"/>
      <c r="BS49" s="39"/>
      <c r="BT49" s="39"/>
      <c r="BU49" s="39"/>
      <c r="BV49" s="39"/>
      <c r="BW49" s="39"/>
      <c r="BX49" s="39"/>
      <c r="BY49" s="39"/>
      <c r="BZ49" s="4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8"/>
      <c r="BM50" s="39"/>
      <c r="BN50" s="39"/>
      <c r="BO50" s="39"/>
      <c r="BP50" s="39"/>
      <c r="BQ50" s="39"/>
      <c r="BR50" s="39"/>
      <c r="BS50" s="39"/>
      <c r="BT50" s="39"/>
      <c r="BU50" s="39"/>
      <c r="BV50" s="39"/>
      <c r="BW50" s="39"/>
      <c r="BX50" s="39"/>
      <c r="BY50" s="39"/>
      <c r="BZ50" s="4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8"/>
      <c r="BM51" s="39"/>
      <c r="BN51" s="39"/>
      <c r="BO51" s="39"/>
      <c r="BP51" s="39"/>
      <c r="BQ51" s="39"/>
      <c r="BR51" s="39"/>
      <c r="BS51" s="39"/>
      <c r="BT51" s="39"/>
      <c r="BU51" s="39"/>
      <c r="BV51" s="39"/>
      <c r="BW51" s="39"/>
      <c r="BX51" s="39"/>
      <c r="BY51" s="39"/>
      <c r="BZ51" s="4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8"/>
      <c r="BM52" s="39"/>
      <c r="BN52" s="39"/>
      <c r="BO52" s="39"/>
      <c r="BP52" s="39"/>
      <c r="BQ52" s="39"/>
      <c r="BR52" s="39"/>
      <c r="BS52" s="39"/>
      <c r="BT52" s="39"/>
      <c r="BU52" s="39"/>
      <c r="BV52" s="39"/>
      <c r="BW52" s="39"/>
      <c r="BX52" s="39"/>
      <c r="BY52" s="39"/>
      <c r="BZ52" s="4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8"/>
      <c r="BM53" s="39"/>
      <c r="BN53" s="39"/>
      <c r="BO53" s="39"/>
      <c r="BP53" s="39"/>
      <c r="BQ53" s="39"/>
      <c r="BR53" s="39"/>
      <c r="BS53" s="39"/>
      <c r="BT53" s="39"/>
      <c r="BU53" s="39"/>
      <c r="BV53" s="39"/>
      <c r="BW53" s="39"/>
      <c r="BX53" s="39"/>
      <c r="BY53" s="39"/>
      <c r="BZ53" s="4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8"/>
      <c r="BM54" s="39"/>
      <c r="BN54" s="39"/>
      <c r="BO54" s="39"/>
      <c r="BP54" s="39"/>
      <c r="BQ54" s="39"/>
      <c r="BR54" s="39"/>
      <c r="BS54" s="39"/>
      <c r="BT54" s="39"/>
      <c r="BU54" s="39"/>
      <c r="BV54" s="39"/>
      <c r="BW54" s="39"/>
      <c r="BX54" s="39"/>
      <c r="BY54" s="39"/>
      <c r="BZ54" s="4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8"/>
      <c r="BM55" s="39"/>
      <c r="BN55" s="39"/>
      <c r="BO55" s="39"/>
      <c r="BP55" s="39"/>
      <c r="BQ55" s="39"/>
      <c r="BR55" s="39"/>
      <c r="BS55" s="39"/>
      <c r="BT55" s="39"/>
      <c r="BU55" s="39"/>
      <c r="BV55" s="39"/>
      <c r="BW55" s="39"/>
      <c r="BX55" s="39"/>
      <c r="BY55" s="39"/>
      <c r="BZ55" s="4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8"/>
      <c r="BM56" s="39"/>
      <c r="BN56" s="39"/>
      <c r="BO56" s="39"/>
      <c r="BP56" s="39"/>
      <c r="BQ56" s="39"/>
      <c r="BR56" s="39"/>
      <c r="BS56" s="39"/>
      <c r="BT56" s="39"/>
      <c r="BU56" s="39"/>
      <c r="BV56" s="39"/>
      <c r="BW56" s="39"/>
      <c r="BX56" s="39"/>
      <c r="BY56" s="39"/>
      <c r="BZ56" s="4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8"/>
      <c r="BM57" s="39"/>
      <c r="BN57" s="39"/>
      <c r="BO57" s="39"/>
      <c r="BP57" s="39"/>
      <c r="BQ57" s="39"/>
      <c r="BR57" s="39"/>
      <c r="BS57" s="39"/>
      <c r="BT57" s="39"/>
      <c r="BU57" s="39"/>
      <c r="BV57" s="39"/>
      <c r="BW57" s="39"/>
      <c r="BX57" s="39"/>
      <c r="BY57" s="39"/>
      <c r="BZ57" s="4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8"/>
      <c r="BM58" s="39"/>
      <c r="BN58" s="39"/>
      <c r="BO58" s="39"/>
      <c r="BP58" s="39"/>
      <c r="BQ58" s="39"/>
      <c r="BR58" s="39"/>
      <c r="BS58" s="39"/>
      <c r="BT58" s="39"/>
      <c r="BU58" s="39"/>
      <c r="BV58" s="39"/>
      <c r="BW58" s="39"/>
      <c r="BX58" s="39"/>
      <c r="BY58" s="39"/>
      <c r="BZ58" s="4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8"/>
      <c r="BM59" s="39"/>
      <c r="BN59" s="39"/>
      <c r="BO59" s="39"/>
      <c r="BP59" s="39"/>
      <c r="BQ59" s="39"/>
      <c r="BR59" s="39"/>
      <c r="BS59" s="39"/>
      <c r="BT59" s="39"/>
      <c r="BU59" s="39"/>
      <c r="BV59" s="39"/>
      <c r="BW59" s="39"/>
      <c r="BX59" s="39"/>
      <c r="BY59" s="39"/>
      <c r="BZ59" s="40"/>
    </row>
    <row r="60" spans="1:78" ht="13.5" customHeight="1" x14ac:dyDescent="0.15">
      <c r="A60" s="2"/>
      <c r="B60" s="41" t="s">
        <v>27</v>
      </c>
      <c r="C60" s="42"/>
      <c r="D60" s="42"/>
      <c r="E60" s="42"/>
      <c r="F60" s="42"/>
      <c r="G60" s="42"/>
      <c r="H60" s="42"/>
      <c r="I60" s="42"/>
      <c r="J60" s="42"/>
      <c r="K60" s="42"/>
      <c r="L60" s="42"/>
      <c r="M60" s="42"/>
      <c r="N60" s="42"/>
      <c r="O60" s="42"/>
      <c r="P60" s="42"/>
      <c r="Q60" s="42"/>
      <c r="R60" s="42"/>
      <c r="S60" s="42"/>
      <c r="T60" s="42"/>
      <c r="U60" s="42"/>
      <c r="V60" s="42"/>
      <c r="W60" s="42"/>
      <c r="X60" s="42"/>
      <c r="Y60" s="42"/>
      <c r="Z60" s="42"/>
      <c r="AA60" s="42"/>
      <c r="AB60" s="42"/>
      <c r="AC60" s="42"/>
      <c r="AD60" s="42"/>
      <c r="AE60" s="42"/>
      <c r="AF60" s="42"/>
      <c r="AG60" s="42"/>
      <c r="AH60" s="42"/>
      <c r="AI60" s="42"/>
      <c r="AJ60" s="42"/>
      <c r="AK60" s="42"/>
      <c r="AL60" s="42"/>
      <c r="AM60" s="42"/>
      <c r="AN60" s="42"/>
      <c r="AO60" s="42"/>
      <c r="AP60" s="42"/>
      <c r="AQ60" s="42"/>
      <c r="AR60" s="42"/>
      <c r="AS60" s="42"/>
      <c r="AT60" s="42"/>
      <c r="AU60" s="42"/>
      <c r="AV60" s="42"/>
      <c r="AW60" s="42"/>
      <c r="AX60" s="42"/>
      <c r="AY60" s="42"/>
      <c r="AZ60" s="42"/>
      <c r="BA60" s="42"/>
      <c r="BB60" s="42"/>
      <c r="BC60" s="42"/>
      <c r="BD60" s="42"/>
      <c r="BE60" s="42"/>
      <c r="BF60" s="42"/>
      <c r="BG60" s="42"/>
      <c r="BH60" s="42"/>
      <c r="BI60" s="42"/>
      <c r="BJ60" s="43"/>
      <c r="BK60" s="2"/>
      <c r="BL60" s="38"/>
      <c r="BM60" s="39"/>
      <c r="BN60" s="39"/>
      <c r="BO60" s="39"/>
      <c r="BP60" s="39"/>
      <c r="BQ60" s="39"/>
      <c r="BR60" s="39"/>
      <c r="BS60" s="39"/>
      <c r="BT60" s="39"/>
      <c r="BU60" s="39"/>
      <c r="BV60" s="39"/>
      <c r="BW60" s="39"/>
      <c r="BX60" s="39"/>
      <c r="BY60" s="39"/>
      <c r="BZ60" s="40"/>
    </row>
    <row r="61" spans="1:78" ht="13.5" customHeight="1" x14ac:dyDescent="0.15">
      <c r="A61" s="2"/>
      <c r="B61" s="41"/>
      <c r="C61" s="42"/>
      <c r="D61" s="42"/>
      <c r="E61" s="42"/>
      <c r="F61" s="42"/>
      <c r="G61" s="42"/>
      <c r="H61" s="42"/>
      <c r="I61" s="42"/>
      <c r="J61" s="42"/>
      <c r="K61" s="42"/>
      <c r="L61" s="42"/>
      <c r="M61" s="42"/>
      <c r="N61" s="42"/>
      <c r="O61" s="42"/>
      <c r="P61" s="42"/>
      <c r="Q61" s="42"/>
      <c r="R61" s="42"/>
      <c r="S61" s="42"/>
      <c r="T61" s="42"/>
      <c r="U61" s="42"/>
      <c r="V61" s="42"/>
      <c r="W61" s="42"/>
      <c r="X61" s="42"/>
      <c r="Y61" s="42"/>
      <c r="Z61" s="42"/>
      <c r="AA61" s="42"/>
      <c r="AB61" s="42"/>
      <c r="AC61" s="42"/>
      <c r="AD61" s="42"/>
      <c r="AE61" s="42"/>
      <c r="AF61" s="42"/>
      <c r="AG61" s="42"/>
      <c r="AH61" s="42"/>
      <c r="AI61" s="42"/>
      <c r="AJ61" s="42"/>
      <c r="AK61" s="42"/>
      <c r="AL61" s="42"/>
      <c r="AM61" s="42"/>
      <c r="AN61" s="42"/>
      <c r="AO61" s="42"/>
      <c r="AP61" s="42"/>
      <c r="AQ61" s="42"/>
      <c r="AR61" s="42"/>
      <c r="AS61" s="42"/>
      <c r="AT61" s="42"/>
      <c r="AU61" s="42"/>
      <c r="AV61" s="42"/>
      <c r="AW61" s="42"/>
      <c r="AX61" s="42"/>
      <c r="AY61" s="42"/>
      <c r="AZ61" s="42"/>
      <c r="BA61" s="42"/>
      <c r="BB61" s="42"/>
      <c r="BC61" s="42"/>
      <c r="BD61" s="42"/>
      <c r="BE61" s="42"/>
      <c r="BF61" s="42"/>
      <c r="BG61" s="42"/>
      <c r="BH61" s="42"/>
      <c r="BI61" s="42"/>
      <c r="BJ61" s="43"/>
      <c r="BK61" s="2"/>
      <c r="BL61" s="38"/>
      <c r="BM61" s="39"/>
      <c r="BN61" s="39"/>
      <c r="BO61" s="39"/>
      <c r="BP61" s="39"/>
      <c r="BQ61" s="39"/>
      <c r="BR61" s="39"/>
      <c r="BS61" s="39"/>
      <c r="BT61" s="39"/>
      <c r="BU61" s="39"/>
      <c r="BV61" s="39"/>
      <c r="BW61" s="39"/>
      <c r="BX61" s="39"/>
      <c r="BY61" s="39"/>
      <c r="BZ61" s="4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8"/>
      <c r="BM62" s="39"/>
      <c r="BN62" s="39"/>
      <c r="BO62" s="39"/>
      <c r="BP62" s="39"/>
      <c r="BQ62" s="39"/>
      <c r="BR62" s="39"/>
      <c r="BS62" s="39"/>
      <c r="BT62" s="39"/>
      <c r="BU62" s="39"/>
      <c r="BV62" s="39"/>
      <c r="BW62" s="39"/>
      <c r="BX62" s="39"/>
      <c r="BY62" s="39"/>
      <c r="BZ62" s="4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8"/>
      <c r="BM63" s="39"/>
      <c r="BN63" s="39"/>
      <c r="BO63" s="39"/>
      <c r="BP63" s="39"/>
      <c r="BQ63" s="39"/>
      <c r="BR63" s="39"/>
      <c r="BS63" s="39"/>
      <c r="BT63" s="39"/>
      <c r="BU63" s="39"/>
      <c r="BV63" s="39"/>
      <c r="BW63" s="39"/>
      <c r="BX63" s="39"/>
      <c r="BY63" s="39"/>
      <c r="BZ63" s="4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0" t="s">
        <v>28</v>
      </c>
      <c r="BM64" s="31"/>
      <c r="BN64" s="31"/>
      <c r="BO64" s="31"/>
      <c r="BP64" s="31"/>
      <c r="BQ64" s="31"/>
      <c r="BR64" s="31"/>
      <c r="BS64" s="31"/>
      <c r="BT64" s="31"/>
      <c r="BU64" s="31"/>
      <c r="BV64" s="31"/>
      <c r="BW64" s="31"/>
      <c r="BX64" s="31"/>
      <c r="BY64" s="31"/>
      <c r="BZ64" s="32"/>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3"/>
      <c r="BM65" s="34"/>
      <c r="BN65" s="34"/>
      <c r="BO65" s="34"/>
      <c r="BP65" s="34"/>
      <c r="BQ65" s="34"/>
      <c r="BR65" s="34"/>
      <c r="BS65" s="34"/>
      <c r="BT65" s="34"/>
      <c r="BU65" s="34"/>
      <c r="BV65" s="34"/>
      <c r="BW65" s="34"/>
      <c r="BX65" s="34"/>
      <c r="BY65" s="34"/>
      <c r="BZ65" s="35"/>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8" t="s">
        <v>111</v>
      </c>
      <c r="BM66" s="39"/>
      <c r="BN66" s="39"/>
      <c r="BO66" s="39"/>
      <c r="BP66" s="39"/>
      <c r="BQ66" s="39"/>
      <c r="BR66" s="39"/>
      <c r="BS66" s="39"/>
      <c r="BT66" s="39"/>
      <c r="BU66" s="39"/>
      <c r="BV66" s="39"/>
      <c r="BW66" s="39"/>
      <c r="BX66" s="39"/>
      <c r="BY66" s="39"/>
      <c r="BZ66" s="4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8"/>
      <c r="BM67" s="39"/>
      <c r="BN67" s="39"/>
      <c r="BO67" s="39"/>
      <c r="BP67" s="39"/>
      <c r="BQ67" s="39"/>
      <c r="BR67" s="39"/>
      <c r="BS67" s="39"/>
      <c r="BT67" s="39"/>
      <c r="BU67" s="39"/>
      <c r="BV67" s="39"/>
      <c r="BW67" s="39"/>
      <c r="BX67" s="39"/>
      <c r="BY67" s="39"/>
      <c r="BZ67" s="4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8"/>
      <c r="BM68" s="39"/>
      <c r="BN68" s="39"/>
      <c r="BO68" s="39"/>
      <c r="BP68" s="39"/>
      <c r="BQ68" s="39"/>
      <c r="BR68" s="39"/>
      <c r="BS68" s="39"/>
      <c r="BT68" s="39"/>
      <c r="BU68" s="39"/>
      <c r="BV68" s="39"/>
      <c r="BW68" s="39"/>
      <c r="BX68" s="39"/>
      <c r="BY68" s="39"/>
      <c r="BZ68" s="4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8"/>
      <c r="BM69" s="39"/>
      <c r="BN69" s="39"/>
      <c r="BO69" s="39"/>
      <c r="BP69" s="39"/>
      <c r="BQ69" s="39"/>
      <c r="BR69" s="39"/>
      <c r="BS69" s="39"/>
      <c r="BT69" s="39"/>
      <c r="BU69" s="39"/>
      <c r="BV69" s="39"/>
      <c r="BW69" s="39"/>
      <c r="BX69" s="39"/>
      <c r="BY69" s="39"/>
      <c r="BZ69" s="4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8"/>
      <c r="BM70" s="39"/>
      <c r="BN70" s="39"/>
      <c r="BO70" s="39"/>
      <c r="BP70" s="39"/>
      <c r="BQ70" s="39"/>
      <c r="BR70" s="39"/>
      <c r="BS70" s="39"/>
      <c r="BT70" s="39"/>
      <c r="BU70" s="39"/>
      <c r="BV70" s="39"/>
      <c r="BW70" s="39"/>
      <c r="BX70" s="39"/>
      <c r="BY70" s="39"/>
      <c r="BZ70" s="4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8"/>
      <c r="BM71" s="39"/>
      <c r="BN71" s="39"/>
      <c r="BO71" s="39"/>
      <c r="BP71" s="39"/>
      <c r="BQ71" s="39"/>
      <c r="BR71" s="39"/>
      <c r="BS71" s="39"/>
      <c r="BT71" s="39"/>
      <c r="BU71" s="39"/>
      <c r="BV71" s="39"/>
      <c r="BW71" s="39"/>
      <c r="BX71" s="39"/>
      <c r="BY71" s="39"/>
      <c r="BZ71" s="4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8"/>
      <c r="BM72" s="39"/>
      <c r="BN72" s="39"/>
      <c r="BO72" s="39"/>
      <c r="BP72" s="39"/>
      <c r="BQ72" s="39"/>
      <c r="BR72" s="39"/>
      <c r="BS72" s="39"/>
      <c r="BT72" s="39"/>
      <c r="BU72" s="39"/>
      <c r="BV72" s="39"/>
      <c r="BW72" s="39"/>
      <c r="BX72" s="39"/>
      <c r="BY72" s="39"/>
      <c r="BZ72" s="4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8"/>
      <c r="BM73" s="39"/>
      <c r="BN73" s="39"/>
      <c r="BO73" s="39"/>
      <c r="BP73" s="39"/>
      <c r="BQ73" s="39"/>
      <c r="BR73" s="39"/>
      <c r="BS73" s="39"/>
      <c r="BT73" s="39"/>
      <c r="BU73" s="39"/>
      <c r="BV73" s="39"/>
      <c r="BW73" s="39"/>
      <c r="BX73" s="39"/>
      <c r="BY73" s="39"/>
      <c r="BZ73" s="4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8"/>
      <c r="BM74" s="39"/>
      <c r="BN74" s="39"/>
      <c r="BO74" s="39"/>
      <c r="BP74" s="39"/>
      <c r="BQ74" s="39"/>
      <c r="BR74" s="39"/>
      <c r="BS74" s="39"/>
      <c r="BT74" s="39"/>
      <c r="BU74" s="39"/>
      <c r="BV74" s="39"/>
      <c r="BW74" s="39"/>
      <c r="BX74" s="39"/>
      <c r="BY74" s="39"/>
      <c r="BZ74" s="4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8"/>
      <c r="BM75" s="39"/>
      <c r="BN75" s="39"/>
      <c r="BO75" s="39"/>
      <c r="BP75" s="39"/>
      <c r="BQ75" s="39"/>
      <c r="BR75" s="39"/>
      <c r="BS75" s="39"/>
      <c r="BT75" s="39"/>
      <c r="BU75" s="39"/>
      <c r="BV75" s="39"/>
      <c r="BW75" s="39"/>
      <c r="BX75" s="39"/>
      <c r="BY75" s="39"/>
      <c r="BZ75" s="4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8"/>
      <c r="BM76" s="39"/>
      <c r="BN76" s="39"/>
      <c r="BO76" s="39"/>
      <c r="BP76" s="39"/>
      <c r="BQ76" s="39"/>
      <c r="BR76" s="39"/>
      <c r="BS76" s="39"/>
      <c r="BT76" s="39"/>
      <c r="BU76" s="39"/>
      <c r="BV76" s="39"/>
      <c r="BW76" s="39"/>
      <c r="BX76" s="39"/>
      <c r="BY76" s="39"/>
      <c r="BZ76" s="4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8"/>
      <c r="BM77" s="39"/>
      <c r="BN77" s="39"/>
      <c r="BO77" s="39"/>
      <c r="BP77" s="39"/>
      <c r="BQ77" s="39"/>
      <c r="BR77" s="39"/>
      <c r="BS77" s="39"/>
      <c r="BT77" s="39"/>
      <c r="BU77" s="39"/>
      <c r="BV77" s="39"/>
      <c r="BW77" s="39"/>
      <c r="BX77" s="39"/>
      <c r="BY77" s="39"/>
      <c r="BZ77" s="4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8"/>
      <c r="BM78" s="39"/>
      <c r="BN78" s="39"/>
      <c r="BO78" s="39"/>
      <c r="BP78" s="39"/>
      <c r="BQ78" s="39"/>
      <c r="BR78" s="39"/>
      <c r="BS78" s="39"/>
      <c r="BT78" s="39"/>
      <c r="BU78" s="39"/>
      <c r="BV78" s="39"/>
      <c r="BW78" s="39"/>
      <c r="BX78" s="39"/>
      <c r="BY78" s="39"/>
      <c r="BZ78" s="4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8"/>
      <c r="BM79" s="39"/>
      <c r="BN79" s="39"/>
      <c r="BO79" s="39"/>
      <c r="BP79" s="39"/>
      <c r="BQ79" s="39"/>
      <c r="BR79" s="39"/>
      <c r="BS79" s="39"/>
      <c r="BT79" s="39"/>
      <c r="BU79" s="39"/>
      <c r="BV79" s="39"/>
      <c r="BW79" s="39"/>
      <c r="BX79" s="39"/>
      <c r="BY79" s="39"/>
      <c r="BZ79" s="4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8"/>
      <c r="BM80" s="39"/>
      <c r="BN80" s="39"/>
      <c r="BO80" s="39"/>
      <c r="BP80" s="39"/>
      <c r="BQ80" s="39"/>
      <c r="BR80" s="39"/>
      <c r="BS80" s="39"/>
      <c r="BT80" s="39"/>
      <c r="BU80" s="39"/>
      <c r="BV80" s="39"/>
      <c r="BW80" s="39"/>
      <c r="BX80" s="39"/>
      <c r="BY80" s="39"/>
      <c r="BZ80" s="4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8"/>
      <c r="BM81" s="39"/>
      <c r="BN81" s="39"/>
      <c r="BO81" s="39"/>
      <c r="BP81" s="39"/>
      <c r="BQ81" s="39"/>
      <c r="BR81" s="39"/>
      <c r="BS81" s="39"/>
      <c r="BT81" s="39"/>
      <c r="BU81" s="39"/>
      <c r="BV81" s="39"/>
      <c r="BW81" s="39"/>
      <c r="BX81" s="39"/>
      <c r="BY81" s="39"/>
      <c r="BZ81" s="4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1"/>
      <c r="BM82" s="52"/>
      <c r="BN82" s="52"/>
      <c r="BO82" s="52"/>
      <c r="BP82" s="52"/>
      <c r="BQ82" s="52"/>
      <c r="BR82" s="52"/>
      <c r="BS82" s="52"/>
      <c r="BT82" s="52"/>
      <c r="BU82" s="52"/>
      <c r="BV82" s="52"/>
      <c r="BW82" s="52"/>
      <c r="BX82" s="52"/>
      <c r="BY82" s="52"/>
      <c r="BZ82" s="53"/>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6u29P3lSF7rZ5x4UUapOg04+4D14gsFNlOhP64/PUzlqOA5U7sVyaJ8UZ9Lm3ZuHBNyrRHeaQoej3t8Xxf8CKg==" saltValue="RmehinPQcowEiqbq7GORJw=="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2023</v>
      </c>
      <c r="C6" s="20">
        <f t="shared" ref="C6:W6" si="3">C7</f>
        <v>435147</v>
      </c>
      <c r="D6" s="20">
        <f t="shared" si="3"/>
        <v>46</v>
      </c>
      <c r="E6" s="20">
        <f t="shared" si="3"/>
        <v>1</v>
      </c>
      <c r="F6" s="20">
        <f t="shared" si="3"/>
        <v>0</v>
      </c>
      <c r="G6" s="20">
        <f t="shared" si="3"/>
        <v>1</v>
      </c>
      <c r="H6" s="20" t="str">
        <f t="shared" si="3"/>
        <v>熊本県　あさぎり町</v>
      </c>
      <c r="I6" s="20" t="str">
        <f t="shared" si="3"/>
        <v>法適用</v>
      </c>
      <c r="J6" s="20" t="str">
        <f t="shared" si="3"/>
        <v>水道事業</v>
      </c>
      <c r="K6" s="20" t="str">
        <f t="shared" si="3"/>
        <v>末端給水事業</v>
      </c>
      <c r="L6" s="20" t="str">
        <f t="shared" si="3"/>
        <v>A7</v>
      </c>
      <c r="M6" s="20" t="str">
        <f t="shared" si="3"/>
        <v>非設置</v>
      </c>
      <c r="N6" s="21" t="str">
        <f t="shared" si="3"/>
        <v>-</v>
      </c>
      <c r="O6" s="21">
        <f t="shared" si="3"/>
        <v>61.98</v>
      </c>
      <c r="P6" s="21">
        <f t="shared" si="3"/>
        <v>95.35</v>
      </c>
      <c r="Q6" s="21">
        <f t="shared" si="3"/>
        <v>2728</v>
      </c>
      <c r="R6" s="21">
        <f t="shared" si="3"/>
        <v>14341</v>
      </c>
      <c r="S6" s="21">
        <f t="shared" si="3"/>
        <v>159.56</v>
      </c>
      <c r="T6" s="21">
        <f t="shared" si="3"/>
        <v>89.88</v>
      </c>
      <c r="U6" s="21">
        <f t="shared" si="3"/>
        <v>13525</v>
      </c>
      <c r="V6" s="21">
        <f t="shared" si="3"/>
        <v>47.63</v>
      </c>
      <c r="W6" s="21">
        <f t="shared" si="3"/>
        <v>283.95999999999998</v>
      </c>
      <c r="X6" s="22">
        <f>IF(X7="",NA(),X7)</f>
        <v>117.22</v>
      </c>
      <c r="Y6" s="22">
        <f t="shared" ref="Y6:AG6" si="4">IF(Y7="",NA(),Y7)</f>
        <v>107.86</v>
      </c>
      <c r="Z6" s="22">
        <f t="shared" si="4"/>
        <v>119.8</v>
      </c>
      <c r="AA6" s="22">
        <f t="shared" si="4"/>
        <v>99.8</v>
      </c>
      <c r="AB6" s="22">
        <f t="shared" si="4"/>
        <v>110.17</v>
      </c>
      <c r="AC6" s="22">
        <f t="shared" si="4"/>
        <v>108.46</v>
      </c>
      <c r="AD6" s="22">
        <f t="shared" si="4"/>
        <v>109.02</v>
      </c>
      <c r="AE6" s="22">
        <f t="shared" si="4"/>
        <v>107.81</v>
      </c>
      <c r="AF6" s="22">
        <f t="shared" si="4"/>
        <v>107.21</v>
      </c>
      <c r="AG6" s="22">
        <f t="shared" si="4"/>
        <v>105.97</v>
      </c>
      <c r="AH6" s="21" t="str">
        <f>IF(AH7="","",IF(AH7="-","【-】","【"&amp;SUBSTITUTE(TEXT(AH7,"#,##0.00"),"-","△")&amp;"】"))</f>
        <v>【108.24】</v>
      </c>
      <c r="AI6" s="21">
        <f>IF(AI7="",NA(),AI7)</f>
        <v>0</v>
      </c>
      <c r="AJ6" s="21">
        <f t="shared" ref="AJ6:AR6" si="5">IF(AJ7="",NA(),AJ7)</f>
        <v>0</v>
      </c>
      <c r="AK6" s="21">
        <f t="shared" si="5"/>
        <v>0</v>
      </c>
      <c r="AL6" s="22">
        <f t="shared" si="5"/>
        <v>0.43</v>
      </c>
      <c r="AM6" s="21">
        <f t="shared" si="5"/>
        <v>0</v>
      </c>
      <c r="AN6" s="22">
        <f t="shared" si="5"/>
        <v>11.94</v>
      </c>
      <c r="AO6" s="22">
        <f t="shared" si="5"/>
        <v>11</v>
      </c>
      <c r="AP6" s="22">
        <f t="shared" si="5"/>
        <v>8.86</v>
      </c>
      <c r="AQ6" s="22">
        <f t="shared" si="5"/>
        <v>7.65</v>
      </c>
      <c r="AR6" s="22">
        <f t="shared" si="5"/>
        <v>8.52</v>
      </c>
      <c r="AS6" s="21" t="str">
        <f>IF(AS7="","",IF(AS7="-","【-】","【"&amp;SUBSTITUTE(TEXT(AS7,"#,##0.00"),"-","△")&amp;"】"))</f>
        <v>【1.50】</v>
      </c>
      <c r="AT6" s="22">
        <f>IF(AT7="",NA(),AT7)</f>
        <v>277.83</v>
      </c>
      <c r="AU6" s="22">
        <f t="shared" ref="AU6:BC6" si="6">IF(AU7="",NA(),AU7)</f>
        <v>308.93</v>
      </c>
      <c r="AV6" s="22">
        <f t="shared" si="6"/>
        <v>348.69</v>
      </c>
      <c r="AW6" s="22">
        <f t="shared" si="6"/>
        <v>345.2</v>
      </c>
      <c r="AX6" s="22">
        <f t="shared" si="6"/>
        <v>376.87</v>
      </c>
      <c r="AY6" s="22">
        <f t="shared" si="6"/>
        <v>362.93</v>
      </c>
      <c r="AZ6" s="22">
        <f t="shared" si="6"/>
        <v>371.81</v>
      </c>
      <c r="BA6" s="22">
        <f t="shared" si="6"/>
        <v>384.23</v>
      </c>
      <c r="BB6" s="22">
        <f t="shared" si="6"/>
        <v>364.3</v>
      </c>
      <c r="BC6" s="22">
        <f t="shared" si="6"/>
        <v>378.87</v>
      </c>
      <c r="BD6" s="21" t="str">
        <f>IF(BD7="","",IF(BD7="-","【-】","【"&amp;SUBSTITUTE(TEXT(BD7,"#,##0.00"),"-","△")&amp;"】"))</f>
        <v>【243.36】</v>
      </c>
      <c r="BE6" s="22">
        <f>IF(BE7="",NA(),BE7)</f>
        <v>932.49</v>
      </c>
      <c r="BF6" s="22">
        <f t="shared" ref="BF6:BN6" si="7">IF(BF7="",NA(),BF7)</f>
        <v>911.94</v>
      </c>
      <c r="BG6" s="22">
        <f t="shared" si="7"/>
        <v>860.11</v>
      </c>
      <c r="BH6" s="22">
        <f t="shared" si="7"/>
        <v>948.26</v>
      </c>
      <c r="BI6" s="22">
        <f t="shared" si="7"/>
        <v>1013.9</v>
      </c>
      <c r="BJ6" s="22">
        <f t="shared" si="7"/>
        <v>439.05</v>
      </c>
      <c r="BK6" s="22">
        <f t="shared" si="7"/>
        <v>465.85</v>
      </c>
      <c r="BL6" s="22">
        <f t="shared" si="7"/>
        <v>439.43</v>
      </c>
      <c r="BM6" s="22">
        <f t="shared" si="7"/>
        <v>438.41</v>
      </c>
      <c r="BN6" s="22">
        <f t="shared" si="7"/>
        <v>430.23</v>
      </c>
      <c r="BO6" s="21" t="str">
        <f>IF(BO7="","",IF(BO7="-","【-】","【"&amp;SUBSTITUTE(TEXT(BO7,"#,##0.00"),"-","△")&amp;"】"))</f>
        <v>【265.93】</v>
      </c>
      <c r="BP6" s="22">
        <f>IF(BP7="",NA(),BP7)</f>
        <v>82.11</v>
      </c>
      <c r="BQ6" s="22">
        <f t="shared" ref="BQ6:BY6" si="8">IF(BQ7="",NA(),BQ7)</f>
        <v>74.09</v>
      </c>
      <c r="BR6" s="22">
        <f t="shared" si="8"/>
        <v>85.91</v>
      </c>
      <c r="BS6" s="22">
        <f t="shared" si="8"/>
        <v>65.59</v>
      </c>
      <c r="BT6" s="22">
        <f t="shared" si="8"/>
        <v>76.45</v>
      </c>
      <c r="BU6" s="22">
        <f t="shared" si="8"/>
        <v>95.26</v>
      </c>
      <c r="BV6" s="22">
        <f t="shared" si="8"/>
        <v>92.39</v>
      </c>
      <c r="BW6" s="22">
        <f t="shared" si="8"/>
        <v>94.41</v>
      </c>
      <c r="BX6" s="22">
        <f t="shared" si="8"/>
        <v>90.96</v>
      </c>
      <c r="BY6" s="22">
        <f t="shared" si="8"/>
        <v>90.66</v>
      </c>
      <c r="BZ6" s="21" t="str">
        <f>IF(BZ7="","",IF(BZ7="-","【-】","【"&amp;SUBSTITUTE(TEXT(BZ7,"#,##0.00"),"-","△")&amp;"】"))</f>
        <v>【97.82】</v>
      </c>
      <c r="CA6" s="22">
        <f>IF(CA7="",NA(),CA7)</f>
        <v>160.37</v>
      </c>
      <c r="CB6" s="22">
        <f t="shared" ref="CB6:CJ6" si="9">IF(CB7="",NA(),CB7)</f>
        <v>172.88</v>
      </c>
      <c r="CC6" s="22">
        <f t="shared" si="9"/>
        <v>153.09</v>
      </c>
      <c r="CD6" s="22">
        <f t="shared" si="9"/>
        <v>199.38</v>
      </c>
      <c r="CE6" s="22">
        <f t="shared" si="9"/>
        <v>172.44</v>
      </c>
      <c r="CF6" s="22">
        <f t="shared" si="9"/>
        <v>192.82</v>
      </c>
      <c r="CG6" s="22">
        <f t="shared" si="9"/>
        <v>192.98</v>
      </c>
      <c r="CH6" s="22">
        <f t="shared" si="9"/>
        <v>192.13</v>
      </c>
      <c r="CI6" s="22">
        <f t="shared" si="9"/>
        <v>197.04</v>
      </c>
      <c r="CJ6" s="22">
        <f t="shared" si="9"/>
        <v>199.33</v>
      </c>
      <c r="CK6" s="21" t="str">
        <f>IF(CK7="","",IF(CK7="-","【-】","【"&amp;SUBSTITUTE(TEXT(CK7,"#,##0.00"),"-","△")&amp;"】"))</f>
        <v>【177.56】</v>
      </c>
      <c r="CL6" s="22">
        <f>IF(CL7="",NA(),CL7)</f>
        <v>73.19</v>
      </c>
      <c r="CM6" s="22">
        <f t="shared" ref="CM6:CU6" si="10">IF(CM7="",NA(),CM7)</f>
        <v>76.16</v>
      </c>
      <c r="CN6" s="22">
        <f t="shared" si="10"/>
        <v>75.7</v>
      </c>
      <c r="CO6" s="22">
        <f t="shared" si="10"/>
        <v>73</v>
      </c>
      <c r="CP6" s="22">
        <f t="shared" si="10"/>
        <v>70.37</v>
      </c>
      <c r="CQ6" s="22">
        <f t="shared" si="10"/>
        <v>54.05</v>
      </c>
      <c r="CR6" s="22">
        <f t="shared" si="10"/>
        <v>54.43</v>
      </c>
      <c r="CS6" s="22">
        <f t="shared" si="10"/>
        <v>53.87</v>
      </c>
      <c r="CT6" s="22">
        <f t="shared" si="10"/>
        <v>54.49</v>
      </c>
      <c r="CU6" s="22">
        <f t="shared" si="10"/>
        <v>54.8</v>
      </c>
      <c r="CV6" s="21" t="str">
        <f>IF(CV7="","",IF(CV7="-","【-】","【"&amp;SUBSTITUTE(TEXT(CV7,"#,##0.00"),"-","△")&amp;"】"))</f>
        <v>【59.81】</v>
      </c>
      <c r="CW6" s="22">
        <f>IF(CW7="",NA(),CW7)</f>
        <v>75.27</v>
      </c>
      <c r="CX6" s="22">
        <f t="shared" ref="CX6:DF6" si="11">IF(CX7="",NA(),CX7)</f>
        <v>73.400000000000006</v>
      </c>
      <c r="CY6" s="22">
        <f t="shared" si="11"/>
        <v>74.56</v>
      </c>
      <c r="CZ6" s="22">
        <f t="shared" si="11"/>
        <v>75.52</v>
      </c>
      <c r="DA6" s="22">
        <f t="shared" si="11"/>
        <v>76.59</v>
      </c>
      <c r="DB6" s="22">
        <f t="shared" si="11"/>
        <v>80.510000000000005</v>
      </c>
      <c r="DC6" s="22">
        <f t="shared" si="11"/>
        <v>79.44</v>
      </c>
      <c r="DD6" s="22">
        <f t="shared" si="11"/>
        <v>79.489999999999995</v>
      </c>
      <c r="DE6" s="22">
        <f t="shared" si="11"/>
        <v>78.8</v>
      </c>
      <c r="DF6" s="22">
        <f t="shared" si="11"/>
        <v>77.98</v>
      </c>
      <c r="DG6" s="21" t="str">
        <f>IF(DG7="","",IF(DG7="-","【-】","【"&amp;SUBSTITUTE(TEXT(DG7,"#,##0.00"),"-","△")&amp;"】"))</f>
        <v>【89.42】</v>
      </c>
      <c r="DH6" s="22">
        <f>IF(DH7="",NA(),DH7)</f>
        <v>49.16</v>
      </c>
      <c r="DI6" s="22">
        <f t="shared" ref="DI6:DQ6" si="12">IF(DI7="",NA(),DI7)</f>
        <v>50.34</v>
      </c>
      <c r="DJ6" s="22">
        <f t="shared" si="12"/>
        <v>51.52</v>
      </c>
      <c r="DK6" s="22">
        <f t="shared" si="12"/>
        <v>51.86</v>
      </c>
      <c r="DL6" s="22">
        <f t="shared" si="12"/>
        <v>52.22</v>
      </c>
      <c r="DM6" s="22">
        <f t="shared" si="12"/>
        <v>49.12</v>
      </c>
      <c r="DN6" s="22">
        <f t="shared" si="12"/>
        <v>49.39</v>
      </c>
      <c r="DO6" s="22">
        <f t="shared" si="12"/>
        <v>50.75</v>
      </c>
      <c r="DP6" s="22">
        <f t="shared" si="12"/>
        <v>51.72</v>
      </c>
      <c r="DQ6" s="22">
        <f t="shared" si="12"/>
        <v>52.27</v>
      </c>
      <c r="DR6" s="21" t="str">
        <f>IF(DR7="","",IF(DR7="-","【-】","【"&amp;SUBSTITUTE(TEXT(DR7,"#,##0.00"),"-","△")&amp;"】"))</f>
        <v>【52.02】</v>
      </c>
      <c r="DS6" s="22">
        <f>IF(DS7="",NA(),DS7)</f>
        <v>9.83</v>
      </c>
      <c r="DT6" s="22">
        <f t="shared" ref="DT6:EB6" si="13">IF(DT7="",NA(),DT7)</f>
        <v>10.37</v>
      </c>
      <c r="DU6" s="22">
        <f t="shared" si="13"/>
        <v>12.42</v>
      </c>
      <c r="DV6" s="22">
        <f t="shared" si="13"/>
        <v>12.24</v>
      </c>
      <c r="DW6" s="22">
        <f t="shared" si="13"/>
        <v>12.18</v>
      </c>
      <c r="DX6" s="22">
        <f t="shared" si="13"/>
        <v>16.760000000000002</v>
      </c>
      <c r="DY6" s="22">
        <f t="shared" si="13"/>
        <v>18.57</v>
      </c>
      <c r="DZ6" s="22">
        <f t="shared" si="13"/>
        <v>21.14</v>
      </c>
      <c r="EA6" s="22">
        <f t="shared" si="13"/>
        <v>22.12</v>
      </c>
      <c r="EB6" s="22">
        <f t="shared" si="13"/>
        <v>25.67</v>
      </c>
      <c r="EC6" s="21" t="str">
        <f>IF(EC7="","",IF(EC7="-","【-】","【"&amp;SUBSTITUTE(TEXT(EC7,"#,##0.00"),"-","△")&amp;"】"))</f>
        <v>【25.37】</v>
      </c>
      <c r="ED6" s="22">
        <f>IF(ED7="",NA(),ED7)</f>
        <v>0.72</v>
      </c>
      <c r="EE6" s="22">
        <f t="shared" ref="EE6:EM6" si="14">IF(EE7="",NA(),EE7)</f>
        <v>1.2</v>
      </c>
      <c r="EF6" s="22">
        <f t="shared" si="14"/>
        <v>0.57999999999999996</v>
      </c>
      <c r="EG6" s="22">
        <f t="shared" si="14"/>
        <v>1.57</v>
      </c>
      <c r="EH6" s="22">
        <f t="shared" si="14"/>
        <v>1.67</v>
      </c>
      <c r="EI6" s="22">
        <f t="shared" si="14"/>
        <v>0.42</v>
      </c>
      <c r="EJ6" s="22">
        <f t="shared" si="14"/>
        <v>0.44</v>
      </c>
      <c r="EK6" s="22">
        <f t="shared" si="14"/>
        <v>0.5</v>
      </c>
      <c r="EL6" s="22">
        <f t="shared" si="14"/>
        <v>0.4</v>
      </c>
      <c r="EM6" s="22">
        <f t="shared" si="14"/>
        <v>0.4</v>
      </c>
      <c r="EN6" s="21" t="str">
        <f>IF(EN7="","",IF(EN7="-","【-】","【"&amp;SUBSTITUTE(TEXT(EN7,"#,##0.00"),"-","△")&amp;"】"))</f>
        <v>【0.62】</v>
      </c>
    </row>
    <row r="7" spans="1:144" s="23" customFormat="1" x14ac:dyDescent="0.15">
      <c r="A7" s="15"/>
      <c r="B7" s="24">
        <v>2023</v>
      </c>
      <c r="C7" s="24">
        <v>435147</v>
      </c>
      <c r="D7" s="24">
        <v>46</v>
      </c>
      <c r="E7" s="24">
        <v>1</v>
      </c>
      <c r="F7" s="24">
        <v>0</v>
      </c>
      <c r="G7" s="24">
        <v>1</v>
      </c>
      <c r="H7" s="24" t="s">
        <v>93</v>
      </c>
      <c r="I7" s="24" t="s">
        <v>94</v>
      </c>
      <c r="J7" s="24" t="s">
        <v>95</v>
      </c>
      <c r="K7" s="24" t="s">
        <v>96</v>
      </c>
      <c r="L7" s="24" t="s">
        <v>97</v>
      </c>
      <c r="M7" s="24" t="s">
        <v>98</v>
      </c>
      <c r="N7" s="25" t="s">
        <v>99</v>
      </c>
      <c r="O7" s="25">
        <v>61.98</v>
      </c>
      <c r="P7" s="25">
        <v>95.35</v>
      </c>
      <c r="Q7" s="25">
        <v>2728</v>
      </c>
      <c r="R7" s="25">
        <v>14341</v>
      </c>
      <c r="S7" s="25">
        <v>159.56</v>
      </c>
      <c r="T7" s="25">
        <v>89.88</v>
      </c>
      <c r="U7" s="25">
        <v>13525</v>
      </c>
      <c r="V7" s="25">
        <v>47.63</v>
      </c>
      <c r="W7" s="25">
        <v>283.95999999999998</v>
      </c>
      <c r="X7" s="25">
        <v>117.22</v>
      </c>
      <c r="Y7" s="25">
        <v>107.86</v>
      </c>
      <c r="Z7" s="25">
        <v>119.8</v>
      </c>
      <c r="AA7" s="25">
        <v>99.8</v>
      </c>
      <c r="AB7" s="25">
        <v>110.17</v>
      </c>
      <c r="AC7" s="25">
        <v>108.46</v>
      </c>
      <c r="AD7" s="25">
        <v>109.02</v>
      </c>
      <c r="AE7" s="25">
        <v>107.81</v>
      </c>
      <c r="AF7" s="25">
        <v>107.21</v>
      </c>
      <c r="AG7" s="25">
        <v>105.97</v>
      </c>
      <c r="AH7" s="25">
        <v>108.24</v>
      </c>
      <c r="AI7" s="25">
        <v>0</v>
      </c>
      <c r="AJ7" s="25">
        <v>0</v>
      </c>
      <c r="AK7" s="25">
        <v>0</v>
      </c>
      <c r="AL7" s="25">
        <v>0.43</v>
      </c>
      <c r="AM7" s="25">
        <v>0</v>
      </c>
      <c r="AN7" s="25">
        <v>11.94</v>
      </c>
      <c r="AO7" s="25">
        <v>11</v>
      </c>
      <c r="AP7" s="25">
        <v>8.86</v>
      </c>
      <c r="AQ7" s="25">
        <v>7.65</v>
      </c>
      <c r="AR7" s="25">
        <v>8.52</v>
      </c>
      <c r="AS7" s="25">
        <v>1.5</v>
      </c>
      <c r="AT7" s="25">
        <v>277.83</v>
      </c>
      <c r="AU7" s="25">
        <v>308.93</v>
      </c>
      <c r="AV7" s="25">
        <v>348.69</v>
      </c>
      <c r="AW7" s="25">
        <v>345.2</v>
      </c>
      <c r="AX7" s="25">
        <v>376.87</v>
      </c>
      <c r="AY7" s="25">
        <v>362.93</v>
      </c>
      <c r="AZ7" s="25">
        <v>371.81</v>
      </c>
      <c r="BA7" s="25">
        <v>384.23</v>
      </c>
      <c r="BB7" s="25">
        <v>364.3</v>
      </c>
      <c r="BC7" s="25">
        <v>378.87</v>
      </c>
      <c r="BD7" s="25">
        <v>243.36</v>
      </c>
      <c r="BE7" s="25">
        <v>932.49</v>
      </c>
      <c r="BF7" s="25">
        <v>911.94</v>
      </c>
      <c r="BG7" s="25">
        <v>860.11</v>
      </c>
      <c r="BH7" s="25">
        <v>948.26</v>
      </c>
      <c r="BI7" s="25">
        <v>1013.9</v>
      </c>
      <c r="BJ7" s="25">
        <v>439.05</v>
      </c>
      <c r="BK7" s="25">
        <v>465.85</v>
      </c>
      <c r="BL7" s="25">
        <v>439.43</v>
      </c>
      <c r="BM7" s="25">
        <v>438.41</v>
      </c>
      <c r="BN7" s="25">
        <v>430.23</v>
      </c>
      <c r="BO7" s="25">
        <v>265.93</v>
      </c>
      <c r="BP7" s="25">
        <v>82.11</v>
      </c>
      <c r="BQ7" s="25">
        <v>74.09</v>
      </c>
      <c r="BR7" s="25">
        <v>85.91</v>
      </c>
      <c r="BS7" s="25">
        <v>65.59</v>
      </c>
      <c r="BT7" s="25">
        <v>76.45</v>
      </c>
      <c r="BU7" s="25">
        <v>95.26</v>
      </c>
      <c r="BV7" s="25">
        <v>92.39</v>
      </c>
      <c r="BW7" s="25">
        <v>94.41</v>
      </c>
      <c r="BX7" s="25">
        <v>90.96</v>
      </c>
      <c r="BY7" s="25">
        <v>90.66</v>
      </c>
      <c r="BZ7" s="25">
        <v>97.82</v>
      </c>
      <c r="CA7" s="25">
        <v>160.37</v>
      </c>
      <c r="CB7" s="25">
        <v>172.88</v>
      </c>
      <c r="CC7" s="25">
        <v>153.09</v>
      </c>
      <c r="CD7" s="25">
        <v>199.38</v>
      </c>
      <c r="CE7" s="25">
        <v>172.44</v>
      </c>
      <c r="CF7" s="25">
        <v>192.82</v>
      </c>
      <c r="CG7" s="25">
        <v>192.98</v>
      </c>
      <c r="CH7" s="25">
        <v>192.13</v>
      </c>
      <c r="CI7" s="25">
        <v>197.04</v>
      </c>
      <c r="CJ7" s="25">
        <v>199.33</v>
      </c>
      <c r="CK7" s="25">
        <v>177.56</v>
      </c>
      <c r="CL7" s="25">
        <v>73.19</v>
      </c>
      <c r="CM7" s="25">
        <v>76.16</v>
      </c>
      <c r="CN7" s="25">
        <v>75.7</v>
      </c>
      <c r="CO7" s="25">
        <v>73</v>
      </c>
      <c r="CP7" s="25">
        <v>70.37</v>
      </c>
      <c r="CQ7" s="25">
        <v>54.05</v>
      </c>
      <c r="CR7" s="25">
        <v>54.43</v>
      </c>
      <c r="CS7" s="25">
        <v>53.87</v>
      </c>
      <c r="CT7" s="25">
        <v>54.49</v>
      </c>
      <c r="CU7" s="25">
        <v>54.8</v>
      </c>
      <c r="CV7" s="25">
        <v>59.81</v>
      </c>
      <c r="CW7" s="25">
        <v>75.27</v>
      </c>
      <c r="CX7" s="25">
        <v>73.400000000000006</v>
      </c>
      <c r="CY7" s="25">
        <v>74.56</v>
      </c>
      <c r="CZ7" s="25">
        <v>75.52</v>
      </c>
      <c r="DA7" s="25">
        <v>76.59</v>
      </c>
      <c r="DB7" s="25">
        <v>80.510000000000005</v>
      </c>
      <c r="DC7" s="25">
        <v>79.44</v>
      </c>
      <c r="DD7" s="25">
        <v>79.489999999999995</v>
      </c>
      <c r="DE7" s="25">
        <v>78.8</v>
      </c>
      <c r="DF7" s="25">
        <v>77.98</v>
      </c>
      <c r="DG7" s="25">
        <v>89.42</v>
      </c>
      <c r="DH7" s="25">
        <v>49.16</v>
      </c>
      <c r="DI7" s="25">
        <v>50.34</v>
      </c>
      <c r="DJ7" s="25">
        <v>51.52</v>
      </c>
      <c r="DK7" s="25">
        <v>51.86</v>
      </c>
      <c r="DL7" s="25">
        <v>52.22</v>
      </c>
      <c r="DM7" s="25">
        <v>49.12</v>
      </c>
      <c r="DN7" s="25">
        <v>49.39</v>
      </c>
      <c r="DO7" s="25">
        <v>50.75</v>
      </c>
      <c r="DP7" s="25">
        <v>51.72</v>
      </c>
      <c r="DQ7" s="25">
        <v>52.27</v>
      </c>
      <c r="DR7" s="25">
        <v>52.02</v>
      </c>
      <c r="DS7" s="25">
        <v>9.83</v>
      </c>
      <c r="DT7" s="25">
        <v>10.37</v>
      </c>
      <c r="DU7" s="25">
        <v>12.42</v>
      </c>
      <c r="DV7" s="25">
        <v>12.24</v>
      </c>
      <c r="DW7" s="25">
        <v>12.18</v>
      </c>
      <c r="DX7" s="25">
        <v>16.760000000000002</v>
      </c>
      <c r="DY7" s="25">
        <v>18.57</v>
      </c>
      <c r="DZ7" s="25">
        <v>21.14</v>
      </c>
      <c r="EA7" s="25">
        <v>22.12</v>
      </c>
      <c r="EB7" s="25">
        <v>25.67</v>
      </c>
      <c r="EC7" s="25">
        <v>25.37</v>
      </c>
      <c r="ED7" s="25">
        <v>0.72</v>
      </c>
      <c r="EE7" s="25">
        <v>1.2</v>
      </c>
      <c r="EF7" s="25">
        <v>0.57999999999999996</v>
      </c>
      <c r="EG7" s="25">
        <v>1.57</v>
      </c>
      <c r="EH7" s="25">
        <v>1.67</v>
      </c>
      <c r="EI7" s="25">
        <v>0.42</v>
      </c>
      <c r="EJ7" s="25">
        <v>0.44</v>
      </c>
      <c r="EK7" s="25">
        <v>0.5</v>
      </c>
      <c r="EL7" s="25">
        <v>0.4</v>
      </c>
      <c r="EM7" s="25">
        <v>0.4</v>
      </c>
      <c r="EN7" s="25">
        <v>0.62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105</v>
      </c>
    </row>
    <row r="12" spans="1:144" x14ac:dyDescent="0.15">
      <c r="B12">
        <v>1</v>
      </c>
      <c r="C12">
        <v>1</v>
      </c>
      <c r="D12">
        <v>1</v>
      </c>
      <c r="E12">
        <v>1</v>
      </c>
      <c r="F12">
        <v>1</v>
      </c>
      <c r="G12" t="s">
        <v>106</v>
      </c>
    </row>
    <row r="13" spans="1:144" x14ac:dyDescent="0.15">
      <c r="B13" t="s">
        <v>107</v>
      </c>
      <c r="C13" t="s">
        <v>108</v>
      </c>
      <c r="D13" t="s">
        <v>107</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中神啓介</cp:lastModifiedBy>
  <cp:lastPrinted>2025-02-04T01:44:03Z</cp:lastPrinted>
  <dcterms:created xsi:type="dcterms:W3CDTF">2025-01-24T06:55:47Z</dcterms:created>
  <dcterms:modified xsi:type="dcterms:W3CDTF">2025-02-07T08:13:14Z</dcterms:modified>
  <cp:category/>
</cp:coreProperties>
</file>