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ata\data\地域整備課\【30】上下水道係\経営比較分析\R05\上水道\"/>
    </mc:Choice>
  </mc:AlternateContent>
  <xr:revisionPtr revIDLastSave="0" documentId="13_ncr:1_{F6A4F3FD-98BC-46DE-BD3E-490488F025FB}" xr6:coauthVersionLast="47" xr6:coauthVersionMax="47" xr10:uidLastSave="{00000000-0000-0000-0000-000000000000}"/>
  <workbookProtection workbookAlgorithmName="SHA-512" workbookHashValue="O5mjvD1WvG5X5O3bYKaJY+ZG3rBKut0D17vzPBTbOA9Cwhyjncs5plgHx/8VF8iyA1Quna9jhh/cRsIq+MgRAQ==" workbookSaltValue="ncVfjAFvUYHEFxxjkc6aW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<sst xmlns="http://schemas.openxmlformats.org/spreadsheetml/2006/main" count="228" uniqueCount="113">
  <si>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</si>
  <si>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</si>
  <si>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</si>
  <si>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</si>
  <si>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</si>
  <si>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</si>
  <si>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</si>
  <si>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</si>
  <si>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</si>
  <si>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</si>
  <si>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</si>
  <si>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</si>
  <si>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</si>
  <si>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</si>
  <si>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</si>
  <si>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</si>
  <si>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</si>
  <si>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</si>
  <si>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</si>
  <si>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</si>
  <si>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</si>
  <si>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</si>
  <si>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</si>
  <si>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</si>
  <si>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</si>
  <si>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</si>
  <si>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</si>
  <si>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</si>
  <si>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</si>
  <si>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</si>
  <si>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</si>
  <si>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</si>
  <si>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</si>
  <si>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</si>
  <si>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</si>
  <si>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</si>
  <si>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</si>
  <si>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</si>
  <si>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</si>
  <si>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</si>
  <si>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</si>
  <si>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</si>
  <si>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</si>
  <si>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</si>
  <si>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</si>
  <si>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</si>
  <si>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</si>
  <si>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</si>
  <si>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</si>
  <si>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</si>
  <si>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</si>
  <si>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</si>
  <si>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</si>
  <si>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</si>
  <si>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</si>
  <si>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</si>
  <si>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</si>
  <si>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</si>
  <si>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</si>
  <si>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</si>
  <si>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</si>
  <si>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</si>
  <si>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</si>
  <si>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</si>
  <si>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</si>
  <si>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</si>
  <si>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</si>
  <si>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</si>
  <si>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</si>
  <si>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</si>
  <si>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</si>
  <si>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</si>
  <si>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</si>
  <si>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</si>
  <si>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</si>
  <si>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</si>
  <si>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</si>
  <si>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</si>
  <si>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</si>
  <si>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</si>
  <si>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</si>
  <si>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</si>
  <si>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</si>
  <si>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</si>
  <si>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</si>
  <si>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</si>
  <si>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</si>
  <si>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</si>
  <si>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</si>
  <si>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</si>
  <si>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</si>
  <si>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</si>
  <si>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</si>
  <si>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</si>
  <si>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</si>
  <si>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</si>
  <si>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</si>
  <si>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</si>
  <si>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</si>
  <si>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</si>
  <si>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</si>
  <si>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</si>
  <si>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</si>
  <si>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</si>
  <si>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</si>
  <si>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</si>
  <si>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</si>
  <si>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</si>
  <si>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</si>
  <si>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</si>
  <si>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経常費用に対する経常収益の割合)については、数値が100％未満であることから、単年度の収支が赤字となります。要因としては、平成29年度に料金改定を行い、給水収益の増加を見込んでいましたが、給水人口の減少に伴い、給水収益が減少したことと、減価償却費、企業債利息が大きいためです。令和3年10月に料金改定を行いましたが、令和4年度決算においても、給水収益が伸びたものの100％には届かず赤字となりました。令和7年度中には、単年度収支が赤字にならないような料金改定を行う予定ですので、令和8年度決算においては、100％に近づく見込みです。
②累積欠損金比率(営業収益に対する累積欠損金の状況を表す指標)については、数値が0％となっていることが求めれらていますが、繰越利益剰余金等で補てんできない状況であり、累積欠損金が発生しています。要因としては、給水収益が低いためです。経営の健全化のため、令和3年10月に料金改定を行いましたが、繰越利益剰余金等が発生しない状況が続くため、令和7年度中に料金改定を行い、少しづつですが、経営を改善していきます。
③流動比率(短期的な債務に対する支払能力を表す指標)については、昨年度と同じく数値が100％を大きく下回っているため、1年以内に現金化できる資産で、1年以内に支払わなければならない負債を賄えていないことになります。要因としては、企業債の償還額が多く、流動負債が流動資産を大きく上回っているためです。令和6年度で企業債の償還額がピークを迎え、令和7年度から償還額が減少していくため、水道料金の値上げに伴う給水収益の増加により、少しでも現金を蓄えられるよう経営改善を図ります。
④企業債残高対給水収益比率(給水収益に対する企業債現在高の割合)については、昨年度と同じく類似団体より非常に高い状況にあります。要因としては、これまで建設改良のため多額の借金をしたことに伴い企業債現在高が高いためです。面的整備がほぼ完了し、新たに多額の起債の予定がなく償還していくことから、今後は減少していく見込みです。　　　　　　　　　　　　　　　　　　　　　　 
⑤料金回収率(給水に係る費用がどの程度給水収益で賄われているかを表した指標)については、類似団体より低い状況にあり、数値が100％を下回っていることから、給水に係る費用が給水収益以外の収入で賄われていることになります。平成29年度に料金改定をしましたが、供給単価が低廉なため、数値が低いことから、令和3年10月に料金改定を行いました。しかし、それでも大幅な料金収入の増加とはならなかったため、令和7年度中に料金改定を行い、令和8年度より適切な料金収入の確保を行っていきます。　　　　　　　　　　　　　　　　　　　　　
⑥給水原価(有収水量1㎥あたり、どれだけの費用がかかっているかを表す指標)については、類似団体より低い状況にあります。要因の1つである企業債利息が今後は、減少していくことから、減少していく見込みです。従量料金（現在140円）については、令和7年度の料金改定の際に給水原価並みの料金設定を行います。
⑦施設利用率(施設の利用状況や適正規模を判断する指標)については、類似団体と比べて高い水準になっていることから適切な施設規模と考えます。
⑧有収率(施設の稼働が収益につながっているかを判断する指標)については、類似団体とほぼ同じ水準になっています。</t>
    <rPh sb="152" eb="153">
      <t>ツキ</t>
    </rPh>
    <rPh sb="166" eb="168">
      <t>レイワ</t>
    </rPh>
    <rPh sb="169" eb="170">
      <t>ネン</t>
    </rPh>
    <rPh sb="170" eb="171">
      <t>ド</t>
    </rPh>
    <rPh sb="171" eb="173">
      <t>ケッサン</t>
    </rPh>
    <rPh sb="179" eb="181">
      <t>キュウスイ</t>
    </rPh>
    <rPh sb="181" eb="183">
      <t>シュウエキ</t>
    </rPh>
    <rPh sb="184" eb="185">
      <t>ノ</t>
    </rPh>
    <rPh sb="196" eb="197">
      <t>トド</t>
    </rPh>
    <rPh sb="199" eb="201">
      <t>アカジ</t>
    </rPh>
    <rPh sb="208" eb="210">
      <t>レイワ</t>
    </rPh>
    <rPh sb="211" eb="212">
      <t>ネン</t>
    </rPh>
    <rPh sb="212" eb="213">
      <t>ド</t>
    </rPh>
    <rPh sb="213" eb="214">
      <t>チュウ</t>
    </rPh>
    <rPh sb="217" eb="220">
      <t>タンネンド</t>
    </rPh>
    <rPh sb="220" eb="222">
      <t>シュウシ</t>
    </rPh>
    <rPh sb="223" eb="225">
      <t>アカジ</t>
    </rPh>
    <rPh sb="233" eb="235">
      <t>リョウキン</t>
    </rPh>
    <rPh sb="235" eb="237">
      <t>カイテイ</t>
    </rPh>
    <rPh sb="238" eb="239">
      <t>オコナ</t>
    </rPh>
    <rPh sb="240" eb="242">
      <t>ヨテイ</t>
    </rPh>
    <rPh sb="247" eb="249">
      <t>レイワ</t>
    </rPh>
    <rPh sb="250" eb="252">
      <t>ネンド</t>
    </rPh>
    <rPh sb="252" eb="254">
      <t>ケッサン</t>
    </rPh>
    <rPh sb="265" eb="266">
      <t>チカ</t>
    </rPh>
    <rPh sb="268" eb="270">
      <t>ミコ</t>
    </rPh>
    <rPh sb="407" eb="408">
      <t>ツキ</t>
    </rPh>
    <rPh sb="421" eb="423">
      <t>クリコシ</t>
    </rPh>
    <rPh sb="423" eb="425">
      <t>リエキ</t>
    </rPh>
    <rPh sb="425" eb="428">
      <t>ジョウヨキン</t>
    </rPh>
    <rPh sb="428" eb="429">
      <t>トウ</t>
    </rPh>
    <rPh sb="430" eb="432">
      <t>ハッセイ</t>
    </rPh>
    <rPh sb="435" eb="437">
      <t>ジョウキョウ</t>
    </rPh>
    <rPh sb="438" eb="439">
      <t>ツヅ</t>
    </rPh>
    <rPh sb="443" eb="445">
      <t>レイワ</t>
    </rPh>
    <rPh sb="446" eb="447">
      <t>ネン</t>
    </rPh>
    <rPh sb="447" eb="448">
      <t>ド</t>
    </rPh>
    <rPh sb="448" eb="449">
      <t>チュウ</t>
    </rPh>
    <rPh sb="450" eb="452">
      <t>リョウキン</t>
    </rPh>
    <rPh sb="452" eb="454">
      <t>カイテイ</t>
    </rPh>
    <rPh sb="455" eb="456">
      <t>オコナ</t>
    </rPh>
    <rPh sb="458" eb="459">
      <t>スコ</t>
    </rPh>
    <rPh sb="628" eb="630">
      <t>レイワ</t>
    </rPh>
    <rPh sb="631" eb="633">
      <t>ネンド</t>
    </rPh>
    <rPh sb="634" eb="636">
      <t>キギョウ</t>
    </rPh>
    <rPh sb="636" eb="637">
      <t>サイ</t>
    </rPh>
    <rPh sb="638" eb="640">
      <t>ショウカン</t>
    </rPh>
    <rPh sb="640" eb="641">
      <t>ガク</t>
    </rPh>
    <rPh sb="646" eb="647">
      <t>ムカ</t>
    </rPh>
    <rPh sb="660" eb="662">
      <t>ゲンショウ</t>
    </rPh>
    <rPh sb="669" eb="671">
      <t>スイドウ</t>
    </rPh>
    <rPh sb="671" eb="673">
      <t>リョウキン</t>
    </rPh>
    <rPh sb="674" eb="676">
      <t>ネア</t>
    </rPh>
    <rPh sb="678" eb="679">
      <t>トモナ</t>
    </rPh>
    <rPh sb="680" eb="682">
      <t>キュウスイ</t>
    </rPh>
    <rPh sb="682" eb="684">
      <t>シュウエキ</t>
    </rPh>
    <rPh sb="685" eb="687">
      <t>ゾウカ</t>
    </rPh>
    <rPh sb="801" eb="803">
      <t>シャッキン</t>
    </rPh>
    <rPh sb="861" eb="863">
      <t>コンゴ</t>
    </rPh>
    <rPh sb="1054" eb="1056">
      <t>レイワ</t>
    </rPh>
    <rPh sb="1057" eb="1058">
      <t>ネン</t>
    </rPh>
    <rPh sb="1058" eb="1059">
      <t>ド</t>
    </rPh>
    <rPh sb="1061" eb="1063">
      <t>リョウキン</t>
    </rPh>
    <rPh sb="1075" eb="1077">
      <t>オオハバ</t>
    </rPh>
    <rPh sb="1078" eb="1080">
      <t>リョウキン</t>
    </rPh>
    <rPh sb="1080" eb="1082">
      <t>シュウニュウ</t>
    </rPh>
    <rPh sb="1083" eb="1085">
      <t>ゾウカ</t>
    </rPh>
    <rPh sb="1095" eb="1097">
      <t>ヨテイ</t>
    </rPh>
    <rPh sb="1101" eb="1102">
      <t>チュウ</t>
    </rPh>
    <rPh sb="1108" eb="1109">
      <t>オコナ</t>
    </rPh>
    <rPh sb="1111" eb="1113">
      <t>レイワ</t>
    </rPh>
    <rPh sb="1114" eb="1116">
      <t>ネンド</t>
    </rPh>
    <rPh sb="1195" eb="1196">
      <t>ヒク</t>
    </rPh>
    <rPh sb="1219" eb="1221">
      <t>コンゴ</t>
    </rPh>
    <rPh sb="1251" eb="1253">
      <t>ゲンザイ</t>
    </rPh>
    <rPh sb="1256" eb="1257">
      <t>エン</t>
    </rPh>
    <rPh sb="1264" eb="1266">
      <t>レイワ</t>
    </rPh>
    <rPh sb="1267" eb="1268">
      <t>ネン</t>
    </rPh>
    <rPh sb="1268" eb="1269">
      <t>ド</t>
    </rPh>
    <rPh sb="1270" eb="1272">
      <t>リョウキン</t>
    </rPh>
    <rPh sb="1272" eb="1274">
      <t>カイテイ</t>
    </rPh>
    <rPh sb="1275" eb="1276">
      <t>サイ</t>
    </rPh>
    <rPh sb="1286" eb="1288">
      <t>セッテイ</t>
    </rPh>
    <rPh sb="1289" eb="1290">
      <t>オコナ</t>
    </rPh>
    <phoneticPr fontId="4"/>
  </si>
  <si>
    <t>①有形固定資産減価償却率（有形固定資産のうち償却対象資産の減価償却がどの程度進んでいるかを表す指標）については、令和5年度も類似団体より低い状況となりました。要因としては、有形固定資産である施設や管路等が比較的新しく、資産が老朽化していないためです。
②管路経年化率（法定耐用年数を超えた管路延長の割合を表す指標）については、全国平均より低い状況となっています。要因としては、管路等が比較的新しいためです。しかしながら、今後、更新が必要になる管路が増加することが考えられるため、事業費の平準化を図り、計画的かつ効率的な更新に取り組む必要があります。
③管路更新率（当年度更新した管路延長の割合を示す指標）については、全国平均値より低い状況となりました。
要因として、管路更新は平成20年度に計画した更新計画に基づき布設後20年以上たつものから順次更新してまいりましたが、平成27年度で概ね完了したためです。耐震化の状況としては全低区配水池に緊急遮断弁を設置し、管路はＨＰＰＥ管に更新しているところです。令和6年3月末にアセットマネジメント計画を策定しており、今後、計画で設定した想定耐用年数での更新を行っていく予定です。</t>
    <rPh sb="163" eb="165">
      <t>ゼンコク</t>
    </rPh>
    <rPh sb="165" eb="167">
      <t>ヘイキン</t>
    </rPh>
    <rPh sb="169" eb="170">
      <t>ヒク</t>
    </rPh>
    <rPh sb="171" eb="173">
      <t>ジョウキョウ</t>
    </rPh>
    <rPh sb="308" eb="310">
      <t>ゼンコク</t>
    </rPh>
    <rPh sb="310" eb="312">
      <t>ヘイキン</t>
    </rPh>
    <rPh sb="312" eb="313">
      <t>チ</t>
    </rPh>
    <rPh sb="479" eb="481">
      <t>コンゴ</t>
    </rPh>
    <phoneticPr fontId="4"/>
  </si>
  <si>
    <t>平成29年度に上水道事業に移行した際に、料金改定を行ったところですが、それでもなお、給水収益が低く、将来、施設・管路の更新を行っていくための財源を確保することが難しい状況であります。そのため、早期に料金改定を見据えて経営改善を図っていく必要がありますので、令和2年度中に料金改定の審議会を行い、答申された料金を基に、令和3年10月に料金改定を行ったところです。しかし、令和5年度決算については、昨年度の決算と比べ、経常収支比率、料金回収率等が横ばい状態となっています。令和6年度決算においては、新規加入世帯が増える予定ではあるものの、経営状況は厳しくなることが予想されます。令和7年度中に審議会を開催し、令和8年度に料金改定を行い、経営を改善していきます。
　老朽化対策、耐震化としては、法適用のために固定資産台帳を整備しましたので、経営状況が厳しい中ですが、令和6年3月に策定したアセットマネジメント計画に沿って管路、施設等の更新を行っていく予定です。また、令和2年度に策定した経営戦略を、令和7年度中に、アセットマネジメント計画にそった内容に見直し、これまで算出していなかった指標についても比較検討し、経営の健全化に取り組んでいきます。</t>
    <rPh sb="164" eb="165">
      <t>ツキ</t>
    </rPh>
    <rPh sb="184" eb="186">
      <t>レイワ</t>
    </rPh>
    <rPh sb="187" eb="188">
      <t>ネン</t>
    </rPh>
    <rPh sb="188" eb="189">
      <t>ド</t>
    </rPh>
    <rPh sb="189" eb="191">
      <t>ケッサン</t>
    </rPh>
    <rPh sb="197" eb="200">
      <t>サクネンド</t>
    </rPh>
    <rPh sb="201" eb="203">
      <t>ケッサン</t>
    </rPh>
    <rPh sb="204" eb="205">
      <t>クラ</t>
    </rPh>
    <rPh sb="207" eb="209">
      <t>ケイジョウ</t>
    </rPh>
    <rPh sb="209" eb="211">
      <t>シュウシ</t>
    </rPh>
    <rPh sb="211" eb="213">
      <t>ヒリツ</t>
    </rPh>
    <rPh sb="214" eb="216">
      <t>リョウキン</t>
    </rPh>
    <rPh sb="216" eb="218">
      <t>カイシュウ</t>
    </rPh>
    <rPh sb="218" eb="219">
      <t>リツ</t>
    </rPh>
    <rPh sb="219" eb="220">
      <t>トウ</t>
    </rPh>
    <rPh sb="221" eb="222">
      <t>ヨコ</t>
    </rPh>
    <rPh sb="224" eb="226">
      <t>ジョウタイ</t>
    </rPh>
    <rPh sb="234" eb="236">
      <t>レイワ</t>
    </rPh>
    <rPh sb="237" eb="238">
      <t>ネン</t>
    </rPh>
    <rPh sb="238" eb="239">
      <t>ド</t>
    </rPh>
    <rPh sb="239" eb="241">
      <t>ケッサン</t>
    </rPh>
    <rPh sb="247" eb="249">
      <t>シンキ</t>
    </rPh>
    <rPh sb="249" eb="251">
      <t>カニュウ</t>
    </rPh>
    <rPh sb="251" eb="253">
      <t>セタイ</t>
    </rPh>
    <rPh sb="254" eb="255">
      <t>フ</t>
    </rPh>
    <rPh sb="257" eb="259">
      <t>ヨテイ</t>
    </rPh>
    <rPh sb="267" eb="269">
      <t>ケイエイ</t>
    </rPh>
    <rPh sb="269" eb="271">
      <t>ジョウキョウ</t>
    </rPh>
    <rPh sb="272" eb="273">
      <t>キビ</t>
    </rPh>
    <rPh sb="280" eb="282">
      <t>ヨソウ</t>
    </rPh>
    <rPh sb="287" eb="289">
      <t>レイワ</t>
    </rPh>
    <rPh sb="290" eb="292">
      <t>ネンド</t>
    </rPh>
    <rPh sb="292" eb="293">
      <t>チュウ</t>
    </rPh>
    <rPh sb="294" eb="297">
      <t>シンギカイ</t>
    </rPh>
    <rPh sb="298" eb="300">
      <t>カイサイ</t>
    </rPh>
    <rPh sb="302" eb="304">
      <t>レイワ</t>
    </rPh>
    <rPh sb="305" eb="307">
      <t>ネンド</t>
    </rPh>
    <rPh sb="308" eb="310">
      <t>リョウキン</t>
    </rPh>
    <rPh sb="310" eb="312">
      <t>カイテイ</t>
    </rPh>
    <rPh sb="313" eb="314">
      <t>オコナ</t>
    </rPh>
    <rPh sb="316" eb="318">
      <t>ケイエイ</t>
    </rPh>
    <rPh sb="319" eb="321">
      <t>カイゼン</t>
    </rPh>
    <rPh sb="380" eb="382">
      <t>レイワ</t>
    </rPh>
    <rPh sb="385" eb="386">
      <t>ツキ</t>
    </rPh>
    <rPh sb="387" eb="389">
      <t>サクテイ</t>
    </rPh>
    <rPh sb="401" eb="403">
      <t>ケイカク</t>
    </rPh>
    <rPh sb="404" eb="405">
      <t>ソ</t>
    </rPh>
    <rPh sb="407" eb="409">
      <t>カンロ</t>
    </rPh>
    <rPh sb="410" eb="412">
      <t>シセツ</t>
    </rPh>
    <rPh sb="412" eb="413">
      <t>トウ</t>
    </rPh>
    <rPh sb="414" eb="416">
      <t>コウシン</t>
    </rPh>
    <rPh sb="417" eb="418">
      <t>オコナ</t>
    </rPh>
    <rPh sb="436" eb="438">
      <t>サクテイ</t>
    </rPh>
    <rPh sb="440" eb="442">
      <t>ケイエイ</t>
    </rPh>
    <rPh sb="442" eb="444">
      <t>センリャク</t>
    </rPh>
    <rPh sb="446" eb="448">
      <t>レイワ</t>
    </rPh>
    <rPh sb="449" eb="452">
      <t>ネンドチュウ</t>
    </rPh>
    <rPh sb="464" eb="466">
      <t>ケイカク</t>
    </rPh>
    <rPh sb="470" eb="472">
      <t>ナイヨウ</t>
    </rPh>
    <rPh sb="473" eb="475">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</si>
</sst>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4D-49B6-AEB8-6A26A2D893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BF4D-49B6-AEB8-6A26A2D893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67.08</c:v>
                </c:pt>
                <c:pt idx="1">
                  <c:v>70.900000000000006</c:v>
                </c:pt>
                <c:pt idx="2">
                  <c:v>69.66</c:v>
                </c:pt>
                <c:pt idx="3">
                  <c:v>68.260000000000005</c:v>
                </c:pt>
                <c:pt idx="4">
                  <c:v>69.349999999999994</c:v>
                </c:pt>
              </c:numCache>
            </c:numRef>
          </c:val>
          <c:extLst>
            <c:ext xmlns:c16="http://schemas.microsoft.com/office/drawing/2014/chart" uri="{C3380CC4-5D6E-409C-BE32-E72D297353CC}">
              <c16:uniqueId val="{00000000-207A-4262-9302-A4534DA3552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207A-4262-9302-A4534DA3552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76.989999999999995</c:v>
                </c:pt>
                <c:pt idx="1">
                  <c:v>78.349999999999994</c:v>
                </c:pt>
                <c:pt idx="2">
                  <c:v>78.62</c:v>
                </c:pt>
                <c:pt idx="3">
                  <c:v>78.58</c:v>
                </c:pt>
                <c:pt idx="4">
                  <c:v>77.13</c:v>
                </c:pt>
              </c:numCache>
            </c:numRef>
          </c:val>
          <c:extLst>
            <c:ext xmlns:c16="http://schemas.microsoft.com/office/drawing/2014/chart" uri="{C3380CC4-5D6E-409C-BE32-E72D297353CC}">
              <c16:uniqueId val="{00000000-94CB-4D68-81B4-D9EA23D5D2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94CB-4D68-81B4-D9EA23D5D2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93.71</c:v>
                </c:pt>
                <c:pt idx="1">
                  <c:v>93.59</c:v>
                </c:pt>
                <c:pt idx="2">
                  <c:v>95.1</c:v>
                </c:pt>
                <c:pt idx="3">
                  <c:v>95.46</c:v>
                </c:pt>
                <c:pt idx="4">
                  <c:v>95.28</c:v>
                </c:pt>
              </c:numCache>
            </c:numRef>
          </c:val>
          <c:extLst>
            <c:ext xmlns:c16="http://schemas.microsoft.com/office/drawing/2014/chart" uri="{C3380CC4-5D6E-409C-BE32-E72D297353CC}">
              <c16:uniqueId val="{00000000-8695-4016-876E-45E78A4C9E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8695-4016-876E-45E78A4C9E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10.130000000000001</c:v>
                </c:pt>
                <c:pt idx="1">
                  <c:v>13.39</c:v>
                </c:pt>
                <c:pt idx="2">
                  <c:v>16.63</c:v>
                </c:pt>
                <c:pt idx="3">
                  <c:v>19.75</c:v>
                </c:pt>
                <c:pt idx="4">
                  <c:v>24.53</c:v>
                </c:pt>
              </c:numCache>
            </c:numRef>
          </c:val>
          <c:extLst>
            <c:ext xmlns:c16="http://schemas.microsoft.com/office/drawing/2014/chart" uri="{C3380CC4-5D6E-409C-BE32-E72D297353CC}">
              <c16:uniqueId val="{00000000-CDA7-4B4B-AD5D-62090B48E5D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CDA7-4B4B-AD5D-62090B48E5D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61-4940-B04F-B1F0C6E35A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8F61-4940-B04F-B1F0C6E35A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51.46</c:v>
                </c:pt>
                <c:pt idx="1">
                  <c:v>61.18</c:v>
                </c:pt>
                <c:pt idx="2">
                  <c:v>65.87</c:v>
                </c:pt>
                <c:pt idx="3">
                  <c:v>72.209999999999994</c:v>
                </c:pt>
                <c:pt idx="4">
                  <c:v>79.459999999999994</c:v>
                </c:pt>
              </c:numCache>
            </c:numRef>
          </c:val>
          <c:extLst>
            <c:ext xmlns:c16="http://schemas.microsoft.com/office/drawing/2014/chart" uri="{C3380CC4-5D6E-409C-BE32-E72D297353CC}">
              <c16:uniqueId val="{00000000-490F-4A6B-8E67-8791044DC6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490F-4A6B-8E67-8791044DC6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25.03</c:v>
                </c:pt>
                <c:pt idx="1">
                  <c:v>19.7</c:v>
                </c:pt>
                <c:pt idx="2">
                  <c:v>16.63</c:v>
                </c:pt>
                <c:pt idx="3">
                  <c:v>17.79</c:v>
                </c:pt>
                <c:pt idx="4">
                  <c:v>11.33</c:v>
                </c:pt>
              </c:numCache>
            </c:numRef>
          </c:val>
          <c:extLst>
            <c:ext xmlns:c16="http://schemas.microsoft.com/office/drawing/2014/chart" uri="{C3380CC4-5D6E-409C-BE32-E72D297353CC}">
              <c16:uniqueId val="{00000000-F343-4FBD-807A-AF570F378F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F343-4FBD-807A-AF570F378F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2012.49</c:v>
                </c:pt>
                <c:pt idx="1">
                  <c:v>1839.12</c:v>
                </c:pt>
                <c:pt idx="2">
                  <c:v>1649.9</c:v>
                </c:pt>
                <c:pt idx="3">
                  <c:v>1513.79</c:v>
                </c:pt>
                <c:pt idx="4">
                  <c:v>1399.51</c:v>
                </c:pt>
              </c:numCache>
            </c:numRef>
          </c:val>
          <c:extLst>
            <c:ext xmlns:c16="http://schemas.microsoft.com/office/drawing/2014/chart" uri="{C3380CC4-5D6E-409C-BE32-E72D297353CC}">
              <c16:uniqueId val="{00000000-C2E6-4B7A-9F9B-391C304A0B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C2E6-4B7A-9F9B-391C304A0B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71.31</c:v>
                </c:pt>
                <c:pt idx="1">
                  <c:v>73.819999999999993</c:v>
                </c:pt>
                <c:pt idx="2">
                  <c:v>78.55</c:v>
                </c:pt>
                <c:pt idx="3">
                  <c:v>79.25</c:v>
                </c:pt>
                <c:pt idx="4">
                  <c:v>81.17</c:v>
                </c:pt>
              </c:numCache>
            </c:numRef>
          </c:val>
          <c:extLst>
            <c:ext xmlns:c16="http://schemas.microsoft.com/office/drawing/2014/chart" uri="{C3380CC4-5D6E-409C-BE32-E72D297353CC}">
              <c16:uniqueId val="{00000000-A01A-403E-94EE-03552B82F3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A01A-403E-94EE-03552B82F3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167.81</c:v>
                </c:pt>
                <c:pt idx="1">
                  <c:v>156.09</c:v>
                </c:pt>
                <c:pt idx="2">
                  <c:v>156.26</c:v>
                </c:pt>
                <c:pt idx="3">
                  <c:v>162.16999999999999</c:v>
                </c:pt>
                <c:pt idx="4">
                  <c:v>159</c:v>
                </c:pt>
              </c:numCache>
            </c:numRef>
          </c:val>
          <c:extLst>
            <c:ext xmlns:c16="http://schemas.microsoft.com/office/drawing/2014/chart" uri="{C3380CC4-5D6E-409C-BE32-E72D297353CC}">
              <c16:uniqueId val="{00000000-4936-403E-AD05-278C8F9219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4936-403E-AD05-278C8F9219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3" zoomScaleNormal="100" workbookViewId="0">
      <selection activeCell="AP59" sqref="AP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熊本県　錦町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2"/>
      <c r="AL8" s="68">
        <f>データ!$R$6</f>
        <v>10223</v>
      </c>
      <c r="AM8" s="68"/>
      <c r="AN8" s="68"/>
      <c r="AO8" s="68"/>
      <c r="AP8" s="68"/>
      <c r="AQ8" s="68"/>
      <c r="AR8" s="68"/>
      <c r="AS8" s="68"/>
      <c r="AT8" s="36">
        <f>データ!$S$6</f>
        <v>190.96</v>
      </c>
      <c r="AU8" s="37"/>
      <c r="AV8" s="37"/>
      <c r="AW8" s="37"/>
      <c r="AX8" s="37"/>
      <c r="AY8" s="37"/>
      <c r="AZ8" s="37"/>
      <c r="BA8" s="37"/>
      <c r="BB8" s="57">
        <f>データ!$T$6</f>
        <v>53.53</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35.69</v>
      </c>
      <c r="J10" s="37"/>
      <c r="K10" s="37"/>
      <c r="L10" s="37"/>
      <c r="M10" s="37"/>
      <c r="N10" s="37"/>
      <c r="O10" s="67"/>
      <c r="P10" s="57">
        <f>データ!$P$6</f>
        <v>79.599999999999994</v>
      </c>
      <c r="Q10" s="57"/>
      <c r="R10" s="57"/>
      <c r="S10" s="57"/>
      <c r="T10" s="57"/>
      <c r="U10" s="57"/>
      <c r="V10" s="57"/>
      <c r="W10" s="68">
        <f>データ!$Q$6</f>
        <v>2600</v>
      </c>
      <c r="X10" s="68"/>
      <c r="Y10" s="68"/>
      <c r="Z10" s="68"/>
      <c r="AA10" s="68"/>
      <c r="AB10" s="68"/>
      <c r="AC10" s="68"/>
      <c r="AD10" s="2"/>
      <c r="AE10" s="2"/>
      <c r="AF10" s="2"/>
      <c r="AG10" s="2"/>
      <c r="AH10" s="2"/>
      <c r="AI10" s="2"/>
      <c r="AJ10" s="2"/>
      <c r="AK10" s="2"/>
      <c r="AL10" s="68">
        <f>データ!$U$6</f>
        <v>8049</v>
      </c>
      <c r="AM10" s="68"/>
      <c r="AN10" s="68"/>
      <c r="AO10" s="68"/>
      <c r="AP10" s="68"/>
      <c r="AQ10" s="68"/>
      <c r="AR10" s="68"/>
      <c r="AS10" s="68"/>
      <c r="AT10" s="36">
        <f>データ!$V$6</f>
        <v>34.9</v>
      </c>
      <c r="AU10" s="37"/>
      <c r="AV10" s="37"/>
      <c r="AW10" s="37"/>
      <c r="AX10" s="37"/>
      <c r="AY10" s="37"/>
      <c r="AZ10" s="37"/>
      <c r="BA10" s="37"/>
      <c r="BB10" s="57">
        <f>データ!$W$6</f>
        <v>230.63</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111</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112</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bXBCKMfOZe7JC5fUEI4k6awwR+3+NpPpF6fykVV+qUXojJQfsuwEZDFHyLM6wiBwshbcaPlYrccp74SZBBPEw==" saltValue="49JvQuyVg+jv3Ys1gWpI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435015</v>
      </c>
      <c r="D6" s="20">
        <f t="shared" si="3"/>
        <v>46</v>
      </c>
      <c r="E6" s="20">
        <f t="shared" si="3"/>
        <v>1</v>
      </c>
      <c r="F6" s="20">
        <f t="shared" si="3"/>
        <v>0</v>
      </c>
      <c r="G6" s="20">
        <f t="shared" si="3"/>
        <v>1</v>
      </c>
      <c r="H6" s="20" t="str">
        <f t="shared" si="3"/>
        <v>熊本県　錦町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35.69</v>
      </c>
      <c r="P6" s="21">
        <f t="shared" si="3"/>
        <v>79.599999999999994</v>
      </c>
      <c r="Q6" s="21">
        <f t="shared" si="3"/>
        <v>2600</v>
      </c>
      <c r="R6" s="21">
        <f t="shared" si="3"/>
        <v>10223</v>
      </c>
      <c r="S6" s="21">
        <f t="shared" si="3"/>
        <v>190.96</v>
      </c>
      <c r="T6" s="21">
        <f t="shared" si="3"/>
        <v>53.53</v>
      </c>
      <c r="U6" s="21">
        <f t="shared" si="3"/>
        <v>8049</v>
      </c>
      <c r="V6" s="21">
        <f t="shared" si="3"/>
        <v>34.9</v>
      </c>
      <c r="W6" s="21">
        <f t="shared" si="3"/>
        <v>230.63</v>
      </c>
      <c r="X6" s="22">
        <f>IF(X7="",NA(),X7)</f>
        <v>93.71</v>
      </c>
      <c r="Y6" s="22">
        <f t="shared" ref="Y6:AG6" si="4">IF(Y7="",NA(),Y7)</f>
        <v>93.59</v>
      </c>
      <c r="Z6" s="22">
        <f t="shared" si="4"/>
        <v>95.1</v>
      </c>
      <c r="AA6" s="22">
        <f t="shared" si="4"/>
        <v>95.46</v>
      </c>
      <c r="AB6" s="22">
        <f t="shared" si="4"/>
        <v>95.28</v>
      </c>
      <c r="AC6" s="22">
        <f t="shared" si="4"/>
        <v>104.35</v>
      </c>
      <c r="AD6" s="22">
        <f t="shared" si="4"/>
        <v>105.34</v>
      </c>
      <c r="AE6" s="22">
        <f t="shared" si="4"/>
        <v>105.77</v>
      </c>
      <c r="AF6" s="22">
        <f t="shared" si="4"/>
        <v>104.82</v>
      </c>
      <c r="AG6" s="22">
        <f t="shared" si="4"/>
        <v>106.46</v>
      </c>
      <c r="AH6" s="21" t="str">
        <f>IF(AH7="","",IF(AH7="-","【-】","【"&amp;SUBSTITUTE(TEXT(AH7,"#,##0.00"),"-","△")&amp;"】"))</f>
        <v>【108.24】</v>
      </c>
      <c r="AI6" s="22">
        <f>IF(AI7="",NA(),AI7)</f>
        <v>51.46</v>
      </c>
      <c r="AJ6" s="22">
        <f t="shared" ref="AJ6:AR6" si="5">IF(AJ7="",NA(),AJ7)</f>
        <v>61.18</v>
      </c>
      <c r="AK6" s="22">
        <f t="shared" si="5"/>
        <v>65.87</v>
      </c>
      <c r="AL6" s="22">
        <f t="shared" si="5"/>
        <v>72.209999999999994</v>
      </c>
      <c r="AM6" s="22">
        <f t="shared" si="5"/>
        <v>79.459999999999994</v>
      </c>
      <c r="AN6" s="22">
        <f t="shared" si="5"/>
        <v>21.69</v>
      </c>
      <c r="AO6" s="22">
        <f t="shared" si="5"/>
        <v>24.04</v>
      </c>
      <c r="AP6" s="22">
        <f t="shared" si="5"/>
        <v>28.03</v>
      </c>
      <c r="AQ6" s="22">
        <f t="shared" si="5"/>
        <v>26.73</v>
      </c>
      <c r="AR6" s="22">
        <f t="shared" si="5"/>
        <v>27.85</v>
      </c>
      <c r="AS6" s="21" t="str">
        <f>IF(AS7="","",IF(AS7="-","【-】","【"&amp;SUBSTITUTE(TEXT(AS7,"#,##0.00"),"-","△")&amp;"】"))</f>
        <v>【1.50】</v>
      </c>
      <c r="AT6" s="22">
        <f>IF(AT7="",NA(),AT7)</f>
        <v>25.03</v>
      </c>
      <c r="AU6" s="22">
        <f t="shared" ref="AU6:BC6" si="6">IF(AU7="",NA(),AU7)</f>
        <v>19.7</v>
      </c>
      <c r="AV6" s="22">
        <f t="shared" si="6"/>
        <v>16.63</v>
      </c>
      <c r="AW6" s="22">
        <f t="shared" si="6"/>
        <v>17.79</v>
      </c>
      <c r="AX6" s="22">
        <f t="shared" si="6"/>
        <v>11.33</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2012.49</v>
      </c>
      <c r="BF6" s="22">
        <f t="shared" ref="BF6:BN6" si="7">IF(BF7="",NA(),BF7)</f>
        <v>1839.12</v>
      </c>
      <c r="BG6" s="22">
        <f t="shared" si="7"/>
        <v>1649.9</v>
      </c>
      <c r="BH6" s="22">
        <f t="shared" si="7"/>
        <v>1513.79</v>
      </c>
      <c r="BI6" s="22">
        <f t="shared" si="7"/>
        <v>1399.51</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71.31</v>
      </c>
      <c r="BQ6" s="22">
        <f t="shared" ref="BQ6:BY6" si="8">IF(BQ7="",NA(),BQ7)</f>
        <v>73.819999999999993</v>
      </c>
      <c r="BR6" s="22">
        <f t="shared" si="8"/>
        <v>78.55</v>
      </c>
      <c r="BS6" s="22">
        <f t="shared" si="8"/>
        <v>79.25</v>
      </c>
      <c r="BT6" s="22">
        <f t="shared" si="8"/>
        <v>81.17</v>
      </c>
      <c r="BU6" s="22">
        <f t="shared" si="8"/>
        <v>87.11</v>
      </c>
      <c r="BV6" s="22">
        <f t="shared" si="8"/>
        <v>82.78</v>
      </c>
      <c r="BW6" s="22">
        <f t="shared" si="8"/>
        <v>84.82</v>
      </c>
      <c r="BX6" s="22">
        <f t="shared" si="8"/>
        <v>82.29</v>
      </c>
      <c r="BY6" s="22">
        <f t="shared" si="8"/>
        <v>84.16</v>
      </c>
      <c r="BZ6" s="21" t="str">
        <f>IF(BZ7="","",IF(BZ7="-","【-】","【"&amp;SUBSTITUTE(TEXT(BZ7,"#,##0.00"),"-","△")&amp;"】"))</f>
        <v>【97.82】</v>
      </c>
      <c r="CA6" s="22">
        <f>IF(CA7="",NA(),CA7)</f>
        <v>167.81</v>
      </c>
      <c r="CB6" s="22">
        <f t="shared" ref="CB6:CJ6" si="9">IF(CB7="",NA(),CB7)</f>
        <v>156.09</v>
      </c>
      <c r="CC6" s="22">
        <f t="shared" si="9"/>
        <v>156.26</v>
      </c>
      <c r="CD6" s="22">
        <f t="shared" si="9"/>
        <v>162.16999999999999</v>
      </c>
      <c r="CE6" s="22">
        <f t="shared" si="9"/>
        <v>159</v>
      </c>
      <c r="CF6" s="22">
        <f t="shared" si="9"/>
        <v>223.98</v>
      </c>
      <c r="CG6" s="22">
        <f t="shared" si="9"/>
        <v>225.09</v>
      </c>
      <c r="CH6" s="22">
        <f t="shared" si="9"/>
        <v>224.82</v>
      </c>
      <c r="CI6" s="22">
        <f t="shared" si="9"/>
        <v>230.85</v>
      </c>
      <c r="CJ6" s="22">
        <f t="shared" si="9"/>
        <v>230.21</v>
      </c>
      <c r="CK6" s="21" t="str">
        <f>IF(CK7="","",IF(CK7="-","【-】","【"&amp;SUBSTITUTE(TEXT(CK7,"#,##0.00"),"-","△")&amp;"】"))</f>
        <v>【177.56】</v>
      </c>
      <c r="CL6" s="22">
        <f>IF(CL7="",NA(),CL7)</f>
        <v>67.08</v>
      </c>
      <c r="CM6" s="22">
        <f t="shared" ref="CM6:CU6" si="10">IF(CM7="",NA(),CM7)</f>
        <v>70.900000000000006</v>
      </c>
      <c r="CN6" s="22">
        <f t="shared" si="10"/>
        <v>69.66</v>
      </c>
      <c r="CO6" s="22">
        <f t="shared" si="10"/>
        <v>68.260000000000005</v>
      </c>
      <c r="CP6" s="22">
        <f t="shared" si="10"/>
        <v>69.349999999999994</v>
      </c>
      <c r="CQ6" s="22">
        <f t="shared" si="10"/>
        <v>49.64</v>
      </c>
      <c r="CR6" s="22">
        <f t="shared" si="10"/>
        <v>49.38</v>
      </c>
      <c r="CS6" s="22">
        <f t="shared" si="10"/>
        <v>50.09</v>
      </c>
      <c r="CT6" s="22">
        <f t="shared" si="10"/>
        <v>50.1</v>
      </c>
      <c r="CU6" s="22">
        <f t="shared" si="10"/>
        <v>49.76</v>
      </c>
      <c r="CV6" s="21" t="str">
        <f>IF(CV7="","",IF(CV7="-","【-】","【"&amp;SUBSTITUTE(TEXT(CV7,"#,##0.00"),"-","△")&amp;"】"))</f>
        <v>【59.81】</v>
      </c>
      <c r="CW6" s="22">
        <f>IF(CW7="",NA(),CW7)</f>
        <v>76.989999999999995</v>
      </c>
      <c r="CX6" s="22">
        <f t="shared" ref="CX6:DF6" si="11">IF(CX7="",NA(),CX7)</f>
        <v>78.349999999999994</v>
      </c>
      <c r="CY6" s="22">
        <f t="shared" si="11"/>
        <v>78.62</v>
      </c>
      <c r="CZ6" s="22">
        <f t="shared" si="11"/>
        <v>78.58</v>
      </c>
      <c r="DA6" s="22">
        <f t="shared" si="11"/>
        <v>77.13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10.130000000000001</v>
      </c>
      <c r="DI6" s="22">
        <f t="shared" ref="DI6:DQ6" si="12">IF(DI7="",NA(),DI7)</f>
        <v>13.39</v>
      </c>
      <c r="DJ6" s="22">
        <f t="shared" si="12"/>
        <v>16.63</v>
      </c>
      <c r="DK6" s="22">
        <f t="shared" si="12"/>
        <v>19.75</v>
      </c>
      <c r="DL6" s="22">
        <f t="shared" si="12"/>
        <v>24.53</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435015</v>
      </c>
      <c r="D7" s="24">
        <v>46</v>
      </c>
      <c r="E7" s="24">
        <v>1</v>
      </c>
      <c r="F7" s="24">
        <v>0</v>
      </c>
      <c r="G7" s="24">
        <v>1</v>
      </c>
      <c r="H7" s="24" t="s">
        <v>93</v>
      </c>
      <c r="I7" s="24" t="s">
        <v>94</v>
      </c>
      <c r="J7" s="24" t="s">
        <v>95</v>
      </c>
      <c r="K7" s="24" t="s">
        <v>96</v>
      </c>
      <c r="L7" s="24" t="s">
        <v>97</v>
      </c>
      <c r="M7" s="24" t="s">
        <v>98</v>
      </c>
      <c r="N7" s="25" t="s">
        <v>99</v>
      </c>
      <c r="O7" s="25">
        <v>35.69</v>
      </c>
      <c r="P7" s="25">
        <v>79.599999999999994</v>
      </c>
      <c r="Q7" s="25">
        <v>2600</v>
      </c>
      <c r="R7" s="25">
        <v>10223</v>
      </c>
      <c r="S7" s="25">
        <v>190.96</v>
      </c>
      <c r="T7" s="25">
        <v>53.53</v>
      </c>
      <c r="U7" s="25">
        <v>8049</v>
      </c>
      <c r="V7" s="25">
        <v>34.9</v>
      </c>
      <c r="W7" s="25">
        <v>230.63</v>
      </c>
      <c r="X7" s="25">
        <v>93.71</v>
      </c>
      <c r="Y7" s="25">
        <v>93.59</v>
      </c>
      <c r="Z7" s="25">
        <v>95.1</v>
      </c>
      <c r="AA7" s="25">
        <v>95.46</v>
      </c>
      <c r="AB7" s="25">
        <v>95.28</v>
      </c>
      <c r="AC7" s="25">
        <v>104.35</v>
      </c>
      <c r="AD7" s="25">
        <v>105.34</v>
      </c>
      <c r="AE7" s="25">
        <v>105.77</v>
      </c>
      <c r="AF7" s="25">
        <v>104.82</v>
      </c>
      <c r="AG7" s="25">
        <v>106.46</v>
      </c>
      <c r="AH7" s="25">
        <v>108.24</v>
      </c>
      <c r="AI7" s="25">
        <v>51.46</v>
      </c>
      <c r="AJ7" s="25">
        <v>61.18</v>
      </c>
      <c r="AK7" s="25">
        <v>65.87</v>
      </c>
      <c r="AL7" s="25">
        <v>72.209999999999994</v>
      </c>
      <c r="AM7" s="25">
        <v>79.459999999999994</v>
      </c>
      <c r="AN7" s="25">
        <v>21.69</v>
      </c>
      <c r="AO7" s="25">
        <v>24.04</v>
      </c>
      <c r="AP7" s="25">
        <v>28.03</v>
      </c>
      <c r="AQ7" s="25">
        <v>26.73</v>
      </c>
      <c r="AR7" s="25">
        <v>27.85</v>
      </c>
      <c r="AS7" s="25">
        <v>1.5</v>
      </c>
      <c r="AT7" s="25">
        <v>25.03</v>
      </c>
      <c r="AU7" s="25">
        <v>19.7</v>
      </c>
      <c r="AV7" s="25">
        <v>16.63</v>
      </c>
      <c r="AW7" s="25">
        <v>17.79</v>
      </c>
      <c r="AX7" s="25">
        <v>11.33</v>
      </c>
      <c r="AY7" s="25">
        <v>301.04000000000002</v>
      </c>
      <c r="AZ7" s="25">
        <v>305.08</v>
      </c>
      <c r="BA7" s="25">
        <v>305.33999999999997</v>
      </c>
      <c r="BB7" s="25">
        <v>310.01</v>
      </c>
      <c r="BC7" s="25">
        <v>311.12</v>
      </c>
      <c r="BD7" s="25">
        <v>243.36</v>
      </c>
      <c r="BE7" s="25">
        <v>2012.49</v>
      </c>
      <c r="BF7" s="25">
        <v>1839.12</v>
      </c>
      <c r="BG7" s="25">
        <v>1649.9</v>
      </c>
      <c r="BH7" s="25">
        <v>1513.79</v>
      </c>
      <c r="BI7" s="25">
        <v>1399.51</v>
      </c>
      <c r="BJ7" s="25">
        <v>551.62</v>
      </c>
      <c r="BK7" s="25">
        <v>585.59</v>
      </c>
      <c r="BL7" s="25">
        <v>561.34</v>
      </c>
      <c r="BM7" s="25">
        <v>538.33000000000004</v>
      </c>
      <c r="BN7" s="25">
        <v>515.14</v>
      </c>
      <c r="BO7" s="25">
        <v>265.93</v>
      </c>
      <c r="BP7" s="25">
        <v>71.31</v>
      </c>
      <c r="BQ7" s="25">
        <v>73.819999999999993</v>
      </c>
      <c r="BR7" s="25">
        <v>78.55</v>
      </c>
      <c r="BS7" s="25">
        <v>79.25</v>
      </c>
      <c r="BT7" s="25">
        <v>81.17</v>
      </c>
      <c r="BU7" s="25">
        <v>87.11</v>
      </c>
      <c r="BV7" s="25">
        <v>82.78</v>
      </c>
      <c r="BW7" s="25">
        <v>84.82</v>
      </c>
      <c r="BX7" s="25">
        <v>82.29</v>
      </c>
      <c r="BY7" s="25">
        <v>84.16</v>
      </c>
      <c r="BZ7" s="25">
        <v>97.82</v>
      </c>
      <c r="CA7" s="25">
        <v>167.81</v>
      </c>
      <c r="CB7" s="25">
        <v>156.09</v>
      </c>
      <c r="CC7" s="25">
        <v>156.26</v>
      </c>
      <c r="CD7" s="25">
        <v>162.16999999999999</v>
      </c>
      <c r="CE7" s="25">
        <v>159</v>
      </c>
      <c r="CF7" s="25">
        <v>223.98</v>
      </c>
      <c r="CG7" s="25">
        <v>225.09</v>
      </c>
      <c r="CH7" s="25">
        <v>224.82</v>
      </c>
      <c r="CI7" s="25">
        <v>230.85</v>
      </c>
      <c r="CJ7" s="25">
        <v>230.21</v>
      </c>
      <c r="CK7" s="25">
        <v>177.56</v>
      </c>
      <c r="CL7" s="25">
        <v>67.08</v>
      </c>
      <c r="CM7" s="25">
        <v>70.900000000000006</v>
      </c>
      <c r="CN7" s="25">
        <v>69.66</v>
      </c>
      <c r="CO7" s="25">
        <v>68.260000000000005</v>
      </c>
      <c r="CP7" s="25">
        <v>69.349999999999994</v>
      </c>
      <c r="CQ7" s="25">
        <v>49.64</v>
      </c>
      <c r="CR7" s="25">
        <v>49.38</v>
      </c>
      <c r="CS7" s="25">
        <v>50.09</v>
      </c>
      <c r="CT7" s="25">
        <v>50.1</v>
      </c>
      <c r="CU7" s="25">
        <v>49.76</v>
      </c>
      <c r="CV7" s="25">
        <v>59.81</v>
      </c>
      <c r="CW7" s="25">
        <v>76.989999999999995</v>
      </c>
      <c r="CX7" s="25">
        <v>78.349999999999994</v>
      </c>
      <c r="CY7" s="25">
        <v>78.62</v>
      </c>
      <c r="CZ7" s="25">
        <v>78.58</v>
      </c>
      <c r="DA7" s="25">
        <v>77.13</v>
      </c>
      <c r="DB7" s="25">
        <v>78.09</v>
      </c>
      <c r="DC7" s="25">
        <v>78.010000000000005</v>
      </c>
      <c r="DD7" s="25">
        <v>77.599999999999994</v>
      </c>
      <c r="DE7" s="25">
        <v>77.3</v>
      </c>
      <c r="DF7" s="25">
        <v>76.64</v>
      </c>
      <c r="DG7" s="25">
        <v>89.42</v>
      </c>
      <c r="DH7" s="25">
        <v>10.130000000000001</v>
      </c>
      <c r="DI7" s="25">
        <v>13.39</v>
      </c>
      <c r="DJ7" s="25">
        <v>16.63</v>
      </c>
      <c r="DK7" s="25">
        <v>19.75</v>
      </c>
      <c r="DL7" s="25">
        <v>24.53</v>
      </c>
      <c r="DM7" s="25">
        <v>47.31</v>
      </c>
      <c r="DN7" s="25">
        <v>47.5</v>
      </c>
      <c r="DO7" s="25">
        <v>48.41</v>
      </c>
      <c r="DP7" s="25">
        <v>50.02</v>
      </c>
      <c r="DQ7" s="25">
        <v>51.38</v>
      </c>
      <c r="DR7" s="25">
        <v>52.02</v>
      </c>
      <c r="DS7" s="25">
        <v>0</v>
      </c>
      <c r="DT7" s="25">
        <v>0</v>
      </c>
      <c r="DU7" s="25">
        <v>0</v>
      </c>
      <c r="DV7" s="25">
        <v>0</v>
      </c>
      <c r="DW7" s="25">
        <v>0</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2025-02-04T04:59:58Z</cp:lastPrinted>
  <dcterms:created xsi:type="dcterms:W3CDTF">2024-12-11T05:06:18Z</dcterms:created>
  <dcterms:modified xsi:type="dcterms:W3CDTF">2025-02-04T05:14:23Z</dcterms:modified>
  <cp:category/>
</cp:coreProperties>
</file>