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1 令和４年度財政状況資料集の作成について（2回目）\04 県HP掲載\★HP掲載用\"/>
    </mc:Choice>
  </mc:AlternateContent>
  <bookViews>
    <workbookView xWindow="0" yWindow="0" windowWidth="19200" windowHeight="6550" tabRatio="743"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C37" i="10" s="1"/>
  <c r="C38" i="10" s="1"/>
  <c r="C39" i="10" s="1"/>
  <c r="C40" i="10" s="1"/>
  <c r="AM34" i="10" l="1"/>
  <c r="AM35" i="10" s="1"/>
  <c r="AM36" i="10" s="1"/>
  <c r="AM37" i="10" s="1"/>
  <c r="AM38" i="10" s="1"/>
  <c r="BE34" i="10" l="1"/>
</calcChain>
</file>

<file path=xl/sharedStrings.xml><?xml version="1.0" encoding="utf-8"?>
<sst xmlns="http://schemas.openxmlformats.org/spreadsheetml/2006/main" count="1096" uniqueCount="637">
  <si>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</si>
  <si>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</si>
  <si>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</si>
  <si>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</si>
  <si>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</si>
  <si>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</si>
  <si>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</si>
  <si>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</si>
  <si>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</si>
  <si>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</si>
  <si>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</si>
  <si>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</si>
  <si>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</si>
  <si>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</si>
  <si>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</si>
  <si>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</si>
  <si>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</si>
  <si>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</si>
  <si>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</si>
  <si>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</si>
  <si>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</si>
  <si>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</si>
  <si>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</si>
  <si>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</si>
  <si>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</si>
  <si>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</si>
  <si>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</si>
  <si>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</si>
  <si>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</si>
  <si>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</si>
  <si>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</si>
  <si>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</si>
  <si>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</si>
  <si>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</si>
  <si>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</si>
  <si>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</si>
  <si>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</si>
  <si>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</si>
  <si>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</si>
  <si>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</si>
  <si>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</si>
  <si>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</si>
  <si>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</si>
  <si>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</si>
  <si>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</si>
  <si>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</si>
  <si>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</si>
  <si>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</si>
  <si>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</si>
  <si>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</si>
  <si>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</si>
  <si>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</si>
  <si>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</si>
  <si>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</si>
  <si>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</si>
  <si>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</si>
  <si>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</si>
  <si>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</si>
  <si>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</si>
  <si>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</si>
  <si>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</si>
  <si>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</si>
  <si>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</si>
  <si>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</si>
  <si>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</si>
  <si>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</si>
  <si>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</si>
  <si>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</si>
  <si>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</si>
  <si>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</si>
  <si>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</si>
  <si>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</si>
  <si>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</si>
  <si>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</si>
  <si>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</si>
  <si>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</si>
  <si>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</si>
  <si>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</si>
  <si>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</si>
  <si>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</si>
  <si>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</si>
  <si>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</si>
  <si>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</si>
  <si>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</si>
  <si>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</si>
  <si>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</si>
  <si>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</si>
  <si>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</si>
  <si>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</si>
  <si>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</si>
  <si>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</si>
  <si>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</si>
  <si>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</si>
  <si>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</si>
  <si>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</si>
  <si>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</si>
  <si>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</si>
  <si>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</si>
  <si>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</si>
  <si>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</si>
  <si>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</si>
  <si>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</si>
  <si>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</si>
  <si>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</si>
  <si>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</si>
  <si>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</si>
  <si>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</si>
  <si>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</si>
  <si>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</si>
  <si>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</si>
  <si>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</si>
  <si>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</si>
  <si>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</si>
  <si>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</si>
  <si>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</si>
  <si>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</si>
  <si>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</si>
  <si>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</si>
  <si>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</si>
  <si>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</si>
  <si>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</si>
  <si>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</si>
  <si>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</si>
  <si>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</si>
  <si>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</si>
  <si>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</si>
  <si>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</si>
  <si>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</si>
  <si>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</si>
  <si>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</si>
  <si>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</si>
  <si>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</si>
  <si>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</si>
  <si>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</si>
  <si>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</si>
  <si>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</si>
  <si>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</si>
  <si>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</si>
  <si>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</si>
  <si>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</si>
  <si>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</si>
  <si>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</si>
  <si>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</si>
  <si>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</si>
  <si>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</si>
  <si>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</si>
  <si>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</si>
  <si>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</si>
  <si>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</si>
  <si>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</si>
  <si>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</si>
  <si>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</si>
  <si>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</si>
  <si>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</si>
  <si>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</si>
  <si>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</si>
  <si>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</si>
  <si>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</si>
  <si>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</si>
  <si>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</si>
  <si>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</si>
  <si>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</si>
  <si>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</si>
  <si>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</si>
  <si>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</si>
  <si>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</si>
  <si>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</si>
  <si>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</si>
  <si>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</si>
  <si>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</si>
  <si>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</si>
  <si>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</si>
  <si>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</si>
  <si>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</si>
  <si>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</si>
  <si>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</si>
  <si>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</si>
  <si>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</si>
  <si>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</si>
  <si>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</si>
  <si>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</si>
  <si>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</si>
  <si>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</si>
  <si>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</si>
  <si>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</si>
  <si>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</si>
  <si>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</si>
  <si>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</si>
  <si>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</si>
  <si>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</si>
  <si>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</si>
  <si>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</si>
  <si>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</si>
  <si>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</si>
  <si>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</si>
  <si>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</si>
  <si>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</si>
  <si>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</si>
  <si>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</si>
  <si>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</si>
  <si>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</si>
  <si>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</si>
  <si>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</si>
  <si>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</si>
  <si>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</si>
  <si>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</si>
  <si>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</si>
  <si>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</si>
  <si>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</si>
  <si>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</si>
  <si>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</si>
  <si>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</si>
  <si>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</si>
  <si>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</si>
  <si>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</si>
  <si>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</si>
  <si>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</si>
  <si>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</si>
  <si>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</si>
  <si>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</si>
  <si>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</si>
  <si>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</si>
  <si>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</si>
  <si>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</si>
  <si>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</si>
  <si>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</si>
  <si>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</si>
  <si>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</si>
  <si>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</si>
  <si>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</si>
  <si>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</si>
  <si>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</si>
  <si>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</si>
  <si>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</si>
  <si>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</si>
  <si>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</si>
  <si>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</si>
  <si>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</si>
  <si>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</si>
  <si>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</si>
  <si>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</si>
  <si>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</si>
  <si>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</si>
  <si>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</si>
  <si>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</si>
  <si>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</si>
  <si>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</si>
  <si>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</si>
  <si>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</si>
  <si>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</si>
  <si>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</si>
  <si>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</si>
  <si>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</si>
  <si>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</si>
  <si>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</si>
  <si>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</si>
  <si>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</si>
  <si>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</si>
  <si>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</si>
  <si>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</si>
  <si>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</si>
  <si>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</si>
  <si>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</si>
  <si>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</si>
  <si>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</si>
  <si>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</si>
  <si>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</si>
  <si>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</si>
  <si>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</si>
  <si>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</si>
  <si>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</si>
  <si>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</si>
  <si>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</si>
  <si>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</si>
  <si>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</si>
  <si>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</si>
  <si>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</si>
  <si>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</si>
  <si>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</si>
  <si>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</si>
  <si>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</si>
  <si>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</si>
  <si>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</si>
  <si>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</si>
  <si>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</si>
  <si>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</si>
  <si>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</si>
  <si>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</si>
  <si>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</si>
  <si>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</si>
  <si>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</si>
  <si>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</si>
  <si>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</si>
  <si>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</si>
  <si>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</si>
  <si>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</si>
  <si>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</si>
  <si>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</si>
  <si>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</si>
  <si>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</si>
  <si>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</si>
  <si>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</si>
  <si>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</si>
  <si>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</si>
  <si>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</si>
  <si>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</si>
  <si>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</si>
  <si>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</si>
  <si>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</si>
  <si>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</si>
  <si>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</si>
  <si>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</si>
  <si>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</si>
  <si>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</si>
  <si>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</si>
  <si>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</si>
  <si>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</si>
  <si>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</si>
  <si>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</si>
  <si>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</si>
  <si>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</si>
  <si>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</si>
  <si>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</si>
  <si>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</si>
  <si>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</si>
  <si>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</si>
  <si>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</si>
  <si>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</si>
  <si>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</si>
  <si>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</si>
  <si>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</si>
  <si>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</si>
  <si>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</si>
  <si>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</si>
  <si>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</si>
  <si>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</si>
  <si>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</si>
  <si>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</si>
  <si>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</si>
  <si>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</si>
  <si>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</si>
  <si>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</si>
  <si>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</si>
  <si>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</si>
  <si>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</si>
  <si>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</si>
  <si>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</si>
  <si>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</si>
  <si>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</si>
  <si>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</si>
  <si>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</si>
  <si>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</si>
  <si>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</si>
  <si>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</si>
  <si>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</si>
  <si>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</si>
  <si>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</si>
  <si>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</si>
  <si>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</si>
  <si>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</si>
  <si>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</si>
  <si>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</si>
  <si>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</si>
  <si>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</si>
  <si>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</si>
  <si>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</si>
  <si>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</si>
  <si>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</si>
  <si>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</si>
  <si>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</si>
  <si>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</si>
  <si>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</si>
  <si>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</si>
  <si>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</si>
  <si>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</si>
  <si>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</si>
  <si>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</si>
  <si>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</si>
  <si>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</si>
  <si>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</si>
  <si>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</si>
  <si>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</si>
  <si>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</si>
  <si>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</si>
  <si>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</si>
  <si>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</si>
  <si>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</si>
  <si>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</si>
  <si>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</si>
  <si>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</si>
  <si>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</si>
  <si>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</si>
  <si>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</si>
  <si>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</si>
  <si>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</si>
  <si>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</si>
  <si>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</si>
  <si>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</si>
  <si>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</si>
  <si>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</si>
  <si>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</si>
  <si>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植木中央土地区画整理事業会計</t>
    <phoneticPr fontId="5"/>
  </si>
  <si>
    <t>奨学金貸付事業会計</t>
    <phoneticPr fontId="5"/>
  </si>
  <si>
    <t>公債管理会計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</si>
  <si>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</si>
  <si>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</si>
  <si>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</si>
  <si>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</si>
  <si>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</si>
  <si>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</si>
  <si>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</si>
  <si>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</si>
  <si>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</si>
  <si>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</si>
  <si>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</si>
  <si>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</si>
  <si>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</si>
  <si>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</si>
  <si>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</si>
  <si>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</si>
  <si>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</si>
  <si>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</si>
  <si>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</si>
  <si>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</si>
  <si>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</si>
  <si>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</si>
  <si>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</si>
  <si>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</si>
  <si>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</si>
  <si>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</si>
  <si>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</si>
  <si>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</si>
  <si>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</si>
  <si>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</si>
  <si>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</si>
  <si>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</si>
  <si>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</si>
  <si>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</si>
  <si>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</si>
  <si>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</si>
  <si>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</si>
  <si>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</si>
  <si>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</si>
  <si>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</si>
  <si>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</si>
  <si>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</si>
  <si>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</si>
  <si>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</si>
  <si>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</si>
  <si>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</si>
  <si>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</si>
  <si>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</si>
  <si>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</si>
  <si>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</si>
  <si>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</si>
  <si>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</si>
  <si>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</si>
  <si>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</si>
  <si>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</si>
  <si>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</si>
  <si>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</si>
  <si>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</si>
  <si>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</si>
  <si>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</si>
  <si>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</si>
  <si>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</si>
  <si>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</si>
  <si>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</si>
  <si>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</si>
  <si>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</si>
  <si>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</si>
  <si>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</si>
  <si>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</si>
  <si>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</si>
  <si>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</si>
  <si>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</si>
  <si>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</si>
  <si>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</si>
  <si>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</si>
  <si>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</si>
  <si>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</si>
  <si>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</si>
  <si>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</si>
  <si>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</si>
  <si>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</si>
  <si>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</si>
  <si>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</si>
  <si>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</si>
  <si>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</si>
  <si>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</si>
  <si>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</si>
  <si>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</si>
  <si>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</si>
  <si>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</si>
  <si>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</si>
  <si>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</si>
  <si>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</si>
  <si>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</si>
  <si>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</si>
  <si>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</si>
  <si>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</si>
  <si>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</si>
  <si>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</si>
  <si>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</si>
  <si>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</si>
  <si>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</si>
  <si>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</si>
  <si>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</si>
  <si>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</si>
  <si>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</si>
  <si>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</si>
  <si>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</si>
  <si>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</si>
  <si>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</si>
  <si>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</si>
  <si>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</si>
  <si>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</si>
  <si>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</si>
  <si>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</si>
  <si>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</si>
  <si>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</si>
  <si>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</si>
  <si>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</si>
  <si>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</si>
  <si>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</si>
  <si>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</si>
  <si>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</si>
  <si>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</si>
  <si>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</si>
  <si>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</si>
  <si>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</si>
  <si>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</si>
  <si>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</si>
  <si>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</si>
  <si>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</si>
  <si>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</si>
  <si>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</si>
  <si>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</si>
  <si>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</si>
  <si>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</si>
  <si>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</si>
  <si>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</si>
  <si>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</si>
  <si>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</si>
  <si>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</si>
  <si>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</si>
  <si>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</si>
  <si>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</si>
  <si>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</si>
  <si>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</si>
  <si>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</si>
  <si>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</si>
  <si>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</si>
  <si>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</si>
  <si>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</si>
  <si>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</si>
  <si>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</si>
  <si>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</si>
  <si>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</si>
  <si>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</si>
  <si>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</si>
  <si>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</si>
  <si>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</si>
  <si>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</si>
  <si>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</si>
  <si>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</si>
  <si>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</si>
  <si>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</si>
  <si>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</si>
  <si>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</si>
  <si>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</si>
  <si>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</si>
  <si>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</si>
  <si>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</si>
  <si>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</si>
  <si>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</si>
  <si>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</si>
  <si>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</si>
  <si>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</si>
  <si>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</si>
  <si>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</si>
  <si>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</si>
  <si>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</si>
  <si>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</si>
  <si>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</si>
  <si>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</si>
  <si>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</si>
  <si>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</si>
  <si>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</si>
  <si>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</si>
  <si>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0.78</t>
  </si>
  <si>
    <t>水道事業会計</t>
  </si>
  <si>
    <t>下水道事業会計</t>
  </si>
  <si>
    <t>一般会計</t>
  </si>
  <si>
    <t>国民健康保険会計</t>
  </si>
  <si>
    <t>▲ 1.29</t>
  </si>
  <si>
    <t>▲ 0.43</t>
  </si>
  <si>
    <t>介護保険会計</t>
  </si>
  <si>
    <t>交通事業会計</t>
  </si>
  <si>
    <t>後期高齢者医療会計</t>
  </si>
  <si>
    <t>母子父子寡婦福祉資金貸付事業会計</t>
  </si>
  <si>
    <t>その他会計（赤字）</t>
  </si>
  <si>
    <t>その他会計（黒字）</t>
  </si>
  <si>
    <t>（百万円）</t>
    <phoneticPr fontId="5"/>
  </si>
  <si>
    <t>H30</t>
    <phoneticPr fontId="5"/>
  </si>
  <si>
    <t>R01</t>
    <phoneticPr fontId="5"/>
  </si>
  <si>
    <t>R02</t>
    <phoneticPr fontId="5"/>
  </si>
  <si>
    <t>R03</t>
    <phoneticPr fontId="5"/>
  </si>
  <si>
    <t>R04</t>
    <phoneticPr fontId="5"/>
  </si>
  <si>
    <t>山鹿植木広域行政事務組合</t>
  </si>
  <si>
    <t>熊本県後期高齢者医療広域連合（一般会計）</t>
  </si>
  <si>
    <t>熊本県後期高齢者医療広域連合（後期高齢者医療特別会計）</t>
  </si>
  <si>
    <t>熊本市勤労福祉センター</t>
    <rPh sb="0" eb="3">
      <t>クマモトシ</t>
    </rPh>
    <rPh sb="3" eb="5">
      <t>キンロウ</t>
    </rPh>
    <rPh sb="5" eb="7">
      <t>フクシ</t>
    </rPh>
    <phoneticPr fontId="2"/>
  </si>
  <si>
    <t>熊本市上下水道サービス公社</t>
    <rPh sb="0" eb="3">
      <t>クマモトシ</t>
    </rPh>
    <rPh sb="3" eb="5">
      <t>ジョウゲ</t>
    </rPh>
    <rPh sb="5" eb="7">
      <t>スイドウ</t>
    </rPh>
    <rPh sb="11" eb="13">
      <t>コウシャ</t>
    </rPh>
    <phoneticPr fontId="2"/>
  </si>
  <si>
    <t>熊本市文化スポーツ財団</t>
    <rPh sb="0" eb="3">
      <t>クマモトシ</t>
    </rPh>
    <rPh sb="3" eb="5">
      <t>ブンカ</t>
    </rPh>
    <rPh sb="9" eb="11">
      <t>ザイダン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</si>
  <si>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</si>
  <si>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</si>
  <si>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</si>
  <si>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</si>
  <si>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</si>
  <si>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</si>
  <si>
    <t>熊本市公共施設長寿命化等基金</t>
    <rPh sb="0" eb="2">
      <t>クマモト</t>
    </rPh>
    <rPh sb="2" eb="3">
      <t>シ</t>
    </rPh>
    <rPh sb="3" eb="5">
      <t>コウキョウ</t>
    </rPh>
    <rPh sb="5" eb="7">
      <t>シセツ</t>
    </rPh>
    <rPh sb="7" eb="8">
      <t>チョウ</t>
    </rPh>
    <rPh sb="8" eb="10">
      <t>ジュミョウ</t>
    </rPh>
    <rPh sb="10" eb="11">
      <t>カ</t>
    </rPh>
    <rPh sb="11" eb="12">
      <t>トウ</t>
    </rPh>
    <rPh sb="12" eb="14">
      <t>キキン</t>
    </rPh>
    <phoneticPr fontId="5"/>
  </si>
  <si>
    <t>熊本城復元整備基金</t>
    <rPh sb="0" eb="3">
      <t>クマモトジョウ</t>
    </rPh>
    <rPh sb="3" eb="5">
      <t>フクゲン</t>
    </rPh>
    <rPh sb="5" eb="7">
      <t>セイビ</t>
    </rPh>
    <rPh sb="7" eb="9">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</si>
  <si>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</si>
  <si>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熊本市新型コロナウイルス感染症金融対策基金</t>
    <rPh sb="0" eb="2">
      <t>クマモト</t>
    </rPh>
    <rPh sb="2" eb="3">
      <t>シ</t>
    </rPh>
    <rPh sb="3" eb="5">
      <t>シンガタ</t>
    </rPh>
    <rPh sb="12" eb="15">
      <t>カンセンショウ</t>
    </rPh>
    <rPh sb="15" eb="17">
      <t>キンユウ</t>
    </rPh>
    <rPh sb="17" eb="19">
      <t>タイサク</t>
    </rPh>
    <rPh sb="19" eb="21">
      <t>キキン</t>
    </rPh>
    <phoneticPr fontId="5"/>
  </si>
  <si>
    <t>市制100周年記念人づくり基金</t>
    <rPh sb="0" eb="2">
      <t>シセイ</t>
    </rPh>
    <rPh sb="5" eb="7">
      <t>シュウネン</t>
    </rPh>
    <rPh sb="7" eb="9">
      <t>キネン</t>
    </rPh>
    <rPh sb="9" eb="10">
      <t>ヒト</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</si>
  <si>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</si>
  <si>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</si>
  <si>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＜有形固定資産減価償却率の変動理由＞
</t>
    </r>
    <r>
      <rPr>
        <sz val="11"/>
        <rFont val="ＭＳ ゴシック"/>
        <family val="3"/>
        <charset val="128"/>
      </rPr>
      <t>　</t>
    </r>
    <r>
      <rPr>
        <sz val="10.5"/>
        <rFont val="ＭＳ ゴシック"/>
        <family val="3"/>
        <charset val="128"/>
      </rPr>
      <t>熊本地震により被災した施設の復旧や、災害公営住宅、熊本城ホールの供用開始等の影響により、将来負担比率については、減少が続く類似団体と比較して概ね横ばいの状況が続く一方、有形固定資産減価償却率は、類似団体に比べて低い水準となっており、ここ数年は乖離が大きくなっている。
　今後も、既存資産の有効活用の観点から、各施設において策定を行う個別施設計画に基づき計画的な維持修繕に取り組むことで、財政負担の軽減や施設の長寿命化を図っていく。</t>
    </r>
    <rPh sb="1" eb="3">
      <t>ユウケイ</t>
    </rPh>
    <rPh sb="3" eb="5">
      <t>コテイ</t>
    </rPh>
    <rPh sb="5" eb="7">
      <t>シサン</t>
    </rPh>
    <rPh sb="7" eb="9">
      <t>ゲンカ</t>
    </rPh>
    <rPh sb="9" eb="11">
      <t>ショウキャク</t>
    </rPh>
    <rPh sb="11" eb="12">
      <t>リツ</t>
    </rPh>
    <rPh sb="13" eb="15">
      <t>ヘンドウ</t>
    </rPh>
    <rPh sb="15" eb="17">
      <t>リユウ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</si>
  <si>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</si>
  <si>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</si>
  <si>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</si>
  <si>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</si>
  <si>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</si>
  <si>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</si>
  <si>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将来負担比率は、分母となる標準財政規模が減少した影響はあるものの、公営企業債等繰入見込額や退職手当負担見込額の減少により、分子となる将来負担額も減少したことにより前年度から減少している。
　実質公債費比率は、単年度比較では微増したものの、決算値（3ヵ年平均）は前年度と横ばいとなった。類似団体を継続して下回っているものの、熊本地震に関連する事業の起債の償還が令和3年度より本格化したことから、今後も引き続き、財政の中期見通しに基づく投資的経費の総額管理等による計画的な市債発行を行い、指標の著しい悪化を招かないよう図っていく。</t>
    <rPh sb="25" eb="27">
      <t>エイキョウ</t>
    </rPh>
    <rPh sb="34" eb="38">
      <t>コウエイキギョウ</t>
    </rPh>
    <rPh sb="105" eb="108">
      <t>タンネンド</t>
    </rPh>
    <rPh sb="108" eb="110">
      <t>ヒカク</t>
    </rPh>
    <rPh sb="112" eb="114">
      <t>ビゾウ</t>
    </rPh>
    <rPh sb="131" eb="134">
      <t>ゼンネンド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</si>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</sst>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ill="1" applyBorder="1" applyAlignment="1" applyProtection="1">
      <alignment horizontal="left" vertical="top" wrapText="1"/>
      <protection locked="0"/>
    </xf>
    <xf numFmtId="0" fontId="16" fillId="0" borderId="12" xfId="16" applyFill="1" applyBorder="1" applyAlignment="1" applyProtection="1">
      <alignment horizontal="left" vertical="top" wrapText="1"/>
      <protection locked="0"/>
    </xf>
    <xf numFmtId="0" fontId="16" fillId="0" borderId="51" xfId="16" applyFill="1" applyBorder="1" applyAlignment="1" applyProtection="1">
      <alignment horizontal="left" vertical="top" wrapText="1"/>
      <protection locked="0"/>
    </xf>
    <xf numFmtId="0" fontId="16" fillId="0" borderId="65" xfId="16" applyFill="1" applyBorder="1" applyAlignment="1" applyProtection="1">
      <alignment horizontal="left" vertical="top" wrapText="1"/>
      <protection locked="0"/>
    </xf>
    <xf numFmtId="0" fontId="16" fillId="0" borderId="0" xfId="16" applyFill="1" applyAlignment="1" applyProtection="1">
      <alignment horizontal="left" vertical="top" wrapText="1"/>
      <protection locked="0"/>
    </xf>
    <xf numFmtId="0" fontId="16" fillId="0" borderId="38" xfId="16" applyFill="1" applyBorder="1" applyAlignment="1" applyProtection="1">
      <alignment horizontal="left" vertical="top" wrapText="1"/>
      <protection locked="0"/>
    </xf>
    <xf numFmtId="0" fontId="16" fillId="0" borderId="37" xfId="16" applyFill="1" applyBorder="1" applyAlignment="1" applyProtection="1">
      <alignment horizontal="left" vertical="top" wrapText="1"/>
      <protection locked="0"/>
    </xf>
    <xf numFmtId="0" fontId="16" fillId="0" borderId="56" xfId="16" applyFill="1" applyBorder="1" applyAlignment="1" applyProtection="1">
      <alignment horizontal="left" vertical="top" wrapText="1"/>
      <protection locked="0"/>
    </xf>
    <xf numFmtId="0" fontId="16" fillId="0" borderId="40" xfId="16" applyFill="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39"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7BCA-443B-905C-3E5E978993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77633</c:v>
                </c:pt>
                <c:pt idx="1">
                  <c:v>91725</c:v>
                </c:pt>
                <c:pt idx="2">
                  <c:v>55190</c:v>
                </c:pt>
                <c:pt idx="3">
                  <c:v>71897</c:v>
                </c:pt>
                <c:pt idx="4">
                  <c:v>57515</c:v>
                </c:pt>
              </c:numCache>
            </c:numRef>
          </c:val>
          <c:smooth val="0"/>
          <c:extLst>
            <c:ext xmlns:c16="http://schemas.microsoft.com/office/drawing/2014/chart" uri="{C3380CC4-5D6E-409C-BE32-E72D297353CC}">
              <c16:uniqueId val="{00000001-7BCA-443B-905C-3E5E978993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3.36</c:v>
                </c:pt>
                <c:pt idx="1">
                  <c:v>3.46</c:v>
                </c:pt>
                <c:pt idx="2">
                  <c:v>2.84</c:v>
                </c:pt>
                <c:pt idx="3">
                  <c:v>3.19</c:v>
                </c:pt>
                <c:pt idx="4">
                  <c:v>3.72</c:v>
                </c:pt>
              </c:numCache>
            </c:numRef>
          </c:val>
          <c:extLst>
            <c:ext xmlns:c16="http://schemas.microsoft.com/office/drawing/2014/chart" uri="{C3380CC4-5D6E-409C-BE32-E72D297353CC}">
              <c16:uniqueId val="{00000000-A04E-44EA-B357-E4560257E3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c:v>
                </c:pt>
                <c:pt idx="1">
                  <c:v>2.12</c:v>
                </c:pt>
                <c:pt idx="2">
                  <c:v>1.89</c:v>
                </c:pt>
                <c:pt idx="3">
                  <c:v>1.77</c:v>
                </c:pt>
                <c:pt idx="4">
                  <c:v>2.11</c:v>
                </c:pt>
              </c:numCache>
            </c:numRef>
          </c:val>
          <c:extLst>
            <c:ext xmlns:c16="http://schemas.microsoft.com/office/drawing/2014/chart" uri="{C3380CC4-5D6E-409C-BE32-E72D297353CC}">
              <c16:uniqueId val="{00000001-A04E-44EA-B357-E4560257E3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0.09</c:v>
                </c:pt>
                <c:pt idx="1">
                  <c:v>-0.22</c:v>
                </c:pt>
                <c:pt idx="2">
                  <c:v>-0.78</c:v>
                </c:pt>
                <c:pt idx="3">
                  <c:v>0.54</c:v>
                </c:pt>
                <c:pt idx="4">
                  <c:v>0.74</c:v>
                </c:pt>
              </c:numCache>
            </c:numRef>
          </c:val>
          <c:smooth val="0"/>
          <c:extLst>
            <c:ext xmlns:c16="http://schemas.microsoft.com/office/drawing/2014/chart" uri="{C3380CC4-5D6E-409C-BE32-E72D297353CC}">
              <c16:uniqueId val="{00000002-A04E-44EA-B357-E4560257E3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0.23</c:v>
                </c:pt>
                <c:pt idx="4">
                  <c:v>#N/A</c:v>
                </c:pt>
                <c:pt idx="5">
                  <c:v>0.25</c:v>
                </c:pt>
                <c:pt idx="6">
                  <c:v>#N/A</c:v>
                </c:pt>
                <c:pt idx="7">
                  <c:v>0.19</c:v>
                </c:pt>
                <c:pt idx="8">
                  <c:v>#N/A</c:v>
                </c:pt>
                <c:pt idx="9">
                  <c:v>0.21</c:v>
                </c:pt>
              </c:numCache>
            </c:numRef>
          </c:val>
          <c:extLst>
            <c:ext xmlns:c16="http://schemas.microsoft.com/office/drawing/2014/chart" uri="{C3380CC4-5D6E-409C-BE32-E72D297353CC}">
              <c16:uniqueId val="{00000000-C628-4011-BF00-05B3136D60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28-4011-BF00-05B3136D605E}"/>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0.11</c:v>
                </c:pt>
                <c:pt idx="2">
                  <c:v>#N/A</c:v>
                </c:pt>
                <c:pt idx="3">
                  <c:v>0.11</c:v>
                </c:pt>
                <c:pt idx="4">
                  <c:v>#N/A</c:v>
                </c:pt>
                <c:pt idx="5">
                  <c:v>0.11</c:v>
                </c:pt>
                <c:pt idx="6">
                  <c:v>#N/A</c:v>
                </c:pt>
                <c:pt idx="7">
                  <c:v>0.13</c:v>
                </c:pt>
                <c:pt idx="8">
                  <c:v>#N/A</c:v>
                </c:pt>
                <c:pt idx="9">
                  <c:v>0.14000000000000001</c:v>
                </c:pt>
              </c:numCache>
            </c:numRef>
          </c:val>
          <c:extLst>
            <c:ext xmlns:c16="http://schemas.microsoft.com/office/drawing/2014/chart" uri="{C3380CC4-5D6E-409C-BE32-E72D297353CC}">
              <c16:uniqueId val="{00000002-C628-4011-BF00-05B3136D605E}"/>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0.15</c:v>
                </c:pt>
                <c:pt idx="2">
                  <c:v>#N/A</c:v>
                </c:pt>
                <c:pt idx="3">
                  <c:v>0.15</c:v>
                </c:pt>
                <c:pt idx="4">
                  <c:v>#N/A</c:v>
                </c:pt>
                <c:pt idx="5">
                  <c:v>0.16</c:v>
                </c:pt>
                <c:pt idx="6">
                  <c:v>#N/A</c:v>
                </c:pt>
                <c:pt idx="7">
                  <c:v>0.15</c:v>
                </c:pt>
                <c:pt idx="8">
                  <c:v>#N/A</c:v>
                </c:pt>
                <c:pt idx="9">
                  <c:v>0.17</c:v>
                </c:pt>
              </c:numCache>
            </c:numRef>
          </c:val>
          <c:extLst>
            <c:ext xmlns:c16="http://schemas.microsoft.com/office/drawing/2014/chart" uri="{C3380CC4-5D6E-409C-BE32-E72D297353CC}">
              <c16:uniqueId val="{00000003-C628-4011-BF00-05B3136D605E}"/>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0.65</c:v>
                </c:pt>
                <c:pt idx="2">
                  <c:v>#N/A</c:v>
                </c:pt>
                <c:pt idx="3">
                  <c:v>0.67</c:v>
                </c:pt>
                <c:pt idx="4">
                  <c:v>#N/A</c:v>
                </c:pt>
                <c:pt idx="5">
                  <c:v>0.43</c:v>
                </c:pt>
                <c:pt idx="6">
                  <c:v>#N/A</c:v>
                </c:pt>
                <c:pt idx="7">
                  <c:v>0.3</c:v>
                </c:pt>
                <c:pt idx="8">
                  <c:v>#N/A</c:v>
                </c:pt>
                <c:pt idx="9">
                  <c:v>0.35</c:v>
                </c:pt>
              </c:numCache>
            </c:numRef>
          </c:val>
          <c:extLst>
            <c:ext xmlns:c16="http://schemas.microsoft.com/office/drawing/2014/chart" uri="{C3380CC4-5D6E-409C-BE32-E72D297353CC}">
              <c16:uniqueId val="{00000004-C628-4011-BF00-05B3136D605E}"/>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2.0099999999999998</c:v>
                </c:pt>
                <c:pt idx="2">
                  <c:v>#N/A</c:v>
                </c:pt>
                <c:pt idx="3">
                  <c:v>2.4900000000000002</c:v>
                </c:pt>
                <c:pt idx="4">
                  <c:v>#N/A</c:v>
                </c:pt>
                <c:pt idx="5">
                  <c:v>3.52</c:v>
                </c:pt>
                <c:pt idx="6">
                  <c:v>#N/A</c:v>
                </c:pt>
                <c:pt idx="7">
                  <c:v>1.0900000000000001</c:v>
                </c:pt>
                <c:pt idx="8">
                  <c:v>#N/A</c:v>
                </c:pt>
                <c:pt idx="9">
                  <c:v>0.83</c:v>
                </c:pt>
              </c:numCache>
            </c:numRef>
          </c:val>
          <c:extLst>
            <c:ext xmlns:c16="http://schemas.microsoft.com/office/drawing/2014/chart" uri="{C3380CC4-5D6E-409C-BE32-E72D297353CC}">
              <c16:uniqueId val="{00000005-C628-4011-BF00-05B3136D605E}"/>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1.29</c:v>
                </c:pt>
                <c:pt idx="1">
                  <c:v>#N/A</c:v>
                </c:pt>
                <c:pt idx="2">
                  <c:v>0.43</c:v>
                </c:pt>
                <c:pt idx="3">
                  <c:v>#N/A</c:v>
                </c:pt>
                <c:pt idx="4">
                  <c:v>#N/A</c:v>
                </c:pt>
                <c:pt idx="5">
                  <c:v>0.2</c:v>
                </c:pt>
                <c:pt idx="6">
                  <c:v>#N/A</c:v>
                </c:pt>
                <c:pt idx="7">
                  <c:v>0.7</c:v>
                </c:pt>
                <c:pt idx="8">
                  <c:v>#N/A</c:v>
                </c:pt>
                <c:pt idx="9">
                  <c:v>1.01</c:v>
                </c:pt>
              </c:numCache>
            </c:numRef>
          </c:val>
          <c:extLst>
            <c:ext xmlns:c16="http://schemas.microsoft.com/office/drawing/2014/chart" uri="{C3380CC4-5D6E-409C-BE32-E72D297353CC}">
              <c16:uniqueId val="{00000006-C628-4011-BF00-05B3136D60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3.12</c:v>
                </c:pt>
                <c:pt idx="2">
                  <c:v>#N/A</c:v>
                </c:pt>
                <c:pt idx="3">
                  <c:v>3.22</c:v>
                </c:pt>
                <c:pt idx="4">
                  <c:v>#N/A</c:v>
                </c:pt>
                <c:pt idx="5">
                  <c:v>2.6</c:v>
                </c:pt>
                <c:pt idx="6">
                  <c:v>#N/A</c:v>
                </c:pt>
                <c:pt idx="7">
                  <c:v>2.95</c:v>
                </c:pt>
                <c:pt idx="8">
                  <c:v>#N/A</c:v>
                </c:pt>
                <c:pt idx="9">
                  <c:v>3.45</c:v>
                </c:pt>
              </c:numCache>
            </c:numRef>
          </c:val>
          <c:extLst>
            <c:ext xmlns:c16="http://schemas.microsoft.com/office/drawing/2014/chart" uri="{C3380CC4-5D6E-409C-BE32-E72D297353CC}">
              <c16:uniqueId val="{00000007-C628-4011-BF00-05B3136D605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c:v>
                </c:pt>
                <c:pt idx="2">
                  <c:v>#N/A</c:v>
                </c:pt>
                <c:pt idx="3">
                  <c:v>5.91</c:v>
                </c:pt>
                <c:pt idx="4">
                  <c:v>#N/A</c:v>
                </c:pt>
                <c:pt idx="5">
                  <c:v>5.48</c:v>
                </c:pt>
                <c:pt idx="6">
                  <c:v>#N/A</c:v>
                </c:pt>
                <c:pt idx="7">
                  <c:v>4.0199999999999996</c:v>
                </c:pt>
                <c:pt idx="8">
                  <c:v>#N/A</c:v>
                </c:pt>
                <c:pt idx="9">
                  <c:v>3.77</c:v>
                </c:pt>
              </c:numCache>
            </c:numRef>
          </c:val>
          <c:extLst>
            <c:ext xmlns:c16="http://schemas.microsoft.com/office/drawing/2014/chart" uri="{C3380CC4-5D6E-409C-BE32-E72D297353CC}">
              <c16:uniqueId val="{00000008-C628-4011-BF00-05B3136D60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6.89</c:v>
                </c:pt>
                <c:pt idx="2">
                  <c:v>#N/A</c:v>
                </c:pt>
                <c:pt idx="3">
                  <c:v>7.54</c:v>
                </c:pt>
                <c:pt idx="4">
                  <c:v>#N/A</c:v>
                </c:pt>
                <c:pt idx="5">
                  <c:v>7.27</c:v>
                </c:pt>
                <c:pt idx="6">
                  <c:v>#N/A</c:v>
                </c:pt>
                <c:pt idx="7">
                  <c:v>7.4</c:v>
                </c:pt>
                <c:pt idx="8">
                  <c:v>#N/A</c:v>
                </c:pt>
                <c:pt idx="9">
                  <c:v>4.6399999999999997</c:v>
                </c:pt>
              </c:numCache>
            </c:numRef>
          </c:val>
          <c:extLst>
            <c:ext xmlns:c16="http://schemas.microsoft.com/office/drawing/2014/chart" uri="{C3380CC4-5D6E-409C-BE32-E72D297353CC}">
              <c16:uniqueId val="{00000009-C628-4011-BF00-05B3136D60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27272</c:v>
                </c:pt>
                <c:pt idx="5">
                  <c:v>32428</c:v>
                </c:pt>
                <c:pt idx="8">
                  <c:v>26360</c:v>
                </c:pt>
                <c:pt idx="11">
                  <c:v>30763</c:v>
                </c:pt>
                <c:pt idx="14">
                  <c:v>31212</c:v>
                </c:pt>
              </c:numCache>
            </c:numRef>
          </c:val>
          <c:extLst>
            <c:ext xmlns:c16="http://schemas.microsoft.com/office/drawing/2014/chart" uri="{C3380CC4-5D6E-409C-BE32-E72D297353CC}">
              <c16:uniqueId val="{00000000-806F-490E-8362-C457044217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806F-490E-8362-C457044217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193</c:v>
                </c:pt>
                <c:pt idx="3">
                  <c:v>104</c:v>
                </c:pt>
                <c:pt idx="6">
                  <c:v>194</c:v>
                </c:pt>
                <c:pt idx="9">
                  <c:v>229</c:v>
                </c:pt>
                <c:pt idx="12">
                  <c:v>171</c:v>
                </c:pt>
              </c:numCache>
            </c:numRef>
          </c:val>
          <c:extLst>
            <c:ext xmlns:c16="http://schemas.microsoft.com/office/drawing/2014/chart" uri="{C3380CC4-5D6E-409C-BE32-E72D297353CC}">
              <c16:uniqueId val="{00000002-806F-490E-8362-C457044217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6F-490E-8362-C457044217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5383</c:v>
                </c:pt>
                <c:pt idx="3">
                  <c:v>4994</c:v>
                </c:pt>
                <c:pt idx="6">
                  <c:v>4903</c:v>
                </c:pt>
                <c:pt idx="9">
                  <c:v>4966</c:v>
                </c:pt>
                <c:pt idx="12">
                  <c:v>5071</c:v>
                </c:pt>
              </c:numCache>
            </c:numRef>
          </c:val>
          <c:extLst>
            <c:ext xmlns:c16="http://schemas.microsoft.com/office/drawing/2014/chart" uri="{C3380CC4-5D6E-409C-BE32-E72D297353CC}">
              <c16:uniqueId val="{00000004-806F-490E-8362-C457044217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2000</c:v>
                </c:pt>
                <c:pt idx="3">
                  <c:v>2333</c:v>
                </c:pt>
                <c:pt idx="6">
                  <c:v>2667</c:v>
                </c:pt>
                <c:pt idx="9">
                  <c:v>3000</c:v>
                </c:pt>
                <c:pt idx="12">
                  <c:v>3333</c:v>
                </c:pt>
              </c:numCache>
            </c:numRef>
          </c:val>
          <c:extLst>
            <c:ext xmlns:c16="http://schemas.microsoft.com/office/drawing/2014/chart" uri="{C3380CC4-5D6E-409C-BE32-E72D297353CC}">
              <c16:uniqueId val="{00000005-806F-490E-8362-C457044217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6F-490E-8362-C457044217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30780</c:v>
                </c:pt>
                <c:pt idx="3">
                  <c:v>35115</c:v>
                </c:pt>
                <c:pt idx="6">
                  <c:v>28559</c:v>
                </c:pt>
                <c:pt idx="9">
                  <c:v>31368</c:v>
                </c:pt>
                <c:pt idx="12">
                  <c:v>32997</c:v>
                </c:pt>
              </c:numCache>
            </c:numRef>
          </c:val>
          <c:extLst>
            <c:ext xmlns:c16="http://schemas.microsoft.com/office/drawing/2014/chart" uri="{C3380CC4-5D6E-409C-BE32-E72D297353CC}">
              <c16:uniqueId val="{00000007-806F-490E-8362-C457044217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11084</c:v>
                </c:pt>
                <c:pt idx="2">
                  <c:v>#N/A</c:v>
                </c:pt>
                <c:pt idx="3">
                  <c:v>#N/A</c:v>
                </c:pt>
                <c:pt idx="4">
                  <c:v>10119</c:v>
                </c:pt>
                <c:pt idx="5">
                  <c:v>#N/A</c:v>
                </c:pt>
                <c:pt idx="6">
                  <c:v>#N/A</c:v>
                </c:pt>
                <c:pt idx="7">
                  <c:v>9963</c:v>
                </c:pt>
                <c:pt idx="8">
                  <c:v>#N/A</c:v>
                </c:pt>
                <c:pt idx="9">
                  <c:v>#N/A</c:v>
                </c:pt>
                <c:pt idx="10">
                  <c:v>8800</c:v>
                </c:pt>
                <c:pt idx="11">
                  <c:v>#N/A</c:v>
                </c:pt>
                <c:pt idx="12">
                  <c:v>#N/A</c:v>
                </c:pt>
                <c:pt idx="13">
                  <c:v>10360</c:v>
                </c:pt>
                <c:pt idx="14">
                  <c:v>#N/A</c:v>
                </c:pt>
              </c:numCache>
            </c:numRef>
          </c:val>
          <c:smooth val="0"/>
          <c:extLst>
            <c:ext xmlns:c16="http://schemas.microsoft.com/office/drawing/2014/chart" uri="{C3380CC4-5D6E-409C-BE32-E72D297353CC}">
              <c16:uniqueId val="{00000008-806F-490E-8362-C457044217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347856</c:v>
                </c:pt>
                <c:pt idx="5">
                  <c:v>357674</c:v>
                </c:pt>
                <c:pt idx="8">
                  <c:v>366350</c:v>
                </c:pt>
                <c:pt idx="11">
                  <c:v>372310</c:v>
                </c:pt>
                <c:pt idx="14">
                  <c:v>377051</c:v>
                </c:pt>
              </c:numCache>
            </c:numRef>
          </c:val>
          <c:extLst>
            <c:ext xmlns:c16="http://schemas.microsoft.com/office/drawing/2014/chart" uri="{C3380CC4-5D6E-409C-BE32-E72D297353CC}">
              <c16:uniqueId val="{00000000-3793-4E9A-92D9-3674528D91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31561</c:v>
                </c:pt>
                <c:pt idx="5">
                  <c:v>28793</c:v>
                </c:pt>
                <c:pt idx="8">
                  <c:v>29581</c:v>
                </c:pt>
                <c:pt idx="11">
                  <c:v>37212</c:v>
                </c:pt>
                <c:pt idx="14">
                  <c:v>36888</c:v>
                </c:pt>
              </c:numCache>
            </c:numRef>
          </c:val>
          <c:extLst>
            <c:ext xmlns:c16="http://schemas.microsoft.com/office/drawing/2014/chart" uri="{C3380CC4-5D6E-409C-BE32-E72D297353CC}">
              <c16:uniqueId val="{00000001-3793-4E9A-92D9-3674528D91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22511</c:v>
                </c:pt>
                <c:pt idx="5">
                  <c:v>22532</c:v>
                </c:pt>
                <c:pt idx="8">
                  <c:v>28210</c:v>
                </c:pt>
                <c:pt idx="11">
                  <c:v>39349</c:v>
                </c:pt>
                <c:pt idx="14">
                  <c:v>44563</c:v>
                </c:pt>
              </c:numCache>
            </c:numRef>
          </c:val>
          <c:extLst>
            <c:ext xmlns:c16="http://schemas.microsoft.com/office/drawing/2014/chart" uri="{C3380CC4-5D6E-409C-BE32-E72D297353CC}">
              <c16:uniqueId val="{00000002-3793-4E9A-92D9-3674528D91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93-4E9A-92D9-3674528D91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93-4E9A-92D9-3674528D91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3-4E9A-92D9-3674528D91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74247</c:v>
                </c:pt>
                <c:pt idx="3">
                  <c:v>72459</c:v>
                </c:pt>
                <c:pt idx="6">
                  <c:v>69225</c:v>
                </c:pt>
                <c:pt idx="9">
                  <c:v>66494</c:v>
                </c:pt>
                <c:pt idx="12">
                  <c:v>63619</c:v>
                </c:pt>
              </c:numCache>
            </c:numRef>
          </c:val>
          <c:extLst>
            <c:ext xmlns:c16="http://schemas.microsoft.com/office/drawing/2014/chart" uri="{C3380CC4-5D6E-409C-BE32-E72D297353CC}">
              <c16:uniqueId val="{00000006-3793-4E9A-92D9-3674528D91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c:v>
                </c:pt>
                <c:pt idx="6">
                  <c:v>19</c:v>
                </c:pt>
                <c:pt idx="9">
                  <c:v>35</c:v>
                </c:pt>
                <c:pt idx="12">
                  <c:v>34</c:v>
                </c:pt>
              </c:numCache>
            </c:numRef>
          </c:val>
          <c:extLst>
            <c:ext xmlns:c16="http://schemas.microsoft.com/office/drawing/2014/chart" uri="{C3380CC4-5D6E-409C-BE32-E72D297353CC}">
              <c16:uniqueId val="{00000007-3793-4E9A-92D9-3674528D91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70909</c:v>
                </c:pt>
                <c:pt idx="3">
                  <c:v>72308</c:v>
                </c:pt>
                <c:pt idx="6">
                  <c:v>70323</c:v>
                </c:pt>
                <c:pt idx="9">
                  <c:v>67653</c:v>
                </c:pt>
                <c:pt idx="12">
                  <c:v>66053</c:v>
                </c:pt>
              </c:numCache>
            </c:numRef>
          </c:val>
          <c:extLst>
            <c:ext xmlns:c16="http://schemas.microsoft.com/office/drawing/2014/chart" uri="{C3380CC4-5D6E-409C-BE32-E72D297353CC}">
              <c16:uniqueId val="{00000008-3793-4E9A-92D9-3674528D91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1707</c:v>
                </c:pt>
                <c:pt idx="3">
                  <c:v>1538</c:v>
                </c:pt>
                <c:pt idx="6">
                  <c:v>1353</c:v>
                </c:pt>
                <c:pt idx="9">
                  <c:v>1184</c:v>
                </c:pt>
                <c:pt idx="12">
                  <c:v>2192</c:v>
                </c:pt>
              </c:numCache>
            </c:numRef>
          </c:val>
          <c:extLst>
            <c:ext xmlns:c16="http://schemas.microsoft.com/office/drawing/2014/chart" uri="{C3380CC4-5D6E-409C-BE32-E72D297353CC}">
              <c16:uniqueId val="{00000009-3793-4E9A-92D9-3674528D91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454325</c:v>
                </c:pt>
                <c:pt idx="3">
                  <c:v>481313</c:v>
                </c:pt>
                <c:pt idx="6">
                  <c:v>496551</c:v>
                </c:pt>
                <c:pt idx="9">
                  <c:v>508448</c:v>
                </c:pt>
                <c:pt idx="12">
                  <c:v>511238</c:v>
                </c:pt>
              </c:numCache>
            </c:numRef>
          </c:val>
          <c:extLst>
            <c:ext xmlns:c16="http://schemas.microsoft.com/office/drawing/2014/chart" uri="{C3380CC4-5D6E-409C-BE32-E72D297353CC}">
              <c16:uniqueId val="{0000000A-3793-4E9A-92D9-3674528D91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199261</c:v>
                </c:pt>
                <c:pt idx="2">
                  <c:v>#N/A</c:v>
                </c:pt>
                <c:pt idx="3">
                  <c:v>#N/A</c:v>
                </c:pt>
                <c:pt idx="4">
                  <c:v>218620</c:v>
                </c:pt>
                <c:pt idx="5">
                  <c:v>#N/A</c:v>
                </c:pt>
                <c:pt idx="6">
                  <c:v>#N/A</c:v>
                </c:pt>
                <c:pt idx="7">
                  <c:v>213330</c:v>
                </c:pt>
                <c:pt idx="8">
                  <c:v>#N/A</c:v>
                </c:pt>
                <c:pt idx="9">
                  <c:v>#N/A</c:v>
                </c:pt>
                <c:pt idx="10">
                  <c:v>194944</c:v>
                </c:pt>
                <c:pt idx="11">
                  <c:v>#N/A</c:v>
                </c:pt>
                <c:pt idx="12">
                  <c:v>#N/A</c:v>
                </c:pt>
                <c:pt idx="13">
                  <c:v>184634</c:v>
                </c:pt>
                <c:pt idx="14">
                  <c:v>#N/A</c:v>
                </c:pt>
              </c:numCache>
            </c:numRef>
          </c:val>
          <c:smooth val="0"/>
          <c:extLst>
            <c:ext xmlns:c16="http://schemas.microsoft.com/office/drawing/2014/chart" uri="{C3380CC4-5D6E-409C-BE32-E72D297353CC}">
              <c16:uniqueId val="{0000000B-3793-4E9A-92D9-3674528D91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3699</c:v>
                </c:pt>
                <c:pt idx="1">
                  <c:v>3703</c:v>
                </c:pt>
                <c:pt idx="2">
                  <c:v>4303</c:v>
                </c:pt>
              </c:numCache>
            </c:numRef>
          </c:val>
          <c:extLst>
            <c:ext xmlns:c16="http://schemas.microsoft.com/office/drawing/2014/chart" uri="{C3380CC4-5D6E-409C-BE32-E72D297353CC}">
              <c16:uniqueId val="{00000000-6666-47ED-89F7-D0FC5ABB64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6309</c:v>
                </c:pt>
                <c:pt idx="1">
                  <c:v>6240</c:v>
                </c:pt>
                <c:pt idx="2">
                  <c:v>5970</c:v>
                </c:pt>
              </c:numCache>
            </c:numRef>
          </c:val>
          <c:extLst>
            <c:ext xmlns:c16="http://schemas.microsoft.com/office/drawing/2014/chart" uri="{C3380CC4-5D6E-409C-BE32-E72D297353CC}">
              <c16:uniqueId val="{00000001-6666-47ED-89F7-D0FC5ABB64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15126</c:v>
                </c:pt>
                <c:pt idx="1">
                  <c:v>16368</c:v>
                </c:pt>
                <c:pt idx="2">
                  <c:v>18818</c:v>
                </c:pt>
              </c:numCache>
            </c:numRef>
          </c:val>
          <c:extLst>
            <c:ext xmlns:c16="http://schemas.microsoft.com/office/drawing/2014/chart" uri="{C3380CC4-5D6E-409C-BE32-E72D297353CC}">
              <c16:uniqueId val="{00000002-6666-47ED-89F7-D0FC5ABB64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{B7EB164D-FE14-4F2D-89CC-D9EA37C884D1}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3C7-4C94-9B5E-3EA37E1B9E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{A3703722-D13C-470F-86B7-EABD443A72C0}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C7-4C94-9B5E-3EA37E1B9E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{2D13A2A3-C3C3-4D52-B050-A8C995AABE51}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C7-4C94-9B5E-3EA37E1B9E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{6F51A254-5351-41CF-AEFF-C3952EC34914}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C7-4C94-9B5E-3EA37E1B9E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{97D5B53C-E7F0-449A-9C28-0018CC9574FA}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C7-4C94-9B5E-3EA37E1B9E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{653FA36F-65FC-4E8E-A4BD-62D8D8E03A2D}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3C7-4C94-9B5E-3EA37E1B9E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{6D612EC3-02FC-4770-AF99-F309A4D85283}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3C7-4C94-9B5E-3EA37E1B9E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{28A387DB-305A-4A5C-B29D-8ED16E3E28C4}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3C7-4C94-9B5E-3EA37E1B9E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{811732DF-8C81-4FCE-A768-4BABD2A8D973}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3C7-4C94-9B5E-3EA37E1B9E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58.3</c:v>
                </c:pt>
                <c:pt idx="16">
                  <c:v>59.8</c:v>
                </c:pt>
                <c:pt idx="24">
                  <c:v>60.8</c:v>
                </c:pt>
                <c:pt idx="32">
                  <c:v>62.3</c:v>
                </c:pt>
              </c:numCache>
            </c:numRef>
          </c:xVal>
          <c:yVal>
            <c:numRef>
              <c:f>公会計指標分析・財政指標組合せ分析表!$BP$51:$DC$51</c:f>
              <c:numCache>
                <c:formatCode>#,##0.0;"▲ "#,##0.0</c:formatCode>
                <c:ptCount val="40"/>
                <c:pt idx="0">
                  <c:v>116.6</c:v>
                </c:pt>
                <c:pt idx="8">
                  <c:v>126.7</c:v>
                </c:pt>
                <c:pt idx="16">
                  <c:v>121.9</c:v>
                </c:pt>
                <c:pt idx="24">
                  <c:v>104.6</c:v>
                </c:pt>
                <c:pt idx="32">
                  <c:v>102.2</c:v>
                </c:pt>
              </c:numCache>
            </c:numRef>
          </c:yVal>
          <c:smooth val="0"/>
          <c:extLst>
            <c:ext xmlns:c16="http://schemas.microsoft.com/office/drawing/2014/chart" uri="{C3380CC4-5D6E-409C-BE32-E72D297353CC}">
              <c16:uniqueId val="{00000009-53C7-4C94-9B5E-3EA37E1B9E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{800FA372-56D8-4D63-9915-A94E6D95DBE9}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3C7-4C94-9B5E-3EA37E1B9E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{A881CFCE-5B23-4C0C-AA04-00804BDBE960}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C7-4C94-9B5E-3EA37E1B9E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{14F6B61F-36FB-40E8-A547-81C89D657364}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C7-4C94-9B5E-3EA37E1B9E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{98B308FD-1775-4CA8-B781-7856CE5EB534}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C7-4C94-9B5E-3EA37E1B9E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{DB68F81E-0968-4965-8884-0F1609702FAA}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C7-4C94-9B5E-3EA37E1B9E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{146A759D-3614-4AAB-8CA7-EF824864D12C}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3C7-4C94-9B5E-3EA37E1B9E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{41167926-5B7C-4C25-AB59-FD797BC0144A}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3C7-4C94-9B5E-3EA37E1B9E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{8378A659-C103-4052-8CCA-8577BC31EB08}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3C7-4C94-9B5E-3EA37E1B9E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{DD3CB846-77E5-4757-8B7D-1464135EECB4}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3C7-4C94-9B5E-3EA37E1B9E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53C7-4C94-9B5E-3EA37E1B9E92}"/>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{300092E5-B2E2-4AFD-900B-FCA55244CB46}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FC6-4D83-82B2-577B35C022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{7C60F28C-B25B-4F39-9014-7142476F191D}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C6-4D83-82B2-577B35C022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{0892C29F-1C47-429C-A175-376821A00DD2}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C6-4D83-82B2-577B35C022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{52B8E44E-F488-4DDD-AF4A-E3BA7ACEAF07}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C6-4D83-82B2-577B35C022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{4FC6E9FA-4DF5-4DAC-B915-731F47F5A4CD}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C6-4D83-82B2-577B35C0228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{BF6C6C53-AD33-400B-82CA-88A249F0F1EA}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FC6-4D83-82B2-577B35C0228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{5C9C922D-7CFE-4ED1-AC06-F72AB9A57DF2}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FC6-4D83-82B2-577B35C0228F}"/>
                </c:ext>
              </c:extLst>
            </c:dLbl>
            <c:dLbl>
              <c:idx val="24"/>
              <c:layout>
                <c:manualLayout>
                  <c:x val="-4.4905057365901176E-2"/>
                  <c:y val="-5.38844255147760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{CC7E8F90-2098-4958-918C-96D664CE2D3C}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FC6-4D83-82B2-577B35C0228F}"/>
                </c:ext>
              </c:extLst>
            </c:dLbl>
            <c:dLbl>
              <c:idx val="32"/>
              <c:layout>
                <c:manualLayout>
                  <c:x val="-1.8235628084249993E-2"/>
                  <c:y val="-7.094886866081204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{1A0F3173-E01E-47BD-9E74-7332725CD01C}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FC6-4D83-82B2-577B35C022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6.6</c:v>
                </c:pt>
                <c:pt idx="16">
                  <c:v>6</c:v>
                </c:pt>
                <c:pt idx="24">
                  <c:v>5.4</c:v>
                </c:pt>
                <c:pt idx="32">
                  <c:v>5.4</c:v>
                </c:pt>
              </c:numCache>
            </c:numRef>
          </c:xVal>
          <c:yVal>
            <c:numRef>
              <c:f>公会計指標分析・財政指標組合せ分析表!$BP$73:$DC$73</c:f>
              <c:numCache>
                <c:formatCode>#,##0.0;"▲ "#,##0.0</c:formatCode>
                <c:ptCount val="40"/>
                <c:pt idx="0">
                  <c:v>116.6</c:v>
                </c:pt>
                <c:pt idx="8">
                  <c:v>126.7</c:v>
                </c:pt>
                <c:pt idx="16">
                  <c:v>121.9</c:v>
                </c:pt>
                <c:pt idx="24">
                  <c:v>104.6</c:v>
                </c:pt>
                <c:pt idx="32">
                  <c:v>102.2</c:v>
                </c:pt>
              </c:numCache>
            </c:numRef>
          </c:yVal>
          <c:smooth val="0"/>
          <c:extLst>
            <c:ext xmlns:c16="http://schemas.microsoft.com/office/drawing/2014/chart" uri="{C3380CC4-5D6E-409C-BE32-E72D297353CC}">
              <c16:uniqueId val="{00000009-7FC6-4D83-82B2-577B35C022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{8880AF10-4178-4059-9E45-A71376C941A3}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FC6-4D83-82B2-577B35C022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{1E061E7D-B65B-4DC2-83C7-6B71FFECF8BE}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C6-4D83-82B2-577B35C022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{293206F6-2E0B-4E2E-94B7-D6D162D5BC44}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C6-4D83-82B2-577B35C022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{3171E7DA-D8B3-46C9-9698-861DD3982F97}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C6-4D83-82B2-577B35C022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{BB5DBEE8-181C-475C-993F-C0CEDB073930}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C6-4D83-82B2-577B35C0228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{B1FB23D5-DAE4-493A-8C07-A12752234296}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FC6-4D83-82B2-577B35C0228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{3A0CB23C-C979-41CB-9E77-DB3522E2A699}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FC6-4D83-82B2-577B35C0228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{8E7D93E3-1CA6-4C1E-B6BC-5DADDA3A9AF6}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FC6-4D83-82B2-577B35C0228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{5A77F095-69CB-4ED5-B34D-6623834C5F41}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FC6-4D83-82B2-577B35C022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7FC6-4D83-82B2-577B35C0228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次産業人口の割合は高いものの第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次産業人口の割合は高くはなく、製造品出荷額や事業所数が少ないこと等の産業構造上の税収基盤が強くはない状況にあり、財政力指数は下位にある。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市民税や固定資産税等の基幹税収が増加する一方で、社会保障関係経費も増加していることから、昨年度から変動していない。引き続き、企業誘致や地場産業の育成に努めるとともに、将来への投資と本市の魅力向上につながる事業を着実に進めることで、税源の涵養を図り、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年度は、税収等の増加に伴う地方交付税等の減少により経常一般財源が減少した一方で、自立支援給付費等の扶助費や熊本地震関連分等の公債費の増加により経常充当一般財源が増加したため、前年度比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と比較すると、本市は地下鉄等の大規模な公営企業を持っておらず、企業会計への繰出金の規模が比較的小さいこと等により、上位にある。将来に渡って扶助費等の増加が見込まれることから、引き続き税源の涵養や行財政改革の推進等による適正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153811</xdr:rowOff>
    </xdr:from>
    <xdr:to>
      <xdr:col>23</xdr:col>
      <xdr:colOff>133350</xdr:colOff>
      <xdr:row>60</xdr:row>
      <xdr:rowOff>105833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97911"/>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153811</xdr:rowOff>
    </xdr:from>
    <xdr:to>
      <xdr:col>19</xdr:col>
      <xdr:colOff>133350</xdr:colOff>
      <xdr:row>59</xdr:row>
      <xdr:rowOff>9172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979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101194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8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9172</xdr:rowOff>
    </xdr:from>
    <xdr:to>
      <xdr:col>15</xdr:col>
      <xdr:colOff>82550</xdr:colOff>
      <xdr:row>59</xdr:row>
      <xdr:rowOff>89605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247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59</xdr:row>
      <xdr:rowOff>89605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9990667"/>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103011</xdr:rowOff>
    </xdr:from>
    <xdr:to>
      <xdr:col>19</xdr:col>
      <xdr:colOff>184150</xdr:colOff>
      <xdr:row>59</xdr:row>
      <xdr:rowOff>33161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43338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1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129822</xdr:rowOff>
    </xdr:from>
    <xdr:to>
      <xdr:col>15</xdr:col>
      <xdr:colOff>133350</xdr:colOff>
      <xdr:row>59</xdr:row>
      <xdr:rowOff>59972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70149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38805</xdr:rowOff>
    </xdr:from>
    <xdr:to>
      <xdr:col>11</xdr:col>
      <xdr:colOff>82550</xdr:colOff>
      <xdr:row>59</xdr:row>
      <xdr:rowOff>140405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150582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年度以降、被災者の恒久住宅への転居が進み、被災者住宅支援事業が減少したものの、令和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年度の学校給食費の公会計化に伴う材料費等の増加や、令和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年度の新型コロナウイルスワクチン接種経費等の増加により、近年増加して推移した。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年度は、庁内の総合行政情報システム整備経費や個人番号カードの普及促進のための社会保障・税番号制度推進経費等の物件費の増加等により、前年度比</a:t>
          </a:r>
          <a:r>
            <a:rPr kumimoji="1" lang="en-US" altLang="ja-JP" sz="1300">
              <a:latin typeface="ＭＳ Ｐゴシック" panose="020B0600070205080204" pitchFamily="50" charset="-128"/>
              <a:ea typeface="ＭＳ Ｐゴシック" panose="020B0600070205080204" pitchFamily="50" charset="-128"/>
            </a:rPr>
            <a:t>2,854</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73175</xdr:rowOff>
    </xdr:from>
    <xdr:to>
      <xdr:col>23</xdr:col>
      <xdr:colOff>133350</xdr:colOff>
      <xdr:row>86</xdr:row>
      <xdr:rowOff>142042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17875"/>
          <a:ext cx="838200" cy="6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89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124343</xdr:rowOff>
    </xdr:from>
    <xdr:to>
      <xdr:col>19</xdr:col>
      <xdr:colOff>133350</xdr:colOff>
      <xdr:row>86</xdr:row>
      <xdr:rowOff>73175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26143"/>
          <a:ext cx="889000" cy="29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9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67402</xdr:rowOff>
    </xdr:from>
    <xdr:to>
      <xdr:col>15</xdr:col>
      <xdr:colOff>82550</xdr:colOff>
      <xdr:row>84</xdr:row>
      <xdr:rowOff>124343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7752"/>
          <a:ext cx="889000" cy="2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67402</xdr:rowOff>
    </xdr:from>
    <xdr:to>
      <xdr:col>11</xdr:col>
      <xdr:colOff>31750</xdr:colOff>
      <xdr:row>83</xdr:row>
      <xdr:rowOff>139697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97752"/>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91242</xdr:rowOff>
    </xdr:from>
    <xdr:to>
      <xdr:col>23</xdr:col>
      <xdr:colOff>184150</xdr:colOff>
      <xdr:row>87</xdr:row>
      <xdr:rowOff>21392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3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63319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0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22375</xdr:rowOff>
    </xdr:from>
    <xdr:to>
      <xdr:col>19</xdr:col>
      <xdr:colOff>184150</xdr:colOff>
      <xdr:row>86</xdr:row>
      <xdr:rowOff>123975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108752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73543</xdr:rowOff>
    </xdr:from>
    <xdr:to>
      <xdr:col>15</xdr:col>
      <xdr:colOff>133350</xdr:colOff>
      <xdr:row>85</xdr:row>
      <xdr:rowOff>3693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159920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16602</xdr:rowOff>
    </xdr:from>
    <xdr:to>
      <xdr:col>11</xdr:col>
      <xdr:colOff>82550</xdr:colOff>
      <xdr:row>83</xdr:row>
      <xdr:rowOff>118202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3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88897</xdr:rowOff>
    </xdr:from>
    <xdr:to>
      <xdr:col>7</xdr:col>
      <xdr:colOff>31750</xdr:colOff>
      <xdr:row>84</xdr:row>
      <xdr:rowOff>19047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3824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年度から給与制度の総合的見直しの実施に伴い、国と同水準で推移した。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年度は、職員の平均年齢の低下に伴う平均給料月額の減等により、前年度比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年度は、横ばいで推移した。</a:t>
          </a:r>
        </a:p>
        <a:p>
          <a:r>
            <a:rPr kumimoji="1" lang="ja-JP" altLang="en-US" sz="1300">
              <a:latin typeface="ＭＳ Ｐゴシック" panose="020B0600070205080204" pitchFamily="50" charset="-128"/>
              <a:ea typeface="ＭＳ Ｐゴシック" panose="020B0600070205080204" pitchFamily="50" charset="-128"/>
            </a:rPr>
            <a:t>　引き続き人事委員会の勧告等を踏まえながら、給与制度を継続的に点検し、必要に応じて見直しを行う。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25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年熊本地震発生後は、定員抑制を見合わせて復旧復興業務に必要な人員確保に努めてきたものの、令和元年度は、熊本地震の復旧復興業務の進捗等に伴い、やや減少に転じた。令和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年度は、臨時的任用職員の任用の適正化等により前年度比</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年度は、新型コロナウイルス感染症対応のための任期付職員の雇用等により前年度比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人微増した。引き続き第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次熊本市定員管理計画に基づき必要な人員を確保しつつ、民間活力の活用や事務の効率化等による職員数の適正化に努める。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32004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328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155194</xdr:rowOff>
    </xdr:from>
    <xdr:to>
      <xdr:col>77</xdr:col>
      <xdr:colOff>44450</xdr:colOff>
      <xdr:row>64</xdr:row>
      <xdr:rowOff>160020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279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56388</xdr:rowOff>
    </xdr:from>
    <xdr:to>
      <xdr:col>72</xdr:col>
      <xdr:colOff>203200</xdr:colOff>
      <xdr:row>64</xdr:row>
      <xdr:rowOff>155194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5773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56388</xdr:rowOff>
    </xdr:from>
    <xdr:to>
      <xdr:col>68</xdr:col>
      <xdr:colOff>152400</xdr:colOff>
      <xdr:row>63</xdr:row>
      <xdr:rowOff>109474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8577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152654</xdr:rowOff>
    </xdr:from>
    <xdr:to>
      <xdr:col>81</xdr:col>
      <xdr:colOff>95250</xdr:colOff>
      <xdr:row>65</xdr:row>
      <xdr:rowOff>82804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48531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104394</xdr:rowOff>
    </xdr:from>
    <xdr:to>
      <xdr:col>73</xdr:col>
      <xdr:colOff>44450</xdr:colOff>
      <xdr:row>65</xdr:row>
      <xdr:rowOff>34544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19321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5588</xdr:rowOff>
    </xdr:from>
    <xdr:to>
      <xdr:col>68</xdr:col>
      <xdr:colOff>203200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91965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58674</xdr:rowOff>
    </xdr:from>
    <xdr:to>
      <xdr:col>64</xdr:col>
      <xdr:colOff>152400</xdr:colOff>
      <xdr:row>63</xdr:row>
      <xdr:rowOff>160274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145051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投資的経費の抑制や繰上償還の推進等に取り組んできたこと等により、近年低下傾向にある。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年度は、熊本地震及び熊本城ホール分の元金償還金が増加等したものの、標準財政規模（分母）の減等により、前年度比で増減はなかった。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年熊本地震関連経費の元金及び利子の償還が順次開始していることから、引き続き事業の選択と集中を図り公債費の抑制に努める。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42</xdr:row>
      <xdr:rowOff>11995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65433"/>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132645</xdr:rowOff>
    </xdr:from>
    <xdr:to>
      <xdr:col>64</xdr:col>
      <xdr:colOff>152400</xdr:colOff>
      <xdr:row>42</xdr:row>
      <xdr:rowOff>62795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72972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令和元年度は、地方債現在高が増加したこと等により悪化したものの、令和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年度以降は、基準財政需要額算入見込額や市税収入等の増収に伴う標準財政規模の増加等により、改善して推移した。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年度は、充当可能基金の増加や交付税措置率の大きい地方債の増加に伴う基準財政需要額算入見込額の増加等により、前年度比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ポイント改善した。今後も引き続き持続可能な財政運営を行うため、計画的な市債発行等により、財政の健全化に努める。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106595</xdr:rowOff>
    </xdr:from>
    <xdr:to>
      <xdr:col>81</xdr:col>
      <xdr:colOff>44450</xdr:colOff>
      <xdr:row>18</xdr:row>
      <xdr:rowOff>125899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192695"/>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125899</xdr:rowOff>
    </xdr:from>
    <xdr:to>
      <xdr:col>77</xdr:col>
      <xdr:colOff>44450</xdr:colOff>
      <xdr:row>19</xdr:row>
      <xdr:rowOff>93599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11999"/>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7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93599</xdr:rowOff>
    </xdr:from>
    <xdr:to>
      <xdr:col>72</xdr:col>
      <xdr:colOff>203200</xdr:colOff>
      <xdr:row>19</xdr:row>
      <xdr:rowOff>132207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511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50969</xdr:rowOff>
    </xdr:from>
    <xdr:to>
      <xdr:col>68</xdr:col>
      <xdr:colOff>152400</xdr:colOff>
      <xdr:row>19</xdr:row>
      <xdr:rowOff>132207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308519"/>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55795</xdr:rowOff>
    </xdr:from>
    <xdr:to>
      <xdr:col>81</xdr:col>
      <xdr:colOff>95250</xdr:colOff>
      <xdr:row>18</xdr:row>
      <xdr:rowOff>157395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27872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75099</xdr:rowOff>
    </xdr:from>
    <xdr:to>
      <xdr:col>77</xdr:col>
      <xdr:colOff>95250</xdr:colOff>
      <xdr:row>19</xdr:row>
      <xdr:rowOff>5249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161476</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47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42799</xdr:rowOff>
    </xdr:from>
    <xdr:to>
      <xdr:col>73</xdr:col>
      <xdr:colOff>44450</xdr:colOff>
      <xdr:row>19</xdr:row>
      <xdr:rowOff>144399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129176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3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81407</xdr:rowOff>
    </xdr:from>
    <xdr:to>
      <xdr:col>68</xdr:col>
      <xdr:colOff>203200</xdr:colOff>
      <xdr:row>20</xdr:row>
      <xdr:rowOff>11557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167784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169</xdr:rowOff>
    </xdr:from>
    <xdr:to>
      <xdr:col>64</xdr:col>
      <xdr:colOff>152400</xdr:colOff>
      <xdr:row>19</xdr:row>
      <xdr:rowOff>101769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86546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類似団体と比較し、人口当たりの職員数が多いこと等の要因により、依然として高い水準で推移している。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事委員会の給与勧告等に伴う期末手当や勤勉手当、全国都市緑化フェアの開催等に伴う時間外勤務手当が増加したものの、定年退職者数の減等による退職手当の減少により、前年度比で増減はなかった。引き続き民間活力の活用や事務の効率化等によ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112713</xdr:rowOff>
    </xdr:from>
    <xdr:to>
      <xdr:col>24</xdr:col>
      <xdr:colOff>25400</xdr:colOff>
      <xdr:row>40</xdr:row>
      <xdr:rowOff>112713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9707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112713</xdr:rowOff>
    </xdr:from>
    <xdr:to>
      <xdr:col>19</xdr:col>
      <xdr:colOff>187325</xdr:colOff>
      <xdr:row>41</xdr:row>
      <xdr:rowOff>84138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9707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155575</xdr:rowOff>
    </xdr:from>
    <xdr:to>
      <xdr:col>15</xdr:col>
      <xdr:colOff>98425</xdr:colOff>
      <xdr:row>41</xdr:row>
      <xdr:rowOff>84138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70135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55563</xdr:rowOff>
    </xdr:from>
    <xdr:to>
      <xdr:col>11</xdr:col>
      <xdr:colOff>9525</xdr:colOff>
      <xdr:row>40</xdr:row>
      <xdr:rowOff>155575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9135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61913</xdr:rowOff>
    </xdr:from>
    <xdr:to>
      <xdr:col>24</xdr:col>
      <xdr:colOff>76200</xdr:colOff>
      <xdr:row>40</xdr:row>
      <xdr:rowOff>163513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33990</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61913</xdr:rowOff>
    </xdr:from>
    <xdr:to>
      <xdr:col>20</xdr:col>
      <xdr:colOff>38100</xdr:colOff>
      <xdr:row>40</xdr:row>
      <xdr:rowOff>163513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9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148290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700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33338</xdr:rowOff>
    </xdr:from>
    <xdr:to>
      <xdr:col>15</xdr:col>
      <xdr:colOff>149225</xdr:colOff>
      <xdr:row>41</xdr:row>
      <xdr:rowOff>134938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70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119715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14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104775</xdr:rowOff>
    </xdr:from>
    <xdr:to>
      <xdr:col>11</xdr:col>
      <xdr:colOff>60325</xdr:colOff>
      <xdr:row>41</xdr:row>
      <xdr:rowOff>34925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19702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4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4763</xdr:rowOff>
    </xdr:from>
    <xdr:to>
      <xdr:col>6</xdr:col>
      <xdr:colOff>171450</xdr:colOff>
      <xdr:row>40</xdr:row>
      <xdr:rowOff>106363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8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91140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9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類似団体と比較し、当初予算編成時における事業のスクラップや見直し等の要因により、低い水準で推移している。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年度は、庁内の総合行政情報システム整備経費や個人番号カードの普及促進のための社会保障・税番号制度推進経費等の増により、前年度比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13</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2333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29029</xdr:rowOff>
    </xdr:from>
    <xdr:to>
      <xdr:col>78</xdr:col>
      <xdr:colOff>69850</xdr:colOff>
      <xdr:row>13</xdr:row>
      <xdr:rowOff>4536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0864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29029</xdr:rowOff>
    </xdr:from>
    <xdr:to>
      <xdr:col>73</xdr:col>
      <xdr:colOff>180975</xdr:colOff>
      <xdr:row>12</xdr:row>
      <xdr:rowOff>127000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0864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146248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12</xdr:row>
      <xdr:rowOff>127000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97263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141514</xdr:rowOff>
    </xdr:from>
    <xdr:to>
      <xdr:col>82</xdr:col>
      <xdr:colOff>158750</xdr:colOff>
      <xdr:row>13</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158041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0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149679</xdr:rowOff>
    </xdr:from>
    <xdr:to>
      <xdr:col>74</xdr:col>
      <xdr:colOff>31750</xdr:colOff>
      <xdr:row>12</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8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４年度は、放課後等デイサービスや児童発達支援サービスの利用者増に伴う障がい者自立支援給付費の増、人事院勧告による公定価格上昇の影響による施設型・地域型保育給付費の増等により、令和３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今後も単独事業の見直し等に努める。</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59</xdr:row>
      <xdr:rowOff>4535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4535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27412</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年度は、後期高齢者医療保険会計繰出金の増加等により、充当一般財源（分子）が増加したため、前年度比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引き続き保険料収納率の向上や医療費の適正化等に取り組み繰出金の抑制を図ること等により、税収を主な財源とする普通会計の負担額を減らしていくよう努める。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56</xdr:row>
      <xdr:rowOff>146050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146050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類似団体と比較し、各種団体等への補助金や事業負担金の精査等の要因により、低い水準で推移している。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年度は、病院事業会計繰出金や下水道事業会計繰出金の増等により、前年度比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420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81280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熊本地震関連の地方債の償還について、据置期間が終了した元金償還が本格化したこと等により、前年度比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当面、熊本地震関連の地方債の償還が本格化すること等により、公債費の増加が続くと見込まれるため、計画的な市債発行により公債費負担の抑制に努める。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757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74</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547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73</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547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73</xdr:row>
      <xdr:rowOff>146050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604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年度を除き低い水準で推移している。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年度は、扶助費等の経常的経費の増加や臨時財政対策債の発行額が約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億円減少したこと等により、前年度比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今後も扶助費等の増加の影響が見込まれるため、税源の涵養や行財政改革の推進等に取り組むことで、当該比率の改善に努める。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148772</xdr:rowOff>
    </xdr:from>
    <xdr:to>
      <xdr:col>82</xdr:col>
      <xdr:colOff>107950</xdr:colOff>
      <xdr:row>75</xdr:row>
      <xdr:rowOff>118835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836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148772</xdr:rowOff>
    </xdr:from>
    <xdr:to>
      <xdr:col>78</xdr:col>
      <xdr:colOff>69850</xdr:colOff>
      <xdr:row>75</xdr:row>
      <xdr:rowOff>118835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75</xdr:row>
      <xdr:rowOff>151493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977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116115</xdr:rowOff>
    </xdr:from>
    <xdr:to>
      <xdr:col>69</xdr:col>
      <xdr:colOff>92075</xdr:colOff>
      <xdr:row>75</xdr:row>
      <xdr:rowOff>151493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803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97972</xdr:rowOff>
    </xdr:from>
    <xdr:to>
      <xdr:col>78</xdr:col>
      <xdr:colOff>120650</xdr:colOff>
      <xdr:row>75</xdr:row>
      <xdr:rowOff>28122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12899</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87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68035</xdr:rowOff>
    </xdr:from>
    <xdr:to>
      <xdr:col>74</xdr:col>
      <xdr:colOff>31750</xdr:colOff>
      <xdr:row>75</xdr:row>
      <xdr:rowOff>169636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8362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100693</xdr:rowOff>
    </xdr:from>
    <xdr:to>
      <xdr:col>69</xdr:col>
      <xdr:colOff>142875</xdr:colOff>
      <xdr:row>76</xdr:row>
      <xdr:rowOff>30843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41020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65315</xdr:rowOff>
    </xdr:from>
    <xdr:to>
      <xdr:col>65</xdr:col>
      <xdr:colOff>53975</xdr:colOff>
      <xdr:row>74</xdr:row>
      <xdr:rowOff>166915</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5642</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19025</xdr:rowOff>
    </xdr:from>
    <xdr:to>
      <xdr:col>29</xdr:col>
      <xdr:colOff>127000</xdr:colOff>
      <xdr:row>14</xdr:row>
      <xdr:rowOff>20472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66950"/>
          <a:ext cx="647700" cy="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157175</xdr:rowOff>
    </xdr:from>
    <xdr:to>
      <xdr:col>26</xdr:col>
      <xdr:colOff>50800</xdr:colOff>
      <xdr:row>14</xdr:row>
      <xdr:rowOff>19025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33650"/>
          <a:ext cx="69850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157175</xdr:rowOff>
    </xdr:from>
    <xdr:to>
      <xdr:col>22</xdr:col>
      <xdr:colOff>114300</xdr:colOff>
      <xdr:row>14</xdr:row>
      <xdr:rowOff>28702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3650"/>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28702</xdr:rowOff>
    </xdr:from>
    <xdr:to>
      <xdr:col>18</xdr:col>
      <xdr:colOff>177800</xdr:colOff>
      <xdr:row>14</xdr:row>
      <xdr:rowOff>46076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6627"/>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141122</xdr:rowOff>
    </xdr:from>
    <xdr:to>
      <xdr:col>29</xdr:col>
      <xdr:colOff>177800</xdr:colOff>
      <xdr:row>14</xdr:row>
      <xdr:rowOff>71272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1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157649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6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139675</xdr:rowOff>
    </xdr:from>
    <xdr:to>
      <xdr:col>26</xdr:col>
      <xdr:colOff>101600</xdr:colOff>
      <xdr:row>14</xdr:row>
      <xdr:rowOff>69825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80002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106375</xdr:rowOff>
    </xdr:from>
    <xdr:to>
      <xdr:col>22</xdr:col>
      <xdr:colOff>165100</xdr:colOff>
      <xdr:row>14</xdr:row>
      <xdr:rowOff>36525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46702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149352</xdr:rowOff>
    </xdr:from>
    <xdr:to>
      <xdr:col>19</xdr:col>
      <xdr:colOff>38100</xdr:colOff>
      <xdr:row>14</xdr:row>
      <xdr:rowOff>79502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89679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166726</xdr:rowOff>
    </xdr:from>
    <xdr:to>
      <xdr:col>15</xdr:col>
      <xdr:colOff>101600</xdr:colOff>
      <xdr:row>14</xdr:row>
      <xdr:rowOff>96876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107053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63640</xdr:rowOff>
    </xdr:from>
    <xdr:to>
      <xdr:col>29</xdr:col>
      <xdr:colOff>127000</xdr:colOff>
      <xdr:row>36</xdr:row>
      <xdr:rowOff>145021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6890"/>
          <a:ext cx="647700" cy="8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85166</xdr:rowOff>
    </xdr:from>
    <xdr:to>
      <xdr:col>26</xdr:col>
      <xdr:colOff>50800</xdr:colOff>
      <xdr:row>36</xdr:row>
      <xdr:rowOff>145021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38416"/>
          <a:ext cx="698500" cy="5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77775</xdr:rowOff>
    </xdr:from>
    <xdr:to>
      <xdr:col>22</xdr:col>
      <xdr:colOff>114300</xdr:colOff>
      <xdr:row>36</xdr:row>
      <xdr:rowOff>85166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1025"/>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27902</xdr:rowOff>
    </xdr:from>
    <xdr:to>
      <xdr:col>18</xdr:col>
      <xdr:colOff>177800</xdr:colOff>
      <xdr:row>36</xdr:row>
      <xdr:rowOff>77775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1152"/>
          <a:ext cx="698500" cy="4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12840</xdr:rowOff>
    </xdr:from>
    <xdr:to>
      <xdr:col>29</xdr:col>
      <xdr:colOff>177800</xdr:colOff>
      <xdr:row>36</xdr:row>
      <xdr:rowOff>114440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327817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94221</xdr:rowOff>
    </xdr:from>
    <xdr:to>
      <xdr:col>26</xdr:col>
      <xdr:colOff>101600</xdr:colOff>
      <xdr:row>37</xdr:row>
      <xdr:rowOff>24371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34366</xdr:rowOff>
    </xdr:from>
    <xdr:to>
      <xdr:col>22</xdr:col>
      <xdr:colOff>165100</xdr:colOff>
      <xdr:row>36</xdr:row>
      <xdr:rowOff>135966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120743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26975</xdr:rowOff>
    </xdr:from>
    <xdr:to>
      <xdr:col>19</xdr:col>
      <xdr:colOff>38100</xdr:colOff>
      <xdr:row>36</xdr:row>
      <xdr:rowOff>128575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113352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320002</xdr:rowOff>
    </xdr:from>
    <xdr:to>
      <xdr:col>15</xdr:col>
      <xdr:colOff>101600</xdr:colOff>
      <xdr:row>36</xdr:row>
      <xdr:rowOff>78702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63479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1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165570</xdr:rowOff>
    </xdr:from>
    <xdr:to>
      <xdr:col>24</xdr:col>
      <xdr:colOff>63500</xdr:colOff>
      <xdr:row>30</xdr:row>
      <xdr:rowOff>166865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09070"/>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165570</xdr:rowOff>
    </xdr:from>
    <xdr:to>
      <xdr:col>19</xdr:col>
      <xdr:colOff>177800</xdr:colOff>
      <xdr:row>31</xdr:row>
      <xdr:rowOff>30277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09070"/>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30277</xdr:rowOff>
    </xdr:from>
    <xdr:to>
      <xdr:col>15</xdr:col>
      <xdr:colOff>50800</xdr:colOff>
      <xdr:row>32</xdr:row>
      <xdr:rowOff>65291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5227"/>
          <a:ext cx="889000" cy="2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65291</xdr:rowOff>
    </xdr:from>
    <xdr:to>
      <xdr:col>10</xdr:col>
      <xdr:colOff>114300</xdr:colOff>
      <xdr:row>32</xdr:row>
      <xdr:rowOff>117716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51691"/>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116065</xdr:rowOff>
    </xdr:from>
    <xdr:to>
      <xdr:col>24</xdr:col>
      <xdr:colOff>114300</xdr:colOff>
      <xdr:row>31</xdr:row>
      <xdr:rowOff>46215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138942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1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114770</xdr:rowOff>
    </xdr:from>
    <xdr:to>
      <xdr:col>20</xdr:col>
      <xdr:colOff>38100</xdr:colOff>
      <xdr:row>31</xdr:row>
      <xdr:rowOff>44920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61447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3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150927</xdr:rowOff>
    </xdr:from>
    <xdr:to>
      <xdr:col>15</xdr:col>
      <xdr:colOff>101600</xdr:colOff>
      <xdr:row>31</xdr:row>
      <xdr:rowOff>81077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97604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14491</xdr:rowOff>
    </xdr:from>
    <xdr:to>
      <xdr:col>10</xdr:col>
      <xdr:colOff>165100</xdr:colOff>
      <xdr:row>32</xdr:row>
      <xdr:rowOff>116091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132618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66916</xdr:rowOff>
    </xdr:from>
    <xdr:to>
      <xdr:col>6</xdr:col>
      <xdr:colOff>38100</xdr:colOff>
      <xdr:row>32</xdr:row>
      <xdr:rowOff>168516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13593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125037</xdr:rowOff>
    </xdr:from>
    <xdr:to>
      <xdr:col>24</xdr:col>
      <xdr:colOff>63500</xdr:colOff>
      <xdr:row>54</xdr:row>
      <xdr:rowOff>18705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11887"/>
          <a:ext cx="838200" cy="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18705</xdr:rowOff>
    </xdr:from>
    <xdr:to>
      <xdr:col>19</xdr:col>
      <xdr:colOff>177800</xdr:colOff>
      <xdr:row>56</xdr:row>
      <xdr:rowOff>103484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77005"/>
          <a:ext cx="889000" cy="4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103484</xdr:rowOff>
    </xdr:from>
    <xdr:to>
      <xdr:col>15</xdr:col>
      <xdr:colOff>50800</xdr:colOff>
      <xdr:row>57</xdr:row>
      <xdr:rowOff>61911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04684"/>
          <a:ext cx="889000" cy="1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111321</xdr:rowOff>
    </xdr:from>
    <xdr:to>
      <xdr:col>10</xdr:col>
      <xdr:colOff>114300</xdr:colOff>
      <xdr:row>57</xdr:row>
      <xdr:rowOff>61911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12521"/>
          <a:ext cx="889000" cy="1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74237</xdr:rowOff>
    </xdr:from>
    <xdr:to>
      <xdr:col>24</xdr:col>
      <xdr:colOff>114300</xdr:colOff>
      <xdr:row>54</xdr:row>
      <xdr:rowOff>4387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97114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139355</xdr:rowOff>
    </xdr:from>
    <xdr:to>
      <xdr:col>20</xdr:col>
      <xdr:colOff>38100</xdr:colOff>
      <xdr:row>54</xdr:row>
      <xdr:rowOff>69505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86032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52684</xdr:rowOff>
    </xdr:from>
    <xdr:to>
      <xdr:col>15</xdr:col>
      <xdr:colOff>101600</xdr:colOff>
      <xdr:row>56</xdr:row>
      <xdr:rowOff>154284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170811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11111</xdr:rowOff>
    </xdr:from>
    <xdr:to>
      <xdr:col>10</xdr:col>
      <xdr:colOff>165100</xdr:colOff>
      <xdr:row>57</xdr:row>
      <xdr:rowOff>112711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129238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5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60521</xdr:rowOff>
    </xdr:from>
    <xdr:to>
      <xdr:col>6</xdr:col>
      <xdr:colOff>38100</xdr:colOff>
      <xdr:row>56</xdr:row>
      <xdr:rowOff>162121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96376</xdr:rowOff>
    </xdr:from>
    <xdr:to>
      <xdr:col>24</xdr:col>
      <xdr:colOff>63500</xdr:colOff>
      <xdr:row>78</xdr:row>
      <xdr:rowOff>155919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469476"/>
          <a:ext cx="838200" cy="5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138393</xdr:rowOff>
    </xdr:from>
    <xdr:to>
      <xdr:col>19</xdr:col>
      <xdr:colOff>177800</xdr:colOff>
      <xdr:row>78</xdr:row>
      <xdr:rowOff>155919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51149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112051</xdr:rowOff>
    </xdr:from>
    <xdr:to>
      <xdr:col>15</xdr:col>
      <xdr:colOff>50800</xdr:colOff>
      <xdr:row>78</xdr:row>
      <xdr:rowOff>138393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485151"/>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112051</xdr:rowOff>
    </xdr:from>
    <xdr:to>
      <xdr:col>10</xdr:col>
      <xdr:colOff>114300</xdr:colOff>
      <xdr:row>78</xdr:row>
      <xdr:rowOff>129141</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485151"/>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45576</xdr:rowOff>
    </xdr:from>
    <xdr:to>
      <xdr:col>24</xdr:col>
      <xdr:colOff>114300</xdr:colOff>
      <xdr:row>78</xdr:row>
      <xdr:rowOff>147176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4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131953</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3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105119</xdr:rowOff>
    </xdr:from>
    <xdr:to>
      <xdr:col>20</xdr:col>
      <xdr:colOff>38100</xdr:colOff>
      <xdr:row>79</xdr:row>
      <xdr:rowOff>35269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26396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5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87593</xdr:rowOff>
    </xdr:from>
    <xdr:to>
      <xdr:col>15</xdr:col>
      <xdr:colOff>101600</xdr:colOff>
      <xdr:row>79</xdr:row>
      <xdr:rowOff>17743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8870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5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61251</xdr:rowOff>
    </xdr:from>
    <xdr:to>
      <xdr:col>10</xdr:col>
      <xdr:colOff>165100</xdr:colOff>
      <xdr:row>78</xdr:row>
      <xdr:rowOff>162851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4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153978</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5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78341</xdr:rowOff>
    </xdr:from>
    <xdr:to>
      <xdr:col>6</xdr:col>
      <xdr:colOff>38100</xdr:colOff>
      <xdr:row>79</xdr:row>
      <xdr:rowOff>8491</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171068</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5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49174</xdr:rowOff>
    </xdr:from>
    <xdr:to>
      <xdr:col>24</xdr:col>
      <xdr:colOff>63500</xdr:colOff>
      <xdr:row>95</xdr:row>
      <xdr:rowOff>45081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165474"/>
          <a:ext cx="838200" cy="1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49174</xdr:rowOff>
    </xdr:from>
    <xdr:to>
      <xdr:col>19</xdr:col>
      <xdr:colOff>177800</xdr:colOff>
      <xdr:row>96</xdr:row>
      <xdr:rowOff>17704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165474"/>
          <a:ext cx="889000" cy="3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17704</xdr:rowOff>
    </xdr:from>
    <xdr:to>
      <xdr:col>15</xdr:col>
      <xdr:colOff>50800</xdr:colOff>
      <xdr:row>96</xdr:row>
      <xdr:rowOff>90072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476904"/>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90072</xdr:rowOff>
    </xdr:from>
    <xdr:to>
      <xdr:col>10</xdr:col>
      <xdr:colOff>114300</xdr:colOff>
      <xdr:row>96</xdr:row>
      <xdr:rowOff>158379</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549272"/>
          <a:ext cx="889000" cy="6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165731</xdr:rowOff>
    </xdr:from>
    <xdr:to>
      <xdr:col>24</xdr:col>
      <xdr:colOff>114300</xdr:colOff>
      <xdr:row>95</xdr:row>
      <xdr:rowOff>95881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2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144158</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26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169824</xdr:rowOff>
    </xdr:from>
    <xdr:to>
      <xdr:col>20</xdr:col>
      <xdr:colOff>38100</xdr:colOff>
      <xdr:row>94</xdr:row>
      <xdr:rowOff>99974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1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116501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588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138354</xdr:rowOff>
    </xdr:from>
    <xdr:to>
      <xdr:col>15</xdr:col>
      <xdr:colOff>101600</xdr:colOff>
      <xdr:row>96</xdr:row>
      <xdr:rowOff>68504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4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85031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20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39272</xdr:rowOff>
    </xdr:from>
    <xdr:to>
      <xdr:col>10</xdr:col>
      <xdr:colOff>165100</xdr:colOff>
      <xdr:row>96</xdr:row>
      <xdr:rowOff>140872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131999</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59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107579</xdr:rowOff>
    </xdr:from>
    <xdr:to>
      <xdr:col>6</xdr:col>
      <xdr:colOff>38100</xdr:colOff>
      <xdr:row>97</xdr:row>
      <xdr:rowOff>37729</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56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28856</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65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3810</xdr:rowOff>
    </xdr:from>
    <xdr:to>
      <xdr:col>55</xdr:col>
      <xdr:colOff>0</xdr:colOff>
      <xdr:row>39</xdr:row>
      <xdr:rowOff>19203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690360"/>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157048</xdr:rowOff>
    </xdr:from>
    <xdr:to>
      <xdr:col>50</xdr:col>
      <xdr:colOff>114300</xdr:colOff>
      <xdr:row>39</xdr:row>
      <xdr:rowOff>19203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471998"/>
          <a:ext cx="889000" cy="1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157048</xdr:rowOff>
    </xdr:from>
    <xdr:to>
      <xdr:col>45</xdr:col>
      <xdr:colOff>177800</xdr:colOff>
      <xdr:row>39</xdr:row>
      <xdr:rowOff>74155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471998"/>
          <a:ext cx="889000" cy="128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74155</xdr:rowOff>
    </xdr:from>
    <xdr:to>
      <xdr:col>41</xdr:col>
      <xdr:colOff>50800</xdr:colOff>
      <xdr:row>39</xdr:row>
      <xdr:rowOff>103695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760705"/>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39387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5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139853</xdr:rowOff>
    </xdr:from>
    <xdr:to>
      <xdr:col>50</xdr:col>
      <xdr:colOff>165100</xdr:colOff>
      <xdr:row>39</xdr:row>
      <xdr:rowOff>70003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6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61130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7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106248</xdr:rowOff>
    </xdr:from>
    <xdr:to>
      <xdr:col>46</xdr:col>
      <xdr:colOff>38100</xdr:colOff>
      <xdr:row>32</xdr:row>
      <xdr:rowOff>36398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27525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5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23355</xdr:rowOff>
    </xdr:from>
    <xdr:to>
      <xdr:col>41</xdr:col>
      <xdr:colOff>101600</xdr:colOff>
      <xdr:row>39</xdr:row>
      <xdr:rowOff>124955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116082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8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52895</xdr:rowOff>
    </xdr:from>
    <xdr:to>
      <xdr:col>36</xdr:col>
      <xdr:colOff>165100</xdr:colOff>
      <xdr:row>39</xdr:row>
      <xdr:rowOff>154495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7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145622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83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142215</xdr:rowOff>
    </xdr:from>
    <xdr:to>
      <xdr:col>54</xdr:col>
      <xdr:colOff>189865</xdr:colOff>
      <xdr:row>59</xdr:row>
      <xdr:rowOff>13551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9057615"/>
          <a:ext cx="1270" cy="107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17378</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13551</xdr:rowOff>
    </xdr:from>
    <xdr:to>
      <xdr:col>55</xdr:col>
      <xdr:colOff>88900</xdr:colOff>
      <xdr:row>59</xdr:row>
      <xdr:rowOff>13551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29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88892</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83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142215</xdr:rowOff>
    </xdr:from>
    <xdr:to>
      <xdr:col>55</xdr:col>
      <xdr:colOff>88900</xdr:colOff>
      <xdr:row>52</xdr:row>
      <xdr:rowOff>142215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905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84512</xdr:rowOff>
    </xdr:from>
    <xdr:to>
      <xdr:col>55</xdr:col>
      <xdr:colOff>0</xdr:colOff>
      <xdr:row>55</xdr:row>
      <xdr:rowOff>15589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171362"/>
          <a:ext cx="838200" cy="2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125341</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212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102464</xdr:rowOff>
    </xdr:from>
    <xdr:to>
      <xdr:col>55</xdr:col>
      <xdr:colOff>50800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84512</xdr:rowOff>
    </xdr:from>
    <xdr:to>
      <xdr:col>50</xdr:col>
      <xdr:colOff>114300</xdr:colOff>
      <xdr:row>55</xdr:row>
      <xdr:rowOff>59881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171362"/>
          <a:ext cx="889000" cy="3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41618</xdr:rowOff>
    </xdr:from>
    <xdr:to>
      <xdr:col>50</xdr:col>
      <xdr:colOff>165100</xdr:colOff>
      <xdr:row>54</xdr:row>
      <xdr:rowOff>143218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134345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49688</xdr:rowOff>
    </xdr:from>
    <xdr:to>
      <xdr:col>45</xdr:col>
      <xdr:colOff>177800</xdr:colOff>
      <xdr:row>55</xdr:row>
      <xdr:rowOff>59881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793638"/>
          <a:ext cx="8890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112408</xdr:rowOff>
    </xdr:from>
    <xdr:to>
      <xdr:col>46</xdr:col>
      <xdr:colOff>38100</xdr:colOff>
      <xdr:row>55</xdr:row>
      <xdr:rowOff>42558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59085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49688</xdr:rowOff>
    </xdr:from>
    <xdr:to>
      <xdr:col>41</xdr:col>
      <xdr:colOff>50800</xdr:colOff>
      <xdr:row>52</xdr:row>
      <xdr:rowOff>146691</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793638"/>
          <a:ext cx="8890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143535</xdr:rowOff>
    </xdr:from>
    <xdr:to>
      <xdr:col>41</xdr:col>
      <xdr:colOff>101600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64812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13748</xdr:rowOff>
    </xdr:from>
    <xdr:to>
      <xdr:col>36</xdr:col>
      <xdr:colOff>165100</xdr:colOff>
      <xdr:row>55</xdr:row>
      <xdr:rowOff>115348</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106475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136239</xdr:rowOff>
    </xdr:from>
    <xdr:to>
      <xdr:col>55</xdr:col>
      <xdr:colOff>50800</xdr:colOff>
      <xdr:row>55</xdr:row>
      <xdr:rowOff>66389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114666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33712</xdr:rowOff>
    </xdr:from>
    <xdr:to>
      <xdr:col>50</xdr:col>
      <xdr:colOff>165100</xdr:colOff>
      <xdr:row>53</xdr:row>
      <xdr:rowOff>135312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1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151839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8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9081</xdr:rowOff>
    </xdr:from>
    <xdr:to>
      <xdr:col>46</xdr:col>
      <xdr:colOff>38100</xdr:colOff>
      <xdr:row>55</xdr:row>
      <xdr:rowOff>110681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101808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5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170338</xdr:rowOff>
    </xdr:from>
    <xdr:to>
      <xdr:col>41</xdr:col>
      <xdr:colOff>101600</xdr:colOff>
      <xdr:row>51</xdr:row>
      <xdr:rowOff>100488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117015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95891</xdr:rowOff>
    </xdr:from>
    <xdr:to>
      <xdr:col>36</xdr:col>
      <xdr:colOff>165100</xdr:colOff>
      <xdr:row>53</xdr:row>
      <xdr:rowOff>26041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42568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109720</xdr:rowOff>
    </xdr:from>
    <xdr:to>
      <xdr:col>54</xdr:col>
      <xdr:colOff>189865</xdr:colOff>
      <xdr:row>78</xdr:row>
      <xdr:rowOff>138916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625570"/>
          <a:ext cx="1270" cy="88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142743</xdr:rowOff>
    </xdr:from>
    <xdr:ext cx="469744"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138916</xdr:rowOff>
    </xdr:from>
    <xdr:to>
      <xdr:col>55</xdr:col>
      <xdr:colOff>88900</xdr:colOff>
      <xdr:row>78</xdr:row>
      <xdr:rowOff>138916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56397</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2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109720</xdr:rowOff>
    </xdr:from>
    <xdr:to>
      <xdr:col>55</xdr:col>
      <xdr:colOff>88900</xdr:colOff>
      <xdr:row>73</xdr:row>
      <xdr:rowOff>109720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62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131176</xdr:rowOff>
    </xdr:from>
    <xdr:to>
      <xdr:col>55</xdr:col>
      <xdr:colOff>0</xdr:colOff>
      <xdr:row>76</xdr:row>
      <xdr:rowOff>138525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161376"/>
          <a:ext cx="8382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95510</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25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117083</xdr:rowOff>
    </xdr:from>
    <xdr:to>
      <xdr:col>55</xdr:col>
      <xdr:colOff>50800</xdr:colOff>
      <xdr:row>77</xdr:row>
      <xdr:rowOff>47233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1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138525</xdr:rowOff>
    </xdr:from>
    <xdr:to>
      <xdr:col>50</xdr:col>
      <xdr:colOff>114300</xdr:colOff>
      <xdr:row>77</xdr:row>
      <xdr:rowOff>64426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3168725"/>
          <a:ext cx="889000" cy="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47295</xdr:rowOff>
    </xdr:from>
    <xdr:to>
      <xdr:col>50</xdr:col>
      <xdr:colOff>165100</xdr:colOff>
      <xdr:row>76</xdr:row>
      <xdr:rowOff>148895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0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165422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8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79153</xdr:rowOff>
    </xdr:from>
    <xdr:to>
      <xdr:col>45</xdr:col>
      <xdr:colOff>177800</xdr:colOff>
      <xdr:row>77</xdr:row>
      <xdr:rowOff>64426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2080653"/>
          <a:ext cx="8890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39098</xdr:rowOff>
    </xdr:from>
    <xdr:to>
      <xdr:col>46</xdr:col>
      <xdr:colOff>38100</xdr:colOff>
      <xdr:row>76</xdr:row>
      <xdr:rowOff>140698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157225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79153</xdr:rowOff>
    </xdr:from>
    <xdr:to>
      <xdr:col>41</xdr:col>
      <xdr:colOff>50800</xdr:colOff>
      <xdr:row>72</xdr:row>
      <xdr:rowOff>72034</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2080653"/>
          <a:ext cx="8890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169498</xdr:rowOff>
    </xdr:from>
    <xdr:to>
      <xdr:col>41</xdr:col>
      <xdr:colOff>101600</xdr:colOff>
      <xdr:row>76</xdr:row>
      <xdr:rowOff>99648</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90775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136449</xdr:rowOff>
    </xdr:from>
    <xdr:to>
      <xdr:col>36</xdr:col>
      <xdr:colOff>165100</xdr:colOff>
      <xdr:row>76</xdr:row>
      <xdr:rowOff>66599</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57726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80376</xdr:rowOff>
    </xdr:from>
    <xdr:to>
      <xdr:col>55</xdr:col>
      <xdr:colOff>50800</xdr:colOff>
      <xdr:row>77</xdr:row>
      <xdr:rowOff>10526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1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103253</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29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87725</xdr:rowOff>
    </xdr:from>
    <xdr:to>
      <xdr:col>50</xdr:col>
      <xdr:colOff>165100</xdr:colOff>
      <xdr:row>77</xdr:row>
      <xdr:rowOff>17875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9002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372111" y="132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13626</xdr:rowOff>
    </xdr:from>
    <xdr:to>
      <xdr:col>46</xdr:col>
      <xdr:colOff>38100</xdr:colOff>
      <xdr:row>77</xdr:row>
      <xdr:rowOff>115226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106353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33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28353</xdr:rowOff>
    </xdr:from>
    <xdr:to>
      <xdr:col>41</xdr:col>
      <xdr:colOff>101600</xdr:colOff>
      <xdr:row>70</xdr:row>
      <xdr:rowOff>129953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146480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21234</xdr:rowOff>
    </xdr:from>
    <xdr:to>
      <xdr:col>36</xdr:col>
      <xdr:colOff>165100</xdr:colOff>
      <xdr:row>72</xdr:row>
      <xdr:rowOff>122834</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139361</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70" name="普通建設事業費 （ うち更新整備　）グラフ枠">
          <a:extLst>
            <a:ext uri="{FF2B5EF4-FFF2-40B4-BE49-F238E27FC236}">
              <a16:creationId xmlns:a16="http://schemas.microsoft.com/office/drawing/2014/main" id="{00000000-0008-0000-0600-0000D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72" name="普通建設事業費 （ うち更新整備　）最小値テキスト">
          <a:extLst>
            <a:ext uri="{FF2B5EF4-FFF2-40B4-BE49-F238E27FC236}">
              <a16:creationId xmlns:a16="http://schemas.microsoft.com/office/drawing/2014/main" id="{00000000-0008-0000-0600-0000D8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74" name="普通建設事業費 （ うち更新整備　）最大値テキスト">
          <a:extLst>
            <a:ext uri="{FF2B5EF4-FFF2-40B4-BE49-F238E27FC236}">
              <a16:creationId xmlns:a16="http://schemas.microsoft.com/office/drawing/2014/main" id="{00000000-0008-0000-0600-0000DA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67560</xdr:rowOff>
    </xdr:from>
    <xdr:to>
      <xdr:col>55</xdr:col>
      <xdr:colOff>0</xdr:colOff>
      <xdr:row>94</xdr:row>
      <xdr:rowOff>100315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9639300" y="16012410"/>
          <a:ext cx="8382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7" name="普通建設事業費 （ うち更新整備　）平均値テキスト">
          <a:extLst>
            <a:ext uri="{FF2B5EF4-FFF2-40B4-BE49-F238E27FC236}">
              <a16:creationId xmlns:a16="http://schemas.microsoft.com/office/drawing/2014/main" id="{00000000-0008-0000-0600-0000DD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67560</xdr:rowOff>
    </xdr:from>
    <xdr:to>
      <xdr:col>50</xdr:col>
      <xdr:colOff>114300</xdr:colOff>
      <xdr:row>94</xdr:row>
      <xdr:rowOff>165271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8750300" y="16012410"/>
          <a:ext cx="889000" cy="26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165271</xdr:rowOff>
    </xdr:from>
    <xdr:to>
      <xdr:col>45</xdr:col>
      <xdr:colOff>177800</xdr:colOff>
      <xdr:row>97</xdr:row>
      <xdr:rowOff>53257</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7861300" y="16281571"/>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53257</xdr:rowOff>
    </xdr:from>
    <xdr:to>
      <xdr:col>41</xdr:col>
      <xdr:colOff>50800</xdr:colOff>
      <xdr:row>97</xdr:row>
      <xdr:rowOff>152958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flipV="1">
          <a:off x="6972300" y="16683907"/>
          <a:ext cx="889000" cy="9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8" name="フローチャート: 判断 487">
          <a:extLst>
            <a:ext uri="{FF2B5EF4-FFF2-40B4-BE49-F238E27FC236}">
              <a16:creationId xmlns:a16="http://schemas.microsoft.com/office/drawing/2014/main" id="{00000000-0008-0000-0600-0000E8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49515</xdr:rowOff>
    </xdr:from>
    <xdr:to>
      <xdr:col>55</xdr:col>
      <xdr:colOff>50800</xdr:colOff>
      <xdr:row>94</xdr:row>
      <xdr:rowOff>151115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10426700" y="161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72392</xdr:rowOff>
    </xdr:from>
    <xdr:ext cx="534377" cy="259045"/>
    <xdr:sp macro="" textlink="">
      <xdr:nvSpPr>
        <xdr:cNvPr id="496" name="普通建設事業費 （ うち更新整備　）該当値テキスト">
          <a:extLst>
            <a:ext uri="{FF2B5EF4-FFF2-40B4-BE49-F238E27FC236}">
              <a16:creationId xmlns:a16="http://schemas.microsoft.com/office/drawing/2014/main" id="{00000000-0008-0000-0600-0000F0010000}"/>
            </a:ext>
          </a:extLst>
        </xdr:cNvPr>
        <xdr:cNvSpPr txBox="1"/>
      </xdr:nvSpPr>
      <xdr:spPr>
        <a:xfrm>
          <a:off x="10528300" y="1601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16760</xdr:rowOff>
    </xdr:from>
    <xdr:to>
      <xdr:col>50</xdr:col>
      <xdr:colOff>165100</xdr:colOff>
      <xdr:row>93</xdr:row>
      <xdr:rowOff>118360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9588500" y="15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134887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9372111" y="157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114471</xdr:rowOff>
    </xdr:from>
    <xdr:to>
      <xdr:col>46</xdr:col>
      <xdr:colOff>38100</xdr:colOff>
      <xdr:row>95</xdr:row>
      <xdr:rowOff>44621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8699500" y="16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61148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8483111" y="160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2457</xdr:rowOff>
    </xdr:from>
    <xdr:to>
      <xdr:col>41</xdr:col>
      <xdr:colOff>101600</xdr:colOff>
      <xdr:row>97</xdr:row>
      <xdr:rowOff>104057</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7810500" y="16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95184</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7594111" y="167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102158</xdr:rowOff>
    </xdr:from>
    <xdr:to>
      <xdr:col>36</xdr:col>
      <xdr:colOff>165100</xdr:colOff>
      <xdr:row>98</xdr:row>
      <xdr:rowOff>32308</xdr:rowOff>
    </xdr:to>
    <xdr:sp macro="" textlink="">
      <xdr:nvSpPr>
        <xdr:cNvPr id="503" name="楕円 502">
          <a:extLst>
            <a:ext uri="{FF2B5EF4-FFF2-40B4-BE49-F238E27FC236}">
              <a16:creationId xmlns:a16="http://schemas.microsoft.com/office/drawing/2014/main" id="{00000000-0008-0000-0600-0000F7010000}"/>
            </a:ext>
          </a:extLst>
        </xdr:cNvPr>
        <xdr:cNvSpPr/>
      </xdr:nvSpPr>
      <xdr:spPr>
        <a:xfrm>
          <a:off x="6921500" y="167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23435</xdr:rowOff>
    </xdr:from>
    <xdr:ext cx="534377"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6705111" y="168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68300</xdr:rowOff>
    </xdr:from>
    <xdr:to>
      <xdr:col>85</xdr:col>
      <xdr:colOff>126364</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6069050"/>
          <a:ext cx="1269" cy="6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14977</xdr:rowOff>
    </xdr:from>
    <xdr:ext cx="469744"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8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68300</xdr:rowOff>
    </xdr:from>
    <xdr:to>
      <xdr:col>86</xdr:col>
      <xdr:colOff>25400</xdr:colOff>
      <xdr:row>35</xdr:row>
      <xdr:rowOff>68300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606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74473</xdr:rowOff>
    </xdr:from>
    <xdr:to>
      <xdr:col>85</xdr:col>
      <xdr:colOff>127000</xdr:colOff>
      <xdr:row>37</xdr:row>
      <xdr:rowOff>96494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418123"/>
          <a:ext cx="8382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76776</xdr:rowOff>
    </xdr:from>
    <xdr:ext cx="378565"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5918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98349</xdr:rowOff>
    </xdr:from>
    <xdr:to>
      <xdr:col>85</xdr:col>
      <xdr:colOff>177800</xdr:colOff>
      <xdr:row>39</xdr:row>
      <xdr:rowOff>28499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1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483</xdr:rowOff>
    </xdr:from>
    <xdr:to>
      <xdr:col>81</xdr:col>
      <xdr:colOff>50800</xdr:colOff>
      <xdr:row>37</xdr:row>
      <xdr:rowOff>74473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172683"/>
          <a:ext cx="889000" cy="2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95682</xdr:rowOff>
    </xdr:from>
    <xdr:to>
      <xdr:col>81</xdr:col>
      <xdr:colOff>101600</xdr:colOff>
      <xdr:row>39</xdr:row>
      <xdr:rowOff>25832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6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16959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0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164770</xdr:rowOff>
    </xdr:from>
    <xdr:to>
      <xdr:col>76</xdr:col>
      <xdr:colOff>114300</xdr:colOff>
      <xdr:row>36</xdr:row>
      <xdr:rowOff>483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5822620"/>
          <a:ext cx="889000" cy="3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62916</xdr:rowOff>
    </xdr:from>
    <xdr:to>
      <xdr:col>76</xdr:col>
      <xdr:colOff>165100</xdr:colOff>
      <xdr:row>38</xdr:row>
      <xdr:rowOff>164516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5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155643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6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56794</xdr:rowOff>
    </xdr:from>
    <xdr:to>
      <xdr:col>71</xdr:col>
      <xdr:colOff>177800</xdr:colOff>
      <xdr:row>33</xdr:row>
      <xdr:rowOff>164770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5371744"/>
          <a:ext cx="889000" cy="4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37922</xdr:rowOff>
    </xdr:from>
    <xdr:to>
      <xdr:col>72</xdr:col>
      <xdr:colOff>38100</xdr:colOff>
      <xdr:row>38</xdr:row>
      <xdr:rowOff>139522</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130649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54763</xdr:rowOff>
    </xdr:from>
    <xdr:to>
      <xdr:col>67</xdr:col>
      <xdr:colOff>101600</xdr:colOff>
      <xdr:row>38</xdr:row>
      <xdr:rowOff>156363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147490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45694</xdr:rowOff>
    </xdr:from>
    <xdr:to>
      <xdr:col>85</xdr:col>
      <xdr:colOff>177800</xdr:colOff>
      <xdr:row>37</xdr:row>
      <xdr:rowOff>147294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68571</xdr:rowOff>
    </xdr:from>
    <xdr:ext cx="469744"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2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23673</xdr:rowOff>
    </xdr:from>
    <xdr:to>
      <xdr:col>81</xdr:col>
      <xdr:colOff>101600</xdr:colOff>
      <xdr:row>37</xdr:row>
      <xdr:rowOff>125273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3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141800</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246428" y="61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121133</xdr:rowOff>
    </xdr:from>
    <xdr:to>
      <xdr:col>76</xdr:col>
      <xdr:colOff>165100</xdr:colOff>
      <xdr:row>36</xdr:row>
      <xdr:rowOff>51283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1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67810</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58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113970</xdr:rowOff>
    </xdr:from>
    <xdr:to>
      <xdr:col>72</xdr:col>
      <xdr:colOff>38100</xdr:colOff>
      <xdr:row>34</xdr:row>
      <xdr:rowOff>44120</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5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60647</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436111" y="554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5994</xdr:rowOff>
    </xdr:from>
    <xdr:to>
      <xdr:col>67</xdr:col>
      <xdr:colOff>101600</xdr:colOff>
      <xdr:row>31</xdr:row>
      <xdr:rowOff>107594</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53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124121</xdr:rowOff>
    </xdr:from>
    <xdr:ext cx="534377"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547111" y="509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59080</xdr:rowOff>
    </xdr:from>
    <xdr:to>
      <xdr:col>85</xdr:col>
      <xdr:colOff>127000</xdr:colOff>
      <xdr:row>77</xdr:row>
      <xdr:rowOff>156921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260730"/>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156921</xdr:rowOff>
    </xdr:from>
    <xdr:to>
      <xdr:col>81</xdr:col>
      <xdr:colOff>50800</xdr:colOff>
      <xdr:row>78</xdr:row>
      <xdr:rowOff>159283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58571"/>
          <a:ext cx="889000" cy="17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10998</xdr:rowOff>
    </xdr:from>
    <xdr:to>
      <xdr:col>76</xdr:col>
      <xdr:colOff>114300</xdr:colOff>
      <xdr:row>78</xdr:row>
      <xdr:rowOff>159283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212648"/>
          <a:ext cx="8890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10998</xdr:rowOff>
    </xdr:from>
    <xdr:to>
      <xdr:col>71</xdr:col>
      <xdr:colOff>177800</xdr:colOff>
      <xdr:row>78</xdr:row>
      <xdr:rowOff>84798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212648"/>
          <a:ext cx="889000" cy="2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8280</xdr:rowOff>
    </xdr:from>
    <xdr:to>
      <xdr:col>85</xdr:col>
      <xdr:colOff>177800</xdr:colOff>
      <xdr:row>77</xdr:row>
      <xdr:rowOff>109880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158157</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8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106121</xdr:rowOff>
    </xdr:from>
    <xdr:to>
      <xdr:col>81</xdr:col>
      <xdr:colOff>101600</xdr:colOff>
      <xdr:row>78</xdr:row>
      <xdr:rowOff>36271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27398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108483</xdr:rowOff>
    </xdr:from>
    <xdr:to>
      <xdr:col>76</xdr:col>
      <xdr:colOff>165100</xdr:colOff>
      <xdr:row>79</xdr:row>
      <xdr:rowOff>38633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29760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5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131648</xdr:rowOff>
    </xdr:from>
    <xdr:to>
      <xdr:col>72</xdr:col>
      <xdr:colOff>38100</xdr:colOff>
      <xdr:row>77</xdr:row>
      <xdr:rowOff>61798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52925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33998</xdr:rowOff>
    </xdr:from>
    <xdr:to>
      <xdr:col>67</xdr:col>
      <xdr:colOff>101600</xdr:colOff>
      <xdr:row>78</xdr:row>
      <xdr:rowOff>135598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126725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25476</xdr:rowOff>
    </xdr:from>
    <xdr:to>
      <xdr:col>85</xdr:col>
      <xdr:colOff>127000</xdr:colOff>
      <xdr:row>95</xdr:row>
      <xdr:rowOff>51994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313226"/>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131436</xdr:rowOff>
    </xdr:from>
    <xdr:ext cx="469744"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07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103429</xdr:rowOff>
    </xdr:from>
    <xdr:to>
      <xdr:col>81</xdr:col>
      <xdr:colOff>50800</xdr:colOff>
      <xdr:row>95</xdr:row>
      <xdr:rowOff>51994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621972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91312</xdr:rowOff>
    </xdr:from>
    <xdr:to>
      <xdr:col>76</xdr:col>
      <xdr:colOff>114300</xdr:colOff>
      <xdr:row>94</xdr:row>
      <xdr:rowOff>103429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20761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91312</xdr:rowOff>
    </xdr:from>
    <xdr:to>
      <xdr:col>71</xdr:col>
      <xdr:colOff>177800</xdr:colOff>
      <xdr:row>94</xdr:row>
      <xdr:rowOff>107392</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207612"/>
          <a:ext cx="8890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146126</xdr:rowOff>
    </xdr:from>
    <xdr:to>
      <xdr:col>85</xdr:col>
      <xdr:colOff>177800</xdr:colOff>
      <xdr:row>95</xdr:row>
      <xdr:rowOff>76276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2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124553</xdr:rowOff>
    </xdr:from>
    <xdr:ext cx="469744"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2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1194</xdr:rowOff>
    </xdr:from>
    <xdr:to>
      <xdr:col>81</xdr:col>
      <xdr:colOff>101600</xdr:colOff>
      <xdr:row>95</xdr:row>
      <xdr:rowOff>102794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93921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46428" y="1638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52629</xdr:rowOff>
    </xdr:from>
    <xdr:to>
      <xdr:col>76</xdr:col>
      <xdr:colOff>165100</xdr:colOff>
      <xdr:row>94</xdr:row>
      <xdr:rowOff>154229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1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170756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40512</xdr:rowOff>
    </xdr:from>
    <xdr:to>
      <xdr:col>72</xdr:col>
      <xdr:colOff>38100</xdr:colOff>
      <xdr:row>94</xdr:row>
      <xdr:rowOff>142112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1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158639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59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56592</xdr:rowOff>
    </xdr:from>
    <xdr:to>
      <xdr:col>67</xdr:col>
      <xdr:colOff>101600</xdr:colOff>
      <xdr:row>94</xdr:row>
      <xdr:rowOff>158192</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1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3269</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594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127617</xdr:rowOff>
    </xdr:from>
    <xdr:to>
      <xdr:col>116</xdr:col>
      <xdr:colOff>63500</xdr:colOff>
      <xdr:row>33</xdr:row>
      <xdr:rowOff>170724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5785467"/>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170724</xdr:rowOff>
    </xdr:from>
    <xdr:to>
      <xdr:col>111</xdr:col>
      <xdr:colOff>177800</xdr:colOff>
      <xdr:row>34</xdr:row>
      <xdr:rowOff>103777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58285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103777</xdr:rowOff>
    </xdr:from>
    <xdr:to>
      <xdr:col>107</xdr:col>
      <xdr:colOff>50800</xdr:colOff>
      <xdr:row>35</xdr:row>
      <xdr:rowOff>12011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5933077"/>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9072</xdr:rowOff>
    </xdr:from>
    <xdr:to>
      <xdr:col>102</xdr:col>
      <xdr:colOff>114300</xdr:colOff>
      <xdr:row>35</xdr:row>
      <xdr:rowOff>12011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0098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76817</xdr:rowOff>
    </xdr:from>
    <xdr:to>
      <xdr:col>116</xdr:col>
      <xdr:colOff>114300</xdr:colOff>
      <xdr:row>34</xdr:row>
      <xdr:rowOff>6967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5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99694</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55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119924</xdr:rowOff>
    </xdr:from>
    <xdr:to>
      <xdr:col>112</xdr:col>
      <xdr:colOff>38100</xdr:colOff>
      <xdr:row>34</xdr:row>
      <xdr:rowOff>50074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57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66601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55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52977</xdr:rowOff>
    </xdr:from>
    <xdr:to>
      <xdr:col>107</xdr:col>
      <xdr:colOff>101600</xdr:colOff>
      <xdr:row>34</xdr:row>
      <xdr:rowOff>154577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171104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132661</xdr:rowOff>
    </xdr:from>
    <xdr:to>
      <xdr:col>102</xdr:col>
      <xdr:colOff>165100</xdr:colOff>
      <xdr:row>35</xdr:row>
      <xdr:rowOff>62811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79338</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57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129722</xdr:rowOff>
    </xdr:from>
    <xdr:to>
      <xdr:col>98</xdr:col>
      <xdr:colOff>38100</xdr:colOff>
      <xdr:row>35</xdr:row>
      <xdr:rowOff>59872</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76399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貸付金グラフ枠">
          <a:extLst>
            <a:ext uri="{FF2B5EF4-FFF2-40B4-BE49-F238E27FC236}">
              <a16:creationId xmlns:a16="http://schemas.microsoft.com/office/drawing/2014/main" id="{00000000-0008-0000-06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11" name="貸付金最小値テキスト">
          <a:extLst>
            <a:ext uri="{FF2B5EF4-FFF2-40B4-BE49-F238E27FC236}">
              <a16:creationId xmlns:a16="http://schemas.microsoft.com/office/drawing/2014/main" id="{00000000-0008-0000-0600-00002B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13" name="貸付金最大値テキスト">
          <a:extLst>
            <a:ext uri="{FF2B5EF4-FFF2-40B4-BE49-F238E27FC236}">
              <a16:creationId xmlns:a16="http://schemas.microsoft.com/office/drawing/2014/main" id="{00000000-0008-0000-0600-00002D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46431</xdr:rowOff>
    </xdr:from>
    <xdr:to>
      <xdr:col>116</xdr:col>
      <xdr:colOff>63500</xdr:colOff>
      <xdr:row>59</xdr:row>
      <xdr:rowOff>46518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1323300" y="10161981"/>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6" name="貸付金平均値テキスト">
          <a:extLst>
            <a:ext uri="{FF2B5EF4-FFF2-40B4-BE49-F238E27FC236}">
              <a16:creationId xmlns:a16="http://schemas.microsoft.com/office/drawing/2014/main" id="{00000000-0008-0000-0600-000030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45941</xdr:rowOff>
    </xdr:from>
    <xdr:to>
      <xdr:col>111</xdr:col>
      <xdr:colOff>177800</xdr:colOff>
      <xdr:row>59</xdr:row>
      <xdr:rowOff>46518</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0434300" y="10161491"/>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45800</xdr:rowOff>
    </xdr:from>
    <xdr:to>
      <xdr:col>107</xdr:col>
      <xdr:colOff>50800</xdr:colOff>
      <xdr:row>59</xdr:row>
      <xdr:rowOff>45941</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9545300" y="1016135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44929</xdr:rowOff>
    </xdr:from>
    <xdr:to>
      <xdr:col>102</xdr:col>
      <xdr:colOff>114300</xdr:colOff>
      <xdr:row>59</xdr:row>
      <xdr:rowOff>45800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656300" y="1016047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167081</xdr:rowOff>
    </xdr:from>
    <xdr:to>
      <xdr:col>116</xdr:col>
      <xdr:colOff>114300</xdr:colOff>
      <xdr:row>59</xdr:row>
      <xdr:rowOff>97231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2110700" y="10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82008</xdr:rowOff>
    </xdr:from>
    <xdr:ext cx="469744" cy="259045"/>
    <xdr:sp macro="" textlink="">
      <xdr:nvSpPr>
        <xdr:cNvPr id="835" name="貸付金該当値テキスト">
          <a:extLst>
            <a:ext uri="{FF2B5EF4-FFF2-40B4-BE49-F238E27FC236}">
              <a16:creationId xmlns:a16="http://schemas.microsoft.com/office/drawing/2014/main" id="{00000000-0008-0000-0600-000043030000}"/>
            </a:ext>
          </a:extLst>
        </xdr:cNvPr>
        <xdr:cNvSpPr txBox="1"/>
      </xdr:nvSpPr>
      <xdr:spPr>
        <a:xfrm>
          <a:off x="22212300" y="100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167168</xdr:rowOff>
    </xdr:from>
    <xdr:to>
      <xdr:col>112</xdr:col>
      <xdr:colOff>38100</xdr:colOff>
      <xdr:row>59</xdr:row>
      <xdr:rowOff>97318</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21272500" y="101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88445</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88428" y="102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166591</xdr:rowOff>
    </xdr:from>
    <xdr:to>
      <xdr:col>107</xdr:col>
      <xdr:colOff>101600</xdr:colOff>
      <xdr:row>59</xdr:row>
      <xdr:rowOff>96741</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20383500" y="1011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87868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99428" y="1020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166450</xdr:rowOff>
    </xdr:from>
    <xdr:to>
      <xdr:col>102</xdr:col>
      <xdr:colOff>165100</xdr:colOff>
      <xdr:row>59</xdr:row>
      <xdr:rowOff>96600</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19494500" y="10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87727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020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165579</xdr:rowOff>
    </xdr:from>
    <xdr:to>
      <xdr:col>98</xdr:col>
      <xdr:colOff>38100</xdr:colOff>
      <xdr:row>59</xdr:row>
      <xdr:rowOff>95729</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18605500" y="101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86856</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020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7" name="繰出金グラフ枠">
          <a:extLst>
            <a:ext uri="{FF2B5EF4-FFF2-40B4-BE49-F238E27FC236}">
              <a16:creationId xmlns:a16="http://schemas.microsoft.com/office/drawing/2014/main" id="{00000000-0008-0000-0600-00006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9" name="繰出金最小値テキスト">
          <a:extLst>
            <a:ext uri="{FF2B5EF4-FFF2-40B4-BE49-F238E27FC236}">
              <a16:creationId xmlns:a16="http://schemas.microsoft.com/office/drawing/2014/main" id="{00000000-0008-0000-0600-000065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71" name="繰出金最大値テキスト">
          <a:extLst>
            <a:ext uri="{FF2B5EF4-FFF2-40B4-BE49-F238E27FC236}">
              <a16:creationId xmlns:a16="http://schemas.microsoft.com/office/drawing/2014/main" id="{00000000-0008-0000-0600-000067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125337</xdr:rowOff>
    </xdr:from>
    <xdr:to>
      <xdr:col>116</xdr:col>
      <xdr:colOff>63500</xdr:colOff>
      <xdr:row>74</xdr:row>
      <xdr:rowOff>128918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1323300" y="12812637"/>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74" name="繰出金平均値テキスト">
          <a:extLst>
            <a:ext uri="{FF2B5EF4-FFF2-40B4-BE49-F238E27FC236}">
              <a16:creationId xmlns:a16="http://schemas.microsoft.com/office/drawing/2014/main" id="{00000000-0008-0000-0600-00006A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128918</xdr:rowOff>
    </xdr:from>
    <xdr:to>
      <xdr:col>111</xdr:col>
      <xdr:colOff>177800</xdr:colOff>
      <xdr:row>74</xdr:row>
      <xdr:rowOff>141186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20434300" y="12816218"/>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141186</xdr:rowOff>
    </xdr:from>
    <xdr:to>
      <xdr:col>107</xdr:col>
      <xdr:colOff>50800</xdr:colOff>
      <xdr:row>75</xdr:row>
      <xdr:rowOff>7721</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9545300" y="12828486"/>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7721</xdr:rowOff>
    </xdr:from>
    <xdr:to>
      <xdr:col>102</xdr:col>
      <xdr:colOff>114300</xdr:colOff>
      <xdr:row>75</xdr:row>
      <xdr:rowOff>23800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flipV="1">
          <a:off x="18656300" y="12866471"/>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74537</xdr:rowOff>
    </xdr:from>
    <xdr:to>
      <xdr:col>116</xdr:col>
      <xdr:colOff>114300</xdr:colOff>
      <xdr:row>75</xdr:row>
      <xdr:rowOff>4687</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27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97414</xdr:rowOff>
    </xdr:from>
    <xdr:ext cx="534377" cy="259045"/>
    <xdr:sp macro="" textlink="">
      <xdr:nvSpPr>
        <xdr:cNvPr id="893" name="繰出金該当値テキスト">
          <a:extLst>
            <a:ext uri="{FF2B5EF4-FFF2-40B4-BE49-F238E27FC236}">
              <a16:creationId xmlns:a16="http://schemas.microsoft.com/office/drawing/2014/main" id="{00000000-0008-0000-0600-00007D030000}"/>
            </a:ext>
          </a:extLst>
        </xdr:cNvPr>
        <xdr:cNvSpPr txBox="1"/>
      </xdr:nvSpPr>
      <xdr:spPr>
        <a:xfrm>
          <a:off x="22212300" y="126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78118</xdr:rowOff>
    </xdr:from>
    <xdr:to>
      <xdr:col>112</xdr:col>
      <xdr:colOff>38100</xdr:colOff>
      <xdr:row>75</xdr:row>
      <xdr:rowOff>8268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27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24795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056111" y="125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90386</xdr:rowOff>
    </xdr:from>
    <xdr:to>
      <xdr:col>107</xdr:col>
      <xdr:colOff>101600</xdr:colOff>
      <xdr:row>75</xdr:row>
      <xdr:rowOff>20536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2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37063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167111" y="12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128371</xdr:rowOff>
    </xdr:from>
    <xdr:to>
      <xdr:col>102</xdr:col>
      <xdr:colOff>165100</xdr:colOff>
      <xdr:row>75</xdr:row>
      <xdr:rowOff>58521</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28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75048</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278111" y="125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144450</xdr:rowOff>
    </xdr:from>
    <xdr:to>
      <xdr:col>98</xdr:col>
      <xdr:colOff>38100</xdr:colOff>
      <xdr:row>75</xdr:row>
      <xdr:rowOff>74600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91127</xdr:rowOff>
    </xdr:from>
    <xdr:ext cx="534377"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389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6" name="前年度繰上充用金グラフ枠">
          <a:extLst>
            <a:ext uri="{FF2B5EF4-FFF2-40B4-BE49-F238E27FC236}">
              <a16:creationId xmlns:a16="http://schemas.microsoft.com/office/drawing/2014/main" id="{00000000-0008-0000-0600-00009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8" name="前年度繰上充用金最小値テキスト">
          <a:extLst>
            <a:ext uri="{FF2B5EF4-FFF2-40B4-BE49-F238E27FC236}">
              <a16:creationId xmlns:a16="http://schemas.microsoft.com/office/drawing/2014/main" id="{00000000-0008-0000-0600-00009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20" name="前年度繰上充用金最大値テキスト">
          <a:extLst>
            <a:ext uri="{FF2B5EF4-FFF2-40B4-BE49-F238E27FC236}">
              <a16:creationId xmlns:a16="http://schemas.microsoft.com/office/drawing/2014/main" id="{00000000-0008-0000-0600-00009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3" name="前年度繰上充用金平均値テキスト">
          <a:extLst>
            <a:ext uri="{FF2B5EF4-FFF2-40B4-BE49-F238E27FC236}">
              <a16:creationId xmlns:a16="http://schemas.microsoft.com/office/drawing/2014/main" id="{00000000-0008-0000-0600-00009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2" name="前年度繰上充用金該当値テキスト">
          <a:extLst>
            <a:ext uri="{FF2B5EF4-FFF2-40B4-BE49-F238E27FC236}">
              <a16:creationId xmlns:a16="http://schemas.microsoft.com/office/drawing/2014/main" id="{00000000-0008-0000-0600-0000A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2" name="正方形/長方形 951">
          <a:extLst>
            <a:ext uri="{FF2B5EF4-FFF2-40B4-BE49-F238E27FC236}">
              <a16:creationId xmlns:a16="http://schemas.microsoft.com/office/drawing/2014/main" id="{00000000-0008-0000-0600-0000B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3" name="テキスト ボックス 952">
          <a:extLst>
            <a:ext uri="{FF2B5EF4-FFF2-40B4-BE49-F238E27FC236}">
              <a16:creationId xmlns:a16="http://schemas.microsoft.com/office/drawing/2014/main" id="{00000000-0008-0000-0600-0000B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551,180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・主な構成要素について</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117,287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858</a:t>
          </a:r>
          <a:r>
            <a:rPr kumimoji="1" lang="ja-JP" altLang="en-US" sz="1200">
              <a:latin typeface="ＭＳ Ｐゴシック" panose="020B0600070205080204" pitchFamily="50" charset="-128"/>
              <a:ea typeface="ＭＳ Ｐゴシック" panose="020B0600070205080204" pitchFamily="50" charset="-128"/>
            </a:rPr>
            <a:t>億円となっており、人事委員会の給与勧告等に伴う期末・勤勉手当が増加したものの、定年退職者の減少等に伴う退職手当が減少したことが主な要因となっている。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70,699</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517</a:t>
          </a:r>
          <a:r>
            <a:rPr kumimoji="1" lang="ja-JP" altLang="en-US" sz="1200">
              <a:latin typeface="ＭＳ Ｐゴシック" panose="020B0600070205080204" pitchFamily="50" charset="-128"/>
              <a:ea typeface="ＭＳ Ｐゴシック" panose="020B0600070205080204" pitchFamily="50" charset="-128"/>
            </a:rPr>
            <a:t>億円となっており、総合行政情報システム整備経費や社会保障・税番号制度推進経費が増加したことが主な要因となっている。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33,200</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243</a:t>
          </a:r>
          <a:r>
            <a:rPr kumimoji="1" lang="ja-JP" altLang="en-US" sz="1200">
              <a:latin typeface="ＭＳ Ｐゴシック" panose="020B0600070205080204" pitchFamily="50" charset="-128"/>
              <a:ea typeface="ＭＳ Ｐゴシック" panose="020B0600070205080204" pitchFamily="50" charset="-128"/>
            </a:rPr>
            <a:t>億円となっており、新型コロナウイルスワクチン返還金の皆増や全国都市緑化フェア開催推進経費が増加したことが主な要因となっている。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57,515</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421</a:t>
          </a:r>
          <a:r>
            <a:rPr kumimoji="1" lang="ja-JP" altLang="en-US" sz="1200">
              <a:latin typeface="ＭＳ Ｐゴシック" panose="020B0600070205080204" pitchFamily="50" charset="-128"/>
              <a:ea typeface="ＭＳ Ｐゴシック" panose="020B0600070205080204" pitchFamily="50" charset="-128"/>
            </a:rPr>
            <a:t>億円となっており、義務教育施設整備経費等が増加したものの、国産農産物供給力強靭化対策事業が皆減したことが主な要因となっている。　</a:t>
          </a:r>
        </a:p>
        <a:p>
          <a:r>
            <a:rPr kumimoji="1" lang="ja-JP" altLang="en-US" sz="1200">
              <a:latin typeface="ＭＳ Ｐゴシック" panose="020B0600070205080204" pitchFamily="50" charset="-128"/>
              <a:ea typeface="ＭＳ Ｐゴシック" panose="020B0600070205080204" pitchFamily="50" charset="-128"/>
            </a:rPr>
            <a:t>　扶助費は、住民一人当たり</a:t>
          </a:r>
          <a:r>
            <a:rPr kumimoji="1" lang="en-US" altLang="ja-JP" sz="1200">
              <a:latin typeface="ＭＳ Ｐゴシック" panose="020B0600070205080204" pitchFamily="50" charset="-128"/>
              <a:ea typeface="ＭＳ Ｐゴシック" panose="020B0600070205080204" pitchFamily="50" charset="-128"/>
            </a:rPr>
            <a:t>157,942</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1,155</a:t>
          </a:r>
          <a:r>
            <a:rPr kumimoji="1" lang="ja-JP" altLang="en-US" sz="1200">
              <a:latin typeface="ＭＳ Ｐゴシック" panose="020B0600070205080204" pitchFamily="50" charset="-128"/>
              <a:ea typeface="ＭＳ Ｐゴシック" panose="020B0600070205080204" pitchFamily="50" charset="-128"/>
            </a:rPr>
            <a:t>億円となっており、コロナ禍における臨時の給付金関連経費が減少したことが主な要因となっている。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33</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40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108676</xdr:rowOff>
    </xdr:from>
    <xdr:to>
      <xdr:col>19</xdr:col>
      <xdr:colOff>177800</xdr:colOff>
      <xdr:row>33</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665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90714</xdr:rowOff>
    </xdr:from>
    <xdr:to>
      <xdr:col>15</xdr:col>
      <xdr:colOff>50800</xdr:colOff>
      <xdr:row>33</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485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167458</xdr:rowOff>
    </xdr:from>
    <xdr:to>
      <xdr:col>10</xdr:col>
      <xdr:colOff>114300</xdr:colOff>
      <xdr:row>33</xdr:row>
      <xdr:rowOff>90714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5385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31750</xdr:rowOff>
    </xdr:from>
    <xdr:to>
      <xdr:col>24</xdr:col>
      <xdr:colOff>114300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54627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88900</xdr:rowOff>
    </xdr:from>
    <xdr:to>
      <xdr:col>20</xdr:col>
      <xdr:colOff>38100</xdr:colOff>
      <xdr:row>34</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35577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57876</xdr:rowOff>
    </xdr:from>
    <xdr:to>
      <xdr:col>15</xdr:col>
      <xdr:colOff>101600</xdr:colOff>
      <xdr:row>33</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39914</xdr:rowOff>
    </xdr:from>
    <xdr:to>
      <xdr:col>10</xdr:col>
      <xdr:colOff>165100</xdr:colOff>
      <xdr:row>33</xdr:row>
      <xdr:rowOff>141514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158041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116658</xdr:rowOff>
    </xdr:from>
    <xdr:to>
      <xdr:col>6</xdr:col>
      <xdr:colOff>38100</xdr:colOff>
      <xdr:row>33</xdr:row>
      <xdr:rowOff>46808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63335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48946</xdr:rowOff>
    </xdr:from>
    <xdr:to>
      <xdr:col>24</xdr:col>
      <xdr:colOff>63500</xdr:colOff>
      <xdr:row>58</xdr:row>
      <xdr:rowOff>62026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93046"/>
          <a:ext cx="8382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40072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12306</xdr:rowOff>
    </xdr:from>
    <xdr:to>
      <xdr:col>19</xdr:col>
      <xdr:colOff>177800</xdr:colOff>
      <xdr:row>58</xdr:row>
      <xdr:rowOff>62026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56256"/>
          <a:ext cx="889000" cy="12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12306</xdr:rowOff>
    </xdr:from>
    <xdr:to>
      <xdr:col>15</xdr:col>
      <xdr:colOff>50800</xdr:colOff>
      <xdr:row>58</xdr:row>
      <xdr:rowOff>33757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56256"/>
          <a:ext cx="8890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33757</xdr:rowOff>
    </xdr:from>
    <xdr:to>
      <xdr:col>10</xdr:col>
      <xdr:colOff>114300</xdr:colOff>
      <xdr:row>58</xdr:row>
      <xdr:rowOff>69418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778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169596</xdr:rowOff>
    </xdr:from>
    <xdr:to>
      <xdr:col>24</xdr:col>
      <xdr:colOff>114300</xdr:colOff>
      <xdr:row>58</xdr:row>
      <xdr:rowOff>99746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84523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11226</xdr:rowOff>
    </xdr:from>
    <xdr:to>
      <xdr:col>20</xdr:col>
      <xdr:colOff>38100</xdr:colOff>
      <xdr:row>58</xdr:row>
      <xdr:rowOff>112826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129353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132956</xdr:rowOff>
    </xdr:from>
    <xdr:to>
      <xdr:col>15</xdr:col>
      <xdr:colOff>101600</xdr:colOff>
      <xdr:row>51</xdr:row>
      <xdr:rowOff>63106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79633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154407</xdr:rowOff>
    </xdr:from>
    <xdr:to>
      <xdr:col>10</xdr:col>
      <xdr:colOff>165100</xdr:colOff>
      <xdr:row>58</xdr:row>
      <xdr:rowOff>84557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101084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18618</xdr:rowOff>
    </xdr:from>
    <xdr:to>
      <xdr:col>6</xdr:col>
      <xdr:colOff>38100</xdr:colOff>
      <xdr:row>58</xdr:row>
      <xdr:rowOff>120218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136745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133693</xdr:rowOff>
    </xdr:from>
    <xdr:to>
      <xdr:col>24</xdr:col>
      <xdr:colOff>63500</xdr:colOff>
      <xdr:row>75</xdr:row>
      <xdr:rowOff>113457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20993"/>
          <a:ext cx="8382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133693</xdr:rowOff>
    </xdr:from>
    <xdr:to>
      <xdr:col>19</xdr:col>
      <xdr:colOff>177800</xdr:colOff>
      <xdr:row>76</xdr:row>
      <xdr:rowOff>74037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20993"/>
          <a:ext cx="889000" cy="2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74037</xdr:rowOff>
    </xdr:from>
    <xdr:to>
      <xdr:col>15</xdr:col>
      <xdr:colOff>50800</xdr:colOff>
      <xdr:row>76</xdr:row>
      <xdr:rowOff>132595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04237"/>
          <a:ext cx="889000" cy="5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110210</xdr:rowOff>
    </xdr:from>
    <xdr:to>
      <xdr:col>10</xdr:col>
      <xdr:colOff>114300</xdr:colOff>
      <xdr:row>76</xdr:row>
      <xdr:rowOff>132595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40410"/>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62657</xdr:rowOff>
    </xdr:from>
    <xdr:to>
      <xdr:col>24</xdr:col>
      <xdr:colOff>114300</xdr:colOff>
      <xdr:row>75</xdr:row>
      <xdr:rowOff>164257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41084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82893</xdr:rowOff>
    </xdr:from>
    <xdr:to>
      <xdr:col>20</xdr:col>
      <xdr:colOff>38100</xdr:colOff>
      <xdr:row>75</xdr:row>
      <xdr:rowOff>13043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4170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23237</xdr:rowOff>
    </xdr:from>
    <xdr:to>
      <xdr:col>15</xdr:col>
      <xdr:colOff>101600</xdr:colOff>
      <xdr:row>76</xdr:row>
      <xdr:rowOff>124837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115964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4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81795</xdr:rowOff>
    </xdr:from>
    <xdr:to>
      <xdr:col>10</xdr:col>
      <xdr:colOff>165100</xdr:colOff>
      <xdr:row>77</xdr:row>
      <xdr:rowOff>11945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0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59410</xdr:rowOff>
    </xdr:from>
    <xdr:to>
      <xdr:col>6</xdr:col>
      <xdr:colOff>38100</xdr:colOff>
      <xdr:row>76</xdr:row>
      <xdr:rowOff>161010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6087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6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110759</xdr:rowOff>
    </xdr:from>
    <xdr:to>
      <xdr:col>24</xdr:col>
      <xdr:colOff>63500</xdr:colOff>
      <xdr:row>95</xdr:row>
      <xdr:rowOff>134282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98509"/>
          <a:ext cx="8382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134282</xdr:rowOff>
    </xdr:from>
    <xdr:to>
      <xdr:col>19</xdr:col>
      <xdr:colOff>177800</xdr:colOff>
      <xdr:row>97</xdr:row>
      <xdr:rowOff>97112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22032"/>
          <a:ext cx="889000" cy="30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97112</xdr:rowOff>
    </xdr:from>
    <xdr:to>
      <xdr:col>15</xdr:col>
      <xdr:colOff>50800</xdr:colOff>
      <xdr:row>98</xdr:row>
      <xdr:rowOff>26772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27762"/>
          <a:ext cx="8890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147199</xdr:rowOff>
    </xdr:from>
    <xdr:to>
      <xdr:col>10</xdr:col>
      <xdr:colOff>114300</xdr:colOff>
      <xdr:row>98</xdr:row>
      <xdr:rowOff>26772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77849"/>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59959</xdr:rowOff>
    </xdr:from>
    <xdr:to>
      <xdr:col>24</xdr:col>
      <xdr:colOff>114300</xdr:colOff>
      <xdr:row>95</xdr:row>
      <xdr:rowOff>161559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146336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83482</xdr:rowOff>
    </xdr:from>
    <xdr:to>
      <xdr:col>20</xdr:col>
      <xdr:colOff>38100</xdr:colOff>
      <xdr:row>96</xdr:row>
      <xdr:rowOff>13632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46312</xdr:rowOff>
    </xdr:from>
    <xdr:to>
      <xdr:col>15</xdr:col>
      <xdr:colOff>101600</xdr:colOff>
      <xdr:row>97</xdr:row>
      <xdr:rowOff>147912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147422</xdr:rowOff>
    </xdr:from>
    <xdr:to>
      <xdr:col>10</xdr:col>
      <xdr:colOff>165100</xdr:colOff>
      <xdr:row>98</xdr:row>
      <xdr:rowOff>77572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68699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96399</xdr:rowOff>
    </xdr:from>
    <xdr:to>
      <xdr:col>6</xdr:col>
      <xdr:colOff>38100</xdr:colOff>
      <xdr:row>98</xdr:row>
      <xdr:rowOff>26549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17676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99060</xdr:rowOff>
    </xdr:from>
    <xdr:to>
      <xdr:col>55</xdr:col>
      <xdr:colOff>0</xdr:colOff>
      <xdr:row>36</xdr:row>
      <xdr:rowOff>66040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99810"/>
          <a:ext cx="8382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29210</xdr:rowOff>
    </xdr:from>
    <xdr:to>
      <xdr:col>50</xdr:col>
      <xdr:colOff>114300</xdr:colOff>
      <xdr:row>36</xdr:row>
      <xdr:rowOff>66040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014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29210</xdr:rowOff>
    </xdr:from>
    <xdr:to>
      <xdr:col>45</xdr:col>
      <xdr:colOff>177800</xdr:colOff>
      <xdr:row>36</xdr:row>
      <xdr:rowOff>93980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014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152400</xdr:rowOff>
    </xdr:from>
    <xdr:to>
      <xdr:col>41</xdr:col>
      <xdr:colOff>50800</xdr:colOff>
      <xdr:row>36</xdr:row>
      <xdr:rowOff>93980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53150"/>
          <a:ext cx="8890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48260</xdr:rowOff>
    </xdr:from>
    <xdr:to>
      <xdr:col>55</xdr:col>
      <xdr:colOff>50800</xdr:colOff>
      <xdr:row>35</xdr:row>
      <xdr:rowOff>149860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71137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00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15240</xdr:rowOff>
    </xdr:from>
    <xdr:to>
      <xdr:col>50</xdr:col>
      <xdr:colOff>165100</xdr:colOff>
      <xdr:row>36</xdr:row>
      <xdr:rowOff>116840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107967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149860</xdr:rowOff>
    </xdr:from>
    <xdr:to>
      <xdr:col>46</xdr:col>
      <xdr:colOff>38100</xdr:colOff>
      <xdr:row>36</xdr:row>
      <xdr:rowOff>80010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96537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43180</xdr:rowOff>
    </xdr:from>
    <xdr:to>
      <xdr:col>41</xdr:col>
      <xdr:colOff>101600</xdr:colOff>
      <xdr:row>36</xdr:row>
      <xdr:rowOff>144780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161307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99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101600</xdr:rowOff>
    </xdr:from>
    <xdr:to>
      <xdr:col>36</xdr:col>
      <xdr:colOff>165100</xdr:colOff>
      <xdr:row>36</xdr:row>
      <xdr:rowOff>31750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48277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587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147955</xdr:rowOff>
    </xdr:from>
    <xdr:to>
      <xdr:col>55</xdr:col>
      <xdr:colOff>0</xdr:colOff>
      <xdr:row>53</xdr:row>
      <xdr:rowOff>102997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8720455"/>
          <a:ext cx="838200" cy="4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147955</xdr:rowOff>
    </xdr:from>
    <xdr:to>
      <xdr:col>50</xdr:col>
      <xdr:colOff>114300</xdr:colOff>
      <xdr:row>54</xdr:row>
      <xdr:rowOff>11684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720455"/>
          <a:ext cx="889000" cy="5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77978</xdr:rowOff>
    </xdr:from>
    <xdr:to>
      <xdr:col>45</xdr:col>
      <xdr:colOff>177800</xdr:colOff>
      <xdr:row>54</xdr:row>
      <xdr:rowOff>11684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164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31496</xdr:rowOff>
    </xdr:from>
    <xdr:to>
      <xdr:col>41</xdr:col>
      <xdr:colOff>50800</xdr:colOff>
      <xdr:row>53</xdr:row>
      <xdr:rowOff>77978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946896"/>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52197</xdr:rowOff>
    </xdr:from>
    <xdr:to>
      <xdr:col>55</xdr:col>
      <xdr:colOff>50800</xdr:colOff>
      <xdr:row>53</xdr:row>
      <xdr:rowOff>153797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75074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97155</xdr:rowOff>
    </xdr:from>
    <xdr:to>
      <xdr:col>50</xdr:col>
      <xdr:colOff>165100</xdr:colOff>
      <xdr:row>51</xdr:row>
      <xdr:rowOff>27305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43832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4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132334</xdr:rowOff>
    </xdr:from>
    <xdr:to>
      <xdr:col>46</xdr:col>
      <xdr:colOff>38100</xdr:colOff>
      <xdr:row>54</xdr:row>
      <xdr:rowOff>62484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79011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89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27178</xdr:rowOff>
    </xdr:from>
    <xdr:to>
      <xdr:col>41</xdr:col>
      <xdr:colOff>101600</xdr:colOff>
      <xdr:row>53</xdr:row>
      <xdr:rowOff>128778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145305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152146</xdr:rowOff>
    </xdr:from>
    <xdr:to>
      <xdr:col>36</xdr:col>
      <xdr:colOff>165100</xdr:colOff>
      <xdr:row>52</xdr:row>
      <xdr:rowOff>82296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98823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79262</xdr:rowOff>
    </xdr:from>
    <xdr:to>
      <xdr:col>55</xdr:col>
      <xdr:colOff>0</xdr:colOff>
      <xdr:row>78</xdr:row>
      <xdr:rowOff>93414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52362"/>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67059</xdr:rowOff>
    </xdr:from>
    <xdr:to>
      <xdr:col>50</xdr:col>
      <xdr:colOff>114300</xdr:colOff>
      <xdr:row>78</xdr:row>
      <xdr:rowOff>79262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40159"/>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107728</xdr:rowOff>
    </xdr:from>
    <xdr:to>
      <xdr:col>45</xdr:col>
      <xdr:colOff>177800</xdr:colOff>
      <xdr:row>78</xdr:row>
      <xdr:rowOff>67059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09378"/>
          <a:ext cx="889000" cy="1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107728</xdr:rowOff>
    </xdr:from>
    <xdr:to>
      <xdr:col>41</xdr:col>
      <xdr:colOff>50800</xdr:colOff>
      <xdr:row>78</xdr:row>
      <xdr:rowOff>48151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09378"/>
          <a:ext cx="889000" cy="1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54199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42614</xdr:rowOff>
    </xdr:from>
    <xdr:to>
      <xdr:col>55</xdr:col>
      <xdr:colOff>50800</xdr:colOff>
      <xdr:row>78</xdr:row>
      <xdr:rowOff>144214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21041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28462</xdr:rowOff>
    </xdr:from>
    <xdr:to>
      <xdr:col>50</xdr:col>
      <xdr:colOff>165100</xdr:colOff>
      <xdr:row>78</xdr:row>
      <xdr:rowOff>130062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121189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16259</xdr:rowOff>
    </xdr:from>
    <xdr:to>
      <xdr:col>46</xdr:col>
      <xdr:colOff>38100</xdr:colOff>
      <xdr:row>78</xdr:row>
      <xdr:rowOff>117859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108986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56928</xdr:rowOff>
    </xdr:from>
    <xdr:to>
      <xdr:col>41</xdr:col>
      <xdr:colOff>101600</xdr:colOff>
      <xdr:row>77</xdr:row>
      <xdr:rowOff>158528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3605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90078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83190</xdr:rowOff>
    </xdr:from>
    <xdr:to>
      <xdr:col>55</xdr:col>
      <xdr:colOff>0</xdr:colOff>
      <xdr:row>95</xdr:row>
      <xdr:rowOff>102690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99490"/>
          <a:ext cx="8382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83190</xdr:rowOff>
    </xdr:from>
    <xdr:to>
      <xdr:col>50</xdr:col>
      <xdr:colOff>114300</xdr:colOff>
      <xdr:row>95</xdr:row>
      <xdr:rowOff>88836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99490"/>
          <a:ext cx="889000" cy="1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37241</xdr:rowOff>
    </xdr:from>
    <xdr:to>
      <xdr:col>45</xdr:col>
      <xdr:colOff>177800</xdr:colOff>
      <xdr:row>95</xdr:row>
      <xdr:rowOff>88836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153541"/>
          <a:ext cx="889000" cy="2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37241</xdr:rowOff>
    </xdr:from>
    <xdr:to>
      <xdr:col>41</xdr:col>
      <xdr:colOff>50800</xdr:colOff>
      <xdr:row>95</xdr:row>
      <xdr:rowOff>6586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53541"/>
          <a:ext cx="889000" cy="14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51890</xdr:rowOff>
    </xdr:from>
    <xdr:to>
      <xdr:col>55</xdr:col>
      <xdr:colOff>50800</xdr:colOff>
      <xdr:row>95</xdr:row>
      <xdr:rowOff>153490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30317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32390</xdr:rowOff>
    </xdr:from>
    <xdr:to>
      <xdr:col>50</xdr:col>
      <xdr:colOff>165100</xdr:colOff>
      <xdr:row>94</xdr:row>
      <xdr:rowOff>133990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150517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38036</xdr:rowOff>
    </xdr:from>
    <xdr:to>
      <xdr:col>46</xdr:col>
      <xdr:colOff>38100</xdr:colOff>
      <xdr:row>95</xdr:row>
      <xdr:rowOff>139636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156163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157891</xdr:rowOff>
    </xdr:from>
    <xdr:to>
      <xdr:col>41</xdr:col>
      <xdr:colOff>101600</xdr:colOff>
      <xdr:row>94</xdr:row>
      <xdr:rowOff>88041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104568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7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127236</xdr:rowOff>
    </xdr:from>
    <xdr:to>
      <xdr:col>36</xdr:col>
      <xdr:colOff>165100</xdr:colOff>
      <xdr:row>95</xdr:row>
      <xdr:rowOff>57386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73913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90388</xdr:rowOff>
    </xdr:from>
    <xdr:to>
      <xdr:col>85</xdr:col>
      <xdr:colOff>127000</xdr:colOff>
      <xdr:row>36</xdr:row>
      <xdr:rowOff>98715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62588"/>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98715</xdr:rowOff>
    </xdr:from>
    <xdr:to>
      <xdr:col>81</xdr:col>
      <xdr:colOff>50800</xdr:colOff>
      <xdr:row>36</xdr:row>
      <xdr:rowOff>122065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70915"/>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14950</xdr:rowOff>
    </xdr:from>
    <xdr:to>
      <xdr:col>76</xdr:col>
      <xdr:colOff>114300</xdr:colOff>
      <xdr:row>36</xdr:row>
      <xdr:rowOff>122065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844250"/>
          <a:ext cx="8890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14950</xdr:rowOff>
    </xdr:from>
    <xdr:to>
      <xdr:col>71</xdr:col>
      <xdr:colOff>177800</xdr:colOff>
      <xdr:row>35</xdr:row>
      <xdr:rowOff>148027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844250"/>
          <a:ext cx="889000" cy="3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39588</xdr:rowOff>
    </xdr:from>
    <xdr:to>
      <xdr:col>85</xdr:col>
      <xdr:colOff>177800</xdr:colOff>
      <xdr:row>36</xdr:row>
      <xdr:rowOff>141188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18015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47915</xdr:rowOff>
    </xdr:from>
    <xdr:to>
      <xdr:col>81</xdr:col>
      <xdr:colOff>101600</xdr:colOff>
      <xdr:row>36</xdr:row>
      <xdr:rowOff>149515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71265</xdr:rowOff>
    </xdr:from>
    <xdr:to>
      <xdr:col>76</xdr:col>
      <xdr:colOff>165100</xdr:colOff>
      <xdr:row>37</xdr:row>
      <xdr:rowOff>1415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163992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135600</xdr:rowOff>
    </xdr:from>
    <xdr:to>
      <xdr:col>72</xdr:col>
      <xdr:colOff>38100</xdr:colOff>
      <xdr:row>34</xdr:row>
      <xdr:rowOff>65750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7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82277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5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97227</xdr:rowOff>
    </xdr:from>
    <xdr:to>
      <xdr:col>67</xdr:col>
      <xdr:colOff>101600</xdr:colOff>
      <xdr:row>36</xdr:row>
      <xdr:rowOff>27377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18504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85751</xdr:rowOff>
    </xdr:from>
    <xdr:to>
      <xdr:col>85</xdr:col>
      <xdr:colOff>127000</xdr:colOff>
      <xdr:row>52</xdr:row>
      <xdr:rowOff>163741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001151"/>
          <a:ext cx="8382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163741</xdr:rowOff>
    </xdr:from>
    <xdr:to>
      <xdr:col>81</xdr:col>
      <xdr:colOff>50800</xdr:colOff>
      <xdr:row>53</xdr:row>
      <xdr:rowOff>144387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079141"/>
          <a:ext cx="889000" cy="1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139662</xdr:rowOff>
    </xdr:from>
    <xdr:to>
      <xdr:col>76</xdr:col>
      <xdr:colOff>114300</xdr:colOff>
      <xdr:row>53</xdr:row>
      <xdr:rowOff>144387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22651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139662</xdr:rowOff>
    </xdr:from>
    <xdr:to>
      <xdr:col>71</xdr:col>
      <xdr:colOff>177800</xdr:colOff>
      <xdr:row>55</xdr:row>
      <xdr:rowOff>46584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226512"/>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34951</xdr:rowOff>
    </xdr:from>
    <xdr:to>
      <xdr:col>85</xdr:col>
      <xdr:colOff>177800</xdr:colOff>
      <xdr:row>52</xdr:row>
      <xdr:rowOff>136551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121328</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6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112941</xdr:rowOff>
    </xdr:from>
    <xdr:to>
      <xdr:col>81</xdr:col>
      <xdr:colOff>101600</xdr:colOff>
      <xdr:row>53</xdr:row>
      <xdr:rowOff>43091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0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59618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8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93587</xdr:rowOff>
    </xdr:from>
    <xdr:to>
      <xdr:col>76</xdr:col>
      <xdr:colOff>165100</xdr:colOff>
      <xdr:row>54</xdr:row>
      <xdr:rowOff>23737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40264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88862</xdr:rowOff>
    </xdr:from>
    <xdr:to>
      <xdr:col>72</xdr:col>
      <xdr:colOff>38100</xdr:colOff>
      <xdr:row>54</xdr:row>
      <xdr:rowOff>19012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1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35539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167234</xdr:rowOff>
    </xdr:from>
    <xdr:to>
      <xdr:col>67</xdr:col>
      <xdr:colOff>101600</xdr:colOff>
      <xdr:row>55</xdr:row>
      <xdr:rowOff>97384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113911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68300</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927050"/>
          <a:ext cx="1269" cy="6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14977</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7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68300</xdr:rowOff>
    </xdr:from>
    <xdr:to>
      <xdr:col>86</xdr:col>
      <xdr:colOff>25400</xdr:colOff>
      <xdr:row>75</xdr:row>
      <xdr:rowOff>68300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92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74473</xdr:rowOff>
    </xdr:from>
    <xdr:to>
      <xdr:col>85</xdr:col>
      <xdr:colOff>127000</xdr:colOff>
      <xdr:row>77</xdr:row>
      <xdr:rowOff>96495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276123"/>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76776</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498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98349</xdr:rowOff>
    </xdr:from>
    <xdr:to>
      <xdr:col>85</xdr:col>
      <xdr:colOff>177800</xdr:colOff>
      <xdr:row>79</xdr:row>
      <xdr:rowOff>28499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482</xdr:rowOff>
    </xdr:from>
    <xdr:to>
      <xdr:col>81</xdr:col>
      <xdr:colOff>50800</xdr:colOff>
      <xdr:row>77</xdr:row>
      <xdr:rowOff>74473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030682"/>
          <a:ext cx="889000" cy="2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93777</xdr:rowOff>
    </xdr:from>
    <xdr:to>
      <xdr:col>81</xdr:col>
      <xdr:colOff>101600</xdr:colOff>
      <xdr:row>79</xdr:row>
      <xdr:rowOff>23927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6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15054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559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164770</xdr:rowOff>
    </xdr:from>
    <xdr:to>
      <xdr:col>76</xdr:col>
      <xdr:colOff>114300</xdr:colOff>
      <xdr:row>76</xdr:row>
      <xdr:rowOff>482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2680620"/>
          <a:ext cx="889000" cy="3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62916</xdr:rowOff>
    </xdr:from>
    <xdr:to>
      <xdr:col>76</xdr:col>
      <xdr:colOff>165100</xdr:colOff>
      <xdr:row>78</xdr:row>
      <xdr:rowOff>164516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155643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56794</xdr:rowOff>
    </xdr:from>
    <xdr:to>
      <xdr:col>71</xdr:col>
      <xdr:colOff>177800</xdr:colOff>
      <xdr:row>73</xdr:row>
      <xdr:rowOff>164770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2229744"/>
          <a:ext cx="889000" cy="4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37922</xdr:rowOff>
    </xdr:from>
    <xdr:to>
      <xdr:col>72</xdr:col>
      <xdr:colOff>38100</xdr:colOff>
      <xdr:row>78</xdr:row>
      <xdr:rowOff>139522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1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130649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54763</xdr:rowOff>
    </xdr:from>
    <xdr:to>
      <xdr:col>67</xdr:col>
      <xdr:colOff>101600</xdr:colOff>
      <xdr:row>78</xdr:row>
      <xdr:rowOff>156363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147490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2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45695</xdr:rowOff>
    </xdr:from>
    <xdr:to>
      <xdr:col>85</xdr:col>
      <xdr:colOff>177800</xdr:colOff>
      <xdr:row>77</xdr:row>
      <xdr:rowOff>147295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68572</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0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23673</xdr:rowOff>
    </xdr:from>
    <xdr:to>
      <xdr:col>81</xdr:col>
      <xdr:colOff>101600</xdr:colOff>
      <xdr:row>77</xdr:row>
      <xdr:rowOff>125273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2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141800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0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121133</xdr:rowOff>
    </xdr:from>
    <xdr:to>
      <xdr:col>76</xdr:col>
      <xdr:colOff>165100</xdr:colOff>
      <xdr:row>76</xdr:row>
      <xdr:rowOff>51284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67810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27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113970</xdr:rowOff>
    </xdr:from>
    <xdr:to>
      <xdr:col>72</xdr:col>
      <xdr:colOff>38100</xdr:colOff>
      <xdr:row>74</xdr:row>
      <xdr:rowOff>44120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26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60647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24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5994</xdr:rowOff>
    </xdr:from>
    <xdr:to>
      <xdr:col>67</xdr:col>
      <xdr:colOff>101600</xdr:colOff>
      <xdr:row>71</xdr:row>
      <xdr:rowOff>107594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21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124121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19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57023</xdr:rowOff>
    </xdr:from>
    <xdr:to>
      <xdr:col>85</xdr:col>
      <xdr:colOff>127000</xdr:colOff>
      <xdr:row>97</xdr:row>
      <xdr:rowOff>154863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87673"/>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154863</xdr:rowOff>
    </xdr:from>
    <xdr:to>
      <xdr:col>81</xdr:col>
      <xdr:colOff>50800</xdr:colOff>
      <xdr:row>98</xdr:row>
      <xdr:rowOff>157265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85513"/>
          <a:ext cx="8890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7989</xdr:rowOff>
    </xdr:from>
    <xdr:to>
      <xdr:col>76</xdr:col>
      <xdr:colOff>114300</xdr:colOff>
      <xdr:row>98</xdr:row>
      <xdr:rowOff>157265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38639"/>
          <a:ext cx="88900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7989</xdr:rowOff>
    </xdr:from>
    <xdr:to>
      <xdr:col>71</xdr:col>
      <xdr:colOff>177800</xdr:colOff>
      <xdr:row>98</xdr:row>
      <xdr:rowOff>82817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38639"/>
          <a:ext cx="8890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6223</xdr:rowOff>
    </xdr:from>
    <xdr:to>
      <xdr:col>85</xdr:col>
      <xdr:colOff>177800</xdr:colOff>
      <xdr:row>97</xdr:row>
      <xdr:rowOff>107823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156100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104063</xdr:rowOff>
    </xdr:from>
    <xdr:to>
      <xdr:col>81</xdr:col>
      <xdr:colOff>101600</xdr:colOff>
      <xdr:row>98</xdr:row>
      <xdr:rowOff>34213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25340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106465</xdr:rowOff>
    </xdr:from>
    <xdr:to>
      <xdr:col>76</xdr:col>
      <xdr:colOff>165100</xdr:colOff>
      <xdr:row>99</xdr:row>
      <xdr:rowOff>36615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27742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128639</xdr:rowOff>
    </xdr:from>
    <xdr:to>
      <xdr:col>72</xdr:col>
      <xdr:colOff>38100</xdr:colOff>
      <xdr:row>97</xdr:row>
      <xdr:rowOff>58789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49916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32017</xdr:rowOff>
    </xdr:from>
    <xdr:to>
      <xdr:col>67</xdr:col>
      <xdr:colOff>101600</xdr:colOff>
      <xdr:row>98</xdr:row>
      <xdr:rowOff>133617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124744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76454</xdr:rowOff>
    </xdr:from>
    <xdr:to>
      <xdr:col>116</xdr:col>
      <xdr:colOff>63500</xdr:colOff>
      <xdr:row>38</xdr:row>
      <xdr:rowOff>93091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591554"/>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93091</xdr:rowOff>
    </xdr:from>
    <xdr:to>
      <xdr:col>111</xdr:col>
      <xdr:colOff>177800</xdr:colOff>
      <xdr:row>38</xdr:row>
      <xdr:rowOff>104902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60819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104902</xdr:rowOff>
    </xdr:from>
    <xdr:to>
      <xdr:col>107</xdr:col>
      <xdr:colOff>50800</xdr:colOff>
      <xdr:row>38</xdr:row>
      <xdr:rowOff>137795</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620002"/>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122682</xdr:rowOff>
    </xdr:from>
    <xdr:to>
      <xdr:col>102</xdr:col>
      <xdr:colOff>114300</xdr:colOff>
      <xdr:row>38</xdr:row>
      <xdr:rowOff>137795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3778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25654</xdr:rowOff>
    </xdr:from>
    <xdr:to>
      <xdr:col>116</xdr:col>
      <xdr:colOff>114300</xdr:colOff>
      <xdr:row>38</xdr:row>
      <xdr:rowOff>127254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4081</xdr:rowOff>
    </xdr:from>
    <xdr:ext cx="469744"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42291</xdr:rowOff>
    </xdr:from>
    <xdr:to>
      <xdr:col>112</xdr:col>
      <xdr:colOff>38100</xdr:colOff>
      <xdr:row>38</xdr:row>
      <xdr:rowOff>143891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135018</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6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54102</xdr:rowOff>
    </xdr:from>
    <xdr:to>
      <xdr:col>107</xdr:col>
      <xdr:colOff>101600</xdr:colOff>
      <xdr:row>38</xdr:row>
      <xdr:rowOff>155702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146829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6661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86995</xdr:rowOff>
    </xdr:from>
    <xdr:to>
      <xdr:col>102</xdr:col>
      <xdr:colOff>165100</xdr:colOff>
      <xdr:row>39</xdr:row>
      <xdr:rowOff>17145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8272</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6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71882</xdr:rowOff>
    </xdr:from>
    <xdr:to>
      <xdr:col>98</xdr:col>
      <xdr:colOff>38100</xdr:colOff>
      <xdr:row>39</xdr:row>
      <xdr:rowOff>2032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164609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43,146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億円となっており、事業進捗による国際交流会館の施設整備経費が減少したものの、公共施設長寿命化等基金積立金が増加したことが主な要因となっている。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209,120</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1,530</a:t>
          </a:r>
          <a:r>
            <a:rPr kumimoji="1" lang="ja-JP" altLang="en-US" sz="1300">
              <a:latin typeface="ＭＳ Ｐゴシック" panose="020B0600070205080204" pitchFamily="50" charset="-128"/>
              <a:ea typeface="ＭＳ Ｐゴシック" panose="020B0600070205080204" pitchFamily="50" charset="-128"/>
            </a:rPr>
            <a:t>億円となっており、施設型給付費や放課後等デイサービス給付費が増加したものの、子育て世帯関連給付金等の給付金事業が減少したことが主な要因となっている。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43,766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億円となっており、新型コロナウイルスワクチン接種経費が減少したものの、ＰＣＲ検査費等の新型コロナウイルス感染症対応経費が増加したことが主な要因となっている。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7,639</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億円となっており、事業完了による国産農産物供給力強靭化対策事業が皆減したことが主な要因となっている。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64,119</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億円となっており、事業進捗による道路橋梁改築経費やシンボルプロムナード等整備事業が減少したことが主な要因となっている。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100,416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億円となっており、事業進捗による小・中学校の校舎増築等の義務教育施設整備事業が増加したことが主な要因となっている。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令和元年度及び令和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年度は、新型コロナウイルス感染症への対応分として財政調整基金の取崩しを行っており、実質単年度収支は赤字となった。令和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年度は、新型コロナウイルス感染症への対応や公債費に係る所要一般財源が増加したものの、市税収入や地方交付税が大きく増加し、実質単年度収支が平成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年度以来の黒字となった。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市税が過去最高となり、新型コロナウイルス感染症・物価高騰関連分の臨時特別給付金が大きく減少したため、実質単年度収支が引き続き黒字となった。今後も事務事業の見直しや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国民健康保険会計について、収納率の向上等により令和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年度から引き続き黒字となっており、引き続き収納率の向上対策や医療費の適正化等に積極的に取り組み、単年度収支の黒字化を維持できるよう努める。</a:t>
          </a:r>
        </a:p>
        <a:p>
          <a:r>
            <a:rPr kumimoji="1" lang="ja-JP" altLang="en-US" sz="1400">
              <a:latin typeface="ＭＳ ゴシック" pitchFamily="49" charset="-128"/>
              <a:ea typeface="ＭＳ ゴシック" pitchFamily="49" charset="-128"/>
            </a:rPr>
            <a:t>　水道事業会計について、節水機器の機能向上や節水意識の定着による収益の伸び悩みや燃料費高騰による支出の増加に加え、令和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年度に国債等の購入により黒字額が減少しているが、引き続き「熊本市上下水道事業経営戦略」に則った事業運営を行い、黒字化を維持できるよう努める。</a:t>
          </a:r>
        </a:p>
        <a:p>
          <a:r>
            <a:rPr kumimoji="1" lang="ja-JP" altLang="en-US" sz="1400">
              <a:latin typeface="ＭＳ ゴシック" pitchFamily="49" charset="-128"/>
              <a:ea typeface="ＭＳ ゴシック" pitchFamily="49" charset="-128"/>
            </a:rPr>
            <a:t>　そのほかの会計についても、引き続き継続的な黒字額の維持・増加のため、健全な行財政運営に努める。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熊本地震関連の償還について、据置期間の終了に伴う元金償還の本格化等により、令和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）は増加した一方で、算入公債費等（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）として控除する災害復旧費等に係る基準財政需要額が増加したものの、元利償還金等の増加割合の方が大きく、実質公債費比率の分子は、前年度比約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減債基金積立額の統一ルールでは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年償還で設定されているものの、本市では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年償還（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年据置）で毎年度の発行額の積立額を設定しており、減債基金残高（</a:t>
          </a:r>
          <a:r>
            <a:rPr kumimoji="1" lang="en-US" altLang="ja-JP" sz="1400">
              <a:latin typeface="ＭＳ ゴシック" pitchFamily="49" charset="-128"/>
              <a:ea typeface="ＭＳ ゴシック" pitchFamily="49" charset="-128"/>
            </a:rPr>
            <a:t>D</a:t>
          </a:r>
          <a:r>
            <a:rPr kumimoji="1" lang="ja-JP" altLang="en-US" sz="1400">
              <a:latin typeface="ＭＳ ゴシック" pitchFamily="49" charset="-128"/>
              <a:ea typeface="ＭＳ ゴシック" pitchFamily="49" charset="-128"/>
            </a:rPr>
            <a:t>）と減債基金積立相当額（</a:t>
          </a:r>
          <a:r>
            <a:rPr kumimoji="1" lang="en-US" altLang="ja-JP" sz="1400">
              <a:latin typeface="ＭＳ ゴシック" pitchFamily="49" charset="-128"/>
              <a:ea typeface="ＭＳ ゴシック" pitchFamily="49" charset="-128"/>
            </a:rPr>
            <a:t>E</a:t>
          </a:r>
          <a:r>
            <a:rPr kumimoji="1" lang="ja-JP" altLang="en-US" sz="1400">
              <a:latin typeface="ＭＳ ゴシック" pitchFamily="49" charset="-128"/>
              <a:ea typeface="ＭＳ ゴシック" pitchFamily="49" charset="-128"/>
            </a:rPr>
            <a:t>）に乖離が生じる。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年熊本地震に関連する事業の市債発行に加え、公共施設等の長寿命化に関連する事業の市債発行の増加等により、地方債の現在高は年々増加傾向にある。</a:t>
          </a:r>
        </a:p>
        <a:p>
          <a:r>
            <a:rPr kumimoji="1" lang="ja-JP" altLang="en-US" sz="1400">
              <a:latin typeface="ＭＳ ゴシック" pitchFamily="49" charset="-128"/>
              <a:ea typeface="ＭＳ ゴシック" pitchFamily="49" charset="-128"/>
            </a:rPr>
            <a:t>　こうした中、これまでは充当可能財源等（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である基準財政需要額算入見込額の増加等により、将来負担比率の分子は、</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億円前後で推移している。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本市の公共施設の計画的な長寿命化及び更新を推進するための公共施設長寿命化基金や介護給付費準備基金への積立てに伴う充当可能基金の増加や、交付税措置が大きい起債の割合の増加に伴う基準財政需要額算入見込額の増加等により、将来負担比率の分子は、前年度比</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ポイント減少し、直近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将来の公共施設の更新に備えるため「熊本市公共施設長寿命化等基金」へ</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億円を積み立てたことや、熊本城の復元整備等に備えるため「熊本城復元整備基金」へ</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億円を積み立てたこと、事業者に対する利子補給事業に活用するため令和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年度に積み立てた「熊本市新型コロナウイルス感染症金融対策基金」を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億円取り崩したこと等により、基金全体の残高は、前年度比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減債基金は、事業への活用により減少傾向で見込んでいる。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・熊本市新型コロナウイルス感染症金融対策基金：熊本県制度融資「金融円滑化特別資金」を利用した事業者に対する利子補給事業を実施すること</a:t>
          </a:r>
        </a:p>
        <a:p>
          <a:endPar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・熊本市公共施設長寿命化等基金：公共施設の更新に備えるための積立てによる増加（</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年熊本地震に関連する事業に充てるための取崩し（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・熊本市新型コロナウイルス感染症金融対策基金：利子補給事業充当のための取崩し（</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・熊本市新型コロナウイルス感染症金融対策基金：新型コロナウイルス感染症の影響を受けて、売上高が減少した事業者の資金繰りの円滑化のため、今後、計画的に取崩しを行う予定</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令和元年度及び令和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年度に新型コロナウイルス感染症対策関連の取崩しによりやや減少したものの、近年の実質収支の状況（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までの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か年平均で約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億円）が比較的良好であることから、令和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年度においては、災害等への備えなどの年度間の財源不足の調整に備えるため、財政調整基金への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少なくとも現在の水準を維持する見通しであるが、今後も収支の状況を見極めながら、財政調整基金への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基金残高のうち</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年熊本地震に係る災害復旧事業債等の償還のために積み立てたものであり、今後、償還期の到来に合わせて取り崩していく。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そのほか、財政状況に応じ、積立て及び取崩しを実施する予定である。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本市の有形固定資産減価償却率は、熊本地震により被災した施設の除却や、災害公営住宅、熊本城ホール等の供用開始により一時的に減少しているが、庁舎、学校、市営住宅等、建築から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年以上経過した建物が多く、公共施設の老朽化が進んでいる。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今後も、「熊本市公共施設総合管理計画」に定めた資産総量の適正化などの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つの基本方針に基づき、公共施設マネジメントの推進に取り組んでいく。</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300220" y="5317823"/>
          <a:ext cx="1270" cy="1357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352925" y="667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213225" y="667551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352925" y="5099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213225" y="531782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352925" y="5960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251325" y="5981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616325" y="58853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930525" y="5792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244725" y="57066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558925" y="5655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11944</xdr:rowOff>
    </xdr:from>
    <xdr:to>
      <xdr:col>23</xdr:col>
      <xdr:colOff>136525</xdr:colOff>
      <xdr:row>29</xdr:row>
      <xdr:rowOff>113544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251325" y="55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34821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352925" y="545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29180</xdr:rowOff>
    </xdr:from>
    <xdr:to>
      <xdr:col>19</xdr:col>
      <xdr:colOff>187325</xdr:colOff>
      <xdr:row>28</xdr:row>
      <xdr:rowOff>130780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616325" y="5445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79980</xdr:rowOff>
    </xdr:from>
    <xdr:to>
      <xdr:col>23</xdr:col>
      <xdr:colOff>85725</xdr:colOff>
      <xdr:row>29</xdr:row>
      <xdr:rowOff>62744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667125" y="5496530"/>
          <a:ext cx="635000" cy="1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97820</xdr:rowOff>
    </xdr:from>
    <xdr:to>
      <xdr:col>15</xdr:col>
      <xdr:colOff>187325</xdr:colOff>
      <xdr:row>28</xdr:row>
      <xdr:rowOff>27970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930525" y="5349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148620</xdr:rowOff>
    </xdr:from>
    <xdr:to>
      <xdr:col>19</xdr:col>
      <xdr:colOff>136525</xdr:colOff>
      <xdr:row>28</xdr:row>
      <xdr:rowOff>79980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981325" y="5400070"/>
          <a:ext cx="685800" cy="9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115056</xdr:rowOff>
    </xdr:from>
    <xdr:to>
      <xdr:col>11</xdr:col>
      <xdr:colOff>187325</xdr:colOff>
      <xdr:row>27</xdr:row>
      <xdr:rowOff>45206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244725" y="52014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165856</xdr:rowOff>
    </xdr:from>
    <xdr:to>
      <xdr:col>15</xdr:col>
      <xdr:colOff>136525</xdr:colOff>
      <xdr:row>27</xdr:row>
      <xdr:rowOff>148620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295525" y="5252206"/>
          <a:ext cx="685800" cy="1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36135</xdr:rowOff>
    </xdr:from>
    <xdr:to>
      <xdr:col>7</xdr:col>
      <xdr:colOff>187325</xdr:colOff>
      <xdr:row>27</xdr:row>
      <xdr:rowOff>137735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558925" y="5287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165856</xdr:rowOff>
    </xdr:from>
    <xdr:to>
      <xdr:col>11</xdr:col>
      <xdr:colOff>136525</xdr:colOff>
      <xdr:row>27</xdr:row>
      <xdr:rowOff>86935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609725" y="5252206"/>
          <a:ext cx="685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470919" y="5971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138840</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2797819" y="588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46312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112019" y="579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166357</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426219" y="574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147307</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470919" y="523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44497</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2797819" y="513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61733</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112019" y="498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154262</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426219" y="507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403169" y="44904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本市の債務償還比率は、熊本地震の被災施設の復旧、災害公営住宅、熊本城ホールの整備等に</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伴う</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市債残高により、将来負担額が</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高い水準にある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ことから、類似団体の平均を上回っている。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今後も、投資的経費の総額管理等による計画的な市債発行により、比率の改善を図っていく。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705751" y="6117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58836" y="5082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8614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3323570" y="5262563"/>
          <a:ext cx="1269" cy="128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3376275" y="65538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3255625" y="6549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3376275" y="505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3255625" y="5262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3376275" y="5648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3293725" y="57903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2639675" y="562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953875" y="59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268075" y="597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0582275" y="595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111005</xdr:rowOff>
    </xdr:from>
    <xdr:to>
      <xdr:col>76</xdr:col>
      <xdr:colOff>73025</xdr:colOff>
      <xdr:row>32</xdr:row>
      <xdr:rowOff>41155</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93725" y="6022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89432</xdr:rowOff>
    </xdr:from>
    <xdr:ext cx="560923" cy="259045"/>
    <xdr:sp macro="" textlink="">
      <xdr:nvSpPr>
        <xdr:cNvPr id="147" name="債務償還比率該当値テキスト">
          <a:extLst>
            <a:ext uri="{FF2B5EF4-FFF2-40B4-BE49-F238E27FC236}">
              <a16:creationId xmlns:a16="http://schemas.microsoft.com/office/drawing/2014/main" id="{00000000-0008-0000-0000-000093000000}"/>
            </a:ext>
          </a:extLst>
        </xdr:cNvPr>
        <xdr:cNvSpPr txBox="1"/>
      </xdr:nvSpPr>
      <xdr:spPr>
        <a:xfrm>
          <a:off x="13376275" y="60012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102778</xdr:rowOff>
    </xdr:from>
    <xdr:to>
      <xdr:col>72</xdr:col>
      <xdr:colOff>123825</xdr:colOff>
      <xdr:row>31</xdr:row>
      <xdr:rowOff>32928</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639675" y="5849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153578</xdr:rowOff>
    </xdr:from>
    <xdr:to>
      <xdr:col>76</xdr:col>
      <xdr:colOff>22225</xdr:colOff>
      <xdr:row>31</xdr:row>
      <xdr:rowOff>161805</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690475" y="5900328"/>
          <a:ext cx="635000" cy="17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51583</xdr:rowOff>
    </xdr:from>
    <xdr:to>
      <xdr:col>68</xdr:col>
      <xdr:colOff>123825</xdr:colOff>
      <xdr:row>32</xdr:row>
      <xdr:rowOff>153183</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953875" y="61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153578</xdr:rowOff>
    </xdr:from>
    <xdr:to>
      <xdr:col>72</xdr:col>
      <xdr:colOff>73025</xdr:colOff>
      <xdr:row>32</xdr:row>
      <xdr:rowOff>102383</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2004675" y="5900328"/>
          <a:ext cx="685800" cy="2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96802</xdr:rowOff>
    </xdr:from>
    <xdr:to>
      <xdr:col>64</xdr:col>
      <xdr:colOff>123825</xdr:colOff>
      <xdr:row>33</xdr:row>
      <xdr:rowOff>26952</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1268075" y="61737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102383</xdr:rowOff>
    </xdr:from>
    <xdr:to>
      <xdr:col>68</xdr:col>
      <xdr:colOff>73025</xdr:colOff>
      <xdr:row>32</xdr:row>
      <xdr:rowOff>147602</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1318875" y="6179333"/>
          <a:ext cx="6858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79220</xdr:rowOff>
    </xdr:from>
    <xdr:to>
      <xdr:col>60</xdr:col>
      <xdr:colOff>123825</xdr:colOff>
      <xdr:row>32</xdr:row>
      <xdr:rowOff>9370</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0582275" y="5991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130020</xdr:rowOff>
    </xdr:from>
    <xdr:to>
      <xdr:col>64</xdr:col>
      <xdr:colOff>73025</xdr:colOff>
      <xdr:row>32</xdr:row>
      <xdr:rowOff>147602</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0633075" y="6041870"/>
          <a:ext cx="685800" cy="18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a:extLst>
            <a:ext uri="{FF2B5EF4-FFF2-40B4-BE49-F238E27FC236}">
              <a16:creationId xmlns:a16="http://schemas.microsoft.com/office/drawing/2014/main" id="{00000000-0008-0000-0000-00009C000000}"/>
            </a:ext>
          </a:extLst>
        </xdr:cNvPr>
        <xdr:cNvSpPr txBox="1"/>
      </xdr:nvSpPr>
      <xdr:spPr>
        <a:xfrm>
          <a:off x="12461952" y="540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57" name="n_2aveValue債務償還比率">
          <a:extLst>
            <a:ext uri="{FF2B5EF4-FFF2-40B4-BE49-F238E27FC236}">
              <a16:creationId xmlns:a16="http://schemas.microsoft.com/office/drawing/2014/main" id="{00000000-0008-0000-0000-00009D000000}"/>
            </a:ext>
          </a:extLst>
        </xdr:cNvPr>
        <xdr:cNvSpPr txBox="1"/>
      </xdr:nvSpPr>
      <xdr:spPr>
        <a:xfrm>
          <a:off x="11762313" y="57424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8" name="n_3aveValue債務償還比率">
          <a:extLst>
            <a:ext uri="{FF2B5EF4-FFF2-40B4-BE49-F238E27FC236}">
              <a16:creationId xmlns:a16="http://schemas.microsoft.com/office/drawing/2014/main" id="{00000000-0008-0000-0000-00009E000000}"/>
            </a:ext>
          </a:extLst>
        </xdr:cNvPr>
        <xdr:cNvSpPr txBox="1"/>
      </xdr:nvSpPr>
      <xdr:spPr>
        <a:xfrm>
          <a:off x="11076513" y="57535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a:extLst>
            <a:ext uri="{FF2B5EF4-FFF2-40B4-BE49-F238E27FC236}">
              <a16:creationId xmlns:a16="http://schemas.microsoft.com/office/drawing/2014/main" id="{00000000-0008-0000-0000-00009F000000}"/>
            </a:ext>
          </a:extLst>
        </xdr:cNvPr>
        <xdr:cNvSpPr txBox="1"/>
      </xdr:nvSpPr>
      <xdr:spPr>
        <a:xfrm>
          <a:off x="10390713" y="57434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24055</xdr:rowOff>
    </xdr:from>
    <xdr:ext cx="469744" cy="259045"/>
    <xdr:sp macro="" textlink="">
      <xdr:nvSpPr>
        <xdr:cNvPr id="160" name="n_1mainValue債務償還比率">
          <a:extLst>
            <a:ext uri="{FF2B5EF4-FFF2-40B4-BE49-F238E27FC236}">
              <a16:creationId xmlns:a16="http://schemas.microsoft.com/office/drawing/2014/main" id="{00000000-0008-0000-0000-0000A0000000}"/>
            </a:ext>
          </a:extLst>
        </xdr:cNvPr>
        <xdr:cNvSpPr txBox="1"/>
      </xdr:nvSpPr>
      <xdr:spPr>
        <a:xfrm>
          <a:off x="12461952" y="59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144310</xdr:rowOff>
    </xdr:from>
    <xdr:ext cx="560923" cy="259045"/>
    <xdr:sp macro="" textlink="">
      <xdr:nvSpPr>
        <xdr:cNvPr id="161" name="n_2mainValue債務償還比率">
          <a:extLst>
            <a:ext uri="{FF2B5EF4-FFF2-40B4-BE49-F238E27FC236}">
              <a16:creationId xmlns:a16="http://schemas.microsoft.com/office/drawing/2014/main" id="{00000000-0008-0000-0000-0000A1000000}"/>
            </a:ext>
          </a:extLst>
        </xdr:cNvPr>
        <xdr:cNvSpPr txBox="1"/>
      </xdr:nvSpPr>
      <xdr:spPr>
        <a:xfrm>
          <a:off x="11762313" y="62212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18079</xdr:rowOff>
    </xdr:from>
    <xdr:ext cx="560923" cy="259045"/>
    <xdr:sp macro="" textlink="">
      <xdr:nvSpPr>
        <xdr:cNvPr id="162" name="n_3mainValue債務償還比率">
          <a:extLst>
            <a:ext uri="{FF2B5EF4-FFF2-40B4-BE49-F238E27FC236}">
              <a16:creationId xmlns:a16="http://schemas.microsoft.com/office/drawing/2014/main" id="{00000000-0008-0000-0000-0000A2000000}"/>
            </a:ext>
          </a:extLst>
        </xdr:cNvPr>
        <xdr:cNvSpPr txBox="1"/>
      </xdr:nvSpPr>
      <xdr:spPr>
        <a:xfrm>
          <a:off x="11076513" y="62601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497</xdr:rowOff>
    </xdr:from>
    <xdr:ext cx="560923" cy="259045"/>
    <xdr:sp macro="" textlink="">
      <xdr:nvSpPr>
        <xdr:cNvPr id="163" name="n_4mainValue債務償還比率">
          <a:extLst>
            <a:ext uri="{FF2B5EF4-FFF2-40B4-BE49-F238E27FC236}">
              <a16:creationId xmlns:a16="http://schemas.microsoft.com/office/drawing/2014/main" id="{00000000-0008-0000-0000-0000A3000000}"/>
            </a:ext>
          </a:extLst>
        </xdr:cNvPr>
        <xdr:cNvSpPr txBox="1"/>
      </xdr:nvSpPr>
      <xdr:spPr>
        <a:xfrm>
          <a:off x="10390713" y="60774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177665" y="5771388"/>
          <a:ext cx="0" cy="118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216400"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108450" y="695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216400" y="555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108450" y="5771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2164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127500" y="6514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384550" y="64957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5717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77800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9842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127500" y="6250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216400" y="6107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91694</xdr:rowOff>
    </xdr:from>
    <xdr:to>
      <xdr:col>20</xdr:col>
      <xdr:colOff>38100</xdr:colOff>
      <xdr:row>38</xdr:row>
      <xdr:rowOff>21844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84550" y="62067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142494</xdr:rowOff>
    </xdr:from>
    <xdr:to>
      <xdr:col>24</xdr:col>
      <xdr:colOff>63500</xdr:colOff>
      <xdr:row>38</xdr:row>
      <xdr:rowOff>14478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429000" y="6257544"/>
          <a:ext cx="7493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52832</xdr:rowOff>
    </xdr:from>
    <xdr:to>
      <xdr:col>15</xdr:col>
      <xdr:colOff>101600</xdr:colOff>
      <xdr:row>37</xdr:row>
      <xdr:rowOff>154432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7175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103632</xdr:rowOff>
    </xdr:from>
    <xdr:to>
      <xdr:col>19</xdr:col>
      <xdr:colOff>177800</xdr:colOff>
      <xdr:row>37</xdr:row>
      <xdr:rowOff>142494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622550" y="6218682"/>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7780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103632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828800" y="6179820"/>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144272</xdr:rowOff>
    </xdr:from>
    <xdr:to>
      <xdr:col>6</xdr:col>
      <xdr:colOff>38100</xdr:colOff>
      <xdr:row>37</xdr:row>
      <xdr:rowOff>74422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984250" y="60942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23622</xdr:rowOff>
    </xdr:from>
    <xdr:to>
      <xdr:col>10</xdr:col>
      <xdr:colOff>114300</xdr:colOff>
      <xdr:row>37</xdr:row>
      <xdr:rowOff>64770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028700" y="6138672"/>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239144" y="658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4390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645294"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8515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38371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239144" y="598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170959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439044" y="594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64529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90949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8515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429115" y="5516245"/>
          <a:ext cx="0" cy="130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46785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359900" y="6819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467850" y="52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359900" y="5516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467850" y="6512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398000" y="65344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36000" y="6534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42250" y="65363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029450" y="6534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235700" y="65361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105029</xdr:rowOff>
    </xdr:from>
    <xdr:to>
      <xdr:col>55</xdr:col>
      <xdr:colOff>50800</xdr:colOff>
      <xdr:row>38</xdr:row>
      <xdr:rowOff>35179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398000" y="62200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127906</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467850" y="607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106807</xdr:rowOff>
    </xdr:from>
    <xdr:to>
      <xdr:col>50</xdr:col>
      <xdr:colOff>165100</xdr:colOff>
      <xdr:row>38</xdr:row>
      <xdr:rowOff>36957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36000" y="6221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155829</xdr:rowOff>
    </xdr:from>
    <xdr:to>
      <xdr:col>55</xdr:col>
      <xdr:colOff>0</xdr:colOff>
      <xdr:row>37</xdr:row>
      <xdr:rowOff>157607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686800" y="6270879"/>
          <a:ext cx="74295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108966</xdr:rowOff>
    </xdr:from>
    <xdr:to>
      <xdr:col>46</xdr:col>
      <xdr:colOff>38100</xdr:colOff>
      <xdr:row>38</xdr:row>
      <xdr:rowOff>39115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42250" y="6224016"/>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157607</xdr:rowOff>
    </xdr:from>
    <xdr:to>
      <xdr:col>50</xdr:col>
      <xdr:colOff>114300</xdr:colOff>
      <xdr:row>37</xdr:row>
      <xdr:rowOff>159766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86700" y="6272657"/>
          <a:ext cx="8001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111633</xdr:rowOff>
    </xdr:from>
    <xdr:to>
      <xdr:col>41</xdr:col>
      <xdr:colOff>101600</xdr:colOff>
      <xdr:row>38</xdr:row>
      <xdr:rowOff>41783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029450" y="62266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159766</xdr:rowOff>
    </xdr:from>
    <xdr:to>
      <xdr:col>45</xdr:col>
      <xdr:colOff>177800</xdr:colOff>
      <xdr:row>37</xdr:row>
      <xdr:rowOff>162433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080250" y="6274816"/>
          <a:ext cx="8064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113792</xdr:rowOff>
    </xdr:from>
    <xdr:to>
      <xdr:col>36</xdr:col>
      <xdr:colOff>165100</xdr:colOff>
      <xdr:row>38</xdr:row>
      <xdr:rowOff>43942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235700" y="62288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162433</xdr:rowOff>
    </xdr:from>
    <xdr:to>
      <xdr:col>41</xdr:col>
      <xdr:colOff>50800</xdr:colOff>
      <xdr:row>37</xdr:row>
      <xdr:rowOff>164592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286500" y="6277483"/>
          <a:ext cx="79375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458277" y="662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7677227" y="662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6864427" y="662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070677" y="66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53484</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458277" y="600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55643</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7677227" y="600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58310</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6864427" y="600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60469</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070677"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177665" y="931672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216400" y="1055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108450" y="1054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216400" y="909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108450" y="931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2164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1275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384550" y="10269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57175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778000" y="1022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984250" y="102038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127500" y="10370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216400" y="1034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103505</xdr:rowOff>
    </xdr:from>
    <xdr:to>
      <xdr:col>20</xdr:col>
      <xdr:colOff>38100</xdr:colOff>
      <xdr:row>63</xdr:row>
      <xdr:rowOff>33655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384550" y="103460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154305</xdr:rowOff>
    </xdr:from>
    <xdr:to>
      <xdr:col>24</xdr:col>
      <xdr:colOff>63500</xdr:colOff>
      <xdr:row>63</xdr:row>
      <xdr:rowOff>7620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3429000" y="10396855"/>
          <a:ext cx="7493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571750" y="1032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62</xdr:row>
      <xdr:rowOff>154305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622550" y="10375900"/>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77800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133350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1828800" y="10358755"/>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46355</xdr:rowOff>
    </xdr:from>
    <xdr:to>
      <xdr:col>6</xdr:col>
      <xdr:colOff>38100</xdr:colOff>
      <xdr:row>62</xdr:row>
      <xdr:rowOff>147955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984250" y="10288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97155</xdr:rowOff>
    </xdr:from>
    <xdr:to>
      <xdr:col>10</xdr:col>
      <xdr:colOff>114300</xdr:colOff>
      <xdr:row>62</xdr:row>
      <xdr:rowOff>116205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028700" y="1033970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239144" y="1005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439044"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645294" y="1000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851544" y="9985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24782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2391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4390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645294" y="1040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139082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851544" y="1038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9429115" y="9418691"/>
          <a:ext cx="0" cy="118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9467850" y="106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9359900" y="10602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9467850" y="920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359900" y="94186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9467850" y="100158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398000" y="101580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36000" y="10159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42250" y="101643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029450" y="101649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235700" y="10167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161386</xdr:rowOff>
    </xdr:from>
    <xdr:to>
      <xdr:col>55</xdr:col>
      <xdr:colOff>50800</xdr:colOff>
      <xdr:row>63</xdr:row>
      <xdr:rowOff>91536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9398000" y="104039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139813</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9467850" y="103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161523</xdr:rowOff>
    </xdr:from>
    <xdr:to>
      <xdr:col>50</xdr:col>
      <xdr:colOff>165100</xdr:colOff>
      <xdr:row>63</xdr:row>
      <xdr:rowOff>91673</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8636000" y="104040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40736</xdr:rowOff>
    </xdr:from>
    <xdr:to>
      <xdr:col>55</xdr:col>
      <xdr:colOff>0</xdr:colOff>
      <xdr:row>63</xdr:row>
      <xdr:rowOff>40873</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8686800" y="10448386"/>
          <a:ext cx="74295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162229</xdr:rowOff>
    </xdr:from>
    <xdr:to>
      <xdr:col>46</xdr:col>
      <xdr:colOff>38100</xdr:colOff>
      <xdr:row>63</xdr:row>
      <xdr:rowOff>92379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7842250" y="104047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40873</xdr:rowOff>
    </xdr:from>
    <xdr:to>
      <xdr:col>50</xdr:col>
      <xdr:colOff>114300</xdr:colOff>
      <xdr:row>63</xdr:row>
      <xdr:rowOff>41579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7886700" y="10448523"/>
          <a:ext cx="8001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164271</xdr:rowOff>
    </xdr:from>
    <xdr:to>
      <xdr:col>41</xdr:col>
      <xdr:colOff>101600</xdr:colOff>
      <xdr:row>63</xdr:row>
      <xdr:rowOff>94421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029450" y="104068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41579</xdr:rowOff>
    </xdr:from>
    <xdr:to>
      <xdr:col>45</xdr:col>
      <xdr:colOff>177800</xdr:colOff>
      <xdr:row>63</xdr:row>
      <xdr:rowOff>43621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080250" y="10449229"/>
          <a:ext cx="80645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165436</xdr:rowOff>
    </xdr:from>
    <xdr:to>
      <xdr:col>36</xdr:col>
      <xdr:colOff>165100</xdr:colOff>
      <xdr:row>63</xdr:row>
      <xdr:rowOff>95586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235700" y="10407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43621</xdr:rowOff>
    </xdr:from>
    <xdr:to>
      <xdr:col>41</xdr:col>
      <xdr:colOff>50800</xdr:colOff>
      <xdr:row>63</xdr:row>
      <xdr:rowOff>44786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286500" y="10451271"/>
          <a:ext cx="79375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399995" y="994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612595" y="994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818845" y="994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006045" y="99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82800</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25961" y="104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83506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644911" y="1049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85548</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851161" y="104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86713</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038361" y="104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177665" y="12954254"/>
          <a:ext cx="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216400" y="1428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108450" y="14284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216400" y="12735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108450" y="12954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216400" y="13522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127500" y="13664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384550" y="136050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571750" y="1356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778000" y="13524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984250" y="13487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12750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216400"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58165</xdr:rowOff>
    </xdr:from>
    <xdr:to>
      <xdr:col>20</xdr:col>
      <xdr:colOff>38100</xdr:colOff>
      <xdr:row>83</xdr:row>
      <xdr:rowOff>159765</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384550" y="13767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108965</xdr:rowOff>
    </xdr:from>
    <xdr:to>
      <xdr:col>24</xdr:col>
      <xdr:colOff>63500</xdr:colOff>
      <xdr:row>84</xdr:row>
      <xdr:rowOff>15239</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429000" y="13818615"/>
          <a:ext cx="7493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165608</xdr:rowOff>
    </xdr:from>
    <xdr:to>
      <xdr:col>15</xdr:col>
      <xdr:colOff>101600</xdr:colOff>
      <xdr:row>83</xdr:row>
      <xdr:rowOff>95758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571750" y="13710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44958</xdr:rowOff>
    </xdr:from>
    <xdr:to>
      <xdr:col>19</xdr:col>
      <xdr:colOff>177800</xdr:colOff>
      <xdr:row>83</xdr:row>
      <xdr:rowOff>108965</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622550" y="13754608"/>
          <a:ext cx="80645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7780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44958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828800" y="13674089"/>
          <a:ext cx="793750" cy="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984250" y="1364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152400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1028700" y="13674089"/>
          <a:ext cx="8001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239144" y="1338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439044" y="1335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645294" y="1330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851544" y="13269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150892</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239144" y="1386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86885</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439044" y="1379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64529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85154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9429115" y="13087807"/>
          <a:ext cx="0" cy="1112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9467850" y="1420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9359900" y="14200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9467850" y="128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9359900" y="130878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123004</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9467850" y="13667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9398000" y="136891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8636000" y="136904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7842250" y="136840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02945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2357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104342</xdr:rowOff>
    </xdr:from>
    <xdr:to>
      <xdr:col>55</xdr:col>
      <xdr:colOff>50800</xdr:colOff>
      <xdr:row>83</xdr:row>
      <xdr:rowOff>34492</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9398000" y="136488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127219</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9467850" y="135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104342</xdr:rowOff>
    </xdr:from>
    <xdr:to>
      <xdr:col>50</xdr:col>
      <xdr:colOff>165100</xdr:colOff>
      <xdr:row>83</xdr:row>
      <xdr:rowOff>34492</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8636000" y="13648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155142</xdr:rowOff>
    </xdr:from>
    <xdr:to>
      <xdr:col>55</xdr:col>
      <xdr:colOff>0</xdr:colOff>
      <xdr:row>82</xdr:row>
      <xdr:rowOff>155142</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8686800" y="1369969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7842250" y="1364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155142</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886700" y="13696950"/>
          <a:ext cx="8001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102057</xdr:rowOff>
    </xdr:from>
    <xdr:to>
      <xdr:col>41</xdr:col>
      <xdr:colOff>101600</xdr:colOff>
      <xdr:row>83</xdr:row>
      <xdr:rowOff>32207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029450" y="13646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152857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080250" y="13696950"/>
          <a:ext cx="8064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110744</xdr:rowOff>
    </xdr:from>
    <xdr:to>
      <xdr:col>36</xdr:col>
      <xdr:colOff>165100</xdr:colOff>
      <xdr:row>83</xdr:row>
      <xdr:rowOff>40894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235700" y="13655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152857</xdr:rowOff>
    </xdr:from>
    <xdr:to>
      <xdr:col>41</xdr:col>
      <xdr:colOff>50800</xdr:colOff>
      <xdr:row>82</xdr:row>
      <xdr:rowOff>161544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286500" y="13697407"/>
          <a:ext cx="79375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67225</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8458277" y="137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60825</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7677227" y="137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686442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07067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51019</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8458277" y="1343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76772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48734</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6864427" y="134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57421</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070677" y="134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00000000-0008-0000-0100-000089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4177665" y="168040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00000000-0008-0000-0100-00008B010000}"/>
            </a:ext>
          </a:extLst>
        </xdr:cNvPr>
        <xdr:cNvSpPr txBox="1"/>
      </xdr:nvSpPr>
      <xdr:spPr>
        <a:xfrm>
          <a:off x="42164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4108450" y="1817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00000000-0008-0000-0100-00008D010000}"/>
            </a:ext>
          </a:extLst>
        </xdr:cNvPr>
        <xdr:cNvSpPr txBox="1"/>
      </xdr:nvSpPr>
      <xdr:spPr>
        <a:xfrm>
          <a:off x="4216400" y="1657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108450" y="16804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00000000-0008-0000-0100-00008F010000}"/>
            </a:ext>
          </a:extLst>
        </xdr:cNvPr>
        <xdr:cNvSpPr txBox="1"/>
      </xdr:nvSpPr>
      <xdr:spPr>
        <a:xfrm>
          <a:off x="42164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4127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3384550" y="17820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57175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7780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984250" y="17726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4127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139716</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00000000-0008-0000-0100-00009B010000}"/>
            </a:ext>
          </a:extLst>
        </xdr:cNvPr>
        <xdr:cNvSpPr txBox="1"/>
      </xdr:nvSpPr>
      <xdr:spPr>
        <a:xfrm>
          <a:off x="42164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80645</xdr:rowOff>
    </xdr:from>
    <xdr:to>
      <xdr:col>20</xdr:col>
      <xdr:colOff>38100</xdr:colOff>
      <xdr:row>105</xdr:row>
      <xdr:rowOff>10795</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3384550" y="17339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131445</xdr:rowOff>
    </xdr:from>
    <xdr:to>
      <xdr:col>24</xdr:col>
      <xdr:colOff>63500</xdr:colOff>
      <xdr:row>104</xdr:row>
      <xdr:rowOff>167639</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3429000" y="17390745"/>
          <a:ext cx="7493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42545</xdr:rowOff>
    </xdr:from>
    <xdr:to>
      <xdr:col>15</xdr:col>
      <xdr:colOff>101600</xdr:colOff>
      <xdr:row>104</xdr:row>
      <xdr:rowOff>144145</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257175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93345</xdr:rowOff>
    </xdr:from>
    <xdr:to>
      <xdr:col>19</xdr:col>
      <xdr:colOff>177800</xdr:colOff>
      <xdr:row>104</xdr:row>
      <xdr:rowOff>131445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2622550" y="1735264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7780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93345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828800" y="1731454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135889</xdr:rowOff>
    </xdr:from>
    <xdr:to>
      <xdr:col>6</xdr:col>
      <xdr:colOff>38100</xdr:colOff>
      <xdr:row>104</xdr:row>
      <xdr:rowOff>66039</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984250" y="17223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15239</xdr:rowOff>
    </xdr:from>
    <xdr:to>
      <xdr:col>10</xdr:col>
      <xdr:colOff>114300</xdr:colOff>
      <xdr:row>104</xdr:row>
      <xdr:rowOff>55245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028700" y="17274539"/>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00000000-0008-0000-0100-0000A4010000}"/>
            </a:ext>
          </a:extLst>
        </xdr:cNvPr>
        <xdr:cNvSpPr txBox="1"/>
      </xdr:nvSpPr>
      <xdr:spPr>
        <a:xfrm>
          <a:off x="32391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00000000-0008-0000-0100-0000A5010000}"/>
            </a:ext>
          </a:extLst>
        </xdr:cNvPr>
        <xdr:cNvSpPr txBox="1"/>
      </xdr:nvSpPr>
      <xdr:spPr>
        <a:xfrm>
          <a:off x="2439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00000000-0008-0000-0100-0000A6010000}"/>
            </a:ext>
          </a:extLst>
        </xdr:cNvPr>
        <xdr:cNvSpPr txBox="1"/>
      </xdr:nvSpPr>
      <xdr:spPr>
        <a:xfrm>
          <a:off x="164529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00000000-0008-0000-0100-0000A7010000}"/>
            </a:ext>
          </a:extLst>
        </xdr:cNvPr>
        <xdr:cNvSpPr txBox="1"/>
      </xdr:nvSpPr>
      <xdr:spPr>
        <a:xfrm>
          <a:off x="8515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27322</xdr:rowOff>
    </xdr:from>
    <xdr:ext cx="405111" cy="259045"/>
    <xdr:sp macro="" textlink="">
      <xdr:nvSpPr>
        <xdr:cNvPr id="424" name="n_1mainValue【港湾・漁港】&#10;有形固定資産減価償却率">
          <a:extLst>
            <a:ext uri="{FF2B5EF4-FFF2-40B4-BE49-F238E27FC236}">
              <a16:creationId xmlns:a16="http://schemas.microsoft.com/office/drawing/2014/main" id="{00000000-0008-0000-0100-0000A8010000}"/>
            </a:ext>
          </a:extLst>
        </xdr:cNvPr>
        <xdr:cNvSpPr txBox="1"/>
      </xdr:nvSpPr>
      <xdr:spPr>
        <a:xfrm>
          <a:off x="32391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25" name="n_2mainValue【港湾・漁港】&#10;有形固定資産減価償却率">
          <a:extLst>
            <a:ext uri="{FF2B5EF4-FFF2-40B4-BE49-F238E27FC236}">
              <a16:creationId xmlns:a16="http://schemas.microsoft.com/office/drawing/2014/main" id="{00000000-0008-0000-0100-0000A9010000}"/>
            </a:ext>
          </a:extLst>
        </xdr:cNvPr>
        <xdr:cNvSpPr txBox="1"/>
      </xdr:nvSpPr>
      <xdr:spPr>
        <a:xfrm>
          <a:off x="24390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122572</xdr:rowOff>
    </xdr:from>
    <xdr:ext cx="405111" cy="259045"/>
    <xdr:sp macro="" textlink="">
      <xdr:nvSpPr>
        <xdr:cNvPr id="426" name="n_3mainValue【港湾・漁港】&#10;有形固定資産減価償却率">
          <a:extLst>
            <a:ext uri="{FF2B5EF4-FFF2-40B4-BE49-F238E27FC236}">
              <a16:creationId xmlns:a16="http://schemas.microsoft.com/office/drawing/2014/main" id="{00000000-0008-0000-0100-0000AA010000}"/>
            </a:ext>
          </a:extLst>
        </xdr:cNvPr>
        <xdr:cNvSpPr txBox="1"/>
      </xdr:nvSpPr>
      <xdr:spPr>
        <a:xfrm>
          <a:off x="164529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82566</xdr:rowOff>
    </xdr:from>
    <xdr:ext cx="405111" cy="259045"/>
    <xdr:sp macro="" textlink="">
      <xdr:nvSpPr>
        <xdr:cNvPr id="427" name="n_4mainValue【港湾・漁港】&#10;有形固定資産減価償却率">
          <a:extLst>
            <a:ext uri="{FF2B5EF4-FFF2-40B4-BE49-F238E27FC236}">
              <a16:creationId xmlns:a16="http://schemas.microsoft.com/office/drawing/2014/main" id="{00000000-0008-0000-0100-0000AB010000}"/>
            </a:ext>
          </a:extLst>
        </xdr:cNvPr>
        <xdr:cNvSpPr txBox="1"/>
      </xdr:nvSpPr>
      <xdr:spPr>
        <a:xfrm>
          <a:off x="8515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00000000-0008-0000-0100-0000C0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9429115" y="165332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00000000-0008-0000-0100-0000C2010000}"/>
            </a:ext>
          </a:extLst>
        </xdr:cNvPr>
        <xdr:cNvSpPr txBox="1"/>
      </xdr:nvSpPr>
      <xdr:spPr>
        <a:xfrm>
          <a:off x="9467850" y="18022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9359900" y="18019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00000000-0008-0000-0100-0000C4010000}"/>
            </a:ext>
          </a:extLst>
        </xdr:cNvPr>
        <xdr:cNvSpPr txBox="1"/>
      </xdr:nvSpPr>
      <xdr:spPr>
        <a:xfrm>
          <a:off x="9467850" y="163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9359900" y="16533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00000000-0008-0000-0100-0000C6010000}"/>
            </a:ext>
          </a:extLst>
        </xdr:cNvPr>
        <xdr:cNvSpPr txBox="1"/>
      </xdr:nvSpPr>
      <xdr:spPr>
        <a:xfrm>
          <a:off x="9467850" y="1710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00000000-0008-0000-0100-0000C7010000}"/>
            </a:ext>
          </a:extLst>
        </xdr:cNvPr>
        <xdr:cNvSpPr/>
      </xdr:nvSpPr>
      <xdr:spPr>
        <a:xfrm>
          <a:off x="9398000" y="17254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8636000" y="1731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7842250" y="173208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7029450" y="1731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6235700" y="1732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141804</xdr:rowOff>
    </xdr:from>
    <xdr:to>
      <xdr:col>55</xdr:col>
      <xdr:colOff>50800</xdr:colOff>
      <xdr:row>108</xdr:row>
      <xdr:rowOff>71954</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9398000" y="17915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56731</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id="{00000000-0008-0000-0100-0000D2010000}"/>
            </a:ext>
          </a:extLst>
        </xdr:cNvPr>
        <xdr:cNvSpPr txBox="1"/>
      </xdr:nvSpPr>
      <xdr:spPr>
        <a:xfrm>
          <a:off x="9467850" y="178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141821</xdr:rowOff>
    </xdr:from>
    <xdr:to>
      <xdr:col>50</xdr:col>
      <xdr:colOff>165100</xdr:colOff>
      <xdr:row>108</xdr:row>
      <xdr:rowOff>71971</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8636000" y="179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21154</xdr:rowOff>
    </xdr:from>
    <xdr:to>
      <xdr:col>55</xdr:col>
      <xdr:colOff>0</xdr:colOff>
      <xdr:row>108</xdr:row>
      <xdr:rowOff>21171</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8686800" y="17966254"/>
          <a:ext cx="74295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141895</xdr:rowOff>
    </xdr:from>
    <xdr:to>
      <xdr:col>46</xdr:col>
      <xdr:colOff>38100</xdr:colOff>
      <xdr:row>108</xdr:row>
      <xdr:rowOff>72045</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7842250" y="17915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21171</xdr:rowOff>
    </xdr:from>
    <xdr:to>
      <xdr:col>50</xdr:col>
      <xdr:colOff>114300</xdr:colOff>
      <xdr:row>108</xdr:row>
      <xdr:rowOff>21245</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7886700" y="17966271"/>
          <a:ext cx="8001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141968</xdr:rowOff>
    </xdr:from>
    <xdr:to>
      <xdr:col>41</xdr:col>
      <xdr:colOff>101600</xdr:colOff>
      <xdr:row>108</xdr:row>
      <xdr:rowOff>72118</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7029450" y="1791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21245</xdr:rowOff>
    </xdr:from>
    <xdr:to>
      <xdr:col>45</xdr:col>
      <xdr:colOff>177800</xdr:colOff>
      <xdr:row>108</xdr:row>
      <xdr:rowOff>21318</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7080250" y="17966345"/>
          <a:ext cx="80645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141994</xdr:rowOff>
    </xdr:from>
    <xdr:to>
      <xdr:col>36</xdr:col>
      <xdr:colOff>165100</xdr:colOff>
      <xdr:row>108</xdr:row>
      <xdr:rowOff>72144</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6235700" y="17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21318</xdr:rowOff>
    </xdr:from>
    <xdr:to>
      <xdr:col>41</xdr:col>
      <xdr:colOff>50800</xdr:colOff>
      <xdr:row>108</xdr:row>
      <xdr:rowOff>21344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6286500" y="17966418"/>
          <a:ext cx="79375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00000000-0008-0000-0100-0000DB010000}"/>
            </a:ext>
          </a:extLst>
        </xdr:cNvPr>
        <xdr:cNvSpPr txBox="1"/>
      </xdr:nvSpPr>
      <xdr:spPr>
        <a:xfrm>
          <a:off x="8425961" y="1709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00000000-0008-0000-0100-0000DC010000}"/>
            </a:ext>
          </a:extLst>
        </xdr:cNvPr>
        <xdr:cNvSpPr txBox="1"/>
      </xdr:nvSpPr>
      <xdr:spPr>
        <a:xfrm>
          <a:off x="7644911" y="170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6851161" y="170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6038361" y="1710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63098</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8278" y="180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63172</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677228" y="1800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63245</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864428" y="180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63271</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070678" y="180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4699614" y="5499826"/>
          <a:ext cx="0" cy="132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4738350" y="683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4611350" y="6827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4738350" y="528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4611350" y="5499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473835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4649450" y="63284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3887450" y="634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093700" y="632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299950" y="6377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148715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4649450" y="61518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473835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388745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38</xdr:row>
      <xdr:rowOff>76200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3938250" y="6202680"/>
          <a:ext cx="762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3093700" y="6351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121920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3144500" y="635635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2299950" y="6282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121920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344400" y="6333490"/>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125004</xdr:rowOff>
    </xdr:from>
    <xdr:to>
      <xdr:col>67</xdr:col>
      <xdr:colOff>101600</xdr:colOff>
      <xdr:row>38</xdr:row>
      <xdr:rowOff>55155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1487150" y="624005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4354</xdr:rowOff>
    </xdr:from>
    <xdr:to>
      <xdr:col>71</xdr:col>
      <xdr:colOff>177800</xdr:colOff>
      <xdr:row>38</xdr:row>
      <xdr:rowOff>53340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1537950" y="6284504"/>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3742044" y="6434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2960994" y="611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167244"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13544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37420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29609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1672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71681</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1354444" y="6021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0000000-0008-0000-0100-000037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19951064" y="5441950"/>
          <a:ext cx="0" cy="151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0000000-0008-0000-0100-000039020000}"/>
            </a:ext>
          </a:extLst>
        </xdr:cNvPr>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00000000-0008-0000-0100-00003B020000}"/>
            </a:ext>
          </a:extLst>
        </xdr:cNvPr>
        <xdr:cNvSpPr txBox="1"/>
      </xdr:nvSpPr>
      <xdr:spPr>
        <a:xfrm>
          <a:off x="1998980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98818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00000000-0008-0000-0100-00003D020000}"/>
            </a:ext>
          </a:extLst>
        </xdr:cNvPr>
        <xdr:cNvSpPr txBox="1"/>
      </xdr:nvSpPr>
      <xdr:spPr>
        <a:xfrm>
          <a:off x="19989800" y="648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900900" y="66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157950" y="66139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34515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7551400" y="6609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67576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134257</xdr:rowOff>
    </xdr:from>
    <xdr:to>
      <xdr:col>116</xdr:col>
      <xdr:colOff>114300</xdr:colOff>
      <xdr:row>41</xdr:row>
      <xdr:rowOff>64407</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9900900" y="6744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112684</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00000000-0008-0000-0100-000049020000}"/>
            </a:ext>
          </a:extLst>
        </xdr:cNvPr>
        <xdr:cNvSpPr txBox="1"/>
      </xdr:nvSpPr>
      <xdr:spPr>
        <a:xfrm>
          <a:off x="19989800" y="67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123372</xdr:rowOff>
    </xdr:from>
    <xdr:to>
      <xdr:col>112</xdr:col>
      <xdr:colOff>38100</xdr:colOff>
      <xdr:row>41</xdr:row>
      <xdr:rowOff>53522</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157950" y="6733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2722</xdr:rowOff>
    </xdr:from>
    <xdr:to>
      <xdr:col>116</xdr:col>
      <xdr:colOff>63500</xdr:colOff>
      <xdr:row>41</xdr:row>
      <xdr:rowOff>13607</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9202400" y="6778172"/>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134257</xdr:rowOff>
    </xdr:from>
    <xdr:to>
      <xdr:col>107</xdr:col>
      <xdr:colOff>101600</xdr:colOff>
      <xdr:row>41</xdr:row>
      <xdr:rowOff>64407</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345150" y="6744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2722</xdr:rowOff>
    </xdr:from>
    <xdr:to>
      <xdr:col>111</xdr:col>
      <xdr:colOff>177800</xdr:colOff>
      <xdr:row>41</xdr:row>
      <xdr:rowOff>13607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8395950" y="6778172"/>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134257</xdr:rowOff>
    </xdr:from>
    <xdr:to>
      <xdr:col>102</xdr:col>
      <xdr:colOff>165100</xdr:colOff>
      <xdr:row>41</xdr:row>
      <xdr:rowOff>64407</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7551400" y="6744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13607</xdr:rowOff>
    </xdr:from>
    <xdr:to>
      <xdr:col>107</xdr:col>
      <xdr:colOff>50800</xdr:colOff>
      <xdr:row>41</xdr:row>
      <xdr:rowOff>13607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7602200" y="67890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134257</xdr:rowOff>
    </xdr:from>
    <xdr:to>
      <xdr:col>98</xdr:col>
      <xdr:colOff>38100</xdr:colOff>
      <xdr:row>41</xdr:row>
      <xdr:rowOff>64407</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6757650" y="67446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13607</xdr:rowOff>
    </xdr:from>
    <xdr:to>
      <xdr:col>102</xdr:col>
      <xdr:colOff>114300</xdr:colOff>
      <xdr:row>41</xdr:row>
      <xdr:rowOff>13607</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6802100" y="67890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8980227" y="640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8180127" y="640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7386377"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65926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44649</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980227" y="682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55534</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180127" y="68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55534</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7386377" y="68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55534</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6592627" y="68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00000000-0008-0000-0100-00006F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4699614" y="9442196"/>
          <a:ext cx="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00000000-0008-0000-0100-000071020000}"/>
            </a:ext>
          </a:extLst>
        </xdr:cNvPr>
        <xdr:cNvSpPr txBox="1"/>
      </xdr:nvSpPr>
      <xdr:spPr>
        <a:xfrm>
          <a:off x="14738350" y="1056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46113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00000000-0008-0000-0100-000073020000}"/>
            </a:ext>
          </a:extLst>
        </xdr:cNvPr>
        <xdr:cNvSpPr txBox="1"/>
      </xdr:nvSpPr>
      <xdr:spPr>
        <a:xfrm>
          <a:off x="14738350" y="923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4611350" y="9442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00000000-0008-0000-0100-000075020000}"/>
            </a:ext>
          </a:extLst>
        </xdr:cNvPr>
        <xdr:cNvSpPr txBox="1"/>
      </xdr:nvSpPr>
      <xdr:spPr>
        <a:xfrm>
          <a:off x="14738350" y="9838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4649450" y="99804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388745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093700" y="993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299950" y="99118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1487150" y="99090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4649450" y="10220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00000000-0008-0000-0100-000081020000}"/>
            </a:ext>
          </a:extLst>
        </xdr:cNvPr>
        <xdr:cNvSpPr txBox="1"/>
      </xdr:nvSpPr>
      <xdr:spPr>
        <a:xfrm>
          <a:off x="14738350"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102362</xdr:rowOff>
    </xdr:from>
    <xdr:to>
      <xdr:col>81</xdr:col>
      <xdr:colOff>101600</xdr:colOff>
      <xdr:row>62</xdr:row>
      <xdr:rowOff>32512</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3887450" y="10179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153162</xdr:rowOff>
    </xdr:from>
    <xdr:to>
      <xdr:col>85</xdr:col>
      <xdr:colOff>127000</xdr:colOff>
      <xdr:row>62</xdr:row>
      <xdr:rowOff>22860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3938250" y="10230612"/>
          <a:ext cx="7620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3093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153162</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3144500" y="10180320"/>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xdr:rowOff>
    </xdr:from>
    <xdr:to>
      <xdr:col>72</xdr:col>
      <xdr:colOff>38100</xdr:colOff>
      <xdr:row>61</xdr:row>
      <xdr:rowOff>112522</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2299950" y="10088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61722</xdr:rowOff>
    </xdr:from>
    <xdr:to>
      <xdr:col>76</xdr:col>
      <xdr:colOff>114300</xdr:colOff>
      <xdr:row>61</xdr:row>
      <xdr:rowOff>102870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344400" y="10139172"/>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113792</xdr:rowOff>
    </xdr:from>
    <xdr:to>
      <xdr:col>67</xdr:col>
      <xdr:colOff>101600</xdr:colOff>
      <xdr:row>61</xdr:row>
      <xdr:rowOff>43942</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1487150" y="10026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164592</xdr:rowOff>
    </xdr:from>
    <xdr:to>
      <xdr:col>71</xdr:col>
      <xdr:colOff>177800</xdr:colOff>
      <xdr:row>61</xdr:row>
      <xdr:rowOff>61722</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1537950" y="10076942"/>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a:extLst>
            <a:ext uri="{FF2B5EF4-FFF2-40B4-BE49-F238E27FC236}">
              <a16:creationId xmlns:a16="http://schemas.microsoft.com/office/drawing/2014/main" id="{00000000-0008-0000-0100-00008A020000}"/>
            </a:ext>
          </a:extLst>
        </xdr:cNvPr>
        <xdr:cNvSpPr txBox="1"/>
      </xdr:nvSpPr>
      <xdr:spPr>
        <a:xfrm>
          <a:off x="13742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a:extLst>
            <a:ext uri="{FF2B5EF4-FFF2-40B4-BE49-F238E27FC236}">
              <a16:creationId xmlns:a16="http://schemas.microsoft.com/office/drawing/2014/main" id="{00000000-0008-0000-0100-00008B020000}"/>
            </a:ext>
          </a:extLst>
        </xdr:cNvPr>
        <xdr:cNvSpPr txBox="1"/>
      </xdr:nvSpPr>
      <xdr:spPr>
        <a:xfrm>
          <a:off x="12960994" y="972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a:extLst>
            <a:ext uri="{FF2B5EF4-FFF2-40B4-BE49-F238E27FC236}">
              <a16:creationId xmlns:a16="http://schemas.microsoft.com/office/drawing/2014/main" id="{00000000-0008-0000-0100-00008C020000}"/>
            </a:ext>
          </a:extLst>
        </xdr:cNvPr>
        <xdr:cNvSpPr txBox="1"/>
      </xdr:nvSpPr>
      <xdr:spPr>
        <a:xfrm>
          <a:off x="12167244" y="969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a:extLst>
            <a:ext uri="{FF2B5EF4-FFF2-40B4-BE49-F238E27FC236}">
              <a16:creationId xmlns:a16="http://schemas.microsoft.com/office/drawing/2014/main" id="{00000000-0008-0000-0100-00008D020000}"/>
            </a:ext>
          </a:extLst>
        </xdr:cNvPr>
        <xdr:cNvSpPr txBox="1"/>
      </xdr:nvSpPr>
      <xdr:spPr>
        <a:xfrm>
          <a:off x="11354444" y="969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23639</xdr:rowOff>
    </xdr:from>
    <xdr:ext cx="405111" cy="259045"/>
    <xdr:sp macro="" textlink="">
      <xdr:nvSpPr>
        <xdr:cNvPr id="654" name="n_1mainValue【学校施設】&#10;有形固定資産減価償却率">
          <a:extLst>
            <a:ext uri="{FF2B5EF4-FFF2-40B4-BE49-F238E27FC236}">
              <a16:creationId xmlns:a16="http://schemas.microsoft.com/office/drawing/2014/main" id="{00000000-0008-0000-0100-00008E020000}"/>
            </a:ext>
          </a:extLst>
        </xdr:cNvPr>
        <xdr:cNvSpPr txBox="1"/>
      </xdr:nvSpPr>
      <xdr:spPr>
        <a:xfrm>
          <a:off x="13742044" y="1026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55" name="n_2mainValue【学校施設】&#10;有形固定資産減価償却率">
          <a:extLst>
            <a:ext uri="{FF2B5EF4-FFF2-40B4-BE49-F238E27FC236}">
              <a16:creationId xmlns:a16="http://schemas.microsoft.com/office/drawing/2014/main" id="{00000000-0008-0000-0100-00008F020000}"/>
            </a:ext>
          </a:extLst>
        </xdr:cNvPr>
        <xdr:cNvSpPr txBox="1"/>
      </xdr:nvSpPr>
      <xdr:spPr>
        <a:xfrm>
          <a:off x="1296099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103649</xdr:rowOff>
    </xdr:from>
    <xdr:ext cx="405111" cy="259045"/>
    <xdr:sp macro="" textlink="">
      <xdr:nvSpPr>
        <xdr:cNvPr id="656" name="n_3mainValue【学校施設】&#10;有形固定資産減価償却率">
          <a:extLst>
            <a:ext uri="{FF2B5EF4-FFF2-40B4-BE49-F238E27FC236}">
              <a16:creationId xmlns:a16="http://schemas.microsoft.com/office/drawing/2014/main" id="{00000000-0008-0000-0100-000090020000}"/>
            </a:ext>
          </a:extLst>
        </xdr:cNvPr>
        <xdr:cNvSpPr txBox="1"/>
      </xdr:nvSpPr>
      <xdr:spPr>
        <a:xfrm>
          <a:off x="12167244" y="1018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35069</xdr:rowOff>
    </xdr:from>
    <xdr:ext cx="405111" cy="259045"/>
    <xdr:sp macro="" textlink="">
      <xdr:nvSpPr>
        <xdr:cNvPr id="657" name="n_4mainValue【学校施設】&#10;有形固定資産減価償却率">
          <a:extLst>
            <a:ext uri="{FF2B5EF4-FFF2-40B4-BE49-F238E27FC236}">
              <a16:creationId xmlns:a16="http://schemas.microsoft.com/office/drawing/2014/main" id="{00000000-0008-0000-0100-000091020000}"/>
            </a:ext>
          </a:extLst>
        </xdr:cNvPr>
        <xdr:cNvSpPr txBox="1"/>
      </xdr:nvSpPr>
      <xdr:spPr>
        <a:xfrm>
          <a:off x="11354444" y="1011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100-0000A7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9951064" y="9506204"/>
          <a:ext cx="0" cy="116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100-0000A9020000}"/>
            </a:ext>
          </a:extLst>
        </xdr:cNvPr>
        <xdr:cNvSpPr txBox="1"/>
      </xdr:nvSpPr>
      <xdr:spPr>
        <a:xfrm>
          <a:off x="19989800" y="106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9881850" y="10671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100-0000AB020000}"/>
            </a:ext>
          </a:extLst>
        </xdr:cNvPr>
        <xdr:cNvSpPr txBox="1"/>
      </xdr:nvSpPr>
      <xdr:spPr>
        <a:xfrm>
          <a:off x="19989800" y="928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9881850" y="95062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100-0000AD020000}"/>
            </a:ext>
          </a:extLst>
        </xdr:cNvPr>
        <xdr:cNvSpPr txBox="1"/>
      </xdr:nvSpPr>
      <xdr:spPr>
        <a:xfrm>
          <a:off x="19989800" y="1013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9900900" y="10156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19157950" y="101340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18345150" y="100718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7551400" y="1007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6757650" y="101112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118364</xdr:rowOff>
    </xdr:from>
    <xdr:to>
      <xdr:col>116</xdr:col>
      <xdr:colOff>114300</xdr:colOff>
      <xdr:row>61</xdr:row>
      <xdr:rowOff>48514</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19900900" y="10030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141241</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100-0000B9020000}"/>
            </a:ext>
          </a:extLst>
        </xdr:cNvPr>
        <xdr:cNvSpPr txBox="1"/>
      </xdr:nvSpPr>
      <xdr:spPr>
        <a:xfrm>
          <a:off x="19989800" y="988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9157950" y="10033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169164</xdr:rowOff>
    </xdr:from>
    <xdr:to>
      <xdr:col>116</xdr:col>
      <xdr:colOff>63500</xdr:colOff>
      <xdr:row>61</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19202400" y="10075164"/>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129794</xdr:rowOff>
    </xdr:from>
    <xdr:to>
      <xdr:col>107</xdr:col>
      <xdr:colOff>101600</xdr:colOff>
      <xdr:row>61</xdr:row>
      <xdr:rowOff>59944</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8345150" y="10042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0</xdr:rowOff>
    </xdr:from>
    <xdr:to>
      <xdr:col>111</xdr:col>
      <xdr:colOff>177800</xdr:colOff>
      <xdr:row>61</xdr:row>
      <xdr:rowOff>9144</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8395950" y="1007745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136652</xdr:rowOff>
    </xdr:from>
    <xdr:to>
      <xdr:col>102</xdr:col>
      <xdr:colOff>165100</xdr:colOff>
      <xdr:row>61</xdr:row>
      <xdr:rowOff>66802</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7551400" y="100490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xdr:rowOff>
    </xdr:from>
    <xdr:to>
      <xdr:col>107</xdr:col>
      <xdr:colOff>50800</xdr:colOff>
      <xdr:row>61</xdr:row>
      <xdr:rowOff>16002</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7602200" y="10086594"/>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xdr:rowOff>
    </xdr:from>
    <xdr:to>
      <xdr:col>98</xdr:col>
      <xdr:colOff>38100</xdr:colOff>
      <xdr:row>61</xdr:row>
      <xdr:rowOff>117094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6757650" y="100929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xdr:rowOff>
    </xdr:from>
    <xdr:to>
      <xdr:col>102</xdr:col>
      <xdr:colOff>114300</xdr:colOff>
      <xdr:row>61</xdr:row>
      <xdr:rowOff>66294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6802100" y="10093452"/>
          <a:ext cx="8001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a:extLst>
            <a:ext uri="{FF2B5EF4-FFF2-40B4-BE49-F238E27FC236}">
              <a16:creationId xmlns:a16="http://schemas.microsoft.com/office/drawing/2014/main" id="{00000000-0008-0000-0100-0000C2020000}"/>
            </a:ext>
          </a:extLst>
        </xdr:cNvPr>
        <xdr:cNvSpPr txBox="1"/>
      </xdr:nvSpPr>
      <xdr:spPr>
        <a:xfrm>
          <a:off x="18980227" y="1022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707" name="n_2aveValue【学校施設】&#10;一人当たり面積">
          <a:extLst>
            <a:ext uri="{FF2B5EF4-FFF2-40B4-BE49-F238E27FC236}">
              <a16:creationId xmlns:a16="http://schemas.microsoft.com/office/drawing/2014/main" id="{00000000-0008-0000-0100-0000C3020000}"/>
            </a:ext>
          </a:extLst>
        </xdr:cNvPr>
        <xdr:cNvSpPr txBox="1"/>
      </xdr:nvSpPr>
      <xdr:spPr>
        <a:xfrm>
          <a:off x="18180127" y="1015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708" name="n_3aveValue【学校施設】&#10;一人当たり面積">
          <a:extLst>
            <a:ext uri="{FF2B5EF4-FFF2-40B4-BE49-F238E27FC236}">
              <a16:creationId xmlns:a16="http://schemas.microsoft.com/office/drawing/2014/main" id="{00000000-0008-0000-0100-0000C4020000}"/>
            </a:ext>
          </a:extLst>
        </xdr:cNvPr>
        <xdr:cNvSpPr txBox="1"/>
      </xdr:nvSpPr>
      <xdr:spPr>
        <a:xfrm>
          <a:off x="17386377" y="1016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9" name="n_4aveValue【学校施設】&#10;一人当たり面積">
          <a:extLst>
            <a:ext uri="{FF2B5EF4-FFF2-40B4-BE49-F238E27FC236}">
              <a16:creationId xmlns:a16="http://schemas.microsoft.com/office/drawing/2014/main" id="{00000000-0008-0000-0100-0000C5020000}"/>
            </a:ext>
          </a:extLst>
        </xdr:cNvPr>
        <xdr:cNvSpPr txBox="1"/>
      </xdr:nvSpPr>
      <xdr:spPr>
        <a:xfrm>
          <a:off x="16592627" y="102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67327</xdr:rowOff>
    </xdr:from>
    <xdr:ext cx="469744" cy="259045"/>
    <xdr:sp macro="" textlink="">
      <xdr:nvSpPr>
        <xdr:cNvPr id="710" name="n_1mainValue【学校施設】&#10;一人当たり面積">
          <a:extLst>
            <a:ext uri="{FF2B5EF4-FFF2-40B4-BE49-F238E27FC236}">
              <a16:creationId xmlns:a16="http://schemas.microsoft.com/office/drawing/2014/main" id="{00000000-0008-0000-0100-0000C6020000}"/>
            </a:ext>
          </a:extLst>
        </xdr:cNvPr>
        <xdr:cNvSpPr txBox="1"/>
      </xdr:nvSpPr>
      <xdr:spPr>
        <a:xfrm>
          <a:off x="189802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76471</xdr:rowOff>
    </xdr:from>
    <xdr:ext cx="469744" cy="259045"/>
    <xdr:sp macro="" textlink="">
      <xdr:nvSpPr>
        <xdr:cNvPr id="711" name="n_2mainValue【学校施設】&#10;一人当たり面積">
          <a:extLst>
            <a:ext uri="{FF2B5EF4-FFF2-40B4-BE49-F238E27FC236}">
              <a16:creationId xmlns:a16="http://schemas.microsoft.com/office/drawing/2014/main" id="{00000000-0008-0000-0100-0000C7020000}"/>
            </a:ext>
          </a:extLst>
        </xdr:cNvPr>
        <xdr:cNvSpPr txBox="1"/>
      </xdr:nvSpPr>
      <xdr:spPr>
        <a:xfrm>
          <a:off x="18180127" y="982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83329</xdr:rowOff>
    </xdr:from>
    <xdr:ext cx="469744" cy="259045"/>
    <xdr:sp macro="" textlink="">
      <xdr:nvSpPr>
        <xdr:cNvPr id="712" name="n_3mainValue【学校施設】&#10;一人当たり面積">
          <a:extLst>
            <a:ext uri="{FF2B5EF4-FFF2-40B4-BE49-F238E27FC236}">
              <a16:creationId xmlns:a16="http://schemas.microsoft.com/office/drawing/2014/main" id="{00000000-0008-0000-0100-0000C8020000}"/>
            </a:ext>
          </a:extLst>
        </xdr:cNvPr>
        <xdr:cNvSpPr txBox="1"/>
      </xdr:nvSpPr>
      <xdr:spPr>
        <a:xfrm>
          <a:off x="17386377" y="983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133621</xdr:rowOff>
    </xdr:from>
    <xdr:ext cx="469744" cy="259045"/>
    <xdr:sp macro="" textlink="">
      <xdr:nvSpPr>
        <xdr:cNvPr id="713" name="n_4mainValue【学校施設】&#10;一人当たり面積">
          <a:extLst>
            <a:ext uri="{FF2B5EF4-FFF2-40B4-BE49-F238E27FC236}">
              <a16:creationId xmlns:a16="http://schemas.microsoft.com/office/drawing/2014/main" id="{00000000-0008-0000-0100-0000C9020000}"/>
            </a:ext>
          </a:extLst>
        </xdr:cNvPr>
        <xdr:cNvSpPr txBox="1"/>
      </xdr:nvSpPr>
      <xdr:spPr>
        <a:xfrm>
          <a:off x="16592627" y="988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07977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00000000-0008-0000-0100-0000DF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4699614" y="12881102"/>
          <a:ext cx="0" cy="116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00000000-0008-0000-0100-0000E1020000}"/>
            </a:ext>
          </a:extLst>
        </xdr:cNvPr>
        <xdr:cNvSpPr txBox="1"/>
      </xdr:nvSpPr>
      <xdr:spPr>
        <a:xfrm>
          <a:off x="14738350"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4611350" y="14045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00000000-0008-0000-0100-0000E3020000}"/>
            </a:ext>
          </a:extLst>
        </xdr:cNvPr>
        <xdr:cNvSpPr txBox="1"/>
      </xdr:nvSpPr>
      <xdr:spPr>
        <a:xfrm>
          <a:off x="14738350" y="1266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46113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00000000-0008-0000-0100-0000E5020000}"/>
            </a:ext>
          </a:extLst>
        </xdr:cNvPr>
        <xdr:cNvSpPr txBox="1"/>
      </xdr:nvSpPr>
      <xdr:spPr>
        <a:xfrm>
          <a:off x="14738350" y="13242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14649450" y="133850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3887450" y="13359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3093700" y="13350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2299950" y="13341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1487150" y="133410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51308</xdr:rowOff>
    </xdr:from>
    <xdr:to>
      <xdr:col>85</xdr:col>
      <xdr:colOff>177800</xdr:colOff>
      <xdr:row>81</xdr:row>
      <xdr:rowOff>152908</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4649450" y="134307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29735</xdr:rowOff>
    </xdr:from>
    <xdr:ext cx="405111" cy="259045"/>
    <xdr:sp macro="" textlink="">
      <xdr:nvSpPr>
        <xdr:cNvPr id="753" name="【児童館】&#10;有形固定資産減価償却率該当値テキスト">
          <a:extLst>
            <a:ext uri="{FF2B5EF4-FFF2-40B4-BE49-F238E27FC236}">
              <a16:creationId xmlns:a16="http://schemas.microsoft.com/office/drawing/2014/main" id="{00000000-0008-0000-0100-0000F1020000}"/>
            </a:ext>
          </a:extLst>
        </xdr:cNvPr>
        <xdr:cNvSpPr txBox="1"/>
      </xdr:nvSpPr>
      <xdr:spPr>
        <a:xfrm>
          <a:off x="14738350" y="1340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49022</xdr:rowOff>
    </xdr:from>
    <xdr:to>
      <xdr:col>81</xdr:col>
      <xdr:colOff>101600</xdr:colOff>
      <xdr:row>81</xdr:row>
      <xdr:rowOff>150622</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3887450" y="134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99822</xdr:rowOff>
    </xdr:from>
    <xdr:to>
      <xdr:col>85</xdr:col>
      <xdr:colOff>127000</xdr:colOff>
      <xdr:row>81</xdr:row>
      <xdr:rowOff>102108</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3938250" y="13479272"/>
          <a:ext cx="762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165608</xdr:rowOff>
    </xdr:from>
    <xdr:to>
      <xdr:col>76</xdr:col>
      <xdr:colOff>165100</xdr:colOff>
      <xdr:row>81</xdr:row>
      <xdr:rowOff>95758</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3093700" y="13379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44958</xdr:rowOff>
    </xdr:from>
    <xdr:to>
      <xdr:col>81</xdr:col>
      <xdr:colOff>50800</xdr:colOff>
      <xdr:row>81</xdr:row>
      <xdr:rowOff>99822</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3144500" y="13424408"/>
          <a:ext cx="7937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2299950" y="13412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44958</xdr:rowOff>
    </xdr:from>
    <xdr:to>
      <xdr:col>76</xdr:col>
      <xdr:colOff>114300</xdr:colOff>
      <xdr:row>81</xdr:row>
      <xdr:rowOff>83820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2344400" y="13424408"/>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161037</xdr:rowOff>
    </xdr:from>
    <xdr:to>
      <xdr:col>67</xdr:col>
      <xdr:colOff>101600</xdr:colOff>
      <xdr:row>81</xdr:row>
      <xdr:rowOff>91187</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1487150" y="13375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40387</xdr:rowOff>
    </xdr:from>
    <xdr:to>
      <xdr:col>71</xdr:col>
      <xdr:colOff>177800</xdr:colOff>
      <xdr:row>81</xdr:row>
      <xdr:rowOff>83820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1537950" y="13419837"/>
          <a:ext cx="8064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62" name="n_1aveValue【児童館】&#10;有形固定資産減価償却率">
          <a:extLst>
            <a:ext uri="{FF2B5EF4-FFF2-40B4-BE49-F238E27FC236}">
              <a16:creationId xmlns:a16="http://schemas.microsoft.com/office/drawing/2014/main" id="{00000000-0008-0000-0100-0000FA020000}"/>
            </a:ext>
          </a:extLst>
        </xdr:cNvPr>
        <xdr:cNvSpPr txBox="1"/>
      </xdr:nvSpPr>
      <xdr:spPr>
        <a:xfrm>
          <a:off x="13742044" y="1314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63" name="n_2aveValue【児童館】&#10;有形固定資産減価償却率">
          <a:extLst>
            <a:ext uri="{FF2B5EF4-FFF2-40B4-BE49-F238E27FC236}">
              <a16:creationId xmlns:a16="http://schemas.microsoft.com/office/drawing/2014/main" id="{00000000-0008-0000-0100-0000FB020000}"/>
            </a:ext>
          </a:extLst>
        </xdr:cNvPr>
        <xdr:cNvSpPr txBox="1"/>
      </xdr:nvSpPr>
      <xdr:spPr>
        <a:xfrm>
          <a:off x="1296099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4" name="n_3aveValue【児童館】&#10;有形固定資産減価償却率">
          <a:extLst>
            <a:ext uri="{FF2B5EF4-FFF2-40B4-BE49-F238E27FC236}">
              <a16:creationId xmlns:a16="http://schemas.microsoft.com/office/drawing/2014/main" id="{00000000-0008-0000-0100-0000FC020000}"/>
            </a:ext>
          </a:extLst>
        </xdr:cNvPr>
        <xdr:cNvSpPr txBox="1"/>
      </xdr:nvSpPr>
      <xdr:spPr>
        <a:xfrm>
          <a:off x="12167244" y="1312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5" name="n_4aveValue【児童館】&#10;有形固定資産減価償却率">
          <a:extLst>
            <a:ext uri="{FF2B5EF4-FFF2-40B4-BE49-F238E27FC236}">
              <a16:creationId xmlns:a16="http://schemas.microsoft.com/office/drawing/2014/main" id="{00000000-0008-0000-0100-0000FD020000}"/>
            </a:ext>
          </a:extLst>
        </xdr:cNvPr>
        <xdr:cNvSpPr txBox="1"/>
      </xdr:nvSpPr>
      <xdr:spPr>
        <a:xfrm>
          <a:off x="11354444" y="1312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141749</xdr:rowOff>
    </xdr:from>
    <xdr:ext cx="405111" cy="259045"/>
    <xdr:sp macro="" textlink="">
      <xdr:nvSpPr>
        <xdr:cNvPr id="766" name="n_1mainValue【児童館】&#10;有形固定資産減価償却率">
          <a:extLst>
            <a:ext uri="{FF2B5EF4-FFF2-40B4-BE49-F238E27FC236}">
              <a16:creationId xmlns:a16="http://schemas.microsoft.com/office/drawing/2014/main" id="{00000000-0008-0000-0100-0000FE020000}"/>
            </a:ext>
          </a:extLst>
        </xdr:cNvPr>
        <xdr:cNvSpPr txBox="1"/>
      </xdr:nvSpPr>
      <xdr:spPr>
        <a:xfrm>
          <a:off x="13742044" y="135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86885</xdr:rowOff>
    </xdr:from>
    <xdr:ext cx="405111" cy="259045"/>
    <xdr:sp macro="" textlink="">
      <xdr:nvSpPr>
        <xdr:cNvPr id="767" name="n_2mainValue【児童館】&#10;有形固定資産減価償却率">
          <a:extLst>
            <a:ext uri="{FF2B5EF4-FFF2-40B4-BE49-F238E27FC236}">
              <a16:creationId xmlns:a16="http://schemas.microsoft.com/office/drawing/2014/main" id="{00000000-0008-0000-0100-0000FF020000}"/>
            </a:ext>
          </a:extLst>
        </xdr:cNvPr>
        <xdr:cNvSpPr txBox="1"/>
      </xdr:nvSpPr>
      <xdr:spPr>
        <a:xfrm>
          <a:off x="12960994"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768" name="n_3mainValue【児童館】&#10;有形固定資産減価償却率">
          <a:extLst>
            <a:ext uri="{FF2B5EF4-FFF2-40B4-BE49-F238E27FC236}">
              <a16:creationId xmlns:a16="http://schemas.microsoft.com/office/drawing/2014/main" id="{00000000-0008-0000-0100-000000030000}"/>
            </a:ext>
          </a:extLst>
        </xdr:cNvPr>
        <xdr:cNvSpPr txBox="1"/>
      </xdr:nvSpPr>
      <xdr:spPr>
        <a:xfrm>
          <a:off x="121672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82314</xdr:rowOff>
    </xdr:from>
    <xdr:ext cx="405111" cy="259045"/>
    <xdr:sp macro="" textlink="">
      <xdr:nvSpPr>
        <xdr:cNvPr id="769" name="n_4mainValue【児童館】&#10;有形固定資産減価償却率">
          <a:extLst>
            <a:ext uri="{FF2B5EF4-FFF2-40B4-BE49-F238E27FC236}">
              <a16:creationId xmlns:a16="http://schemas.microsoft.com/office/drawing/2014/main" id="{00000000-0008-0000-0100-000001030000}"/>
            </a:ext>
          </a:extLst>
        </xdr:cNvPr>
        <xdr:cNvSpPr txBox="1"/>
      </xdr:nvSpPr>
      <xdr:spPr>
        <a:xfrm>
          <a:off x="11354444" y="1346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00000000-0008-0000-0100-000018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flipV="1">
          <a:off x="19951064" y="129603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00000000-0008-0000-0100-00001A030000}"/>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00000000-0008-0000-0100-00001C030000}"/>
            </a:ext>
          </a:extLst>
        </xdr:cNvPr>
        <xdr:cNvSpPr txBox="1"/>
      </xdr:nvSpPr>
      <xdr:spPr>
        <a:xfrm>
          <a:off x="19989800" y="12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9881850" y="1296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児童館】&#10;一人当たり面積平均値テキスト">
          <a:extLst>
            <a:ext uri="{FF2B5EF4-FFF2-40B4-BE49-F238E27FC236}">
              <a16:creationId xmlns:a16="http://schemas.microsoft.com/office/drawing/2014/main" id="{00000000-0008-0000-0100-00001E030000}"/>
            </a:ext>
          </a:extLst>
        </xdr:cNvPr>
        <xdr:cNvSpPr txBox="1"/>
      </xdr:nvSpPr>
      <xdr:spPr>
        <a:xfrm>
          <a:off x="1998980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199009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1915795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183451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75514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167576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09" name="楕円 808">
          <a:extLst>
            <a:ext uri="{FF2B5EF4-FFF2-40B4-BE49-F238E27FC236}">
              <a16:creationId xmlns:a16="http://schemas.microsoft.com/office/drawing/2014/main" id="{00000000-0008-0000-0100-000029030000}"/>
            </a:ext>
          </a:extLst>
        </xdr:cNvPr>
        <xdr:cNvSpPr/>
      </xdr:nvSpPr>
      <xdr:spPr>
        <a:xfrm>
          <a:off x="199009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10" name="【児童館】&#10;一人当たり面積該当値テキスト">
          <a:extLst>
            <a:ext uri="{FF2B5EF4-FFF2-40B4-BE49-F238E27FC236}">
              <a16:creationId xmlns:a16="http://schemas.microsoft.com/office/drawing/2014/main" id="{00000000-0008-0000-0100-00002A030000}"/>
            </a:ext>
          </a:extLst>
        </xdr:cNvPr>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11" name="楕円 810">
          <a:extLst>
            <a:ext uri="{FF2B5EF4-FFF2-40B4-BE49-F238E27FC236}">
              <a16:creationId xmlns:a16="http://schemas.microsoft.com/office/drawing/2014/main" id="{00000000-0008-0000-0100-00002B030000}"/>
            </a:ext>
          </a:extLst>
        </xdr:cNvPr>
        <xdr:cNvSpPr/>
      </xdr:nvSpPr>
      <xdr:spPr>
        <a:xfrm>
          <a:off x="191579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9202400" y="14135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13" name="楕円 812">
          <a:extLst>
            <a:ext uri="{FF2B5EF4-FFF2-40B4-BE49-F238E27FC236}">
              <a16:creationId xmlns:a16="http://schemas.microsoft.com/office/drawing/2014/main" id="{00000000-0008-0000-0100-00002D030000}"/>
            </a:ext>
          </a:extLst>
        </xdr:cNvPr>
        <xdr:cNvSpPr/>
      </xdr:nvSpPr>
      <xdr:spPr>
        <a:xfrm>
          <a:off x="1834515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395950" y="1413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175514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7602200" y="1413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167576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6802100" y="1413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9" name="n_1aveValue【児童館】&#10;一人当たり面積">
          <a:extLst>
            <a:ext uri="{FF2B5EF4-FFF2-40B4-BE49-F238E27FC236}">
              <a16:creationId xmlns:a16="http://schemas.microsoft.com/office/drawing/2014/main" id="{00000000-0008-0000-0100-000033030000}"/>
            </a:ext>
          </a:extLst>
        </xdr:cNvPr>
        <xdr:cNvSpPr txBox="1"/>
      </xdr:nvSpPr>
      <xdr:spPr>
        <a:xfrm>
          <a:off x="189802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児童館】&#10;一人当たり面積">
          <a:extLst>
            <a:ext uri="{FF2B5EF4-FFF2-40B4-BE49-F238E27FC236}">
              <a16:creationId xmlns:a16="http://schemas.microsoft.com/office/drawing/2014/main" id="{00000000-0008-0000-0100-000034030000}"/>
            </a:ext>
          </a:extLst>
        </xdr:cNvPr>
        <xdr:cNvSpPr txBox="1"/>
      </xdr:nvSpPr>
      <xdr:spPr>
        <a:xfrm>
          <a:off x="181801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児童館】&#10;一人当たり面積">
          <a:extLst>
            <a:ext uri="{FF2B5EF4-FFF2-40B4-BE49-F238E27FC236}">
              <a16:creationId xmlns:a16="http://schemas.microsoft.com/office/drawing/2014/main" id="{00000000-0008-0000-0100-000035030000}"/>
            </a:ext>
          </a:extLst>
        </xdr:cNvPr>
        <xdr:cNvSpPr txBox="1"/>
      </xdr:nvSpPr>
      <xdr:spPr>
        <a:xfrm>
          <a:off x="1738637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2" name="n_4aveValue【児童館】&#10;一人当たり面積">
          <a:extLst>
            <a:ext uri="{FF2B5EF4-FFF2-40B4-BE49-F238E27FC236}">
              <a16:creationId xmlns:a16="http://schemas.microsoft.com/office/drawing/2014/main" id="{00000000-0008-0000-0100-000036030000}"/>
            </a:ext>
          </a:extLst>
        </xdr:cNvPr>
        <xdr:cNvSpPr txBox="1"/>
      </xdr:nvSpPr>
      <xdr:spPr>
        <a:xfrm>
          <a:off x="165926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23" name="n_1mainValue【児童館】&#10;一人当たり面積">
          <a:extLst>
            <a:ext uri="{FF2B5EF4-FFF2-40B4-BE49-F238E27FC236}">
              <a16:creationId xmlns:a16="http://schemas.microsoft.com/office/drawing/2014/main" id="{00000000-0008-0000-0100-000037030000}"/>
            </a:ext>
          </a:extLst>
        </xdr:cNvPr>
        <xdr:cNvSpPr txBox="1"/>
      </xdr:nvSpPr>
      <xdr:spPr>
        <a:xfrm>
          <a:off x="189802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24" name="n_2mainValue【児童館】&#10;一人当たり面積">
          <a:extLst>
            <a:ext uri="{FF2B5EF4-FFF2-40B4-BE49-F238E27FC236}">
              <a16:creationId xmlns:a16="http://schemas.microsoft.com/office/drawing/2014/main" id="{00000000-0008-0000-0100-000038030000}"/>
            </a:ext>
          </a:extLst>
        </xdr:cNvPr>
        <xdr:cNvSpPr txBox="1"/>
      </xdr:nvSpPr>
      <xdr:spPr>
        <a:xfrm>
          <a:off x="181801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5" name="n_3mainValue【児童館】&#10;一人当たり面積">
          <a:extLst>
            <a:ext uri="{FF2B5EF4-FFF2-40B4-BE49-F238E27FC236}">
              <a16:creationId xmlns:a16="http://schemas.microsoft.com/office/drawing/2014/main" id="{00000000-0008-0000-0100-000039030000}"/>
            </a:ext>
          </a:extLst>
        </xdr:cNvPr>
        <xdr:cNvSpPr txBox="1"/>
      </xdr:nvSpPr>
      <xdr:spPr>
        <a:xfrm>
          <a:off x="173863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6" name="n_4mainValue【児童館】&#10;一人当たり面積">
          <a:extLst>
            <a:ext uri="{FF2B5EF4-FFF2-40B4-BE49-F238E27FC236}">
              <a16:creationId xmlns:a16="http://schemas.microsoft.com/office/drawing/2014/main" id="{00000000-0008-0000-0100-00003A030000}"/>
            </a:ext>
          </a:extLst>
        </xdr:cNvPr>
        <xdr:cNvSpPr txBox="1"/>
      </xdr:nvSpPr>
      <xdr:spPr>
        <a:xfrm>
          <a:off x="165926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00000000-0008-0000-0100-000054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4699614" y="166660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a:extLst>
            <a:ext uri="{FF2B5EF4-FFF2-40B4-BE49-F238E27FC236}">
              <a16:creationId xmlns:a16="http://schemas.microsoft.com/office/drawing/2014/main" id="{00000000-0008-0000-0100-000056030000}"/>
            </a:ext>
          </a:extLst>
        </xdr:cNvPr>
        <xdr:cNvSpPr txBox="1"/>
      </xdr:nvSpPr>
      <xdr:spPr>
        <a:xfrm>
          <a:off x="1473835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461135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a:extLst>
            <a:ext uri="{FF2B5EF4-FFF2-40B4-BE49-F238E27FC236}">
              <a16:creationId xmlns:a16="http://schemas.microsoft.com/office/drawing/2014/main" id="{00000000-0008-0000-0100-000058030000}"/>
            </a:ext>
          </a:extLst>
        </xdr:cNvPr>
        <xdr:cNvSpPr txBox="1"/>
      </xdr:nvSpPr>
      <xdr:spPr>
        <a:xfrm>
          <a:off x="14738350" y="164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4611350" y="166660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a:extLst>
            <a:ext uri="{FF2B5EF4-FFF2-40B4-BE49-F238E27FC236}">
              <a16:creationId xmlns:a16="http://schemas.microsoft.com/office/drawing/2014/main" id="{00000000-0008-0000-0100-00005A030000}"/>
            </a:ext>
          </a:extLst>
        </xdr:cNvPr>
        <xdr:cNvSpPr txBox="1"/>
      </xdr:nvSpPr>
      <xdr:spPr>
        <a:xfrm>
          <a:off x="14738350" y="171002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4649450" y="1724877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388745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3093700" y="171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2299950" y="17163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1487150" y="1712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4649450" y="1734021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870" name="【公民館】&#10;有形固定資産減価償却率該当値テキスト">
          <a:extLst>
            <a:ext uri="{FF2B5EF4-FFF2-40B4-BE49-F238E27FC236}">
              <a16:creationId xmlns:a16="http://schemas.microsoft.com/office/drawing/2014/main" id="{00000000-0008-0000-0100-000066030000}"/>
            </a:ext>
          </a:extLst>
        </xdr:cNvPr>
        <xdr:cNvSpPr txBox="1"/>
      </xdr:nvSpPr>
      <xdr:spPr>
        <a:xfrm>
          <a:off x="14738350" y="1731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74386</xdr:rowOff>
    </xdr:from>
    <xdr:to>
      <xdr:col>81</xdr:col>
      <xdr:colOff>101600</xdr:colOff>
      <xdr:row>105</xdr:row>
      <xdr:rowOff>4536</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388745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125186</xdr:rowOff>
    </xdr:from>
    <xdr:to>
      <xdr:col>85</xdr:col>
      <xdr:colOff>127000</xdr:colOff>
      <xdr:row>104</xdr:row>
      <xdr:rowOff>131718</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3938250" y="17384486"/>
          <a:ext cx="762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3093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104</xdr:row>
      <xdr:rowOff>125186</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3144500" y="1735182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2299950" y="1728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92529</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2344400" y="17335500"/>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148715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20682</xdr:rowOff>
    </xdr:from>
    <xdr:to>
      <xdr:col>71</xdr:col>
      <xdr:colOff>177800</xdr:colOff>
      <xdr:row>104</xdr:row>
      <xdr:rowOff>76200</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a:off x="11537950" y="17279982"/>
          <a:ext cx="8064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a:extLst>
            <a:ext uri="{FF2B5EF4-FFF2-40B4-BE49-F238E27FC236}">
              <a16:creationId xmlns:a16="http://schemas.microsoft.com/office/drawing/2014/main" id="{00000000-0008-0000-0100-00006F030000}"/>
            </a:ext>
          </a:extLst>
        </xdr:cNvPr>
        <xdr:cNvSpPr txBox="1"/>
      </xdr:nvSpPr>
      <xdr:spPr>
        <a:xfrm>
          <a:off x="13742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a:extLst>
            <a:ext uri="{FF2B5EF4-FFF2-40B4-BE49-F238E27FC236}">
              <a16:creationId xmlns:a16="http://schemas.microsoft.com/office/drawing/2014/main" id="{00000000-0008-0000-0100-000070030000}"/>
            </a:ext>
          </a:extLst>
        </xdr:cNvPr>
        <xdr:cNvSpPr txBox="1"/>
      </xdr:nvSpPr>
      <xdr:spPr>
        <a:xfrm>
          <a:off x="12960994" y="1697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a:extLst>
            <a:ext uri="{FF2B5EF4-FFF2-40B4-BE49-F238E27FC236}">
              <a16:creationId xmlns:a16="http://schemas.microsoft.com/office/drawing/2014/main" id="{00000000-0008-0000-0100-000071030000}"/>
            </a:ext>
          </a:extLst>
        </xdr:cNvPr>
        <xdr:cNvSpPr txBox="1"/>
      </xdr:nvSpPr>
      <xdr:spPr>
        <a:xfrm>
          <a:off x="121672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a:extLst>
            <a:ext uri="{FF2B5EF4-FFF2-40B4-BE49-F238E27FC236}">
              <a16:creationId xmlns:a16="http://schemas.microsoft.com/office/drawing/2014/main" id="{00000000-0008-0000-0100-000072030000}"/>
            </a:ext>
          </a:extLst>
        </xdr:cNvPr>
        <xdr:cNvSpPr txBox="1"/>
      </xdr:nvSpPr>
      <xdr:spPr>
        <a:xfrm>
          <a:off x="11354444"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167113</xdr:rowOff>
    </xdr:from>
    <xdr:ext cx="405111" cy="259045"/>
    <xdr:sp macro="" textlink="">
      <xdr:nvSpPr>
        <xdr:cNvPr id="883" name="n_1mainValue【公民館】&#10;有形固定資産減価償却率">
          <a:extLst>
            <a:ext uri="{FF2B5EF4-FFF2-40B4-BE49-F238E27FC236}">
              <a16:creationId xmlns:a16="http://schemas.microsoft.com/office/drawing/2014/main" id="{00000000-0008-0000-0100-000073030000}"/>
            </a:ext>
          </a:extLst>
        </xdr:cNvPr>
        <xdr:cNvSpPr txBox="1"/>
      </xdr:nvSpPr>
      <xdr:spPr>
        <a:xfrm>
          <a:off x="13742044" y="174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884" name="n_2mainValue【公民館】&#10;有形固定資産減価償却率">
          <a:extLst>
            <a:ext uri="{FF2B5EF4-FFF2-40B4-BE49-F238E27FC236}">
              <a16:creationId xmlns:a16="http://schemas.microsoft.com/office/drawing/2014/main" id="{00000000-0008-0000-0100-000074030000}"/>
            </a:ext>
          </a:extLst>
        </xdr:cNvPr>
        <xdr:cNvSpPr txBox="1"/>
      </xdr:nvSpPr>
      <xdr:spPr>
        <a:xfrm>
          <a:off x="12960994" y="1739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885" name="n_3mainValue【公民館】&#10;有形固定資産減価償却率">
          <a:extLst>
            <a:ext uri="{FF2B5EF4-FFF2-40B4-BE49-F238E27FC236}">
              <a16:creationId xmlns:a16="http://schemas.microsoft.com/office/drawing/2014/main" id="{00000000-0008-0000-0100-000075030000}"/>
            </a:ext>
          </a:extLst>
        </xdr:cNvPr>
        <xdr:cNvSpPr txBox="1"/>
      </xdr:nvSpPr>
      <xdr:spPr>
        <a:xfrm>
          <a:off x="121672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886" name="n_4mainValue【公民館】&#10;有形固定資産減価償却率">
          <a:extLst>
            <a:ext uri="{FF2B5EF4-FFF2-40B4-BE49-F238E27FC236}">
              <a16:creationId xmlns:a16="http://schemas.microsoft.com/office/drawing/2014/main" id="{00000000-0008-0000-0100-000076030000}"/>
            </a:ext>
          </a:extLst>
        </xdr:cNvPr>
        <xdr:cNvSpPr txBox="1"/>
      </xdr:nvSpPr>
      <xdr:spPr>
        <a:xfrm>
          <a:off x="11354444"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0000000-0008-0000-0100-00008D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flipV="1">
          <a:off x="19951064" y="168148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a:extLst>
            <a:ext uri="{FF2B5EF4-FFF2-40B4-BE49-F238E27FC236}">
              <a16:creationId xmlns:a16="http://schemas.microsoft.com/office/drawing/2014/main" id="{00000000-0008-0000-0100-00008F030000}"/>
            </a:ext>
          </a:extLst>
        </xdr:cNvPr>
        <xdr:cNvSpPr txBox="1"/>
      </xdr:nvSpPr>
      <xdr:spPr>
        <a:xfrm>
          <a:off x="19989800"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9881850" y="1808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a:extLst>
            <a:ext uri="{FF2B5EF4-FFF2-40B4-BE49-F238E27FC236}">
              <a16:creationId xmlns:a16="http://schemas.microsoft.com/office/drawing/2014/main" id="{00000000-0008-0000-0100-000091030000}"/>
            </a:ext>
          </a:extLst>
        </xdr:cNvPr>
        <xdr:cNvSpPr txBox="1"/>
      </xdr:nvSpPr>
      <xdr:spPr>
        <a:xfrm>
          <a:off x="19989800" y="1659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9881850" y="1681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15" name="【公民館】&#10;一人当たり面積平均値テキスト">
          <a:extLst>
            <a:ext uri="{FF2B5EF4-FFF2-40B4-BE49-F238E27FC236}">
              <a16:creationId xmlns:a16="http://schemas.microsoft.com/office/drawing/2014/main" id="{00000000-0008-0000-0100-000093030000}"/>
            </a:ext>
          </a:extLst>
        </xdr:cNvPr>
        <xdr:cNvSpPr txBox="1"/>
      </xdr:nvSpPr>
      <xdr:spPr>
        <a:xfrm>
          <a:off x="19989800" y="1740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199009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191579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1834515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7551400" y="1753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6757650" y="1755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0</xdr:rowOff>
    </xdr:from>
    <xdr:to>
      <xdr:col>116</xdr:col>
      <xdr:colOff>114300</xdr:colOff>
      <xdr:row>108</xdr:row>
      <xdr:rowOff>101600</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1990090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86377</xdr:rowOff>
    </xdr:from>
    <xdr:ext cx="469744" cy="259045"/>
    <xdr:sp macro="" textlink="">
      <xdr:nvSpPr>
        <xdr:cNvPr id="927" name="【公民館】&#10;一人当たり面積該当値テキスト">
          <a:extLst>
            <a:ext uri="{FF2B5EF4-FFF2-40B4-BE49-F238E27FC236}">
              <a16:creationId xmlns:a16="http://schemas.microsoft.com/office/drawing/2014/main" id="{00000000-0008-0000-0100-00009F030000}"/>
            </a:ext>
          </a:extLst>
        </xdr:cNvPr>
        <xdr:cNvSpPr txBox="1"/>
      </xdr:nvSpPr>
      <xdr:spPr>
        <a:xfrm>
          <a:off x="199898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0</xdr:rowOff>
    </xdr:from>
    <xdr:to>
      <xdr:col>112</xdr:col>
      <xdr:colOff>38100</xdr:colOff>
      <xdr:row>108</xdr:row>
      <xdr:rowOff>101600</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19157950" y="17945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50800</xdr:rowOff>
    </xdr:from>
    <xdr:to>
      <xdr:col>116</xdr:col>
      <xdr:colOff>63500</xdr:colOff>
      <xdr:row>108</xdr:row>
      <xdr:rowOff>50800</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a:off x="19202400" y="17995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0</xdr:rowOff>
    </xdr:from>
    <xdr:to>
      <xdr:col>107</xdr:col>
      <xdr:colOff>101600</xdr:colOff>
      <xdr:row>108</xdr:row>
      <xdr:rowOff>101600</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1834515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50800</xdr:rowOff>
    </xdr:from>
    <xdr:to>
      <xdr:col>111</xdr:col>
      <xdr:colOff>177800</xdr:colOff>
      <xdr:row>108</xdr:row>
      <xdr:rowOff>50800</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a:off x="18395950" y="17995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175514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50800</xdr:rowOff>
    </xdr:from>
    <xdr:to>
      <xdr:col>107</xdr:col>
      <xdr:colOff>50800</xdr:colOff>
      <xdr:row>108</xdr:row>
      <xdr:rowOff>76200</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flipV="1">
          <a:off x="17602200" y="17995900"/>
          <a:ext cx="7937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167576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a:off x="16802100" y="18021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936" name="n_1aveValue【公民館】&#10;一人当たり面積">
          <a:extLst>
            <a:ext uri="{FF2B5EF4-FFF2-40B4-BE49-F238E27FC236}">
              <a16:creationId xmlns:a16="http://schemas.microsoft.com/office/drawing/2014/main" id="{00000000-0008-0000-0100-0000A8030000}"/>
            </a:ext>
          </a:extLst>
        </xdr:cNvPr>
        <xdr:cNvSpPr txBox="1"/>
      </xdr:nvSpPr>
      <xdr:spPr>
        <a:xfrm>
          <a:off x="189802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37" name="n_2aveValue【公民館】&#10;一人当たり面積">
          <a:extLst>
            <a:ext uri="{FF2B5EF4-FFF2-40B4-BE49-F238E27FC236}">
              <a16:creationId xmlns:a16="http://schemas.microsoft.com/office/drawing/2014/main" id="{00000000-0008-0000-0100-0000A9030000}"/>
            </a:ext>
          </a:extLst>
        </xdr:cNvPr>
        <xdr:cNvSpPr txBox="1"/>
      </xdr:nvSpPr>
      <xdr:spPr>
        <a:xfrm>
          <a:off x="181801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938" name="n_3aveValue【公民館】&#10;一人当たり面積">
          <a:extLst>
            <a:ext uri="{FF2B5EF4-FFF2-40B4-BE49-F238E27FC236}">
              <a16:creationId xmlns:a16="http://schemas.microsoft.com/office/drawing/2014/main" id="{00000000-0008-0000-0100-0000AA030000}"/>
            </a:ext>
          </a:extLst>
        </xdr:cNvPr>
        <xdr:cNvSpPr txBox="1"/>
      </xdr:nvSpPr>
      <xdr:spPr>
        <a:xfrm>
          <a:off x="17386377" y="1731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939" name="n_4aveValue【公民館】&#10;一人当たり面積">
          <a:extLst>
            <a:ext uri="{FF2B5EF4-FFF2-40B4-BE49-F238E27FC236}">
              <a16:creationId xmlns:a16="http://schemas.microsoft.com/office/drawing/2014/main" id="{00000000-0008-0000-0100-0000AB030000}"/>
            </a:ext>
          </a:extLst>
        </xdr:cNvPr>
        <xdr:cNvSpPr txBox="1"/>
      </xdr:nvSpPr>
      <xdr:spPr>
        <a:xfrm>
          <a:off x="165926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92727</xdr:rowOff>
    </xdr:from>
    <xdr:ext cx="469744" cy="259045"/>
    <xdr:sp macro="" textlink="">
      <xdr:nvSpPr>
        <xdr:cNvPr id="940" name="n_1mainValue【公民館】&#10;一人当たり面積">
          <a:extLst>
            <a:ext uri="{FF2B5EF4-FFF2-40B4-BE49-F238E27FC236}">
              <a16:creationId xmlns:a16="http://schemas.microsoft.com/office/drawing/2014/main" id="{00000000-0008-0000-0100-0000AC030000}"/>
            </a:ext>
          </a:extLst>
        </xdr:cNvPr>
        <xdr:cNvSpPr txBox="1"/>
      </xdr:nvSpPr>
      <xdr:spPr>
        <a:xfrm>
          <a:off x="18980227" y="180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92727</xdr:rowOff>
    </xdr:from>
    <xdr:ext cx="469744" cy="259045"/>
    <xdr:sp macro="" textlink="">
      <xdr:nvSpPr>
        <xdr:cNvPr id="941" name="n_2mainValue【公民館】&#10;一人当たり面積">
          <a:extLst>
            <a:ext uri="{FF2B5EF4-FFF2-40B4-BE49-F238E27FC236}">
              <a16:creationId xmlns:a16="http://schemas.microsoft.com/office/drawing/2014/main" id="{00000000-0008-0000-0100-0000AD030000}"/>
            </a:ext>
          </a:extLst>
        </xdr:cNvPr>
        <xdr:cNvSpPr txBox="1"/>
      </xdr:nvSpPr>
      <xdr:spPr>
        <a:xfrm>
          <a:off x="18180127" y="180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42" name="n_3mainValue【公民館】&#10;一人当たり面積">
          <a:extLst>
            <a:ext uri="{FF2B5EF4-FFF2-40B4-BE49-F238E27FC236}">
              <a16:creationId xmlns:a16="http://schemas.microsoft.com/office/drawing/2014/main" id="{00000000-0008-0000-0100-0000AE030000}"/>
            </a:ext>
          </a:extLst>
        </xdr:cNvPr>
        <xdr:cNvSpPr txBox="1"/>
      </xdr:nvSpPr>
      <xdr:spPr>
        <a:xfrm>
          <a:off x="1738637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943" name="n_4mainValue【公民館】&#10;一人当たり面積">
          <a:extLst>
            <a:ext uri="{FF2B5EF4-FFF2-40B4-BE49-F238E27FC236}">
              <a16:creationId xmlns:a16="http://schemas.microsoft.com/office/drawing/2014/main" id="{00000000-0008-0000-0100-0000AF030000}"/>
            </a:ext>
          </a:extLst>
        </xdr:cNvPr>
        <xdr:cNvSpPr txBox="1"/>
      </xdr:nvSpPr>
      <xdr:spPr>
        <a:xfrm>
          <a:off x="165926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本市では、高度経済成長期及び人口増加が著しかった昭和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％を超えていることからも施設の老朽化が進んでいることが分かる。このため、学校、市営住宅においては、平成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年度）に個別長寿命化計画を策定し、その他の施設についても、「熊本市公共建築物長寿命化指針」に基づき、令和元年度（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対象施設の個別長寿命化計画を策定した。これらの計画等に基づき計画的な維持修繕に取り組むことで、財政負担の軽減や施設の長寿命化を図る。なお、公営住宅については、災害公営住宅の供用開始により令和元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年度）の有形固定資産減価償却率が下がっている。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731,476
724,201
390.32
412,805,953
403,175,196
7,576,485
203,631,086
500,366,831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00000000-0008-0000-0200-00003A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151311</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flipV="1">
          <a:off x="4177665" y="5771061"/>
          <a:ext cx="0" cy="105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60" name="【図書館】&#10;有形固定資産減価償却率最小値テキスト">
          <a:extLst>
            <a:ext uri="{FF2B5EF4-FFF2-40B4-BE49-F238E27FC236}">
              <a16:creationId xmlns:a16="http://schemas.microsoft.com/office/drawing/2014/main" id="{00000000-0008-0000-0200-00003C000000}"/>
            </a:ext>
          </a:extLst>
        </xdr:cNvPr>
        <xdr:cNvSpPr txBox="1"/>
      </xdr:nvSpPr>
      <xdr:spPr>
        <a:xfrm>
          <a:off x="4216400" y="683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108450" y="6830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97988</xdr:rowOff>
    </xdr:from>
    <xdr:ext cx="405111" cy="259045"/>
    <xdr:sp macro="" textlink="">
      <xdr:nvSpPr>
        <xdr:cNvPr id="62" name="【図書館】&#10;有形固定資産減価償却率最大値テキスト">
          <a:extLst>
            <a:ext uri="{FF2B5EF4-FFF2-40B4-BE49-F238E27FC236}">
              <a16:creationId xmlns:a16="http://schemas.microsoft.com/office/drawing/2014/main" id="{00000000-0008-0000-0200-00003E000000}"/>
            </a:ext>
          </a:extLst>
        </xdr:cNvPr>
        <xdr:cNvSpPr txBox="1"/>
      </xdr:nvSpPr>
      <xdr:spPr>
        <a:xfrm>
          <a:off x="4216400" y="555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151311</xdr:rowOff>
    </xdr:from>
    <xdr:to>
      <xdr:col>24</xdr:col>
      <xdr:colOff>152400</xdr:colOff>
      <xdr:row>34</xdr:row>
      <xdr:rowOff>151311</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4108450" y="5771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4" name="【図書館】&#10;有形固定資産減価償却率平均値テキスト">
          <a:extLst>
            <a:ext uri="{FF2B5EF4-FFF2-40B4-BE49-F238E27FC236}">
              <a16:creationId xmlns:a16="http://schemas.microsoft.com/office/drawing/2014/main" id="{00000000-0008-0000-0200-000040000000}"/>
            </a:ext>
          </a:extLst>
        </xdr:cNvPr>
        <xdr:cNvSpPr txBox="1"/>
      </xdr:nvSpPr>
      <xdr:spPr>
        <a:xfrm>
          <a:off x="4216400" y="611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4127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3384550" y="60863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2571750" y="6043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xdr:rowOff>
    </xdr:from>
    <xdr:to>
      <xdr:col>10</xdr:col>
      <xdr:colOff>165100</xdr:colOff>
      <xdr:row>36</xdr:row>
      <xdr:rowOff>113937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778000" y="596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134801</xdr:rowOff>
    </xdr:from>
    <xdr:to>
      <xdr:col>6</xdr:col>
      <xdr:colOff>38100</xdr:colOff>
      <xdr:row>36</xdr:row>
      <xdr:rowOff>64951</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984250" y="59196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53158</xdr:rowOff>
    </xdr:from>
    <xdr:to>
      <xdr:col>24</xdr:col>
      <xdr:colOff>114300</xdr:colOff>
      <xdr:row>35</xdr:row>
      <xdr:rowOff>154758</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4127500" y="58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139535</xdr:rowOff>
    </xdr:from>
    <xdr:ext cx="405111" cy="259045"/>
    <xdr:sp macro="" textlink="">
      <xdr:nvSpPr>
        <xdr:cNvPr id="76" name="【図書館】&#10;有形固定資産減価償却率該当値テキスト">
          <a:extLst>
            <a:ext uri="{FF2B5EF4-FFF2-40B4-BE49-F238E27FC236}">
              <a16:creationId xmlns:a16="http://schemas.microsoft.com/office/drawing/2014/main" id="{00000000-0008-0000-0200-00004C000000}"/>
            </a:ext>
          </a:extLst>
        </xdr:cNvPr>
        <xdr:cNvSpPr txBox="1"/>
      </xdr:nvSpPr>
      <xdr:spPr>
        <a:xfrm>
          <a:off x="4216400" y="575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129903</xdr:rowOff>
    </xdr:from>
    <xdr:to>
      <xdr:col>20</xdr:col>
      <xdr:colOff>38100</xdr:colOff>
      <xdr:row>35</xdr:row>
      <xdr:rowOff>60053</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3384550" y="57496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9253</xdr:rowOff>
    </xdr:from>
    <xdr:to>
      <xdr:col>24</xdr:col>
      <xdr:colOff>63500</xdr:colOff>
      <xdr:row>35</xdr:row>
      <xdr:rowOff>103958</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3429000" y="5794103"/>
          <a:ext cx="7493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84183</xdr:rowOff>
    </xdr:from>
    <xdr:to>
      <xdr:col>15</xdr:col>
      <xdr:colOff>101600</xdr:colOff>
      <xdr:row>35</xdr:row>
      <xdr:rowOff>14333</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2571750" y="5703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134983</xdr:rowOff>
    </xdr:from>
    <xdr:to>
      <xdr:col>19</xdr:col>
      <xdr:colOff>177800</xdr:colOff>
      <xdr:row>35</xdr:row>
      <xdr:rowOff>9253</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622550" y="5754733"/>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160927</xdr:rowOff>
    </xdr:from>
    <xdr:to>
      <xdr:col>10</xdr:col>
      <xdr:colOff>165100</xdr:colOff>
      <xdr:row>34</xdr:row>
      <xdr:rowOff>91077</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778000" y="56155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40277</xdr:rowOff>
    </xdr:from>
    <xdr:to>
      <xdr:col>15</xdr:col>
      <xdr:colOff>50800</xdr:colOff>
      <xdr:row>34</xdr:row>
      <xdr:rowOff>134983</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828800" y="5660027"/>
          <a:ext cx="79375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72753</xdr:rowOff>
    </xdr:from>
    <xdr:to>
      <xdr:col>6</xdr:col>
      <xdr:colOff>38100</xdr:colOff>
      <xdr:row>34</xdr:row>
      <xdr:rowOff>2903</xdr:rowOff>
    </xdr:to>
    <xdr:sp macro="" textlink="">
      <xdr:nvSpPr>
        <xdr:cNvPr id="83" name="楕円 82">
          <a:extLst>
            <a:ext uri="{FF2B5EF4-FFF2-40B4-BE49-F238E27FC236}">
              <a16:creationId xmlns:a16="http://schemas.microsoft.com/office/drawing/2014/main" id="{00000000-0008-0000-0200-000053000000}"/>
            </a:ext>
          </a:extLst>
        </xdr:cNvPr>
        <xdr:cNvSpPr/>
      </xdr:nvSpPr>
      <xdr:spPr>
        <a:xfrm>
          <a:off x="984250" y="55274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123553</xdr:rowOff>
    </xdr:from>
    <xdr:to>
      <xdr:col>10</xdr:col>
      <xdr:colOff>114300</xdr:colOff>
      <xdr:row>34</xdr:row>
      <xdr:rowOff>40277</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1028700" y="5578203"/>
          <a:ext cx="80010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57711</xdr:rowOff>
    </xdr:from>
    <xdr:ext cx="405111" cy="259045"/>
    <xdr:sp macro="" textlink="">
      <xdr:nvSpPr>
        <xdr:cNvPr id="85" name="n_1aveValue【図書館】&#10;有形固定資産減価償却率">
          <a:extLst>
            <a:ext uri="{FF2B5EF4-FFF2-40B4-BE49-F238E27FC236}">
              <a16:creationId xmlns:a16="http://schemas.microsoft.com/office/drawing/2014/main" id="{00000000-0008-0000-0200-000055000000}"/>
            </a:ext>
          </a:extLst>
        </xdr:cNvPr>
        <xdr:cNvSpPr txBox="1"/>
      </xdr:nvSpPr>
      <xdr:spPr>
        <a:xfrm>
          <a:off x="3239144" y="617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6" name="n_2aveValue【図書館】&#10;有形固定資産減価償却率">
          <a:extLst>
            <a:ext uri="{FF2B5EF4-FFF2-40B4-BE49-F238E27FC236}">
              <a16:creationId xmlns:a16="http://schemas.microsoft.com/office/drawing/2014/main" id="{00000000-0008-0000-0200-000056000000}"/>
            </a:ext>
          </a:extLst>
        </xdr:cNvPr>
        <xdr:cNvSpPr txBox="1"/>
      </xdr:nvSpPr>
      <xdr:spPr>
        <a:xfrm>
          <a:off x="24390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105064</xdr:rowOff>
    </xdr:from>
    <xdr:ext cx="405111" cy="259045"/>
    <xdr:sp macro="" textlink="">
      <xdr:nvSpPr>
        <xdr:cNvPr id="87" name="n_3aveValue【図書館】&#10;有形固定資産減価償却率">
          <a:extLst>
            <a:ext uri="{FF2B5EF4-FFF2-40B4-BE49-F238E27FC236}">
              <a16:creationId xmlns:a16="http://schemas.microsoft.com/office/drawing/2014/main" id="{00000000-0008-0000-0200-000057000000}"/>
            </a:ext>
          </a:extLst>
        </xdr:cNvPr>
        <xdr:cNvSpPr txBox="1"/>
      </xdr:nvSpPr>
      <xdr:spPr>
        <a:xfrm>
          <a:off x="1645294" y="605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56078</xdr:rowOff>
    </xdr:from>
    <xdr:ext cx="405111" cy="259045"/>
    <xdr:sp macro="" textlink="">
      <xdr:nvSpPr>
        <xdr:cNvPr id="88" name="n_4aveValue【図書館】&#10;有形固定資産減価償却率">
          <a:extLst>
            <a:ext uri="{FF2B5EF4-FFF2-40B4-BE49-F238E27FC236}">
              <a16:creationId xmlns:a16="http://schemas.microsoft.com/office/drawing/2014/main" id="{00000000-0008-0000-0200-000058000000}"/>
            </a:ext>
          </a:extLst>
        </xdr:cNvPr>
        <xdr:cNvSpPr txBox="1"/>
      </xdr:nvSpPr>
      <xdr:spPr>
        <a:xfrm>
          <a:off x="851544" y="60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76580</xdr:rowOff>
    </xdr:from>
    <xdr:ext cx="405111" cy="259045"/>
    <xdr:sp macro="" textlink="">
      <xdr:nvSpPr>
        <xdr:cNvPr id="89" name="n_1mainValue【図書館】&#10;有形固定資産減価償却率">
          <a:extLst>
            <a:ext uri="{FF2B5EF4-FFF2-40B4-BE49-F238E27FC236}">
              <a16:creationId xmlns:a16="http://schemas.microsoft.com/office/drawing/2014/main" id="{00000000-0008-0000-0200-000059000000}"/>
            </a:ext>
          </a:extLst>
        </xdr:cNvPr>
        <xdr:cNvSpPr txBox="1"/>
      </xdr:nvSpPr>
      <xdr:spPr>
        <a:xfrm>
          <a:off x="3239144" y="553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30860</xdr:rowOff>
    </xdr:from>
    <xdr:ext cx="405111" cy="259045"/>
    <xdr:sp macro="" textlink="">
      <xdr:nvSpPr>
        <xdr:cNvPr id="90" name="n_2mainValue【図書館】&#10;有形固定資産減価償却率">
          <a:extLst>
            <a:ext uri="{FF2B5EF4-FFF2-40B4-BE49-F238E27FC236}">
              <a16:creationId xmlns:a16="http://schemas.microsoft.com/office/drawing/2014/main" id="{00000000-0008-0000-0200-00005A000000}"/>
            </a:ext>
          </a:extLst>
        </xdr:cNvPr>
        <xdr:cNvSpPr txBox="1"/>
      </xdr:nvSpPr>
      <xdr:spPr>
        <a:xfrm>
          <a:off x="24390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107604</xdr:rowOff>
    </xdr:from>
    <xdr:ext cx="405111" cy="259045"/>
    <xdr:sp macro="" textlink="">
      <xdr:nvSpPr>
        <xdr:cNvPr id="91" name="n_3mainValue【図書館】&#10;有形固定資産減価償却率">
          <a:extLst>
            <a:ext uri="{FF2B5EF4-FFF2-40B4-BE49-F238E27FC236}">
              <a16:creationId xmlns:a16="http://schemas.microsoft.com/office/drawing/2014/main" id="{00000000-0008-0000-0200-00005B000000}"/>
            </a:ext>
          </a:extLst>
        </xdr:cNvPr>
        <xdr:cNvSpPr txBox="1"/>
      </xdr:nvSpPr>
      <xdr:spPr>
        <a:xfrm>
          <a:off x="1645294" y="53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19430</xdr:rowOff>
    </xdr:from>
    <xdr:ext cx="405111" cy="259045"/>
    <xdr:sp macro="" textlink="">
      <xdr:nvSpPr>
        <xdr:cNvPr id="92" name="n_4mainValue【図書館】&#10;有形固定資産減価償却率">
          <a:extLst>
            <a:ext uri="{FF2B5EF4-FFF2-40B4-BE49-F238E27FC236}">
              <a16:creationId xmlns:a16="http://schemas.microsoft.com/office/drawing/2014/main" id="{00000000-0008-0000-0200-00005C000000}"/>
            </a:ext>
          </a:extLst>
        </xdr:cNvPr>
        <xdr:cNvSpPr txBox="1"/>
      </xdr:nvSpPr>
      <xdr:spPr>
        <a:xfrm>
          <a:off x="851544" y="5308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9429115" y="561975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946785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359900" y="7016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9467850"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9359900" y="5619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939800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863600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784225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23570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39800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946785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3600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686800" y="6762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4225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86700" y="6762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02945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080250" y="6762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23570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286500" y="6762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845827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76772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07067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76772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6864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0706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177665" y="9346656"/>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216400" y="1054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108450" y="10536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216400" y="912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108450" y="9346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216400" y="9604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127500" y="974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384550" y="97076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571750" y="96554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778000" y="96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984250" y="9580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127500" y="99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15801</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216400"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384550" y="98972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88174</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429000" y="9941741"/>
          <a:ext cx="7493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571750" y="98809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29391</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622550" y="9925413"/>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778000" y="9822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60</xdr:row>
      <xdr:rowOff>13063</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828800" y="9872980"/>
          <a:ext cx="79375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136978</xdr:rowOff>
    </xdr:from>
    <xdr:to>
      <xdr:col>6</xdr:col>
      <xdr:colOff>38100</xdr:colOff>
      <xdr:row>60</xdr:row>
      <xdr:rowOff>67128</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984250" y="9884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60</xdr:row>
      <xdr:rowOff>16328</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1028700" y="9872980"/>
          <a:ext cx="8001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239144" y="9489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439044" y="9437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645294" y="939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851544" y="936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71318</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2391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54990</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439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64529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8515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0000000-0008-0000-0200-0000EA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9429115" y="9207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6" name="【体育館・プール】&#10;一人当たり面積最小値テキスト">
          <a:extLst>
            <a:ext uri="{FF2B5EF4-FFF2-40B4-BE49-F238E27FC236}">
              <a16:creationId xmlns:a16="http://schemas.microsoft.com/office/drawing/2014/main" id="{00000000-0008-0000-0200-0000EC000000}"/>
            </a:ext>
          </a:extLst>
        </xdr:cNvPr>
        <xdr:cNvSpPr txBox="1"/>
      </xdr:nvSpPr>
      <xdr:spPr>
        <a:xfrm>
          <a:off x="9467850"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9359900" y="1052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8" name="【体育館・プール】&#10;一人当たり面積最大値テキスト">
          <a:extLst>
            <a:ext uri="{FF2B5EF4-FFF2-40B4-BE49-F238E27FC236}">
              <a16:creationId xmlns:a16="http://schemas.microsoft.com/office/drawing/2014/main" id="{00000000-0008-0000-0200-0000EE000000}"/>
            </a:ext>
          </a:extLst>
        </xdr:cNvPr>
        <xdr:cNvSpPr txBox="1"/>
      </xdr:nvSpPr>
      <xdr:spPr>
        <a:xfrm>
          <a:off x="9467850"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9359900" y="920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40" name="【体育館・プール】&#10;一人当たり面積平均値テキスト">
          <a:extLst>
            <a:ext uri="{FF2B5EF4-FFF2-40B4-BE49-F238E27FC236}">
              <a16:creationId xmlns:a16="http://schemas.microsoft.com/office/drawing/2014/main" id="{00000000-0008-0000-0200-0000F0000000}"/>
            </a:ext>
          </a:extLst>
        </xdr:cNvPr>
        <xdr:cNvSpPr txBox="1"/>
      </xdr:nvSpPr>
      <xdr:spPr>
        <a:xfrm>
          <a:off x="9467850" y="1007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39800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36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4225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702945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6235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398000" y="9842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118127</xdr:rowOff>
    </xdr:from>
    <xdr:ext cx="469744" cy="259045"/>
    <xdr:sp macro="" textlink="">
      <xdr:nvSpPr>
        <xdr:cNvPr id="252" name="【体育館・プール】&#10;一人当たり面積該当値テキスト">
          <a:extLst>
            <a:ext uri="{FF2B5EF4-FFF2-40B4-BE49-F238E27FC236}">
              <a16:creationId xmlns:a16="http://schemas.microsoft.com/office/drawing/2014/main" id="{00000000-0008-0000-0200-0000FC000000}"/>
            </a:ext>
          </a:extLst>
        </xdr:cNvPr>
        <xdr:cNvSpPr txBox="1"/>
      </xdr:nvSpPr>
      <xdr:spPr>
        <a:xfrm>
          <a:off x="9467850" y="97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107950</xdr:rowOff>
    </xdr:from>
    <xdr:to>
      <xdr:col>50</xdr:col>
      <xdr:colOff>165100</xdr:colOff>
      <xdr:row>60</xdr:row>
      <xdr:rowOff>38100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36000" y="985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146050</xdr:rowOff>
    </xdr:from>
    <xdr:to>
      <xdr:col>55</xdr:col>
      <xdr:colOff>0</xdr:colOff>
      <xdr:row>59</xdr:row>
      <xdr:rowOff>158750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686800" y="989330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152400</xdr:rowOff>
    </xdr:from>
    <xdr:to>
      <xdr:col>46</xdr:col>
      <xdr:colOff>38100</xdr:colOff>
      <xdr:row>63</xdr:row>
      <xdr:rowOff>82550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42250" y="10394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158750</xdr:rowOff>
    </xdr:from>
    <xdr:to>
      <xdr:col>50</xdr:col>
      <xdr:colOff>114300</xdr:colOff>
      <xdr:row>63</xdr:row>
      <xdr:rowOff>31750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86700" y="9906000"/>
          <a:ext cx="8001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152400</xdr:rowOff>
    </xdr:from>
    <xdr:to>
      <xdr:col>41</xdr:col>
      <xdr:colOff>101600</xdr:colOff>
      <xdr:row>63</xdr:row>
      <xdr:rowOff>82550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7029450" y="1039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31750</xdr:rowOff>
    </xdr:from>
    <xdr:to>
      <xdr:col>45</xdr:col>
      <xdr:colOff>177800</xdr:colOff>
      <xdr:row>63</xdr:row>
      <xdr:rowOff>31750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080250" y="104394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62357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31750</xdr:rowOff>
    </xdr:from>
    <xdr:to>
      <xdr:col>41</xdr:col>
      <xdr:colOff>50800</xdr:colOff>
      <xdr:row>63</xdr:row>
      <xdr:rowOff>95250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6286500" y="10439400"/>
          <a:ext cx="79375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61" name="n_1aveValue【体育館・プール】&#10;一人当たり面積">
          <a:extLst>
            <a:ext uri="{FF2B5EF4-FFF2-40B4-BE49-F238E27FC236}">
              <a16:creationId xmlns:a16="http://schemas.microsoft.com/office/drawing/2014/main" id="{00000000-0008-0000-0200-000005010000}"/>
            </a:ext>
          </a:extLst>
        </xdr:cNvPr>
        <xdr:cNvSpPr txBox="1"/>
      </xdr:nvSpPr>
      <xdr:spPr>
        <a:xfrm>
          <a:off x="845827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2" name="n_2aveValue【体育館・プール】&#10;一人当たり面積">
          <a:extLst>
            <a:ext uri="{FF2B5EF4-FFF2-40B4-BE49-F238E27FC236}">
              <a16:creationId xmlns:a16="http://schemas.microsoft.com/office/drawing/2014/main" id="{00000000-0008-0000-0200-000006010000}"/>
            </a:ext>
          </a:extLst>
        </xdr:cNvPr>
        <xdr:cNvSpPr txBox="1"/>
      </xdr:nvSpPr>
      <xdr:spPr>
        <a:xfrm>
          <a:off x="76772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3" name="n_3aveValue【体育館・プール】&#10;一人当たり面積">
          <a:extLst>
            <a:ext uri="{FF2B5EF4-FFF2-40B4-BE49-F238E27FC236}">
              <a16:creationId xmlns:a16="http://schemas.microsoft.com/office/drawing/2014/main" id="{00000000-0008-0000-0200-000007010000}"/>
            </a:ext>
          </a:extLst>
        </xdr:cNvPr>
        <xdr:cNvSpPr txBox="1"/>
      </xdr:nvSpPr>
      <xdr:spPr>
        <a:xfrm>
          <a:off x="6864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4" name="n_4aveValue【体育館・プール】&#10;一人当たり面積">
          <a:extLst>
            <a:ext uri="{FF2B5EF4-FFF2-40B4-BE49-F238E27FC236}">
              <a16:creationId xmlns:a16="http://schemas.microsoft.com/office/drawing/2014/main" id="{00000000-0008-0000-0200-000008010000}"/>
            </a:ext>
          </a:extLst>
        </xdr:cNvPr>
        <xdr:cNvSpPr txBox="1"/>
      </xdr:nvSpPr>
      <xdr:spPr>
        <a:xfrm>
          <a:off x="607067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54627</xdr:rowOff>
    </xdr:from>
    <xdr:ext cx="469744" cy="259045"/>
    <xdr:sp macro="" textlink="">
      <xdr:nvSpPr>
        <xdr:cNvPr id="265" name="n_1mainValue【体育館・プール】&#10;一人当たり面積">
          <a:extLst>
            <a:ext uri="{FF2B5EF4-FFF2-40B4-BE49-F238E27FC236}">
              <a16:creationId xmlns:a16="http://schemas.microsoft.com/office/drawing/2014/main" id="{00000000-0008-0000-0200-000009010000}"/>
            </a:ext>
          </a:extLst>
        </xdr:cNvPr>
        <xdr:cNvSpPr txBox="1"/>
      </xdr:nvSpPr>
      <xdr:spPr>
        <a:xfrm>
          <a:off x="8458277"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73677</xdr:rowOff>
    </xdr:from>
    <xdr:ext cx="469744" cy="259045"/>
    <xdr:sp macro="" textlink="">
      <xdr:nvSpPr>
        <xdr:cNvPr id="266" name="n_2mainValue【体育館・プール】&#10;一人当たり面積">
          <a:extLst>
            <a:ext uri="{FF2B5EF4-FFF2-40B4-BE49-F238E27FC236}">
              <a16:creationId xmlns:a16="http://schemas.microsoft.com/office/drawing/2014/main" id="{00000000-0008-0000-0200-00000A010000}"/>
            </a:ext>
          </a:extLst>
        </xdr:cNvPr>
        <xdr:cNvSpPr txBox="1"/>
      </xdr:nvSpPr>
      <xdr:spPr>
        <a:xfrm>
          <a:off x="76772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73677</xdr:rowOff>
    </xdr:from>
    <xdr:ext cx="469744" cy="259045"/>
    <xdr:sp macro="" textlink="">
      <xdr:nvSpPr>
        <xdr:cNvPr id="267" name="n_3mainValue【体育館・プール】&#10;一人当たり面積">
          <a:extLst>
            <a:ext uri="{FF2B5EF4-FFF2-40B4-BE49-F238E27FC236}">
              <a16:creationId xmlns:a16="http://schemas.microsoft.com/office/drawing/2014/main" id="{00000000-0008-0000-0200-00000B010000}"/>
            </a:ext>
          </a:extLst>
        </xdr:cNvPr>
        <xdr:cNvSpPr txBox="1"/>
      </xdr:nvSpPr>
      <xdr:spPr>
        <a:xfrm>
          <a:off x="6864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8" name="n_4mainValue【体育館・プール】&#10;一人当たり面積">
          <a:extLst>
            <a:ext uri="{FF2B5EF4-FFF2-40B4-BE49-F238E27FC236}">
              <a16:creationId xmlns:a16="http://schemas.microsoft.com/office/drawing/2014/main" id="{00000000-0008-0000-0200-00000C010000}"/>
            </a:ext>
          </a:extLst>
        </xdr:cNvPr>
        <xdr:cNvSpPr txBox="1"/>
      </xdr:nvSpPr>
      <xdr:spPr>
        <a:xfrm>
          <a:off x="607067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a:extLst>
            <a:ext uri="{FF2B5EF4-FFF2-40B4-BE49-F238E27FC236}">
              <a16:creationId xmlns:a16="http://schemas.microsoft.com/office/drawing/2014/main" id="{00000000-0008-0000-0200-000026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4177665" y="12833894"/>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6" name="【福祉施設】&#10;有形固定資産減価償却率最小値テキスト">
          <a:extLst>
            <a:ext uri="{FF2B5EF4-FFF2-40B4-BE49-F238E27FC236}">
              <a16:creationId xmlns:a16="http://schemas.microsoft.com/office/drawing/2014/main" id="{00000000-0008-0000-0200-000028010000}"/>
            </a:ext>
          </a:extLst>
        </xdr:cNvPr>
        <xdr:cNvSpPr txBox="1"/>
      </xdr:nvSpPr>
      <xdr:spPr>
        <a:xfrm>
          <a:off x="4216400"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108450" y="14154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8" name="【福祉施設】&#10;有形固定資産減価償却率最大値テキスト">
          <a:extLst>
            <a:ext uri="{FF2B5EF4-FFF2-40B4-BE49-F238E27FC236}">
              <a16:creationId xmlns:a16="http://schemas.microsoft.com/office/drawing/2014/main" id="{00000000-0008-0000-0200-00002A010000}"/>
            </a:ext>
          </a:extLst>
        </xdr:cNvPr>
        <xdr:cNvSpPr txBox="1"/>
      </xdr:nvSpPr>
      <xdr:spPr>
        <a:xfrm>
          <a:off x="4216400" y="1261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4108450" y="12833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300" name="【福祉施設】&#10;有形固定資産減価償却率平均値テキスト">
          <a:extLst>
            <a:ext uri="{FF2B5EF4-FFF2-40B4-BE49-F238E27FC236}">
              <a16:creationId xmlns:a16="http://schemas.microsoft.com/office/drawing/2014/main" id="{00000000-0008-0000-0200-00002C010000}"/>
            </a:ext>
          </a:extLst>
        </xdr:cNvPr>
        <xdr:cNvSpPr txBox="1"/>
      </xdr:nvSpPr>
      <xdr:spPr>
        <a:xfrm>
          <a:off x="4216400" y="13405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4127500" y="1354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3384550" y="135251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257175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778000" y="1343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984250" y="13404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4127500" y="139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12" name="【福祉施設】&#10;有形固定資産減価償却率該当値テキスト">
          <a:extLst>
            <a:ext uri="{FF2B5EF4-FFF2-40B4-BE49-F238E27FC236}">
              <a16:creationId xmlns:a16="http://schemas.microsoft.com/office/drawing/2014/main" id="{00000000-0008-0000-0200-000038010000}"/>
            </a:ext>
          </a:extLst>
        </xdr:cNvPr>
        <xdr:cNvSpPr txBox="1"/>
      </xdr:nvSpPr>
      <xdr:spPr>
        <a:xfrm>
          <a:off x="4216400" y="138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3384550" y="13901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87086</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3429000" y="13952038"/>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257175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106680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2622550" y="13952038"/>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23223</xdr:rowOff>
    </xdr:from>
    <xdr:to>
      <xdr:col>10</xdr:col>
      <xdr:colOff>165100</xdr:colOff>
      <xdr:row>86</xdr:row>
      <xdr:rowOff>124823</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778000" y="142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86</xdr:row>
      <xdr:rowOff>74023</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828800" y="13981430"/>
          <a:ext cx="793750" cy="2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165281</xdr:rowOff>
    </xdr:from>
    <xdr:to>
      <xdr:col>6</xdr:col>
      <xdr:colOff>38100</xdr:colOff>
      <xdr:row>86</xdr:row>
      <xdr:rowOff>95431</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984250" y="142051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44631</xdr:rowOff>
    </xdr:from>
    <xdr:to>
      <xdr:col>10</xdr:col>
      <xdr:colOff>114300</xdr:colOff>
      <xdr:row>86</xdr:row>
      <xdr:rowOff>74023</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028700" y="14249581"/>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21" name="n_1aveValue【福祉施設】&#10;有形固定資産減価償却率">
          <a:extLst>
            <a:ext uri="{FF2B5EF4-FFF2-40B4-BE49-F238E27FC236}">
              <a16:creationId xmlns:a16="http://schemas.microsoft.com/office/drawing/2014/main" id="{00000000-0008-0000-0200-000041010000}"/>
            </a:ext>
          </a:extLst>
        </xdr:cNvPr>
        <xdr:cNvSpPr txBox="1"/>
      </xdr:nvSpPr>
      <xdr:spPr>
        <a:xfrm>
          <a:off x="3239144" y="1330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2" name="n_2aveValue【福祉施設】&#10;有形固定資産減価償却率">
          <a:extLst>
            <a:ext uri="{FF2B5EF4-FFF2-40B4-BE49-F238E27FC236}">
              <a16:creationId xmlns:a16="http://schemas.microsoft.com/office/drawing/2014/main" id="{00000000-0008-0000-0200-000042010000}"/>
            </a:ext>
          </a:extLst>
        </xdr:cNvPr>
        <xdr:cNvSpPr txBox="1"/>
      </xdr:nvSpPr>
      <xdr:spPr>
        <a:xfrm>
          <a:off x="24390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3" name="n_3aveValue【福祉施設】&#10;有形固定資産減価償却率">
          <a:extLst>
            <a:ext uri="{FF2B5EF4-FFF2-40B4-BE49-F238E27FC236}">
              <a16:creationId xmlns:a16="http://schemas.microsoft.com/office/drawing/2014/main" id="{00000000-0008-0000-0200-000043010000}"/>
            </a:ext>
          </a:extLst>
        </xdr:cNvPr>
        <xdr:cNvSpPr txBox="1"/>
      </xdr:nvSpPr>
      <xdr:spPr>
        <a:xfrm>
          <a:off x="1645294" y="1321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4" name="n_4aveValue【福祉施設】&#10;有形固定資産減価償却率">
          <a:extLst>
            <a:ext uri="{FF2B5EF4-FFF2-40B4-BE49-F238E27FC236}">
              <a16:creationId xmlns:a16="http://schemas.microsoft.com/office/drawing/2014/main" id="{00000000-0008-0000-0200-000044010000}"/>
            </a:ext>
          </a:extLst>
        </xdr:cNvPr>
        <xdr:cNvSpPr txBox="1"/>
      </xdr:nvSpPr>
      <xdr:spPr>
        <a:xfrm>
          <a:off x="851544" y="131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25" name="n_1mainValue【福祉施設】&#10;有形固定資産減価償却率">
          <a:extLst>
            <a:ext uri="{FF2B5EF4-FFF2-40B4-BE49-F238E27FC236}">
              <a16:creationId xmlns:a16="http://schemas.microsoft.com/office/drawing/2014/main" id="{00000000-0008-0000-0200-000045010000}"/>
            </a:ext>
          </a:extLst>
        </xdr:cNvPr>
        <xdr:cNvSpPr txBox="1"/>
      </xdr:nvSpPr>
      <xdr:spPr>
        <a:xfrm>
          <a:off x="3239144"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26" name="n_2mainValue【福祉施設】&#10;有形固定資産減価償却率">
          <a:extLst>
            <a:ext uri="{FF2B5EF4-FFF2-40B4-BE49-F238E27FC236}">
              <a16:creationId xmlns:a16="http://schemas.microsoft.com/office/drawing/2014/main" id="{00000000-0008-0000-0200-000046010000}"/>
            </a:ext>
          </a:extLst>
        </xdr:cNvPr>
        <xdr:cNvSpPr txBox="1"/>
      </xdr:nvSpPr>
      <xdr:spPr>
        <a:xfrm>
          <a:off x="2439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115950</xdr:rowOff>
    </xdr:from>
    <xdr:ext cx="405111" cy="259045"/>
    <xdr:sp macro="" textlink="">
      <xdr:nvSpPr>
        <xdr:cNvPr id="327" name="n_3mainValue【福祉施設】&#10;有形固定資産減価償却率">
          <a:extLst>
            <a:ext uri="{FF2B5EF4-FFF2-40B4-BE49-F238E27FC236}">
              <a16:creationId xmlns:a16="http://schemas.microsoft.com/office/drawing/2014/main" id="{00000000-0008-0000-0200-000047010000}"/>
            </a:ext>
          </a:extLst>
        </xdr:cNvPr>
        <xdr:cNvSpPr txBox="1"/>
      </xdr:nvSpPr>
      <xdr:spPr>
        <a:xfrm>
          <a:off x="1645294" y="1432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86558</xdr:rowOff>
    </xdr:from>
    <xdr:ext cx="405111" cy="259045"/>
    <xdr:sp macro="" textlink="">
      <xdr:nvSpPr>
        <xdr:cNvPr id="328" name="n_4mainValue【福祉施設】&#10;有形固定資産減価償却率">
          <a:extLst>
            <a:ext uri="{FF2B5EF4-FFF2-40B4-BE49-F238E27FC236}">
              <a16:creationId xmlns:a16="http://schemas.microsoft.com/office/drawing/2014/main" id="{00000000-0008-0000-0200-000048010000}"/>
            </a:ext>
          </a:extLst>
        </xdr:cNvPr>
        <xdr:cNvSpPr txBox="1"/>
      </xdr:nvSpPr>
      <xdr:spPr>
        <a:xfrm>
          <a:off x="851544" y="1429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3" name="【福祉施設】&#10;一人当たり面積グラフ枠">
          <a:extLst>
            <a:ext uri="{FF2B5EF4-FFF2-40B4-BE49-F238E27FC236}">
              <a16:creationId xmlns:a16="http://schemas.microsoft.com/office/drawing/2014/main" id="{00000000-0008-0000-0200-000061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9429115" y="12954907"/>
          <a:ext cx="0" cy="122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5" name="【福祉施設】&#10;一人当たり面積最小値テキスト">
          <a:extLst>
            <a:ext uri="{FF2B5EF4-FFF2-40B4-BE49-F238E27FC236}">
              <a16:creationId xmlns:a16="http://schemas.microsoft.com/office/drawing/2014/main" id="{00000000-0008-0000-0200-000063010000}"/>
            </a:ext>
          </a:extLst>
        </xdr:cNvPr>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7" name="【福祉施設】&#10;一人当たり面積最大値テキスト">
          <a:extLst>
            <a:ext uri="{FF2B5EF4-FFF2-40B4-BE49-F238E27FC236}">
              <a16:creationId xmlns:a16="http://schemas.microsoft.com/office/drawing/2014/main" id="{00000000-0008-0000-0200-000065010000}"/>
            </a:ext>
          </a:extLst>
        </xdr:cNvPr>
        <xdr:cNvSpPr txBox="1"/>
      </xdr:nvSpPr>
      <xdr:spPr>
        <a:xfrm>
          <a:off x="9467850" y="1273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9359900" y="12954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9" name="【福祉施設】&#10;一人当たり面積平均値テキスト">
          <a:extLst>
            <a:ext uri="{FF2B5EF4-FFF2-40B4-BE49-F238E27FC236}">
              <a16:creationId xmlns:a16="http://schemas.microsoft.com/office/drawing/2014/main" id="{00000000-0008-0000-0200-000067010000}"/>
            </a:ext>
          </a:extLst>
        </xdr:cNvPr>
        <xdr:cNvSpPr txBox="1"/>
      </xdr:nvSpPr>
      <xdr:spPr>
        <a:xfrm>
          <a:off x="9467850" y="13471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9398000" y="136134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86360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7842250" y="136298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702945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6235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9398000" y="14133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71" name="【福祉施設】&#10;一人当たり面積該当値テキスト">
          <a:extLst>
            <a:ext uri="{FF2B5EF4-FFF2-40B4-BE49-F238E27FC236}">
              <a16:creationId xmlns:a16="http://schemas.microsoft.com/office/drawing/2014/main" id="{00000000-0008-0000-0200-000073010000}"/>
            </a:ext>
          </a:extLst>
        </xdr:cNvPr>
        <xdr:cNvSpPr txBox="1"/>
      </xdr:nvSpPr>
      <xdr:spPr>
        <a:xfrm>
          <a:off x="9467850" y="140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8636000" y="14133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8686800" y="141840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7842250" y="14133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886700" y="141840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702945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144236</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080250" y="14135100"/>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6235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95250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6286500" y="1413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80" name="n_1aveValue【福祉施設】&#10;一人当たり面積">
          <a:extLst>
            <a:ext uri="{FF2B5EF4-FFF2-40B4-BE49-F238E27FC236}">
              <a16:creationId xmlns:a16="http://schemas.microsoft.com/office/drawing/2014/main" id="{00000000-0008-0000-0200-00007C010000}"/>
            </a:ext>
          </a:extLst>
        </xdr:cNvPr>
        <xdr:cNvSpPr txBox="1"/>
      </xdr:nvSpPr>
      <xdr:spPr>
        <a:xfrm>
          <a:off x="8458277" y="1339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81" name="n_2aveValue【福祉施設】&#10;一人当たり面積">
          <a:extLst>
            <a:ext uri="{FF2B5EF4-FFF2-40B4-BE49-F238E27FC236}">
              <a16:creationId xmlns:a16="http://schemas.microsoft.com/office/drawing/2014/main" id="{00000000-0008-0000-0200-00007D010000}"/>
            </a:ext>
          </a:extLst>
        </xdr:cNvPr>
        <xdr:cNvSpPr txBox="1"/>
      </xdr:nvSpPr>
      <xdr:spPr>
        <a:xfrm>
          <a:off x="767722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2" name="n_3aveValue【福祉施設】&#10;一人当たり面積">
          <a:extLst>
            <a:ext uri="{FF2B5EF4-FFF2-40B4-BE49-F238E27FC236}">
              <a16:creationId xmlns:a16="http://schemas.microsoft.com/office/drawing/2014/main" id="{00000000-0008-0000-0200-00007E010000}"/>
            </a:ext>
          </a:extLst>
        </xdr:cNvPr>
        <xdr:cNvSpPr txBox="1"/>
      </xdr:nvSpPr>
      <xdr:spPr>
        <a:xfrm>
          <a:off x="6864427" y="1339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3" name="n_4aveValue【福祉施設】&#10;一人当たり面積">
          <a:extLst>
            <a:ext uri="{FF2B5EF4-FFF2-40B4-BE49-F238E27FC236}">
              <a16:creationId xmlns:a16="http://schemas.microsoft.com/office/drawing/2014/main" id="{00000000-0008-0000-0200-00007F010000}"/>
            </a:ext>
          </a:extLst>
        </xdr:cNvPr>
        <xdr:cNvSpPr txBox="1"/>
      </xdr:nvSpPr>
      <xdr:spPr>
        <a:xfrm>
          <a:off x="6070677" y="1339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84" name="n_1mainValue【福祉施設】&#10;一人当たり面積">
          <a:extLst>
            <a:ext uri="{FF2B5EF4-FFF2-40B4-BE49-F238E27FC236}">
              <a16:creationId xmlns:a16="http://schemas.microsoft.com/office/drawing/2014/main" id="{00000000-0008-0000-0200-000080010000}"/>
            </a:ext>
          </a:extLst>
        </xdr:cNvPr>
        <xdr:cNvSpPr txBox="1"/>
      </xdr:nvSpPr>
      <xdr:spPr>
        <a:xfrm>
          <a:off x="845827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85" name="n_2mainValue【福祉施設】&#10;一人当たり面積">
          <a:extLst>
            <a:ext uri="{FF2B5EF4-FFF2-40B4-BE49-F238E27FC236}">
              <a16:creationId xmlns:a16="http://schemas.microsoft.com/office/drawing/2014/main" id="{00000000-0008-0000-0200-000081010000}"/>
            </a:ext>
          </a:extLst>
        </xdr:cNvPr>
        <xdr:cNvSpPr txBox="1"/>
      </xdr:nvSpPr>
      <xdr:spPr>
        <a:xfrm>
          <a:off x="767722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86" name="n_3mainValue【福祉施設】&#10;一人当たり面積">
          <a:extLst>
            <a:ext uri="{FF2B5EF4-FFF2-40B4-BE49-F238E27FC236}">
              <a16:creationId xmlns:a16="http://schemas.microsoft.com/office/drawing/2014/main" id="{00000000-0008-0000-0200-000082010000}"/>
            </a:ext>
          </a:extLst>
        </xdr:cNvPr>
        <xdr:cNvSpPr txBox="1"/>
      </xdr:nvSpPr>
      <xdr:spPr>
        <a:xfrm>
          <a:off x="6864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87" name="n_4mainValue【福祉施設】&#10;一人当たり面積">
          <a:extLst>
            <a:ext uri="{FF2B5EF4-FFF2-40B4-BE49-F238E27FC236}">
              <a16:creationId xmlns:a16="http://schemas.microsoft.com/office/drawing/2014/main" id="{00000000-0008-0000-0200-000083010000}"/>
            </a:ext>
          </a:extLst>
        </xdr:cNvPr>
        <xdr:cNvSpPr txBox="1"/>
      </xdr:nvSpPr>
      <xdr:spPr>
        <a:xfrm>
          <a:off x="60706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11" name="【市民会館】&#10;有形固定資産減価償却率グラフ枠">
          <a:extLst>
            <a:ext uri="{FF2B5EF4-FFF2-40B4-BE49-F238E27FC236}">
              <a16:creationId xmlns:a16="http://schemas.microsoft.com/office/drawing/2014/main" id="{00000000-0008-0000-0200-00009B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4177665" y="165563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3" name="【市民会館】&#10;有形固定資産減価償却率最小値テキスト">
          <a:extLst>
            <a:ext uri="{FF2B5EF4-FFF2-40B4-BE49-F238E27FC236}">
              <a16:creationId xmlns:a16="http://schemas.microsoft.com/office/drawing/2014/main" id="{00000000-0008-0000-0200-00009D010000}"/>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5" name="【市民会館】&#10;有形固定資産減価償却率最大値テキスト">
          <a:extLst>
            <a:ext uri="{FF2B5EF4-FFF2-40B4-BE49-F238E27FC236}">
              <a16:creationId xmlns:a16="http://schemas.microsoft.com/office/drawing/2014/main" id="{00000000-0008-0000-0200-00009F010000}"/>
            </a:ext>
          </a:extLst>
        </xdr:cNvPr>
        <xdr:cNvSpPr txBox="1"/>
      </xdr:nvSpPr>
      <xdr:spPr>
        <a:xfrm>
          <a:off x="4216400" y="1633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4108450" y="16556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7" name="【市民会館】&#10;有形固定資産減価償却率平均値テキスト">
          <a:extLst>
            <a:ext uri="{FF2B5EF4-FFF2-40B4-BE49-F238E27FC236}">
              <a16:creationId xmlns:a16="http://schemas.microsoft.com/office/drawing/2014/main" id="{00000000-0008-0000-0200-0000A1010000}"/>
            </a:ext>
          </a:extLst>
        </xdr:cNvPr>
        <xdr:cNvSpPr txBox="1"/>
      </xdr:nvSpPr>
      <xdr:spPr>
        <a:xfrm>
          <a:off x="4216400" y="16979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4127500" y="1712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3384550" y="171265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77800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984250" y="17096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107314</xdr:rowOff>
    </xdr:from>
    <xdr:to>
      <xdr:col>24</xdr:col>
      <xdr:colOff>114300</xdr:colOff>
      <xdr:row>108</xdr:row>
      <xdr:rowOff>37464</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4127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85741</xdr:rowOff>
    </xdr:from>
    <xdr:ext cx="405111" cy="259045"/>
    <xdr:sp macro="" textlink="">
      <xdr:nvSpPr>
        <xdr:cNvPr id="429" name="【市民会館】&#10;有形固定資産減価償却率該当値テキスト">
          <a:extLst>
            <a:ext uri="{FF2B5EF4-FFF2-40B4-BE49-F238E27FC236}">
              <a16:creationId xmlns:a16="http://schemas.microsoft.com/office/drawing/2014/main" id="{00000000-0008-0000-0200-0000AD010000}"/>
            </a:ext>
          </a:extLst>
        </xdr:cNvPr>
        <xdr:cNvSpPr txBox="1"/>
      </xdr:nvSpPr>
      <xdr:spPr>
        <a:xfrm>
          <a:off x="4216400"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99695</xdr:rowOff>
    </xdr:from>
    <xdr:to>
      <xdr:col>20</xdr:col>
      <xdr:colOff>38100</xdr:colOff>
      <xdr:row>108</xdr:row>
      <xdr:rowOff>29845</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3384550" y="17873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150495</xdr:rowOff>
    </xdr:from>
    <xdr:to>
      <xdr:col>24</xdr:col>
      <xdr:colOff>63500</xdr:colOff>
      <xdr:row>107</xdr:row>
      <xdr:rowOff>158114</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3429000" y="17924145"/>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78739</xdr:rowOff>
    </xdr:from>
    <xdr:to>
      <xdr:col>15</xdr:col>
      <xdr:colOff>101600</xdr:colOff>
      <xdr:row>109</xdr:row>
      <xdr:rowOff>8889</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257175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150495</xdr:rowOff>
    </xdr:from>
    <xdr:to>
      <xdr:col>19</xdr:col>
      <xdr:colOff>177800</xdr:colOff>
      <xdr:row>108</xdr:row>
      <xdr:rowOff>129539</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2622550" y="17924145"/>
          <a:ext cx="80645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76836</xdr:rowOff>
    </xdr:from>
    <xdr:to>
      <xdr:col>10</xdr:col>
      <xdr:colOff>165100</xdr:colOff>
      <xdr:row>109</xdr:row>
      <xdr:rowOff>6986</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7780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127636</xdr:rowOff>
    </xdr:from>
    <xdr:to>
      <xdr:col>15</xdr:col>
      <xdr:colOff>50800</xdr:colOff>
      <xdr:row>108</xdr:row>
      <xdr:rowOff>129539</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 y="18072736"/>
          <a:ext cx="7937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984250" y="1804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127636</xdr:rowOff>
    </xdr:from>
    <xdr:to>
      <xdr:col>10</xdr:col>
      <xdr:colOff>114300</xdr:colOff>
      <xdr:row>108</xdr:row>
      <xdr:rowOff>152400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028700" y="18072736"/>
          <a:ext cx="8001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8" name="n_1aveValue【市民会館】&#10;有形固定資産減価償却率">
          <a:extLst>
            <a:ext uri="{FF2B5EF4-FFF2-40B4-BE49-F238E27FC236}">
              <a16:creationId xmlns:a16="http://schemas.microsoft.com/office/drawing/2014/main" id="{00000000-0008-0000-0200-0000B6010000}"/>
            </a:ext>
          </a:extLst>
        </xdr:cNvPr>
        <xdr:cNvSpPr txBox="1"/>
      </xdr:nvSpPr>
      <xdr:spPr>
        <a:xfrm>
          <a:off x="32391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9" name="n_2aveValue【市民会館】&#10;有形固定資産減価償却率">
          <a:extLst>
            <a:ext uri="{FF2B5EF4-FFF2-40B4-BE49-F238E27FC236}">
              <a16:creationId xmlns:a16="http://schemas.microsoft.com/office/drawing/2014/main" id="{00000000-0008-0000-0200-0000B7010000}"/>
            </a:ext>
          </a:extLst>
        </xdr:cNvPr>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40" name="n_3aveValue【市民会館】&#10;有形固定資産減価償却率">
          <a:extLst>
            <a:ext uri="{FF2B5EF4-FFF2-40B4-BE49-F238E27FC236}">
              <a16:creationId xmlns:a16="http://schemas.microsoft.com/office/drawing/2014/main" id="{00000000-0008-0000-0200-0000B8010000}"/>
            </a:ext>
          </a:extLst>
        </xdr:cNvPr>
        <xdr:cNvSpPr txBox="1"/>
      </xdr:nvSpPr>
      <xdr:spPr>
        <a:xfrm>
          <a:off x="164529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41" name="n_4aveValue【市民会館】&#10;有形固定資産減価償却率">
          <a:extLst>
            <a:ext uri="{FF2B5EF4-FFF2-40B4-BE49-F238E27FC236}">
              <a16:creationId xmlns:a16="http://schemas.microsoft.com/office/drawing/2014/main" id="{00000000-0008-0000-0200-0000B9010000}"/>
            </a:ext>
          </a:extLst>
        </xdr:cNvPr>
        <xdr:cNvSpPr txBox="1"/>
      </xdr:nvSpPr>
      <xdr:spPr>
        <a:xfrm>
          <a:off x="8515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20972</xdr:rowOff>
    </xdr:from>
    <xdr:ext cx="405111" cy="259045"/>
    <xdr:sp macro="" textlink="">
      <xdr:nvSpPr>
        <xdr:cNvPr id="442" name="n_1mainValue【市民会館】&#10;有形固定資産減価償却率">
          <a:extLst>
            <a:ext uri="{FF2B5EF4-FFF2-40B4-BE49-F238E27FC236}">
              <a16:creationId xmlns:a16="http://schemas.microsoft.com/office/drawing/2014/main" id="{00000000-0008-0000-0200-0000BA010000}"/>
            </a:ext>
          </a:extLst>
        </xdr:cNvPr>
        <xdr:cNvSpPr txBox="1"/>
      </xdr:nvSpPr>
      <xdr:spPr>
        <a:xfrm>
          <a:off x="32391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16</xdr:rowOff>
    </xdr:from>
    <xdr:ext cx="405111" cy="259045"/>
    <xdr:sp macro="" textlink="">
      <xdr:nvSpPr>
        <xdr:cNvPr id="443" name="n_2mainValue【市民会館】&#10;有形固定資産減価償却率">
          <a:extLst>
            <a:ext uri="{FF2B5EF4-FFF2-40B4-BE49-F238E27FC236}">
              <a16:creationId xmlns:a16="http://schemas.microsoft.com/office/drawing/2014/main" id="{00000000-0008-0000-0200-0000BB010000}"/>
            </a:ext>
          </a:extLst>
        </xdr:cNvPr>
        <xdr:cNvSpPr txBox="1"/>
      </xdr:nvSpPr>
      <xdr:spPr>
        <a:xfrm>
          <a:off x="2439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169563</xdr:rowOff>
    </xdr:from>
    <xdr:ext cx="405111" cy="259045"/>
    <xdr:sp macro="" textlink="">
      <xdr:nvSpPr>
        <xdr:cNvPr id="444" name="n_3mainValue【市民会館】&#10;有形固定資産減価償却率">
          <a:extLst>
            <a:ext uri="{FF2B5EF4-FFF2-40B4-BE49-F238E27FC236}">
              <a16:creationId xmlns:a16="http://schemas.microsoft.com/office/drawing/2014/main" id="{00000000-0008-0000-0200-0000BC010000}"/>
            </a:ext>
          </a:extLst>
        </xdr:cNvPr>
        <xdr:cNvSpPr txBox="1"/>
      </xdr:nvSpPr>
      <xdr:spPr>
        <a:xfrm>
          <a:off x="164529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45" name="n_4mainValue【市民会館】&#10;有形固定資産減価償却率">
          <a:extLst>
            <a:ext uri="{FF2B5EF4-FFF2-40B4-BE49-F238E27FC236}">
              <a16:creationId xmlns:a16="http://schemas.microsoft.com/office/drawing/2014/main" id="{00000000-0008-0000-0200-0000BD010000}"/>
            </a:ext>
          </a:extLst>
        </xdr:cNvPr>
        <xdr:cNvSpPr txBox="1"/>
      </xdr:nvSpPr>
      <xdr:spPr>
        <a:xfrm>
          <a:off x="8192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00000000-0008-0000-0200-0000D2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9429115" y="169605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8" name="【市民会館】&#10;一人当たり面積最小値テキスト">
          <a:extLst>
            <a:ext uri="{FF2B5EF4-FFF2-40B4-BE49-F238E27FC236}">
              <a16:creationId xmlns:a16="http://schemas.microsoft.com/office/drawing/2014/main" id="{00000000-0008-0000-0200-0000D4010000}"/>
            </a:ext>
          </a:extLst>
        </xdr:cNvPr>
        <xdr:cNvSpPr txBox="1"/>
      </xdr:nvSpPr>
      <xdr:spPr>
        <a:xfrm>
          <a:off x="9467850" y="1799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9359900" y="17993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70" name="【市民会館】&#10;一人当たり面積最大値テキスト">
          <a:extLst>
            <a:ext uri="{FF2B5EF4-FFF2-40B4-BE49-F238E27FC236}">
              <a16:creationId xmlns:a16="http://schemas.microsoft.com/office/drawing/2014/main" id="{00000000-0008-0000-0200-0000D6010000}"/>
            </a:ext>
          </a:extLst>
        </xdr:cNvPr>
        <xdr:cNvSpPr txBox="1"/>
      </xdr:nvSpPr>
      <xdr:spPr>
        <a:xfrm>
          <a:off x="9467850" y="1673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9359900" y="16960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2" name="【市民会館】&#10;一人当たり面積平均値テキスト">
          <a:extLst>
            <a:ext uri="{FF2B5EF4-FFF2-40B4-BE49-F238E27FC236}">
              <a16:creationId xmlns:a16="http://schemas.microsoft.com/office/drawing/2014/main" id="{00000000-0008-0000-0200-0000D8010000}"/>
            </a:ext>
          </a:extLst>
        </xdr:cNvPr>
        <xdr:cNvSpPr txBox="1"/>
      </xdr:nvSpPr>
      <xdr:spPr>
        <a:xfrm>
          <a:off x="9467850" y="1748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9398000" y="17632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863600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7842250" y="176367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7029450" y="1763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62357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123698</xdr:rowOff>
    </xdr:from>
    <xdr:to>
      <xdr:col>55</xdr:col>
      <xdr:colOff>50800</xdr:colOff>
      <xdr:row>108</xdr:row>
      <xdr:rowOff>53848</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398000" y="17897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38625</xdr:rowOff>
    </xdr:from>
    <xdr:ext cx="469744" cy="259045"/>
    <xdr:sp macro="" textlink="">
      <xdr:nvSpPr>
        <xdr:cNvPr id="484" name="【市民会館】&#10;一人当たり面積該当値テキスト">
          <a:extLst>
            <a:ext uri="{FF2B5EF4-FFF2-40B4-BE49-F238E27FC236}">
              <a16:creationId xmlns:a16="http://schemas.microsoft.com/office/drawing/2014/main" id="{00000000-0008-0000-0200-0000E4010000}"/>
            </a:ext>
          </a:extLst>
        </xdr:cNvPr>
        <xdr:cNvSpPr txBox="1"/>
      </xdr:nvSpPr>
      <xdr:spPr>
        <a:xfrm>
          <a:off x="9467850" y="1781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123698</xdr:rowOff>
    </xdr:from>
    <xdr:to>
      <xdr:col>50</xdr:col>
      <xdr:colOff>165100</xdr:colOff>
      <xdr:row>108</xdr:row>
      <xdr:rowOff>53848</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360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xdr:rowOff>
    </xdr:from>
    <xdr:to>
      <xdr:col>55</xdr:col>
      <xdr:colOff>0</xdr:colOff>
      <xdr:row>108</xdr:row>
      <xdr:rowOff>3048</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8686800" y="179481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137413</xdr:rowOff>
    </xdr:from>
    <xdr:to>
      <xdr:col>46</xdr:col>
      <xdr:colOff>38100</xdr:colOff>
      <xdr:row>108</xdr:row>
      <xdr:rowOff>67563</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42250" y="17911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xdr:rowOff>
    </xdr:from>
    <xdr:to>
      <xdr:col>50</xdr:col>
      <xdr:colOff>114300</xdr:colOff>
      <xdr:row>108</xdr:row>
      <xdr:rowOff>16763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86700" y="17948148"/>
          <a:ext cx="8001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137413</xdr:rowOff>
    </xdr:from>
    <xdr:to>
      <xdr:col>41</xdr:col>
      <xdr:colOff>101600</xdr:colOff>
      <xdr:row>108</xdr:row>
      <xdr:rowOff>67563</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702945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xdr:rowOff>
    </xdr:from>
    <xdr:to>
      <xdr:col>45</xdr:col>
      <xdr:colOff>177800</xdr:colOff>
      <xdr:row>108</xdr:row>
      <xdr:rowOff>16763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7080250" y="179618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137413</xdr:rowOff>
    </xdr:from>
    <xdr:to>
      <xdr:col>36</xdr:col>
      <xdr:colOff>165100</xdr:colOff>
      <xdr:row>108</xdr:row>
      <xdr:rowOff>67563</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62357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16763</xdr:rowOff>
    </xdr:from>
    <xdr:to>
      <xdr:col>41</xdr:col>
      <xdr:colOff>50800</xdr:colOff>
      <xdr:row>108</xdr:row>
      <xdr:rowOff>16763</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6286500" y="179618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3" name="n_1aveValue【市民会館】&#10;一人当たり面積">
          <a:extLst>
            <a:ext uri="{FF2B5EF4-FFF2-40B4-BE49-F238E27FC236}">
              <a16:creationId xmlns:a16="http://schemas.microsoft.com/office/drawing/2014/main" id="{00000000-0008-0000-0200-0000ED010000}"/>
            </a:ext>
          </a:extLst>
        </xdr:cNvPr>
        <xdr:cNvSpPr txBox="1"/>
      </xdr:nvSpPr>
      <xdr:spPr>
        <a:xfrm>
          <a:off x="845827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4" name="n_2aveValue【市民会館】&#10;一人当たり面積">
          <a:extLst>
            <a:ext uri="{FF2B5EF4-FFF2-40B4-BE49-F238E27FC236}">
              <a16:creationId xmlns:a16="http://schemas.microsoft.com/office/drawing/2014/main" id="{00000000-0008-0000-0200-0000EE010000}"/>
            </a:ext>
          </a:extLst>
        </xdr:cNvPr>
        <xdr:cNvSpPr txBox="1"/>
      </xdr:nvSpPr>
      <xdr:spPr>
        <a:xfrm>
          <a:off x="76772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5" name="n_3aveValue【市民会館】&#10;一人当たり面積">
          <a:extLst>
            <a:ext uri="{FF2B5EF4-FFF2-40B4-BE49-F238E27FC236}">
              <a16:creationId xmlns:a16="http://schemas.microsoft.com/office/drawing/2014/main" id="{00000000-0008-0000-0200-0000EF010000}"/>
            </a:ext>
          </a:extLst>
        </xdr:cNvPr>
        <xdr:cNvSpPr txBox="1"/>
      </xdr:nvSpPr>
      <xdr:spPr>
        <a:xfrm>
          <a:off x="6864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6" name="n_4aveValue【市民会館】&#10;一人当たり面積">
          <a:extLst>
            <a:ext uri="{FF2B5EF4-FFF2-40B4-BE49-F238E27FC236}">
              <a16:creationId xmlns:a16="http://schemas.microsoft.com/office/drawing/2014/main" id="{00000000-0008-0000-0200-0000F0010000}"/>
            </a:ext>
          </a:extLst>
        </xdr:cNvPr>
        <xdr:cNvSpPr txBox="1"/>
      </xdr:nvSpPr>
      <xdr:spPr>
        <a:xfrm>
          <a:off x="607067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44975</xdr:rowOff>
    </xdr:from>
    <xdr:ext cx="469744" cy="259045"/>
    <xdr:sp macro="" textlink="">
      <xdr:nvSpPr>
        <xdr:cNvPr id="497" name="n_1mainValue【市民会館】&#10;一人当たり面積">
          <a:extLst>
            <a:ext uri="{FF2B5EF4-FFF2-40B4-BE49-F238E27FC236}">
              <a16:creationId xmlns:a16="http://schemas.microsoft.com/office/drawing/2014/main" id="{00000000-0008-0000-0200-0000F1010000}"/>
            </a:ext>
          </a:extLst>
        </xdr:cNvPr>
        <xdr:cNvSpPr txBox="1"/>
      </xdr:nvSpPr>
      <xdr:spPr>
        <a:xfrm>
          <a:off x="845827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58690</xdr:rowOff>
    </xdr:from>
    <xdr:ext cx="469744" cy="259045"/>
    <xdr:sp macro="" textlink="">
      <xdr:nvSpPr>
        <xdr:cNvPr id="498" name="n_2mainValue【市民会館】&#10;一人当たり面積">
          <a:extLst>
            <a:ext uri="{FF2B5EF4-FFF2-40B4-BE49-F238E27FC236}">
              <a16:creationId xmlns:a16="http://schemas.microsoft.com/office/drawing/2014/main" id="{00000000-0008-0000-0200-0000F2010000}"/>
            </a:ext>
          </a:extLst>
        </xdr:cNvPr>
        <xdr:cNvSpPr txBox="1"/>
      </xdr:nvSpPr>
      <xdr:spPr>
        <a:xfrm>
          <a:off x="76772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58690</xdr:rowOff>
    </xdr:from>
    <xdr:ext cx="469744" cy="259045"/>
    <xdr:sp macro="" textlink="">
      <xdr:nvSpPr>
        <xdr:cNvPr id="499" name="n_3mainValue【市民会館】&#10;一人当たり面積">
          <a:extLst>
            <a:ext uri="{FF2B5EF4-FFF2-40B4-BE49-F238E27FC236}">
              <a16:creationId xmlns:a16="http://schemas.microsoft.com/office/drawing/2014/main" id="{00000000-0008-0000-0200-0000F3010000}"/>
            </a:ext>
          </a:extLst>
        </xdr:cNvPr>
        <xdr:cNvSpPr txBox="1"/>
      </xdr:nvSpPr>
      <xdr:spPr>
        <a:xfrm>
          <a:off x="6864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58690</xdr:rowOff>
    </xdr:from>
    <xdr:ext cx="469744" cy="259045"/>
    <xdr:sp macro="" textlink="">
      <xdr:nvSpPr>
        <xdr:cNvPr id="500" name="n_4mainValue【市民会館】&#10;一人当たり面積">
          <a:extLst>
            <a:ext uri="{FF2B5EF4-FFF2-40B4-BE49-F238E27FC236}">
              <a16:creationId xmlns:a16="http://schemas.microsoft.com/office/drawing/2014/main" id="{00000000-0008-0000-0200-0000F4010000}"/>
            </a:ext>
          </a:extLst>
        </xdr:cNvPr>
        <xdr:cNvSpPr txBox="1"/>
      </xdr:nvSpPr>
      <xdr:spPr>
        <a:xfrm>
          <a:off x="607067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4699614" y="5799328"/>
          <a:ext cx="0" cy="98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4738350" y="678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4611350" y="6780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4738350" y="55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4611350" y="5799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4738350" y="623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649450" y="63787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887450" y="631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3093700" y="62707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299950" y="6314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148715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135128</xdr:rowOff>
    </xdr:from>
    <xdr:to>
      <xdr:col>85</xdr:col>
      <xdr:colOff>177800</xdr:colOff>
      <xdr:row>39</xdr:row>
      <xdr:rowOff>65278</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649450" y="64152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113555</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4738350" y="639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20828</xdr:rowOff>
    </xdr:from>
    <xdr:to>
      <xdr:col>81</xdr:col>
      <xdr:colOff>101600</xdr:colOff>
      <xdr:row>38</xdr:row>
      <xdr:rowOff>122428</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887450" y="63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71628</xdr:rowOff>
    </xdr:from>
    <xdr:to>
      <xdr:col>85</xdr:col>
      <xdr:colOff>127000</xdr:colOff>
      <xdr:row>39</xdr:row>
      <xdr:rowOff>14478</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938250" y="6351778"/>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141986</xdr:rowOff>
    </xdr:from>
    <xdr:to>
      <xdr:col>76</xdr:col>
      <xdr:colOff>165100</xdr:colOff>
      <xdr:row>38</xdr:row>
      <xdr:rowOff>72136</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093700" y="62570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21336</xdr:rowOff>
    </xdr:from>
    <xdr:to>
      <xdr:col>81</xdr:col>
      <xdr:colOff>50800</xdr:colOff>
      <xdr:row>38</xdr:row>
      <xdr:rowOff>71628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144500" y="6301486"/>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41402</xdr:rowOff>
    </xdr:from>
    <xdr:to>
      <xdr:col>72</xdr:col>
      <xdr:colOff>38100</xdr:colOff>
      <xdr:row>37</xdr:row>
      <xdr:rowOff>143002</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299950" y="61564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92202</xdr:rowOff>
    </xdr:from>
    <xdr:to>
      <xdr:col>76</xdr:col>
      <xdr:colOff>114300</xdr:colOff>
      <xdr:row>38</xdr:row>
      <xdr:rowOff>21336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344400" y="6207252"/>
          <a:ext cx="8001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148715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92202</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1537950" y="6117590"/>
          <a:ext cx="80645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742044" y="640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960994" y="635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167244" y="640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13544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138955</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742044" y="608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88663</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960994" y="603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159529</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2167244" y="594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13544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5985051" y="6897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00000000-0008-0000-0200-000046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9951064" y="5620331"/>
          <a:ext cx="0" cy="1400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a:extLst>
            <a:ext uri="{FF2B5EF4-FFF2-40B4-BE49-F238E27FC236}">
              <a16:creationId xmlns:a16="http://schemas.microsoft.com/office/drawing/2014/main" id="{00000000-0008-0000-0200-000048020000}"/>
            </a:ext>
          </a:extLst>
        </xdr:cNvPr>
        <xdr:cNvSpPr txBox="1"/>
      </xdr:nvSpPr>
      <xdr:spPr>
        <a:xfrm>
          <a:off x="19989800" y="70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9881850" y="7020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00000000-0008-0000-0200-00004A020000}"/>
            </a:ext>
          </a:extLst>
        </xdr:cNvPr>
        <xdr:cNvSpPr txBox="1"/>
      </xdr:nvSpPr>
      <xdr:spPr>
        <a:xfrm>
          <a:off x="19989800" y="540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9881850" y="56203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00000000-0008-0000-0200-00004C020000}"/>
            </a:ext>
          </a:extLst>
        </xdr:cNvPr>
        <xdr:cNvSpPr txBox="1"/>
      </xdr:nvSpPr>
      <xdr:spPr>
        <a:xfrm>
          <a:off x="19989800" y="6286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9900900" y="630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9157950" y="6329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8345150" y="634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7551400" y="6374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6757650" y="63524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92674</xdr:rowOff>
    </xdr:from>
    <xdr:to>
      <xdr:col>116</xdr:col>
      <xdr:colOff>114300</xdr:colOff>
      <xdr:row>38</xdr:row>
      <xdr:rowOff>22823</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900900" y="6207724"/>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115551</xdr:rowOff>
    </xdr:from>
    <xdr:ext cx="534377" cy="259045"/>
    <xdr:sp macro="" textlink="">
      <xdr:nvSpPr>
        <xdr:cNvPr id="600" name="【一般廃棄物処理施設】&#10;一人当たり有形固定資産（償却資産）額該当値テキスト">
          <a:extLst>
            <a:ext uri="{FF2B5EF4-FFF2-40B4-BE49-F238E27FC236}">
              <a16:creationId xmlns:a16="http://schemas.microsoft.com/office/drawing/2014/main" id="{00000000-0008-0000-0200-000058020000}"/>
            </a:ext>
          </a:extLst>
        </xdr:cNvPr>
        <xdr:cNvSpPr txBox="1"/>
      </xdr:nvSpPr>
      <xdr:spPr>
        <a:xfrm>
          <a:off x="19989800" y="60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93049</xdr:rowOff>
    </xdr:from>
    <xdr:to>
      <xdr:col>112</xdr:col>
      <xdr:colOff>38100</xdr:colOff>
      <xdr:row>38</xdr:row>
      <xdr:rowOff>23199</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157950" y="62080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143474</xdr:rowOff>
    </xdr:from>
    <xdr:to>
      <xdr:col>116</xdr:col>
      <xdr:colOff>63500</xdr:colOff>
      <xdr:row>37</xdr:row>
      <xdr:rowOff>143849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9202400" y="6258524"/>
          <a:ext cx="7493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158315</xdr:rowOff>
    </xdr:from>
    <xdr:to>
      <xdr:col>107</xdr:col>
      <xdr:colOff>101600</xdr:colOff>
      <xdr:row>38</xdr:row>
      <xdr:rowOff>88464</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345150" y="6273365"/>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143849</xdr:rowOff>
    </xdr:from>
    <xdr:to>
      <xdr:col>111</xdr:col>
      <xdr:colOff>177800</xdr:colOff>
      <xdr:row>38</xdr:row>
      <xdr:rowOff>37664</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395950" y="6258899"/>
          <a:ext cx="806450" cy="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161351</xdr:rowOff>
    </xdr:from>
    <xdr:to>
      <xdr:col>102</xdr:col>
      <xdr:colOff>165100</xdr:colOff>
      <xdr:row>38</xdr:row>
      <xdr:rowOff>91501</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7551400" y="62764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37664</xdr:rowOff>
    </xdr:from>
    <xdr:to>
      <xdr:col>107</xdr:col>
      <xdr:colOff>50800</xdr:colOff>
      <xdr:row>38</xdr:row>
      <xdr:rowOff>40701</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17602200" y="6317814"/>
          <a:ext cx="79375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163082</xdr:rowOff>
    </xdr:from>
    <xdr:to>
      <xdr:col>98</xdr:col>
      <xdr:colOff>38100</xdr:colOff>
      <xdr:row>38</xdr:row>
      <xdr:rowOff>93232</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6757650" y="62781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40701</xdr:rowOff>
    </xdr:from>
    <xdr:to>
      <xdr:col>102</xdr:col>
      <xdr:colOff>114300</xdr:colOff>
      <xdr:row>38</xdr:row>
      <xdr:rowOff>42432</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6802100" y="6320851"/>
          <a:ext cx="8001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9" name="n_1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947911" y="6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10" name="n_2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166861" y="64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11" name="n_3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7354061" y="646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2" name="n_4ave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6560311" y="64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39726</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18947911" y="598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104992</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8166861" y="60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108029</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735406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109760</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00000000-0008-0000-0200-000068020000}"/>
            </a:ext>
          </a:extLst>
        </xdr:cNvPr>
        <xdr:cNvSpPr txBox="1"/>
      </xdr:nvSpPr>
      <xdr:spPr>
        <a:xfrm>
          <a:off x="16560311" y="60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00000000-0008-0000-0200-000082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4699614" y="9310733"/>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00000000-0008-0000-0200-000084020000}"/>
            </a:ext>
          </a:extLst>
        </xdr:cNvPr>
        <xdr:cNvSpPr txBox="1"/>
      </xdr:nvSpPr>
      <xdr:spPr>
        <a:xfrm>
          <a:off x="14738350" y="1061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4611350" y="10611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a:extLst>
            <a:ext uri="{FF2B5EF4-FFF2-40B4-BE49-F238E27FC236}">
              <a16:creationId xmlns:a16="http://schemas.microsoft.com/office/drawing/2014/main" id="{00000000-0008-0000-0200-000086020000}"/>
            </a:ext>
          </a:extLst>
        </xdr:cNvPr>
        <xdr:cNvSpPr txBox="1"/>
      </xdr:nvSpPr>
      <xdr:spPr>
        <a:xfrm>
          <a:off x="14738350" y="909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46113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00000000-0008-0000-0200-000088020000}"/>
            </a:ext>
          </a:extLst>
        </xdr:cNvPr>
        <xdr:cNvSpPr txBox="1"/>
      </xdr:nvSpPr>
      <xdr:spPr>
        <a:xfrm>
          <a:off x="14738350" y="9608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649450" y="975033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887450" y="97076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3093700" y="9671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299950" y="9645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1487150" y="9554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24312</xdr:rowOff>
    </xdr:from>
    <xdr:to>
      <xdr:col>85</xdr:col>
      <xdr:colOff>177800</xdr:colOff>
      <xdr:row>62</xdr:row>
      <xdr:rowOff>125912</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4649450" y="102668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2739</xdr:rowOff>
    </xdr:from>
    <xdr:ext cx="405111" cy="259045"/>
    <xdr:sp macro="" textlink="">
      <xdr:nvSpPr>
        <xdr:cNvPr id="660" name="【保健センター・保健所】&#10;有形固定資産減価償却率該当値テキスト">
          <a:extLst>
            <a:ext uri="{FF2B5EF4-FFF2-40B4-BE49-F238E27FC236}">
              <a16:creationId xmlns:a16="http://schemas.microsoft.com/office/drawing/2014/main" id="{00000000-0008-0000-0200-000094020000}"/>
            </a:ext>
          </a:extLst>
        </xdr:cNvPr>
        <xdr:cNvSpPr txBox="1"/>
      </xdr:nvSpPr>
      <xdr:spPr>
        <a:xfrm>
          <a:off x="14738350" y="1024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140244</xdr:rowOff>
    </xdr:from>
    <xdr:to>
      <xdr:col>81</xdr:col>
      <xdr:colOff>101600</xdr:colOff>
      <xdr:row>62</xdr:row>
      <xdr:rowOff>70394</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3887450" y="10217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75112</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3938250" y="1026214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093700" y="10155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62</xdr:row>
      <xdr:rowOff>19594</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144500" y="10206446"/>
          <a:ext cx="7937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299950" y="100935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66947</xdr:rowOff>
    </xdr:from>
    <xdr:to>
      <xdr:col>76</xdr:col>
      <xdr:colOff>114300</xdr:colOff>
      <xdr:row>61</xdr:row>
      <xdr:rowOff>128996</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344400" y="10144397"/>
          <a:ext cx="8001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125549</xdr:rowOff>
    </xdr:from>
    <xdr:to>
      <xdr:col>67</xdr:col>
      <xdr:colOff>101600</xdr:colOff>
      <xdr:row>61</xdr:row>
      <xdr:rowOff>55699</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1487150" y="10037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4899</xdr:rowOff>
    </xdr:from>
    <xdr:to>
      <xdr:col>71</xdr:col>
      <xdr:colOff>177800</xdr:colOff>
      <xdr:row>61</xdr:row>
      <xdr:rowOff>66947</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1537950" y="10082349"/>
          <a:ext cx="8064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9" name="n_1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742044" y="9489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70" name="n_2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960994" y="945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71" name="n_3ave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2167244"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2" name="n_4ave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1354444"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61521</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3742044" y="1030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2960994" y="1024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00000000-0008-0000-0200-0000A3020000}"/>
            </a:ext>
          </a:extLst>
        </xdr:cNvPr>
        <xdr:cNvSpPr txBox="1"/>
      </xdr:nvSpPr>
      <xdr:spPr>
        <a:xfrm>
          <a:off x="12167244" y="1018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00000000-0008-0000-0200-0000A4020000}"/>
            </a:ext>
          </a:extLst>
        </xdr:cNvPr>
        <xdr:cNvSpPr txBox="1"/>
      </xdr:nvSpPr>
      <xdr:spPr>
        <a:xfrm>
          <a:off x="11354444" y="1012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00000000-0008-0000-0200-0000BB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19951064" y="9182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00000000-0008-0000-0200-0000BD020000}"/>
            </a:ext>
          </a:extLst>
        </xdr:cNvPr>
        <xdr:cNvSpPr txBox="1"/>
      </xdr:nvSpPr>
      <xdr:spPr>
        <a:xfrm>
          <a:off x="199898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9881850" y="1050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00000000-0008-0000-0200-0000BF020000}"/>
            </a:ext>
          </a:extLst>
        </xdr:cNvPr>
        <xdr:cNvSpPr txBox="1"/>
      </xdr:nvSpPr>
      <xdr:spPr>
        <a:xfrm>
          <a:off x="1998980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98818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00000000-0008-0000-0200-0000C1020000}"/>
            </a:ext>
          </a:extLst>
        </xdr:cNvPr>
        <xdr:cNvSpPr txBox="1"/>
      </xdr:nvSpPr>
      <xdr:spPr>
        <a:xfrm>
          <a:off x="19989800" y="990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34515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67576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9009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7" name="【保健センター・保健所】&#10;一人当たり面積該当値テキスト">
          <a:extLst>
            <a:ext uri="{FF2B5EF4-FFF2-40B4-BE49-F238E27FC236}">
              <a16:creationId xmlns:a16="http://schemas.microsoft.com/office/drawing/2014/main" id="{00000000-0008-0000-0200-0000CD020000}"/>
            </a:ext>
          </a:extLst>
        </xdr:cNvPr>
        <xdr:cNvSpPr txBox="1"/>
      </xdr:nvSpPr>
      <xdr:spPr>
        <a:xfrm>
          <a:off x="199898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915795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9202400" y="104648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83451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395950" y="10464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75514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7602200" y="10464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6757650" y="1041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6802100" y="10464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6" name="n_1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7" name="n_2aveValue【保健センター・保健所】&#10;一人当たり面積">
          <a:extLst>
            <a:ext uri="{FF2B5EF4-FFF2-40B4-BE49-F238E27FC236}">
              <a16:creationId xmlns:a16="http://schemas.microsoft.com/office/drawing/2014/main" id="{00000000-0008-0000-0200-0000D7020000}"/>
            </a:ext>
          </a:extLst>
        </xdr:cNvPr>
        <xdr:cNvSpPr txBox="1"/>
      </xdr:nvSpPr>
      <xdr:spPr>
        <a:xfrm>
          <a:off x="181801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8" name="n_3aveValue【保健センター・保健所】&#10;一人当たり面積">
          <a:extLst>
            <a:ext uri="{FF2B5EF4-FFF2-40B4-BE49-F238E27FC236}">
              <a16:creationId xmlns:a16="http://schemas.microsoft.com/office/drawing/2014/main" id="{00000000-0008-0000-0200-0000D8020000}"/>
            </a:ext>
          </a:extLst>
        </xdr:cNvPr>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9" name="n_4aveValue【保健センター・保健所】&#10;一人当たり面積">
          <a:extLst>
            <a:ext uri="{FF2B5EF4-FFF2-40B4-BE49-F238E27FC236}">
              <a16:creationId xmlns:a16="http://schemas.microsoft.com/office/drawing/2014/main" id="{00000000-0008-0000-0200-0000D9020000}"/>
            </a:ext>
          </a:extLst>
        </xdr:cNvPr>
        <xdr:cNvSpPr txBox="1"/>
      </xdr:nvSpPr>
      <xdr:spPr>
        <a:xfrm>
          <a:off x="165926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30" name="n_1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89802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31" name="n_2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181801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32" name="n_3mainValue【保健センター・保健所】&#10;一人当たり面積">
          <a:extLst>
            <a:ext uri="{FF2B5EF4-FFF2-40B4-BE49-F238E27FC236}">
              <a16:creationId xmlns:a16="http://schemas.microsoft.com/office/drawing/2014/main" id="{00000000-0008-0000-0200-0000DC020000}"/>
            </a:ext>
          </a:extLst>
        </xdr:cNvPr>
        <xdr:cNvSpPr txBox="1"/>
      </xdr:nvSpPr>
      <xdr:spPr>
        <a:xfrm>
          <a:off x="1738637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33" name="n_4mainValue【保健センター・保健所】&#10;一人当たり面積">
          <a:extLst>
            <a:ext uri="{FF2B5EF4-FFF2-40B4-BE49-F238E27FC236}">
              <a16:creationId xmlns:a16="http://schemas.microsoft.com/office/drawing/2014/main" id="{00000000-0008-0000-0200-0000DD020000}"/>
            </a:ext>
          </a:extLst>
        </xdr:cNvPr>
        <xdr:cNvSpPr txBox="1"/>
      </xdr:nvSpPr>
      <xdr:spPr>
        <a:xfrm>
          <a:off x="165926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a:extLst>
            <a:ext uri="{FF2B5EF4-FFF2-40B4-BE49-F238E27FC236}">
              <a16:creationId xmlns:a16="http://schemas.microsoft.com/office/drawing/2014/main" id="{00000000-0008-0000-0200-0000F5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14699614" y="12760961"/>
          <a:ext cx="0" cy="136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9" name="【消防施設】&#10;有形固定資産減価償却率最小値テキスト">
          <a:extLst>
            <a:ext uri="{FF2B5EF4-FFF2-40B4-BE49-F238E27FC236}">
              <a16:creationId xmlns:a16="http://schemas.microsoft.com/office/drawing/2014/main" id="{00000000-0008-0000-0200-0000F7020000}"/>
            </a:ext>
          </a:extLst>
        </xdr:cNvPr>
        <xdr:cNvSpPr txBox="1"/>
      </xdr:nvSpPr>
      <xdr:spPr>
        <a:xfrm>
          <a:off x="1473835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4611350" y="14123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61" name="【消防施設】&#10;有形固定資産減価償却率最大値テキスト">
          <a:extLst>
            <a:ext uri="{FF2B5EF4-FFF2-40B4-BE49-F238E27FC236}">
              <a16:creationId xmlns:a16="http://schemas.microsoft.com/office/drawing/2014/main" id="{00000000-0008-0000-0200-0000F9020000}"/>
            </a:ext>
          </a:extLst>
        </xdr:cNvPr>
        <xdr:cNvSpPr txBox="1"/>
      </xdr:nvSpPr>
      <xdr:spPr>
        <a:xfrm>
          <a:off x="14738350" y="1254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611350" y="12760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a:extLst>
            <a:ext uri="{FF2B5EF4-FFF2-40B4-BE49-F238E27FC236}">
              <a16:creationId xmlns:a16="http://schemas.microsoft.com/office/drawing/2014/main" id="{00000000-0008-0000-0200-0000FB020000}"/>
            </a:ext>
          </a:extLst>
        </xdr:cNvPr>
        <xdr:cNvSpPr txBox="1"/>
      </xdr:nvSpPr>
      <xdr:spPr>
        <a:xfrm>
          <a:off x="14738350" y="1345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649450" y="134772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8874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30937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2299950" y="13369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1487150" y="13342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4649450" y="134162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59707</xdr:rowOff>
    </xdr:from>
    <xdr:ext cx="405111" cy="259045"/>
    <xdr:sp macro="" textlink="">
      <xdr:nvSpPr>
        <xdr:cNvPr id="775" name="【消防施設】&#10;有形固定資産減価償却率該当値テキスト">
          <a:extLst>
            <a:ext uri="{FF2B5EF4-FFF2-40B4-BE49-F238E27FC236}">
              <a16:creationId xmlns:a16="http://schemas.microsoft.com/office/drawing/2014/main" id="{00000000-0008-0000-0200-000007030000}"/>
            </a:ext>
          </a:extLst>
        </xdr:cNvPr>
        <xdr:cNvSpPr txBox="1"/>
      </xdr:nvSpPr>
      <xdr:spPr>
        <a:xfrm>
          <a:off x="14738350"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3887450" y="13354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87630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3938250" y="13398500"/>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132080</xdr:rowOff>
    </xdr:from>
    <xdr:to>
      <xdr:col>76</xdr:col>
      <xdr:colOff>165100</xdr:colOff>
      <xdr:row>81</xdr:row>
      <xdr:rowOff>62230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093700" y="13346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19050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144500" y="1339088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59689</xdr:rowOff>
    </xdr:from>
    <xdr:to>
      <xdr:col>72</xdr:col>
      <xdr:colOff>38100</xdr:colOff>
      <xdr:row>80</xdr:row>
      <xdr:rowOff>161289</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299950" y="13274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110489</xdr:rowOff>
    </xdr:from>
    <xdr:to>
      <xdr:col>76</xdr:col>
      <xdr:colOff>114300</xdr:colOff>
      <xdr:row>81</xdr:row>
      <xdr:rowOff>11430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344400" y="13324839"/>
          <a:ext cx="8001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162561</xdr:rowOff>
    </xdr:from>
    <xdr:to>
      <xdr:col>67</xdr:col>
      <xdr:colOff>101600</xdr:colOff>
      <xdr:row>81</xdr:row>
      <xdr:rowOff>92711</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1487150" y="13376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110489</xdr:rowOff>
    </xdr:from>
    <xdr:to>
      <xdr:col>71</xdr:col>
      <xdr:colOff>177800</xdr:colOff>
      <xdr:row>81</xdr:row>
      <xdr:rowOff>41911</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flipV="1">
          <a:off x="11537950" y="13324839"/>
          <a:ext cx="80645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4" name="n_1aveValue【消防施設】&#10;有形固定資産減価償却率">
          <a:extLst>
            <a:ext uri="{FF2B5EF4-FFF2-40B4-BE49-F238E27FC236}">
              <a16:creationId xmlns:a16="http://schemas.microsoft.com/office/drawing/2014/main" id="{00000000-0008-0000-0200-000010030000}"/>
            </a:ext>
          </a:extLst>
        </xdr:cNvPr>
        <xdr:cNvSpPr txBox="1"/>
      </xdr:nvSpPr>
      <xdr:spPr>
        <a:xfrm>
          <a:off x="1374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5" name="n_2aveValue【消防施設】&#10;有形固定資産減価償却率">
          <a:extLst>
            <a:ext uri="{FF2B5EF4-FFF2-40B4-BE49-F238E27FC236}">
              <a16:creationId xmlns:a16="http://schemas.microsoft.com/office/drawing/2014/main" id="{00000000-0008-0000-0200-000011030000}"/>
            </a:ext>
          </a:extLst>
        </xdr:cNvPr>
        <xdr:cNvSpPr txBox="1"/>
      </xdr:nvSpPr>
      <xdr:spPr>
        <a:xfrm>
          <a:off x="1296099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6" name="n_3aveValue【消防施設】&#10;有形固定資産減価償却率">
          <a:extLst>
            <a:ext uri="{FF2B5EF4-FFF2-40B4-BE49-F238E27FC236}">
              <a16:creationId xmlns:a16="http://schemas.microsoft.com/office/drawing/2014/main" id="{00000000-0008-0000-0200-000012030000}"/>
            </a:ext>
          </a:extLst>
        </xdr:cNvPr>
        <xdr:cNvSpPr txBox="1"/>
      </xdr:nvSpPr>
      <xdr:spPr>
        <a:xfrm>
          <a:off x="121672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7" name="n_4aveValue【消防施設】&#10;有形固定資産減価償却率">
          <a:extLst>
            <a:ext uri="{FF2B5EF4-FFF2-40B4-BE49-F238E27FC236}">
              <a16:creationId xmlns:a16="http://schemas.microsoft.com/office/drawing/2014/main" id="{00000000-0008-0000-0200-000013030000}"/>
            </a:ext>
          </a:extLst>
        </xdr:cNvPr>
        <xdr:cNvSpPr txBox="1"/>
      </xdr:nvSpPr>
      <xdr:spPr>
        <a:xfrm>
          <a:off x="113544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788" name="n_1mainValue【消防施設】&#10;有形固定資産減価償却率">
          <a:extLst>
            <a:ext uri="{FF2B5EF4-FFF2-40B4-BE49-F238E27FC236}">
              <a16:creationId xmlns:a16="http://schemas.microsoft.com/office/drawing/2014/main" id="{00000000-0008-0000-0200-000014030000}"/>
            </a:ext>
          </a:extLst>
        </xdr:cNvPr>
        <xdr:cNvSpPr txBox="1"/>
      </xdr:nvSpPr>
      <xdr:spPr>
        <a:xfrm>
          <a:off x="13742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78757</xdr:rowOff>
    </xdr:from>
    <xdr:ext cx="405111" cy="259045"/>
    <xdr:sp macro="" textlink="">
      <xdr:nvSpPr>
        <xdr:cNvPr id="789" name="n_2mainValue【消防施設】&#10;有形固定資産減価償却率">
          <a:extLst>
            <a:ext uri="{FF2B5EF4-FFF2-40B4-BE49-F238E27FC236}">
              <a16:creationId xmlns:a16="http://schemas.microsoft.com/office/drawing/2014/main" id="{00000000-0008-0000-0200-000015030000}"/>
            </a:ext>
          </a:extLst>
        </xdr:cNvPr>
        <xdr:cNvSpPr txBox="1"/>
      </xdr:nvSpPr>
      <xdr:spPr>
        <a:xfrm>
          <a:off x="1296099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6366</xdr:rowOff>
    </xdr:from>
    <xdr:ext cx="405111" cy="259045"/>
    <xdr:sp macro="" textlink="">
      <xdr:nvSpPr>
        <xdr:cNvPr id="790" name="n_3mainValue【消防施設】&#10;有形固定資産減価償却率">
          <a:extLst>
            <a:ext uri="{FF2B5EF4-FFF2-40B4-BE49-F238E27FC236}">
              <a16:creationId xmlns:a16="http://schemas.microsoft.com/office/drawing/2014/main" id="{00000000-0008-0000-0200-000016030000}"/>
            </a:ext>
          </a:extLst>
        </xdr:cNvPr>
        <xdr:cNvSpPr txBox="1"/>
      </xdr:nvSpPr>
      <xdr:spPr>
        <a:xfrm>
          <a:off x="121672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83838</xdr:rowOff>
    </xdr:from>
    <xdr:ext cx="405111" cy="259045"/>
    <xdr:sp macro="" textlink="">
      <xdr:nvSpPr>
        <xdr:cNvPr id="791" name="n_4mainValue【消防施設】&#10;有形固定資産減価償却率">
          <a:extLst>
            <a:ext uri="{FF2B5EF4-FFF2-40B4-BE49-F238E27FC236}">
              <a16:creationId xmlns:a16="http://schemas.microsoft.com/office/drawing/2014/main" id="{00000000-0008-0000-0200-000017030000}"/>
            </a:ext>
          </a:extLst>
        </xdr:cNvPr>
        <xdr:cNvSpPr txBox="1"/>
      </xdr:nvSpPr>
      <xdr:spPr>
        <a:xfrm>
          <a:off x="113544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7" name="【消防施設】&#10;一人当たり面積グラフ枠">
          <a:extLst>
            <a:ext uri="{FF2B5EF4-FFF2-40B4-BE49-F238E27FC236}">
              <a16:creationId xmlns:a16="http://schemas.microsoft.com/office/drawing/2014/main" id="{00000000-0008-0000-0200-000031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19951064" y="12987564"/>
          <a:ext cx="0" cy="116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9" name="【消防施設】&#10;一人当たり面積最小値テキスト">
          <a:extLst>
            <a:ext uri="{FF2B5EF4-FFF2-40B4-BE49-F238E27FC236}">
              <a16:creationId xmlns:a16="http://schemas.microsoft.com/office/drawing/2014/main" id="{00000000-0008-0000-0200-000033030000}"/>
            </a:ext>
          </a:extLst>
        </xdr:cNvPr>
        <xdr:cNvSpPr txBox="1"/>
      </xdr:nvSpPr>
      <xdr:spPr>
        <a:xfrm>
          <a:off x="19989800" y="141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881850" y="141514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1" name="【消防施設】&#10;一人当たり面積最大値テキスト">
          <a:extLst>
            <a:ext uri="{FF2B5EF4-FFF2-40B4-BE49-F238E27FC236}">
              <a16:creationId xmlns:a16="http://schemas.microsoft.com/office/drawing/2014/main" id="{00000000-0008-0000-0200-000035030000}"/>
            </a:ext>
          </a:extLst>
        </xdr:cNvPr>
        <xdr:cNvSpPr txBox="1"/>
      </xdr:nvSpPr>
      <xdr:spPr>
        <a:xfrm>
          <a:off x="1998980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988185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3" name="【消防施設】&#10;一人当たり面積平均値テキスト">
          <a:extLst>
            <a:ext uri="{FF2B5EF4-FFF2-40B4-BE49-F238E27FC236}">
              <a16:creationId xmlns:a16="http://schemas.microsoft.com/office/drawing/2014/main" id="{00000000-0008-0000-0200-000037030000}"/>
            </a:ext>
          </a:extLst>
        </xdr:cNvPr>
        <xdr:cNvSpPr txBox="1"/>
      </xdr:nvSpPr>
      <xdr:spPr>
        <a:xfrm>
          <a:off x="19989800" y="13454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90090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157950" y="136298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34515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75514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67576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99009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31041</xdr:rowOff>
    </xdr:from>
    <xdr:ext cx="469744" cy="259045"/>
    <xdr:sp macro="" textlink="">
      <xdr:nvSpPr>
        <xdr:cNvPr id="835" name="【消防施設】&#10;一人当たり面積該当値テキスト">
          <a:extLst>
            <a:ext uri="{FF2B5EF4-FFF2-40B4-BE49-F238E27FC236}">
              <a16:creationId xmlns:a16="http://schemas.microsoft.com/office/drawing/2014/main" id="{00000000-0008-0000-0200-000043030000}"/>
            </a:ext>
          </a:extLst>
        </xdr:cNvPr>
        <xdr:cNvSpPr txBox="1"/>
      </xdr:nvSpPr>
      <xdr:spPr>
        <a:xfrm>
          <a:off x="19989800" y="1357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52614</xdr:rowOff>
    </xdr:from>
    <xdr:to>
      <xdr:col>112</xdr:col>
      <xdr:colOff>38100</xdr:colOff>
      <xdr:row>82</xdr:row>
      <xdr:rowOff>154214</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9157950" y="13597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82</xdr:row>
      <xdr:rowOff>103414</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9202400" y="1364796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52614</xdr:rowOff>
    </xdr:from>
    <xdr:to>
      <xdr:col>107</xdr:col>
      <xdr:colOff>101600</xdr:colOff>
      <xdr:row>82</xdr:row>
      <xdr:rowOff>154214</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834515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103414</xdr:rowOff>
    </xdr:from>
    <xdr:to>
      <xdr:col>111</xdr:col>
      <xdr:colOff>177800</xdr:colOff>
      <xdr:row>82</xdr:row>
      <xdr:rowOff>103414</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8395950" y="1364796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75514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103414</xdr:rowOff>
    </xdr:from>
    <xdr:to>
      <xdr:col>107</xdr:col>
      <xdr:colOff>50800</xdr:colOff>
      <xdr:row>82</xdr:row>
      <xdr:rowOff>103414</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7602200" y="1364796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16757650" y="13662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103414</xdr:rowOff>
    </xdr:from>
    <xdr:to>
      <xdr:col>102</xdr:col>
      <xdr:colOff>114300</xdr:colOff>
      <xdr:row>82</xdr:row>
      <xdr:rowOff>168729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6802100" y="13647964"/>
          <a:ext cx="8001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4" name="n_1aveValue【消防施設】&#10;一人当たり面積">
          <a:extLst>
            <a:ext uri="{FF2B5EF4-FFF2-40B4-BE49-F238E27FC236}">
              <a16:creationId xmlns:a16="http://schemas.microsoft.com/office/drawing/2014/main" id="{00000000-0008-0000-0200-00004C030000}"/>
            </a:ext>
          </a:extLst>
        </xdr:cNvPr>
        <xdr:cNvSpPr txBox="1"/>
      </xdr:nvSpPr>
      <xdr:spPr>
        <a:xfrm>
          <a:off x="1898022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5" name="n_2aveValue【消防施設】&#10;一人当たり面積">
          <a:extLst>
            <a:ext uri="{FF2B5EF4-FFF2-40B4-BE49-F238E27FC236}">
              <a16:creationId xmlns:a16="http://schemas.microsoft.com/office/drawing/2014/main" id="{00000000-0008-0000-0200-00004D030000}"/>
            </a:ext>
          </a:extLst>
        </xdr:cNvPr>
        <xdr:cNvSpPr txBox="1"/>
      </xdr:nvSpPr>
      <xdr:spPr>
        <a:xfrm>
          <a:off x="1818012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6" name="n_3aveValue【消防施設】&#10;一人当たり面積">
          <a:extLst>
            <a:ext uri="{FF2B5EF4-FFF2-40B4-BE49-F238E27FC236}">
              <a16:creationId xmlns:a16="http://schemas.microsoft.com/office/drawing/2014/main" id="{00000000-0008-0000-0200-00004E030000}"/>
            </a:ext>
          </a:extLst>
        </xdr:cNvPr>
        <xdr:cNvSpPr txBox="1"/>
      </xdr:nvSpPr>
      <xdr:spPr>
        <a:xfrm>
          <a:off x="173863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7" name="n_4aveValue【消防施設】&#10;一人当たり面積">
          <a:extLst>
            <a:ext uri="{FF2B5EF4-FFF2-40B4-BE49-F238E27FC236}">
              <a16:creationId xmlns:a16="http://schemas.microsoft.com/office/drawing/2014/main" id="{00000000-0008-0000-0200-00004F030000}"/>
            </a:ext>
          </a:extLst>
        </xdr:cNvPr>
        <xdr:cNvSpPr txBox="1"/>
      </xdr:nvSpPr>
      <xdr:spPr>
        <a:xfrm>
          <a:off x="165926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170741</xdr:rowOff>
    </xdr:from>
    <xdr:ext cx="469744" cy="259045"/>
    <xdr:sp macro="" textlink="">
      <xdr:nvSpPr>
        <xdr:cNvPr id="848" name="n_1mainValue【消防施設】&#10;一人当たり面積">
          <a:extLst>
            <a:ext uri="{FF2B5EF4-FFF2-40B4-BE49-F238E27FC236}">
              <a16:creationId xmlns:a16="http://schemas.microsoft.com/office/drawing/2014/main" id="{00000000-0008-0000-0200-000050030000}"/>
            </a:ext>
          </a:extLst>
        </xdr:cNvPr>
        <xdr:cNvSpPr txBox="1"/>
      </xdr:nvSpPr>
      <xdr:spPr>
        <a:xfrm>
          <a:off x="18980227"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849" name="n_2mainValue【消防施設】&#10;一人当たり面積">
          <a:extLst>
            <a:ext uri="{FF2B5EF4-FFF2-40B4-BE49-F238E27FC236}">
              <a16:creationId xmlns:a16="http://schemas.microsoft.com/office/drawing/2014/main" id="{00000000-0008-0000-0200-000051030000}"/>
            </a:ext>
          </a:extLst>
        </xdr:cNvPr>
        <xdr:cNvSpPr txBox="1"/>
      </xdr:nvSpPr>
      <xdr:spPr>
        <a:xfrm>
          <a:off x="18180127"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850" name="n_3mainValue【消防施設】&#10;一人当たり面積">
          <a:extLst>
            <a:ext uri="{FF2B5EF4-FFF2-40B4-BE49-F238E27FC236}">
              <a16:creationId xmlns:a16="http://schemas.microsoft.com/office/drawing/2014/main" id="{00000000-0008-0000-0200-000052030000}"/>
            </a:ext>
          </a:extLst>
        </xdr:cNvPr>
        <xdr:cNvSpPr txBox="1"/>
      </xdr:nvSpPr>
      <xdr:spPr>
        <a:xfrm>
          <a:off x="17386377"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51" name="n_4mainValue【消防施設】&#10;一人当たり面積">
          <a:extLst>
            <a:ext uri="{FF2B5EF4-FFF2-40B4-BE49-F238E27FC236}">
              <a16:creationId xmlns:a16="http://schemas.microsoft.com/office/drawing/2014/main" id="{00000000-0008-0000-0200-000053030000}"/>
            </a:ext>
          </a:extLst>
        </xdr:cNvPr>
        <xdr:cNvSpPr txBox="1"/>
      </xdr:nvSpPr>
      <xdr:spPr>
        <a:xfrm>
          <a:off x="165926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5" name="【庁舎】&#10;有形固定資産減価償却率グラフ枠">
          <a:extLst>
            <a:ext uri="{FF2B5EF4-FFF2-40B4-BE49-F238E27FC236}">
              <a16:creationId xmlns:a16="http://schemas.microsoft.com/office/drawing/2014/main" id="{00000000-0008-0000-0200-00006B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4699614" y="167106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7" name="【庁舎】&#10;有形固定資産減価償却率最小値テキスト">
          <a:extLst>
            <a:ext uri="{FF2B5EF4-FFF2-40B4-BE49-F238E27FC236}">
              <a16:creationId xmlns:a16="http://schemas.microsoft.com/office/drawing/2014/main" id="{00000000-0008-0000-0200-00006D030000}"/>
            </a:ext>
          </a:extLst>
        </xdr:cNvPr>
        <xdr:cNvSpPr txBox="1"/>
      </xdr:nvSpPr>
      <xdr:spPr>
        <a:xfrm>
          <a:off x="1473835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4611350" y="1810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9" name="【庁舎】&#10;有形固定資産減価償却率最大値テキスト">
          <a:extLst>
            <a:ext uri="{FF2B5EF4-FFF2-40B4-BE49-F238E27FC236}">
              <a16:creationId xmlns:a16="http://schemas.microsoft.com/office/drawing/2014/main" id="{00000000-0008-0000-0200-00006F030000}"/>
            </a:ext>
          </a:extLst>
        </xdr:cNvPr>
        <xdr:cNvSpPr txBox="1"/>
      </xdr:nvSpPr>
      <xdr:spPr>
        <a:xfrm>
          <a:off x="14738350" y="1648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4611350" y="16710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81" name="【庁舎】&#10;有形固定資産減価償却率平均値テキスト">
          <a:extLst>
            <a:ext uri="{FF2B5EF4-FFF2-40B4-BE49-F238E27FC236}">
              <a16:creationId xmlns:a16="http://schemas.microsoft.com/office/drawing/2014/main" id="{00000000-0008-0000-0200-000071030000}"/>
            </a:ext>
          </a:extLst>
        </xdr:cNvPr>
        <xdr:cNvSpPr txBox="1"/>
      </xdr:nvSpPr>
      <xdr:spPr>
        <a:xfrm>
          <a:off x="14738350" y="1723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4649450" y="173799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3887450" y="174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3093700" y="174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5" name="フローチャート: 判断 884">
          <a:extLst>
            <a:ext uri="{FF2B5EF4-FFF2-40B4-BE49-F238E27FC236}">
              <a16:creationId xmlns:a16="http://schemas.microsoft.com/office/drawing/2014/main" id="{00000000-0008-0000-0200-000075030000}"/>
            </a:ext>
          </a:extLst>
        </xdr:cNvPr>
        <xdr:cNvSpPr/>
      </xdr:nvSpPr>
      <xdr:spPr>
        <a:xfrm>
          <a:off x="12299950" y="17467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6" name="フローチャート: 判断 885">
          <a:extLst>
            <a:ext uri="{FF2B5EF4-FFF2-40B4-BE49-F238E27FC236}">
              <a16:creationId xmlns:a16="http://schemas.microsoft.com/office/drawing/2014/main" id="{00000000-0008-0000-0200-000076030000}"/>
            </a:ext>
          </a:extLst>
        </xdr:cNvPr>
        <xdr:cNvSpPr/>
      </xdr:nvSpPr>
      <xdr:spPr>
        <a:xfrm>
          <a:off x="1148715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4649450" y="178104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893" name="【庁舎】&#10;有形固定資産減価償却率該当値テキスト">
          <a:extLst>
            <a:ext uri="{FF2B5EF4-FFF2-40B4-BE49-F238E27FC236}">
              <a16:creationId xmlns:a16="http://schemas.microsoft.com/office/drawing/2014/main" id="{00000000-0008-0000-0200-00007D030000}"/>
            </a:ext>
          </a:extLst>
        </xdr:cNvPr>
        <xdr:cNvSpPr txBox="1"/>
      </xdr:nvSpPr>
      <xdr:spPr>
        <a:xfrm>
          <a:off x="1473835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52070</xdr:rowOff>
    </xdr:from>
    <xdr:to>
      <xdr:col>81</xdr:col>
      <xdr:colOff>101600</xdr:colOff>
      <xdr:row>107</xdr:row>
      <xdr:rowOff>153670</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388745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102870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flipV="1">
          <a:off x="13938250" y="17861280"/>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3093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102870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3144500" y="17804130"/>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17780</xdr:rowOff>
    </xdr:from>
    <xdr:to>
      <xdr:col>72</xdr:col>
      <xdr:colOff>38100</xdr:colOff>
      <xdr:row>107</xdr:row>
      <xdr:rowOff>119380</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2299950" y="17791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68580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flipV="1">
          <a:off x="12344400" y="1780413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109220</xdr:rowOff>
    </xdr:from>
    <xdr:to>
      <xdr:col>67</xdr:col>
      <xdr:colOff>101600</xdr:colOff>
      <xdr:row>107</xdr:row>
      <xdr:rowOff>39370</xdr:rowOff>
    </xdr:to>
    <xdr:sp macro="" textlink="">
      <xdr:nvSpPr>
        <xdr:cNvPr id="900" name="楕円 899">
          <a:extLst>
            <a:ext uri="{FF2B5EF4-FFF2-40B4-BE49-F238E27FC236}">
              <a16:creationId xmlns:a16="http://schemas.microsoft.com/office/drawing/2014/main" id="{00000000-0008-0000-0200-000084030000}"/>
            </a:ext>
          </a:extLst>
        </xdr:cNvPr>
        <xdr:cNvSpPr/>
      </xdr:nvSpPr>
      <xdr:spPr>
        <a:xfrm>
          <a:off x="1148715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107</xdr:row>
      <xdr:rowOff>68580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1537950" y="17762220"/>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2" name="n_1aveValue【庁舎】&#10;有形固定資産減価償却率">
          <a:extLst>
            <a:ext uri="{FF2B5EF4-FFF2-40B4-BE49-F238E27FC236}">
              <a16:creationId xmlns:a16="http://schemas.microsoft.com/office/drawing/2014/main" id="{00000000-0008-0000-0200-000086030000}"/>
            </a:ext>
          </a:extLst>
        </xdr:cNvPr>
        <xdr:cNvSpPr txBox="1"/>
      </xdr:nvSpPr>
      <xdr:spPr>
        <a:xfrm>
          <a:off x="137420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3" name="n_2aveValue【庁舎】&#10;有形固定資産減価償却率">
          <a:extLst>
            <a:ext uri="{FF2B5EF4-FFF2-40B4-BE49-F238E27FC236}">
              <a16:creationId xmlns:a16="http://schemas.microsoft.com/office/drawing/2014/main" id="{00000000-0008-0000-0200-000087030000}"/>
            </a:ext>
          </a:extLst>
        </xdr:cNvPr>
        <xdr:cNvSpPr txBox="1"/>
      </xdr:nvSpPr>
      <xdr:spPr>
        <a:xfrm>
          <a:off x="1296099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4" name="n_3aveValue【庁舎】&#10;有形固定資産減価償却率">
          <a:extLst>
            <a:ext uri="{FF2B5EF4-FFF2-40B4-BE49-F238E27FC236}">
              <a16:creationId xmlns:a16="http://schemas.microsoft.com/office/drawing/2014/main" id="{00000000-0008-0000-0200-000088030000}"/>
            </a:ext>
          </a:extLst>
        </xdr:cNvPr>
        <xdr:cNvSpPr txBox="1"/>
      </xdr:nvSpPr>
      <xdr:spPr>
        <a:xfrm>
          <a:off x="121672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5" name="n_4aveValue【庁舎】&#10;有形固定資産減価償却率">
          <a:extLst>
            <a:ext uri="{FF2B5EF4-FFF2-40B4-BE49-F238E27FC236}">
              <a16:creationId xmlns:a16="http://schemas.microsoft.com/office/drawing/2014/main" id="{00000000-0008-0000-0200-000089030000}"/>
            </a:ext>
          </a:extLst>
        </xdr:cNvPr>
        <xdr:cNvSpPr txBox="1"/>
      </xdr:nvSpPr>
      <xdr:spPr>
        <a:xfrm>
          <a:off x="113544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144797</xdr:rowOff>
    </xdr:from>
    <xdr:ext cx="405111" cy="259045"/>
    <xdr:sp macro="" textlink="">
      <xdr:nvSpPr>
        <xdr:cNvPr id="906" name="n_1mainValue【庁舎】&#10;有形固定資産減価償却率">
          <a:extLst>
            <a:ext uri="{FF2B5EF4-FFF2-40B4-BE49-F238E27FC236}">
              <a16:creationId xmlns:a16="http://schemas.microsoft.com/office/drawing/2014/main" id="{00000000-0008-0000-0200-00008A030000}"/>
            </a:ext>
          </a:extLst>
        </xdr:cNvPr>
        <xdr:cNvSpPr txBox="1"/>
      </xdr:nvSpPr>
      <xdr:spPr>
        <a:xfrm>
          <a:off x="13742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907" name="n_2mainValue【庁舎】&#10;有形固定資産減価償却率">
          <a:extLst>
            <a:ext uri="{FF2B5EF4-FFF2-40B4-BE49-F238E27FC236}">
              <a16:creationId xmlns:a16="http://schemas.microsoft.com/office/drawing/2014/main" id="{00000000-0008-0000-0200-00008B030000}"/>
            </a:ext>
          </a:extLst>
        </xdr:cNvPr>
        <xdr:cNvSpPr txBox="1"/>
      </xdr:nvSpPr>
      <xdr:spPr>
        <a:xfrm>
          <a:off x="1296099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110507</xdr:rowOff>
    </xdr:from>
    <xdr:ext cx="405111" cy="259045"/>
    <xdr:sp macro="" textlink="">
      <xdr:nvSpPr>
        <xdr:cNvPr id="908" name="n_3mainValue【庁舎】&#10;有形固定資産減価償却率">
          <a:extLst>
            <a:ext uri="{FF2B5EF4-FFF2-40B4-BE49-F238E27FC236}">
              <a16:creationId xmlns:a16="http://schemas.microsoft.com/office/drawing/2014/main" id="{00000000-0008-0000-0200-00008C030000}"/>
            </a:ext>
          </a:extLst>
        </xdr:cNvPr>
        <xdr:cNvSpPr txBox="1"/>
      </xdr:nvSpPr>
      <xdr:spPr>
        <a:xfrm>
          <a:off x="121672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30497</xdr:rowOff>
    </xdr:from>
    <xdr:ext cx="405111" cy="259045"/>
    <xdr:sp macro="" textlink="">
      <xdr:nvSpPr>
        <xdr:cNvPr id="909" name="n_4mainValue【庁舎】&#10;有形固定資産減価償却率">
          <a:extLst>
            <a:ext uri="{FF2B5EF4-FFF2-40B4-BE49-F238E27FC236}">
              <a16:creationId xmlns:a16="http://schemas.microsoft.com/office/drawing/2014/main" id="{00000000-0008-0000-0200-00008D030000}"/>
            </a:ext>
          </a:extLst>
        </xdr:cNvPr>
        <xdr:cNvSpPr txBox="1"/>
      </xdr:nvSpPr>
      <xdr:spPr>
        <a:xfrm>
          <a:off x="113544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200-000091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200-000092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5" name="正方形/長方形 914">
          <a:extLst>
            <a:ext uri="{FF2B5EF4-FFF2-40B4-BE49-F238E27FC236}">
              <a16:creationId xmlns:a16="http://schemas.microsoft.com/office/drawing/2014/main" id="{00000000-0008-0000-0200-000093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6" name="正方形/長方形 915">
          <a:extLst>
            <a:ext uri="{FF2B5EF4-FFF2-40B4-BE49-F238E27FC236}">
              <a16:creationId xmlns:a16="http://schemas.microsoft.com/office/drawing/2014/main" id="{00000000-0008-0000-0200-000094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7" name="正方形/長方形 916">
          <a:extLst>
            <a:ext uri="{FF2B5EF4-FFF2-40B4-BE49-F238E27FC236}">
              <a16:creationId xmlns:a16="http://schemas.microsoft.com/office/drawing/2014/main" id="{00000000-0008-0000-0200-000095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1" name="【庁舎】&#10;一人当たり面積グラフ枠">
          <a:extLst>
            <a:ext uri="{FF2B5EF4-FFF2-40B4-BE49-F238E27FC236}">
              <a16:creationId xmlns:a16="http://schemas.microsoft.com/office/drawing/2014/main" id="{00000000-0008-0000-0200-0000A3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19951064" y="168600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3" name="【庁舎】&#10;一人当たり面積最小値テキスト">
          <a:extLst>
            <a:ext uri="{FF2B5EF4-FFF2-40B4-BE49-F238E27FC236}">
              <a16:creationId xmlns:a16="http://schemas.microsoft.com/office/drawing/2014/main" id="{00000000-0008-0000-0200-0000A5030000}"/>
            </a:ext>
          </a:extLst>
        </xdr:cNvPr>
        <xdr:cNvSpPr txBox="1"/>
      </xdr:nvSpPr>
      <xdr:spPr>
        <a:xfrm>
          <a:off x="19989800" y="181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19881850" y="18126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5" name="【庁舎】&#10;一人当たり面積最大値テキスト">
          <a:extLst>
            <a:ext uri="{FF2B5EF4-FFF2-40B4-BE49-F238E27FC236}">
              <a16:creationId xmlns:a16="http://schemas.microsoft.com/office/drawing/2014/main" id="{00000000-0008-0000-0200-0000A7030000}"/>
            </a:ext>
          </a:extLst>
        </xdr:cNvPr>
        <xdr:cNvSpPr txBox="1"/>
      </xdr:nvSpPr>
      <xdr:spPr>
        <a:xfrm>
          <a:off x="19989800" y="1663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a:off x="19881850" y="16860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7" name="【庁舎】&#10;一人当たり面積平均値テキスト">
          <a:extLst>
            <a:ext uri="{FF2B5EF4-FFF2-40B4-BE49-F238E27FC236}">
              <a16:creationId xmlns:a16="http://schemas.microsoft.com/office/drawing/2014/main" id="{00000000-0008-0000-0200-0000A9030000}"/>
            </a:ext>
          </a:extLst>
        </xdr:cNvPr>
        <xdr:cNvSpPr txBox="1"/>
      </xdr:nvSpPr>
      <xdr:spPr>
        <a:xfrm>
          <a:off x="1998980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99009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19157950" y="17796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834515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41" name="フローチャート: 判断 940">
          <a:extLst>
            <a:ext uri="{FF2B5EF4-FFF2-40B4-BE49-F238E27FC236}">
              <a16:creationId xmlns:a16="http://schemas.microsoft.com/office/drawing/2014/main" id="{00000000-0008-0000-0200-0000AD030000}"/>
            </a:ext>
          </a:extLst>
        </xdr:cNvPr>
        <xdr:cNvSpPr/>
      </xdr:nvSpPr>
      <xdr:spPr>
        <a:xfrm>
          <a:off x="175514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2" name="フローチャート: 判断 941">
          <a:extLst>
            <a:ext uri="{FF2B5EF4-FFF2-40B4-BE49-F238E27FC236}">
              <a16:creationId xmlns:a16="http://schemas.microsoft.com/office/drawing/2014/main" id="{00000000-0008-0000-0200-0000AE030000}"/>
            </a:ext>
          </a:extLst>
        </xdr:cNvPr>
        <xdr:cNvSpPr/>
      </xdr:nvSpPr>
      <xdr:spPr>
        <a:xfrm>
          <a:off x="16757650" y="17842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109982</xdr:rowOff>
    </xdr:from>
    <xdr:to>
      <xdr:col>116</xdr:col>
      <xdr:colOff>114300</xdr:colOff>
      <xdr:row>108</xdr:row>
      <xdr:rowOff>40132</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9009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88409</xdr:rowOff>
    </xdr:from>
    <xdr:ext cx="469744" cy="259045"/>
    <xdr:sp macro="" textlink="">
      <xdr:nvSpPr>
        <xdr:cNvPr id="949" name="【庁舎】&#10;一人当たり面積該当値テキスト">
          <a:extLst>
            <a:ext uri="{FF2B5EF4-FFF2-40B4-BE49-F238E27FC236}">
              <a16:creationId xmlns:a16="http://schemas.microsoft.com/office/drawing/2014/main" id="{00000000-0008-0000-0200-0000B5030000}"/>
            </a:ext>
          </a:extLst>
        </xdr:cNvPr>
        <xdr:cNvSpPr txBox="1"/>
      </xdr:nvSpPr>
      <xdr:spPr>
        <a:xfrm>
          <a:off x="19989800" y="1786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109982</xdr:rowOff>
    </xdr:from>
    <xdr:to>
      <xdr:col>112</xdr:col>
      <xdr:colOff>38100</xdr:colOff>
      <xdr:row>108</xdr:row>
      <xdr:rowOff>40132</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9157950" y="178836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160782</xdr:rowOff>
    </xdr:from>
    <xdr:to>
      <xdr:col>116</xdr:col>
      <xdr:colOff>63500</xdr:colOff>
      <xdr:row>107</xdr:row>
      <xdr:rowOff>160782</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a:off x="19202400" y="1793443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834515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160782</xdr:rowOff>
    </xdr:from>
    <xdr:to>
      <xdr:col>111</xdr:col>
      <xdr:colOff>177800</xdr:colOff>
      <xdr:row>108</xdr:row>
      <xdr:rowOff>30480</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flipV="1">
          <a:off x="18395950" y="17934432"/>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954" name="楕円 953">
          <a:extLst>
            <a:ext uri="{FF2B5EF4-FFF2-40B4-BE49-F238E27FC236}">
              <a16:creationId xmlns:a16="http://schemas.microsoft.com/office/drawing/2014/main" id="{00000000-0008-0000-0200-0000BA030000}"/>
            </a:ext>
          </a:extLst>
        </xdr:cNvPr>
        <xdr:cNvSpPr/>
      </xdr:nvSpPr>
      <xdr:spPr>
        <a:xfrm>
          <a:off x="175514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955" name="直線コネクタ 954">
          <a:extLst>
            <a:ext uri="{FF2B5EF4-FFF2-40B4-BE49-F238E27FC236}">
              <a16:creationId xmlns:a16="http://schemas.microsoft.com/office/drawing/2014/main" id="{00000000-0008-0000-0200-0000BB030000}"/>
            </a:ext>
          </a:extLst>
        </xdr:cNvPr>
        <xdr:cNvCxnSpPr/>
      </xdr:nvCxnSpPr>
      <xdr:spPr>
        <a:xfrm>
          <a:off x="17602200" y="179755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56" name="楕円 955">
          <a:extLst>
            <a:ext uri="{FF2B5EF4-FFF2-40B4-BE49-F238E27FC236}">
              <a16:creationId xmlns:a16="http://schemas.microsoft.com/office/drawing/2014/main" id="{00000000-0008-0000-0200-0000BC030000}"/>
            </a:ext>
          </a:extLst>
        </xdr:cNvPr>
        <xdr:cNvSpPr/>
      </xdr:nvSpPr>
      <xdr:spPr>
        <a:xfrm>
          <a:off x="16757650" y="17924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957" name="直線コネクタ 956">
          <a:extLst>
            <a:ext uri="{FF2B5EF4-FFF2-40B4-BE49-F238E27FC236}">
              <a16:creationId xmlns:a16="http://schemas.microsoft.com/office/drawing/2014/main" id="{00000000-0008-0000-0200-0000BD030000}"/>
            </a:ext>
          </a:extLst>
        </xdr:cNvPr>
        <xdr:cNvCxnSpPr/>
      </xdr:nvCxnSpPr>
      <xdr:spPr>
        <a:xfrm>
          <a:off x="16802100" y="179755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8" name="n_1aveValue【庁舎】&#10;一人当たり面積">
          <a:extLst>
            <a:ext uri="{FF2B5EF4-FFF2-40B4-BE49-F238E27FC236}">
              <a16:creationId xmlns:a16="http://schemas.microsoft.com/office/drawing/2014/main" id="{00000000-0008-0000-0200-0000BE030000}"/>
            </a:ext>
          </a:extLst>
        </xdr:cNvPr>
        <xdr:cNvSpPr txBox="1"/>
      </xdr:nvSpPr>
      <xdr:spPr>
        <a:xfrm>
          <a:off x="189802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9" name="n_2aveValue【庁舎】&#10;一人当たり面積">
          <a:extLst>
            <a:ext uri="{FF2B5EF4-FFF2-40B4-BE49-F238E27FC236}">
              <a16:creationId xmlns:a16="http://schemas.microsoft.com/office/drawing/2014/main" id="{00000000-0008-0000-0200-0000BF030000}"/>
            </a:ext>
          </a:extLst>
        </xdr:cNvPr>
        <xdr:cNvSpPr txBox="1"/>
      </xdr:nvSpPr>
      <xdr:spPr>
        <a:xfrm>
          <a:off x="181801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60" name="n_3aveValue【庁舎】&#10;一人当たり面積">
          <a:extLst>
            <a:ext uri="{FF2B5EF4-FFF2-40B4-BE49-F238E27FC236}">
              <a16:creationId xmlns:a16="http://schemas.microsoft.com/office/drawing/2014/main" id="{00000000-0008-0000-0200-0000C0030000}"/>
            </a:ext>
          </a:extLst>
        </xdr:cNvPr>
        <xdr:cNvSpPr txBox="1"/>
      </xdr:nvSpPr>
      <xdr:spPr>
        <a:xfrm>
          <a:off x="1738637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61" name="n_4aveValue【庁舎】&#10;一人当たり面積">
          <a:extLst>
            <a:ext uri="{FF2B5EF4-FFF2-40B4-BE49-F238E27FC236}">
              <a16:creationId xmlns:a16="http://schemas.microsoft.com/office/drawing/2014/main" id="{00000000-0008-0000-0200-0000C1030000}"/>
            </a:ext>
          </a:extLst>
        </xdr:cNvPr>
        <xdr:cNvSpPr txBox="1"/>
      </xdr:nvSpPr>
      <xdr:spPr>
        <a:xfrm>
          <a:off x="165926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31259</xdr:rowOff>
    </xdr:from>
    <xdr:ext cx="469744" cy="259045"/>
    <xdr:sp macro="" textlink="">
      <xdr:nvSpPr>
        <xdr:cNvPr id="962" name="n_1mainValue【庁舎】&#10;一人当たり面積">
          <a:extLst>
            <a:ext uri="{FF2B5EF4-FFF2-40B4-BE49-F238E27FC236}">
              <a16:creationId xmlns:a16="http://schemas.microsoft.com/office/drawing/2014/main" id="{00000000-0008-0000-0200-0000C2030000}"/>
            </a:ext>
          </a:extLst>
        </xdr:cNvPr>
        <xdr:cNvSpPr txBox="1"/>
      </xdr:nvSpPr>
      <xdr:spPr>
        <a:xfrm>
          <a:off x="18980227"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963" name="n_2mainValue【庁舎】&#10;一人当たり面積">
          <a:extLst>
            <a:ext uri="{FF2B5EF4-FFF2-40B4-BE49-F238E27FC236}">
              <a16:creationId xmlns:a16="http://schemas.microsoft.com/office/drawing/2014/main" id="{00000000-0008-0000-0200-0000C3030000}"/>
            </a:ext>
          </a:extLst>
        </xdr:cNvPr>
        <xdr:cNvSpPr txBox="1"/>
      </xdr:nvSpPr>
      <xdr:spPr>
        <a:xfrm>
          <a:off x="181801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964" name="n_3mainValue【庁舎】&#10;一人当たり面積">
          <a:extLst>
            <a:ext uri="{FF2B5EF4-FFF2-40B4-BE49-F238E27FC236}">
              <a16:creationId xmlns:a16="http://schemas.microsoft.com/office/drawing/2014/main" id="{00000000-0008-0000-0200-0000C4030000}"/>
            </a:ext>
          </a:extLst>
        </xdr:cNvPr>
        <xdr:cNvSpPr txBox="1"/>
      </xdr:nvSpPr>
      <xdr:spPr>
        <a:xfrm>
          <a:off x="1738637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65" name="n_4mainValue【庁舎】&#10;一人当たり面積">
          <a:extLst>
            <a:ext uri="{FF2B5EF4-FFF2-40B4-BE49-F238E27FC236}">
              <a16:creationId xmlns:a16="http://schemas.microsoft.com/office/drawing/2014/main" id="{00000000-0008-0000-0200-0000C5030000}"/>
            </a:ext>
          </a:extLst>
        </xdr:cNvPr>
        <xdr:cNvSpPr txBox="1"/>
      </xdr:nvSpPr>
      <xdr:spPr>
        <a:xfrm>
          <a:off x="165926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6" name="正方形/長方形 965">
          <a:extLst>
            <a:ext uri="{FF2B5EF4-FFF2-40B4-BE49-F238E27FC236}">
              <a16:creationId xmlns:a16="http://schemas.microsoft.com/office/drawing/2014/main" id="{00000000-0008-0000-0200-0000C6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7" name="正方形/長方形 966">
          <a:extLst>
            <a:ext uri="{FF2B5EF4-FFF2-40B4-BE49-F238E27FC236}">
              <a16:creationId xmlns:a16="http://schemas.microsoft.com/office/drawing/2014/main" id="{00000000-0008-0000-0200-0000C7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8" name="テキスト ボックス 967">
          <a:extLst>
            <a:ext uri="{FF2B5EF4-FFF2-40B4-BE49-F238E27FC236}">
              <a16:creationId xmlns:a16="http://schemas.microsoft.com/office/drawing/2014/main" id="{00000000-0008-0000-0200-0000C8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本市では、高度経済成長期及び人口増加が著しかった昭和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年を越えているため最も高い水準となっている。一方で、体育館・プール及び消防施設については、新規スポーツ施設及び消防施設の供用開始により令和元年度（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年度）の有形固定資産減価償却率が下がっている。また、福祉施設については、福祉施設を含む複合施設の供用開始により令和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年度）の有形固定資産減価償却率が下がっている。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302;&#24180;&#24230;/03%20&#26222;&#36890;&#20250;&#35336;&#27770;&#31639;&#32113;&#35336;&#65288;R5&#27770;&#31639;&#65289;/08-01%20&#20196;&#21644;&#65300;&#24180;&#24230;&#36001;&#25919;&#29366;&#27841;&#36039;&#26009;&#38598;&#12398;&#20316;&#25104;&#12395;&#12388;&#12356;&#12390;&#65288;2&#22238;&#30446;&#65289;/03%20&#24066;&#30010;&#26449;&#8594;&#30476;/&#29066;&#26412;&#24066;&#12363;&#12425;/&#12304;&#36001;&#25919;&#29366;&#27841;&#36039;&#26009;&#38598;&#12305;_431001_&#29066;&#26412;&#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116.6</v>
          </cell>
          <cell r="BX51">
            <v>126.7</v>
          </cell>
          <cell r="CF51">
            <v>121.9</v>
          </cell>
          <cell r="CN51">
            <v>104.6</v>
          </cell>
          <cell r="CV51">
            <v>102.2</v>
          </cell>
        </row>
        <row r="53">
          <cell r="BP53">
            <v>59.2</v>
          </cell>
          <cell r="BX53">
            <v>58.3</v>
          </cell>
          <cell r="CF53">
            <v>59.8</v>
          </cell>
          <cell r="CN53">
            <v>60.8</v>
          </cell>
          <cell r="CV53">
            <v>62.3</v>
          </cell>
        </row>
        <row r="55">
          <cell r="AN55" t="str">
            <v>類似団体内平均値</v>
          </cell>
          <cell r="BP55">
            <v>97.6</v>
          </cell>
          <cell r="BX55">
            <v>91.9</v>
          </cell>
          <cell r="CF55">
            <v>86.1</v>
          </cell>
          <cell r="CN55">
            <v>72.8</v>
          </cell>
          <cell r="CV55">
            <v>67.599999999999994</v>
          </cell>
        </row>
        <row r="57">
          <cell r="BP57">
            <v>62.9</v>
          </cell>
          <cell r="BX57">
            <v>63.4</v>
          </cell>
          <cell r="CF57">
            <v>64.3</v>
          </cell>
          <cell r="CN57">
            <v>65.2</v>
          </cell>
          <cell r="CV57">
            <v>66.2</v>
          </cell>
        </row>
        <row r="72">
          <cell r="BP72" t="str">
            <v>H30</v>
          </cell>
          <cell r="BX72" t="str">
            <v>R01</v>
          </cell>
          <cell r="CF72" t="str">
            <v>R02</v>
          </cell>
          <cell r="CN72" t="str">
            <v>R03</v>
          </cell>
          <cell r="CV72" t="str">
            <v>R04</v>
          </cell>
        </row>
        <row r="73">
          <cell r="AN73" t="str">
            <v>当該団体値</v>
          </cell>
          <cell r="BP73">
            <v>116.6</v>
          </cell>
          <cell r="BX73">
            <v>126.7</v>
          </cell>
          <cell r="CF73">
            <v>121.9</v>
          </cell>
          <cell r="CN73">
            <v>104.6</v>
          </cell>
          <cell r="CV73">
            <v>102.2</v>
          </cell>
        </row>
        <row r="75">
          <cell r="BP75">
            <v>7.7</v>
          </cell>
          <cell r="BX75">
            <v>6.6</v>
          </cell>
          <cell r="CF75">
            <v>6</v>
          </cell>
          <cell r="CN75">
            <v>5.4</v>
          </cell>
          <cell r="CV75">
            <v>5.4</v>
          </cell>
        </row>
        <row r="77">
          <cell r="AN77" t="str">
            <v>類似団体内平均値</v>
          </cell>
          <cell r="BP77">
            <v>97.6</v>
          </cell>
          <cell r="BX77">
            <v>91.9</v>
          </cell>
          <cell r="CF77">
            <v>86.1</v>
          </cell>
          <cell r="CN77">
            <v>72.8</v>
          </cell>
          <cell r="CV77">
            <v>67.599999999999994</v>
          </cell>
        </row>
        <row r="79">
          <cell r="BP79">
            <v>8</v>
          </cell>
          <cell r="BX79">
            <v>7.3</v>
          </cell>
          <cell r="CF79">
            <v>7.3</v>
          </cell>
          <cell r="CN79">
            <v>7.1</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412805953</v>
      </c>
      <c r="BO4" s="371"/>
      <c r="BP4" s="371"/>
      <c r="BQ4" s="371"/>
      <c r="BR4" s="371"/>
      <c r="BS4" s="371"/>
      <c r="BT4" s="371"/>
      <c r="BU4" s="372"/>
      <c r="BV4" s="370">
        <v>430551321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3.7</v>
      </c>
      <c r="CU4" s="377"/>
      <c r="CV4" s="377"/>
      <c r="CW4" s="377"/>
      <c r="CX4" s="377"/>
      <c r="CY4" s="377"/>
      <c r="CZ4" s="377"/>
      <c r="DA4" s="378"/>
      <c r="DB4" s="376">
        <v>3.2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403175196</v>
      </c>
      <c r="BO5" s="408"/>
      <c r="BP5" s="408"/>
      <c r="BQ5" s="408"/>
      <c r="BR5" s="408"/>
      <c r="BS5" s="408"/>
      <c r="BT5" s="408"/>
      <c r="BU5" s="409"/>
      <c r="BV5" s="407">
        <v>420269419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v>
      </c>
      <c r="CU5" s="405"/>
      <c r="CV5" s="405"/>
      <c r="CW5" s="405"/>
      <c r="CX5" s="405"/>
      <c r="CY5" s="405"/>
      <c r="CZ5" s="405"/>
      <c r="DA5" s="406"/>
      <c r="DB5" s="404">
        <v>90.8</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9630757</v>
      </c>
      <c r="BO6" s="408"/>
      <c r="BP6" s="408"/>
      <c r="BQ6" s="408"/>
      <c r="BR6" s="408"/>
      <c r="BS6" s="408"/>
      <c r="BT6" s="408"/>
      <c r="BU6" s="409"/>
      <c r="BV6" s="407">
        <v>10281902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99.6</v>
      </c>
      <c r="CU6" s="445"/>
      <c r="CV6" s="445"/>
      <c r="CW6" s="445"/>
      <c r="CX6" s="445"/>
      <c r="CY6" s="445"/>
      <c r="CZ6" s="445"/>
      <c r="DA6" s="446"/>
      <c r="DB6" s="444">
        <v>98.8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2054272</v>
      </c>
      <c r="BO7" s="408"/>
      <c r="BP7" s="408"/>
      <c r="BQ7" s="408"/>
      <c r="BR7" s="408"/>
      <c r="BS7" s="408"/>
      <c r="BT7" s="408"/>
      <c r="BU7" s="409"/>
      <c r="BV7" s="407">
        <v>3609294</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203631086</v>
      </c>
      <c r="CU7" s="408"/>
      <c r="CV7" s="408"/>
      <c r="CW7" s="408"/>
      <c r="CX7" s="408"/>
      <c r="CY7" s="408"/>
      <c r="CZ7" s="408"/>
      <c r="DA7" s="409"/>
      <c r="DB7" s="407">
        <v>208961462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7576485</v>
      </c>
      <c r="BO8" s="408"/>
      <c r="BP8" s="408"/>
      <c r="BQ8" s="408"/>
      <c r="BR8" s="408"/>
      <c r="BS8" s="408"/>
      <c r="BT8" s="408"/>
      <c r="BU8" s="409"/>
      <c r="BV8" s="407">
        <v>6672608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738865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903877</v>
      </c>
      <c r="BO9" s="408"/>
      <c r="BP9" s="408"/>
      <c r="BQ9" s="408"/>
      <c r="BR9" s="408"/>
      <c r="BS9" s="408"/>
      <c r="BT9" s="408"/>
      <c r="BU9" s="409"/>
      <c r="BV9" s="407">
        <v>1116367</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13.8</v>
      </c>
      <c r="CU9" s="405"/>
      <c r="CV9" s="405"/>
      <c r="CW9" s="405"/>
      <c r="CX9" s="405"/>
      <c r="CY9" s="405"/>
      <c r="CZ9" s="405"/>
      <c r="DA9" s="406"/>
      <c r="DB9" s="404">
        <v>13.1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120</v>
      </c>
      <c r="M10" s="437"/>
      <c r="N10" s="437"/>
      <c r="O10" s="437"/>
      <c r="P10" s="437"/>
      <c r="Q10" s="438"/>
      <c r="R10" s="458">
        <v>740822</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2794520</v>
      </c>
      <c r="BO10" s="408"/>
      <c r="BP10" s="408"/>
      <c r="BQ10" s="408"/>
      <c r="BR10" s="408"/>
      <c r="BS10" s="408"/>
      <c r="BT10" s="408"/>
      <c r="BU10" s="409"/>
      <c r="BV10" s="407">
        <v>3343851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117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731476</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117</v>
      </c>
      <c r="AV12" s="440"/>
      <c r="AW12" s="440"/>
      <c r="AX12" s="440"/>
      <c r="AY12" s="441" t="s">
        <v>137</v>
      </c>
      <c r="AZ12" s="442"/>
      <c r="BA12" s="442"/>
      <c r="BB12" s="442"/>
      <c r="BC12" s="442"/>
      <c r="BD12" s="442"/>
      <c r="BE12" s="442"/>
      <c r="BF12" s="442"/>
      <c r="BG12" s="442"/>
      <c r="BH12" s="442"/>
      <c r="BI12" s="442"/>
      <c r="BJ12" s="442"/>
      <c r="BK12" s="442"/>
      <c r="BL12" s="442"/>
      <c r="BM12" s="443"/>
      <c r="BN12" s="407">
        <v>2194520</v>
      </c>
      <c r="BO12" s="408"/>
      <c r="BP12" s="408"/>
      <c r="BQ12" s="408"/>
      <c r="BR12" s="408"/>
      <c r="BS12" s="408"/>
      <c r="BT12" s="408"/>
      <c r="BU12" s="409"/>
      <c r="BV12" s="407">
        <v>3340000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724201</v>
      </c>
      <c r="S13" s="492"/>
      <c r="T13" s="492"/>
      <c r="U13" s="492"/>
      <c r="V13" s="493"/>
      <c r="W13" s="423" t="s">
        <v>142</v>
      </c>
      <c r="X13" s="424"/>
      <c r="Y13" s="424"/>
      <c r="Z13" s="424"/>
      <c r="AA13" s="424"/>
      <c r="AB13" s="414"/>
      <c r="AC13" s="458">
        <v>10994</v>
      </c>
      <c r="AD13" s="459"/>
      <c r="AE13" s="459"/>
      <c r="AF13" s="459"/>
      <c r="AG13" s="501"/>
      <c r="AH13" s="458">
        <v>12472</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1503877</v>
      </c>
      <c r="BO13" s="408"/>
      <c r="BP13" s="408"/>
      <c r="BQ13" s="408"/>
      <c r="BR13" s="408"/>
      <c r="BS13" s="408"/>
      <c r="BT13" s="408"/>
      <c r="BU13" s="409"/>
      <c r="BV13" s="407">
        <v>1120218</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5.4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731722</v>
      </c>
      <c r="S14" s="492"/>
      <c r="T14" s="492"/>
      <c r="U14" s="492"/>
      <c r="V14" s="493"/>
      <c r="W14" s="397"/>
      <c r="X14" s="398"/>
      <c r="Y14" s="398"/>
      <c r="Z14" s="398"/>
      <c r="AA14" s="398"/>
      <c r="AB14" s="387"/>
      <c r="AC14" s="494">
        <v>3.3</v>
      </c>
      <c r="AD14" s="495"/>
      <c r="AE14" s="495"/>
      <c r="AF14" s="495"/>
      <c r="AG14" s="496"/>
      <c r="AH14" s="494">
        <v>3.8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102.2</v>
      </c>
      <c r="CU14" s="506"/>
      <c r="CV14" s="506"/>
      <c r="CW14" s="506"/>
      <c r="CX14" s="506"/>
      <c r="CY14" s="506"/>
      <c r="CZ14" s="506"/>
      <c r="DA14" s="507"/>
      <c r="DB14" s="505">
        <v>104.6</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149</v>
      </c>
      <c r="N15" s="499"/>
      <c r="O15" s="499"/>
      <c r="P15" s="499"/>
      <c r="Q15" s="500"/>
      <c r="R15" s="491">
        <v>725630</v>
      </c>
      <c r="S15" s="492"/>
      <c r="T15" s="492"/>
      <c r="U15" s="492"/>
      <c r="V15" s="493"/>
      <c r="W15" s="423" t="s">
        <v>150</v>
      </c>
      <c r="X15" s="424"/>
      <c r="Y15" s="424"/>
      <c r="Z15" s="424"/>
      <c r="AA15" s="424"/>
      <c r="AB15" s="414"/>
      <c r="AC15" s="458">
        <v>55842</v>
      </c>
      <c r="AD15" s="459"/>
      <c r="AE15" s="459"/>
      <c r="AF15" s="459"/>
      <c r="AG15" s="501"/>
      <c r="AH15" s="458">
        <v>55443</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112728344</v>
      </c>
      <c r="BO15" s="371"/>
      <c r="BP15" s="371"/>
      <c r="BQ15" s="371"/>
      <c r="BR15" s="371"/>
      <c r="BS15" s="371"/>
      <c r="BT15" s="371"/>
      <c r="BU15" s="372"/>
      <c r="BV15" s="370">
        <v>108227442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16.899999999999999</v>
      </c>
      <c r="AD16" s="495"/>
      <c r="AE16" s="495"/>
      <c r="AF16" s="495"/>
      <c r="AG16" s="496"/>
      <c r="AH16" s="494">
        <v>17</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162163345</v>
      </c>
      <c r="BO16" s="408"/>
      <c r="BP16" s="408"/>
      <c r="BQ16" s="408"/>
      <c r="BR16" s="408"/>
      <c r="BS16" s="408"/>
      <c r="BT16" s="408"/>
      <c r="BU16" s="409"/>
      <c r="BV16" s="407">
        <v>159073806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264029</v>
      </c>
      <c r="AD17" s="459"/>
      <c r="AE17" s="459"/>
      <c r="AF17" s="459"/>
      <c r="AG17" s="501"/>
      <c r="AH17" s="458">
        <v>257637</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140398527</v>
      </c>
      <c r="BO17" s="408"/>
      <c r="BP17" s="408"/>
      <c r="BQ17" s="408"/>
      <c r="BR17" s="408"/>
      <c r="BS17" s="408"/>
      <c r="BT17" s="408"/>
      <c r="BU17" s="409"/>
      <c r="BV17" s="407">
        <v>134605485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160</v>
      </c>
      <c r="C18" s="450"/>
      <c r="D18" s="450"/>
      <c r="E18" s="530"/>
      <c r="F18" s="530"/>
      <c r="G18" s="530"/>
      <c r="H18" s="530"/>
      <c r="I18" s="530"/>
      <c r="J18" s="530"/>
      <c r="K18" s="530"/>
      <c r="L18" s="531">
        <v>390.32</v>
      </c>
      <c r="M18" s="531"/>
      <c r="N18" s="531"/>
      <c r="O18" s="531"/>
      <c r="P18" s="531"/>
      <c r="Q18" s="531"/>
      <c r="R18" s="532"/>
      <c r="S18" s="532"/>
      <c r="T18" s="532"/>
      <c r="U18" s="532"/>
      <c r="V18" s="533"/>
      <c r="W18" s="425"/>
      <c r="X18" s="426"/>
      <c r="Y18" s="426"/>
      <c r="Z18" s="426"/>
      <c r="AA18" s="426"/>
      <c r="AB18" s="417"/>
      <c r="AC18" s="534">
        <v>79.8</v>
      </c>
      <c r="AD18" s="535"/>
      <c r="AE18" s="535"/>
      <c r="AF18" s="535"/>
      <c r="AG18" s="536"/>
      <c r="AH18" s="534">
        <v>79.099999999999994</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194757178</v>
      </c>
      <c r="BO18" s="408"/>
      <c r="BP18" s="408"/>
      <c r="BQ18" s="408"/>
      <c r="BR18" s="408"/>
      <c r="BS18" s="408"/>
      <c r="BT18" s="408"/>
      <c r="BU18" s="409"/>
      <c r="BV18" s="407">
        <v>190208627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162</v>
      </c>
      <c r="C19" s="450"/>
      <c r="D19" s="450"/>
      <c r="E19" s="530"/>
      <c r="F19" s="530"/>
      <c r="G19" s="530"/>
      <c r="H19" s="530"/>
      <c r="I19" s="530"/>
      <c r="J19" s="530"/>
      <c r="K19" s="530"/>
      <c r="L19" s="538">
        <v>1893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246062436</v>
      </c>
      <c r="BO19" s="408"/>
      <c r="BP19" s="408"/>
      <c r="BQ19" s="408"/>
      <c r="BR19" s="408"/>
      <c r="BS19" s="408"/>
      <c r="BT19" s="408"/>
      <c r="BU19" s="409"/>
      <c r="BV19" s="407">
        <v>243187872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164</v>
      </c>
      <c r="C20" s="450"/>
      <c r="D20" s="450"/>
      <c r="E20" s="530"/>
      <c r="F20" s="530"/>
      <c r="G20" s="530"/>
      <c r="H20" s="530"/>
      <c r="I20" s="530"/>
      <c r="J20" s="530"/>
      <c r="K20" s="530"/>
      <c r="L20" s="538">
        <v>326920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500366831</v>
      </c>
      <c r="BO22" s="371"/>
      <c r="BP22" s="371"/>
      <c r="BQ22" s="371"/>
      <c r="BR22" s="371"/>
      <c r="BS22" s="371"/>
      <c r="BT22" s="371"/>
      <c r="BU22" s="372"/>
      <c r="BV22" s="370">
        <v>499990561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211327222</v>
      </c>
      <c r="BO23" s="408"/>
      <c r="BP23" s="408"/>
      <c r="BQ23" s="408"/>
      <c r="BR23" s="408"/>
      <c r="BS23" s="408"/>
      <c r="BT23" s="408"/>
      <c r="BU23" s="409"/>
      <c r="BV23" s="407">
        <v>224782612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11900</v>
      </c>
      <c r="R24" s="459"/>
      <c r="S24" s="459"/>
      <c r="T24" s="459"/>
      <c r="U24" s="459"/>
      <c r="V24" s="501"/>
      <c r="W24" s="553"/>
      <c r="X24" s="554"/>
      <c r="Y24" s="555"/>
      <c r="Z24" s="457" t="s">
        <v>175</v>
      </c>
      <c r="AA24" s="437"/>
      <c r="AB24" s="437"/>
      <c r="AC24" s="437"/>
      <c r="AD24" s="437"/>
      <c r="AE24" s="437"/>
      <c r="AF24" s="437"/>
      <c r="AG24" s="438"/>
      <c r="AH24" s="458">
        <v>4895</v>
      </c>
      <c r="AI24" s="459"/>
      <c r="AJ24" s="459"/>
      <c r="AK24" s="459"/>
      <c r="AL24" s="501"/>
      <c r="AM24" s="458">
        <v>15668895</v>
      </c>
      <c r="AN24" s="459"/>
      <c r="AO24" s="459"/>
      <c r="AP24" s="459"/>
      <c r="AQ24" s="459"/>
      <c r="AR24" s="501"/>
      <c r="AS24" s="458">
        <v>3201</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292982031</v>
      </c>
      <c r="BO24" s="408"/>
      <c r="BP24" s="408"/>
      <c r="BQ24" s="408"/>
      <c r="BR24" s="408"/>
      <c r="BS24" s="408"/>
      <c r="BT24" s="408"/>
      <c r="BU24" s="409"/>
      <c r="BV24" s="407">
        <v>294970773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2</v>
      </c>
      <c r="M25" s="459"/>
      <c r="N25" s="459"/>
      <c r="O25" s="459"/>
      <c r="P25" s="501"/>
      <c r="Q25" s="458">
        <v>9470</v>
      </c>
      <c r="R25" s="459"/>
      <c r="S25" s="459"/>
      <c r="T25" s="459"/>
      <c r="U25" s="459"/>
      <c r="V25" s="501"/>
      <c r="W25" s="553"/>
      <c r="X25" s="554"/>
      <c r="Y25" s="555"/>
      <c r="Z25" s="457" t="s">
        <v>178</v>
      </c>
      <c r="AA25" s="437"/>
      <c r="AB25" s="437"/>
      <c r="AC25" s="437"/>
      <c r="AD25" s="437"/>
      <c r="AE25" s="437"/>
      <c r="AF25" s="437"/>
      <c r="AG25" s="438"/>
      <c r="AH25" s="458">
        <v>805</v>
      </c>
      <c r="AI25" s="459"/>
      <c r="AJ25" s="459"/>
      <c r="AK25" s="459"/>
      <c r="AL25" s="501"/>
      <c r="AM25" s="458">
        <v>2540580</v>
      </c>
      <c r="AN25" s="459"/>
      <c r="AO25" s="459"/>
      <c r="AP25" s="459"/>
      <c r="AQ25" s="459"/>
      <c r="AR25" s="501"/>
      <c r="AS25" s="458">
        <v>3156</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82384194</v>
      </c>
      <c r="BO25" s="371"/>
      <c r="BP25" s="371"/>
      <c r="BQ25" s="371"/>
      <c r="BR25" s="371"/>
      <c r="BS25" s="371"/>
      <c r="BT25" s="371"/>
      <c r="BU25" s="372"/>
      <c r="BV25" s="370">
        <v>64363853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7050</v>
      </c>
      <c r="R26" s="459"/>
      <c r="S26" s="459"/>
      <c r="T26" s="459"/>
      <c r="U26" s="459"/>
      <c r="V26" s="501"/>
      <c r="W26" s="553"/>
      <c r="X26" s="554"/>
      <c r="Y26" s="555"/>
      <c r="Z26" s="457" t="s">
        <v>181</v>
      </c>
      <c r="AA26" s="559"/>
      <c r="AB26" s="559"/>
      <c r="AC26" s="559"/>
      <c r="AD26" s="559"/>
      <c r="AE26" s="559"/>
      <c r="AF26" s="559"/>
      <c r="AG26" s="560"/>
      <c r="AH26" s="458">
        <v>391</v>
      </c>
      <c r="AI26" s="459"/>
      <c r="AJ26" s="459"/>
      <c r="AK26" s="459"/>
      <c r="AL26" s="501"/>
      <c r="AM26" s="458">
        <v>1400562</v>
      </c>
      <c r="AN26" s="459"/>
      <c r="AO26" s="459"/>
      <c r="AP26" s="459"/>
      <c r="AQ26" s="459"/>
      <c r="AR26" s="501"/>
      <c r="AS26" s="458">
        <v>3582</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v>1820455</v>
      </c>
      <c r="BO26" s="408"/>
      <c r="BP26" s="408"/>
      <c r="BQ26" s="408"/>
      <c r="BR26" s="408"/>
      <c r="BS26" s="408"/>
      <c r="BT26" s="408"/>
      <c r="BU26" s="409"/>
      <c r="BV26" s="407">
        <v>2033570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8200</v>
      </c>
      <c r="R27" s="459"/>
      <c r="S27" s="459"/>
      <c r="T27" s="459"/>
      <c r="U27" s="459"/>
      <c r="V27" s="501"/>
      <c r="W27" s="553"/>
      <c r="X27" s="554"/>
      <c r="Y27" s="555"/>
      <c r="Z27" s="457" t="s">
        <v>184</v>
      </c>
      <c r="AA27" s="437"/>
      <c r="AB27" s="437"/>
      <c r="AC27" s="437"/>
      <c r="AD27" s="437"/>
      <c r="AE27" s="437"/>
      <c r="AF27" s="437"/>
      <c r="AG27" s="438"/>
      <c r="AH27" s="458">
        <v>3721</v>
      </c>
      <c r="AI27" s="459"/>
      <c r="AJ27" s="459"/>
      <c r="AK27" s="459"/>
      <c r="AL27" s="501"/>
      <c r="AM27" s="458">
        <v>13481062</v>
      </c>
      <c r="AN27" s="459"/>
      <c r="AO27" s="459"/>
      <c r="AP27" s="459"/>
      <c r="AQ27" s="459"/>
      <c r="AR27" s="501"/>
      <c r="AS27" s="458">
        <v>3623</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186</v>
      </c>
      <c r="BO27" s="527"/>
      <c r="BP27" s="527"/>
      <c r="BQ27" s="527"/>
      <c r="BR27" s="527"/>
      <c r="BS27" s="527"/>
      <c r="BT27" s="527"/>
      <c r="BU27" s="528"/>
      <c r="BV27" s="526" t="s">
        <v>187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7460</v>
      </c>
      <c r="R28" s="459"/>
      <c r="S28" s="459"/>
      <c r="T28" s="459"/>
      <c r="U28" s="459"/>
      <c r="V28" s="501"/>
      <c r="W28" s="553"/>
      <c r="X28" s="554"/>
      <c r="Y28" s="555"/>
      <c r="Z28" s="457" t="s">
        <v>189</v>
      </c>
      <c r="AA28" s="437"/>
      <c r="AB28" s="437"/>
      <c r="AC28" s="437"/>
      <c r="AD28" s="437"/>
      <c r="AE28" s="437"/>
      <c r="AF28" s="437"/>
      <c r="AG28" s="438"/>
      <c r="AH28" s="458">
        <v>372</v>
      </c>
      <c r="AI28" s="459"/>
      <c r="AJ28" s="459"/>
      <c r="AK28" s="459"/>
      <c r="AL28" s="501"/>
      <c r="AM28" s="458">
        <v>1027836</v>
      </c>
      <c r="AN28" s="459"/>
      <c r="AO28" s="459"/>
      <c r="AP28" s="459"/>
      <c r="AQ28" s="459"/>
      <c r="AR28" s="501"/>
      <c r="AS28" s="458">
        <v>2763</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4302583</v>
      </c>
      <c r="BO28" s="371"/>
      <c r="BP28" s="371"/>
      <c r="BQ28" s="371"/>
      <c r="BR28" s="371"/>
      <c r="BS28" s="371"/>
      <c r="BT28" s="371"/>
      <c r="BU28" s="372"/>
      <c r="BV28" s="370">
        <v>3702583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46</v>
      </c>
      <c r="M29" s="459"/>
      <c r="N29" s="459"/>
      <c r="O29" s="459"/>
      <c r="P29" s="501"/>
      <c r="Q29" s="458">
        <v>6760</v>
      </c>
      <c r="R29" s="459"/>
      <c r="S29" s="459"/>
      <c r="T29" s="459"/>
      <c r="U29" s="459"/>
      <c r="V29" s="501"/>
      <c r="W29" s="556"/>
      <c r="X29" s="557"/>
      <c r="Y29" s="558"/>
      <c r="Z29" s="457" t="s">
        <v>192</v>
      </c>
      <c r="AA29" s="437"/>
      <c r="AB29" s="437"/>
      <c r="AC29" s="437"/>
      <c r="AD29" s="437"/>
      <c r="AE29" s="437"/>
      <c r="AF29" s="437"/>
      <c r="AG29" s="438"/>
      <c r="AH29" s="458">
        <v>8988</v>
      </c>
      <c r="AI29" s="459"/>
      <c r="AJ29" s="459"/>
      <c r="AK29" s="459"/>
      <c r="AL29" s="501"/>
      <c r="AM29" s="458">
        <v>30177793</v>
      </c>
      <c r="AN29" s="459"/>
      <c r="AO29" s="459"/>
      <c r="AP29" s="459"/>
      <c r="AQ29" s="459"/>
      <c r="AR29" s="501"/>
      <c r="AS29" s="458">
        <v>3358</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5970000</v>
      </c>
      <c r="BO29" s="408"/>
      <c r="BP29" s="408"/>
      <c r="BQ29" s="408"/>
      <c r="BR29" s="408"/>
      <c r="BS29" s="408"/>
      <c r="BT29" s="408"/>
      <c r="BU29" s="409"/>
      <c r="BV29" s="407">
        <v>6240000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100</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18818176</v>
      </c>
      <c r="BO30" s="527"/>
      <c r="BP30" s="527"/>
      <c r="BQ30" s="527"/>
      <c r="BR30" s="527"/>
      <c r="BS30" s="527"/>
      <c r="BT30" s="527"/>
      <c r="BU30" s="528"/>
      <c r="BV30" s="526">
        <v>16368140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205</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209</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国民健康保険会計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IF('各会計、関係団体の財政状況及び健全化判断比率'!B37="","",'各会計、関係団体の財政状況及び健全化判断比率'!B37)</f>
        <v>農業集落排水事業会計</v>
      </c>
      <c r="BH34" s="598"/>
      <c r="BI34" s="598"/>
      <c r="BJ34" s="598"/>
      <c r="BK34" s="598"/>
      <c r="BL34" s="598"/>
      <c r="BM34" s="598"/>
      <c r="BN34" s="598"/>
      <c r="BO34" s="598"/>
      <c r="BP34" s="598"/>
      <c r="BQ34" s="598"/>
      <c r="BR34" s="598"/>
      <c r="BS34" s="598"/>
      <c r="BT34" s="598"/>
      <c r="BU34" s="598"/>
      <c r="BV34" s="181"/>
      <c r="BW34" s="597">
        <f>IF(BY34="","",MAX(C34:D43,U34:V43,AM34:AN43,BE34:BF43)+1)</f>
        <v>18</v>
      </c>
      <c r="BX34" s="597"/>
      <c r="BY34" s="598" t="str">
        <f>IF('各会計、関係団体の財政状況及び健全化判断比率'!B68="","",'各会計、関係団体の財政状況及び健全化判断比率'!B68)</f>
        <v>山鹿植木広域行政事務組合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熊本市勤労福祉センター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母子父子寡婦福祉資金貸付事業会計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介護保険会計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19</v>
      </c>
      <c r="BX35" s="597"/>
      <c r="BY35" s="598" t="str">
        <f>IF('各会計、関係団体の財政状況及び健全化判断比率'!B69="","",'各会計、関係団体の財政状況及び健全化判断比率'!B69)</f>
        <v>熊本県後期高齢者医療広域連合（一般会計）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熊本市上下水道サービス公社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産業振興資金会計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後期高齢者医療会計</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IF('各会計、関係団体の財政状況及び健全化判断比率'!B34="","",'各会計、関係団体の財政状況及び健全化判断比率'!B34)</f>
        <v>工業用水道事業会計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20</v>
      </c>
      <c r="BX36" s="597"/>
      <c r="BY36" s="598" t="str">
        <f>IF('各会計、関係団体の財政状況及び健全化判断比率'!B70="","",'各会計、関係団体の財政状況及び健全化判断比率'!B70)</f>
        <v>熊本県後期高齢者医療広域連合（後期高齢者医療特別会計）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熊本市文化スポーツ財団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公共用地先行取得事業会計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競輪事業会計</v>
      </c>
      <c r="X37" s="598"/>
      <c r="Y37" s="598"/>
      <c r="Z37" s="598"/>
      <c r="AA37" s="598"/>
      <c r="AB37" s="598"/>
      <c r="AC37" s="598"/>
      <c r="AD37" s="598"/>
      <c r="AE37" s="598"/>
      <c r="AF37" s="598"/>
      <c r="AG37" s="598"/>
      <c r="AH37" s="598"/>
      <c r="AI37" s="598"/>
      <c r="AJ37" s="598"/>
      <c r="AK37" s="598"/>
      <c r="AL37" s="181"/>
      <c r="AM37" s="597">
        <f t="shared" si="0"/>
        <v>15</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熊本市美術文化振興財団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植木中央土地区画整理事業会計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16</v>
      </c>
      <c r="AN38" s="597"/>
      <c r="AO38" s="598" t="str">
        <f>IF('各会計、関係団体の財政状況及び健全化判断比率'!B36="","",'各会計、関係団体の財政状況及び健全化判断比率'!B36)</f>
        <v>交通事業会計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くまもと地下水財団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奨学金貸付事業会計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熊本市国際交流振興事業団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f t="shared" si="5"/>
        <v>7</v>
      </c>
      <c r="D40" s="597"/>
      <c r="E40" s="598" t="str">
        <f>IF('各会計、関係団体の財政状況及び健全化判断比率'!B13="","",'各会計、関係団体の財政状況及び健全化判断比率'!B13)</f>
        <v>公債管理会計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熊本市学校給食会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28</v>
      </c>
      <c r="CP41" s="597"/>
      <c r="CQ41" s="598" t="str">
        <f>IF('各会計、関係団体の財政状況及び健全化判断比率'!BS14="","",'各会計、関係団体の財政状況及び健全化判断比率'!BS14)</f>
        <v>熊本流通情報センター</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29</v>
      </c>
      <c r="CP42" s="597"/>
      <c r="CQ42" s="598" t="str">
        <f>IF('各会計、関係団体の財政状況及び健全化判断比率'!BS15="","",'各会計、関係団体の財政状況及び健全化判断比率'!BS15)</f>
        <v>熊本国際観光コンベンション協会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rGuXrM/5rRcg6LSoTJmUGaKJWNy5rO7oRnP6iU73APORO5V9SgTbyTFcaDLbRYpL4pVRHe31dsnCSwCYIdfRA==" saltValue="Bxqx9ZGeH8o1CnsWQa7H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234</v>
      </c>
      <c r="C5" s="610"/>
      <c r="D5" s="610"/>
      <c r="E5" s="610"/>
      <c r="F5" s="610"/>
      <c r="G5" s="610"/>
      <c r="H5" s="610"/>
      <c r="I5" s="610"/>
      <c r="J5" s="610"/>
      <c r="K5" s="610"/>
      <c r="L5" s="610"/>
      <c r="M5" s="610"/>
      <c r="N5" s="610"/>
      <c r="O5" s="610"/>
      <c r="P5" s="610"/>
      <c r="Q5" s="611"/>
      <c r="R5" s="612">
        <v>125493743</v>
      </c>
      <c r="S5" s="613"/>
      <c r="T5" s="613"/>
      <c r="U5" s="613"/>
      <c r="V5" s="613"/>
      <c r="W5" s="613"/>
      <c r="X5" s="613"/>
      <c r="Y5" s="614"/>
      <c r="Z5" s="615">
        <v>30.4</v>
      </c>
      <c r="AA5" s="615"/>
      <c r="AB5" s="615"/>
      <c r="AC5" s="615"/>
      <c r="AD5" s="616">
        <v>116895317</v>
      </c>
      <c r="AE5" s="616"/>
      <c r="AF5" s="616"/>
      <c r="AG5" s="616"/>
      <c r="AH5" s="616"/>
      <c r="AI5" s="616"/>
      <c r="AJ5" s="616"/>
      <c r="AK5" s="616"/>
      <c r="AL5" s="617">
        <v>59.8</v>
      </c>
      <c r="AM5" s="618"/>
      <c r="AN5" s="618"/>
      <c r="AO5" s="619"/>
      <c r="AP5" s="609" t="s">
        <v>235</v>
      </c>
      <c r="AQ5" s="610"/>
      <c r="AR5" s="610"/>
      <c r="AS5" s="610"/>
      <c r="AT5" s="610"/>
      <c r="AU5" s="610"/>
      <c r="AV5" s="610"/>
      <c r="AW5" s="610"/>
      <c r="AX5" s="610"/>
      <c r="AY5" s="610"/>
      <c r="AZ5" s="610"/>
      <c r="BA5" s="610"/>
      <c r="BB5" s="610"/>
      <c r="BC5" s="610"/>
      <c r="BD5" s="610"/>
      <c r="BE5" s="610"/>
      <c r="BF5" s="611"/>
      <c r="BG5" s="623">
        <v>114341824</v>
      </c>
      <c r="BH5" s="624"/>
      <c r="BI5" s="624"/>
      <c r="BJ5" s="624"/>
      <c r="BK5" s="624"/>
      <c r="BL5" s="624"/>
      <c r="BM5" s="624"/>
      <c r="BN5" s="625"/>
      <c r="BO5" s="626">
        <v>91.1</v>
      </c>
      <c r="BP5" s="626"/>
      <c r="BQ5" s="626"/>
      <c r="BR5" s="626"/>
      <c r="BS5" s="627">
        <v>2217072</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2">
      <c r="B6" s="620" t="s">
        <v>239</v>
      </c>
      <c r="C6" s="621"/>
      <c r="D6" s="621"/>
      <c r="E6" s="621"/>
      <c r="F6" s="621"/>
      <c r="G6" s="621"/>
      <c r="H6" s="621"/>
      <c r="I6" s="621"/>
      <c r="J6" s="621"/>
      <c r="K6" s="621"/>
      <c r="L6" s="621"/>
      <c r="M6" s="621"/>
      <c r="N6" s="621"/>
      <c r="O6" s="621"/>
      <c r="P6" s="621"/>
      <c r="Q6" s="622"/>
      <c r="R6" s="623">
        <v>2245631</v>
      </c>
      <c r="S6" s="624"/>
      <c r="T6" s="624"/>
      <c r="U6" s="624"/>
      <c r="V6" s="624"/>
      <c r="W6" s="624"/>
      <c r="X6" s="624"/>
      <c r="Y6" s="625"/>
      <c r="Z6" s="626">
        <v>0.5</v>
      </c>
      <c r="AA6" s="626"/>
      <c r="AB6" s="626"/>
      <c r="AC6" s="626"/>
      <c r="AD6" s="627">
        <v>2245631</v>
      </c>
      <c r="AE6" s="627"/>
      <c r="AF6" s="627"/>
      <c r="AG6" s="627"/>
      <c r="AH6" s="627"/>
      <c r="AI6" s="627"/>
      <c r="AJ6" s="627"/>
      <c r="AK6" s="627"/>
      <c r="AL6" s="628">
        <v>1.1000000000000001</v>
      </c>
      <c r="AM6" s="629"/>
      <c r="AN6" s="629"/>
      <c r="AO6" s="630"/>
      <c r="AP6" s="620" t="s">
        <v>240</v>
      </c>
      <c r="AQ6" s="621"/>
      <c r="AR6" s="621"/>
      <c r="AS6" s="621"/>
      <c r="AT6" s="621"/>
      <c r="AU6" s="621"/>
      <c r="AV6" s="621"/>
      <c r="AW6" s="621"/>
      <c r="AX6" s="621"/>
      <c r="AY6" s="621"/>
      <c r="AZ6" s="621"/>
      <c r="BA6" s="621"/>
      <c r="BB6" s="621"/>
      <c r="BC6" s="621"/>
      <c r="BD6" s="621"/>
      <c r="BE6" s="621"/>
      <c r="BF6" s="622"/>
      <c r="BG6" s="623">
        <v>114341824</v>
      </c>
      <c r="BH6" s="624"/>
      <c r="BI6" s="624"/>
      <c r="BJ6" s="624"/>
      <c r="BK6" s="624"/>
      <c r="BL6" s="624"/>
      <c r="BM6" s="624"/>
      <c r="BN6" s="625"/>
      <c r="BO6" s="626">
        <v>91.1</v>
      </c>
      <c r="BP6" s="626"/>
      <c r="BQ6" s="626"/>
      <c r="BR6" s="626"/>
      <c r="BS6" s="627">
        <v>2217072</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1053651</v>
      </c>
      <c r="CS6" s="624"/>
      <c r="CT6" s="624"/>
      <c r="CU6" s="624"/>
      <c r="CV6" s="624"/>
      <c r="CW6" s="624"/>
      <c r="CX6" s="624"/>
      <c r="CY6" s="625"/>
      <c r="CZ6" s="617">
        <v>0.3</v>
      </c>
      <c r="DA6" s="618"/>
      <c r="DB6" s="618"/>
      <c r="DC6" s="634"/>
      <c r="DD6" s="632" t="s">
        <v>242</v>
      </c>
      <c r="DE6" s="624"/>
      <c r="DF6" s="624"/>
      <c r="DG6" s="624"/>
      <c r="DH6" s="624"/>
      <c r="DI6" s="624"/>
      <c r="DJ6" s="624"/>
      <c r="DK6" s="624"/>
      <c r="DL6" s="624"/>
      <c r="DM6" s="624"/>
      <c r="DN6" s="624"/>
      <c r="DO6" s="624"/>
      <c r="DP6" s="625"/>
      <c r="DQ6" s="632">
        <v>1052174</v>
      </c>
      <c r="DR6" s="624"/>
      <c r="DS6" s="624"/>
      <c r="DT6" s="624"/>
      <c r="DU6" s="624"/>
      <c r="DV6" s="624"/>
      <c r="DW6" s="624"/>
      <c r="DX6" s="624"/>
      <c r="DY6" s="624"/>
      <c r="DZ6" s="624"/>
      <c r="EA6" s="624"/>
      <c r="EB6" s="624"/>
      <c r="EC6" s="633"/>
    </row>
    <row r="7" spans="2:143" ht="11.25" customHeight="1" x14ac:dyDescent="0.2">
      <c r="B7" s="620" t="s">
        <v>243</v>
      </c>
      <c r="C7" s="621"/>
      <c r="D7" s="621"/>
      <c r="E7" s="621"/>
      <c r="F7" s="621"/>
      <c r="G7" s="621"/>
      <c r="H7" s="621"/>
      <c r="I7" s="621"/>
      <c r="J7" s="621"/>
      <c r="K7" s="621"/>
      <c r="L7" s="621"/>
      <c r="M7" s="621"/>
      <c r="N7" s="621"/>
      <c r="O7" s="621"/>
      <c r="P7" s="621"/>
      <c r="Q7" s="622"/>
      <c r="R7" s="623">
        <v>25108</v>
      </c>
      <c r="S7" s="624"/>
      <c r="T7" s="624"/>
      <c r="U7" s="624"/>
      <c r="V7" s="624"/>
      <c r="W7" s="624"/>
      <c r="X7" s="624"/>
      <c r="Y7" s="625"/>
      <c r="Z7" s="626">
        <v>0</v>
      </c>
      <c r="AA7" s="626"/>
      <c r="AB7" s="626"/>
      <c r="AC7" s="626"/>
      <c r="AD7" s="627">
        <v>25108</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61947936</v>
      </c>
      <c r="BH7" s="624"/>
      <c r="BI7" s="624"/>
      <c r="BJ7" s="624"/>
      <c r="BK7" s="624"/>
      <c r="BL7" s="624"/>
      <c r="BM7" s="624"/>
      <c r="BN7" s="625"/>
      <c r="BO7" s="626">
        <v>49.4</v>
      </c>
      <c r="BP7" s="626"/>
      <c r="BQ7" s="626"/>
      <c r="BR7" s="626"/>
      <c r="BS7" s="627">
        <v>2217072</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31560009</v>
      </c>
      <c r="CS7" s="624"/>
      <c r="CT7" s="624"/>
      <c r="CU7" s="624"/>
      <c r="CV7" s="624"/>
      <c r="CW7" s="624"/>
      <c r="CX7" s="624"/>
      <c r="CY7" s="625"/>
      <c r="CZ7" s="626">
        <v>7.8</v>
      </c>
      <c r="DA7" s="626"/>
      <c r="DB7" s="626"/>
      <c r="DC7" s="626"/>
      <c r="DD7" s="632">
        <v>1150798</v>
      </c>
      <c r="DE7" s="624"/>
      <c r="DF7" s="624"/>
      <c r="DG7" s="624"/>
      <c r="DH7" s="624"/>
      <c r="DI7" s="624"/>
      <c r="DJ7" s="624"/>
      <c r="DK7" s="624"/>
      <c r="DL7" s="624"/>
      <c r="DM7" s="624"/>
      <c r="DN7" s="624"/>
      <c r="DO7" s="624"/>
      <c r="DP7" s="625"/>
      <c r="DQ7" s="632">
        <v>27393681</v>
      </c>
      <c r="DR7" s="624"/>
      <c r="DS7" s="624"/>
      <c r="DT7" s="624"/>
      <c r="DU7" s="624"/>
      <c r="DV7" s="624"/>
      <c r="DW7" s="624"/>
      <c r="DX7" s="624"/>
      <c r="DY7" s="624"/>
      <c r="DZ7" s="624"/>
      <c r="EA7" s="624"/>
      <c r="EB7" s="624"/>
      <c r="EC7" s="633"/>
    </row>
    <row r="8" spans="2:143" ht="11.25" customHeight="1" x14ac:dyDescent="0.2">
      <c r="B8" s="620" t="s">
        <v>246</v>
      </c>
      <c r="C8" s="621"/>
      <c r="D8" s="621"/>
      <c r="E8" s="621"/>
      <c r="F8" s="621"/>
      <c r="G8" s="621"/>
      <c r="H8" s="621"/>
      <c r="I8" s="621"/>
      <c r="J8" s="621"/>
      <c r="K8" s="621"/>
      <c r="L8" s="621"/>
      <c r="M8" s="621"/>
      <c r="N8" s="621"/>
      <c r="O8" s="621"/>
      <c r="P8" s="621"/>
      <c r="Q8" s="622"/>
      <c r="R8" s="623">
        <v>481356</v>
      </c>
      <c r="S8" s="624"/>
      <c r="T8" s="624"/>
      <c r="U8" s="624"/>
      <c r="V8" s="624"/>
      <c r="W8" s="624"/>
      <c r="X8" s="624"/>
      <c r="Y8" s="625"/>
      <c r="Z8" s="626">
        <v>0.1</v>
      </c>
      <c r="AA8" s="626"/>
      <c r="AB8" s="626"/>
      <c r="AC8" s="626"/>
      <c r="AD8" s="627">
        <v>481356</v>
      </c>
      <c r="AE8" s="627"/>
      <c r="AF8" s="627"/>
      <c r="AG8" s="627"/>
      <c r="AH8" s="627"/>
      <c r="AI8" s="627"/>
      <c r="AJ8" s="627"/>
      <c r="AK8" s="627"/>
      <c r="AL8" s="628">
        <v>0.2</v>
      </c>
      <c r="AM8" s="629"/>
      <c r="AN8" s="629"/>
      <c r="AO8" s="630"/>
      <c r="AP8" s="620" t="s">
        <v>247</v>
      </c>
      <c r="AQ8" s="621"/>
      <c r="AR8" s="621"/>
      <c r="AS8" s="621"/>
      <c r="AT8" s="621"/>
      <c r="AU8" s="621"/>
      <c r="AV8" s="621"/>
      <c r="AW8" s="621"/>
      <c r="AX8" s="621"/>
      <c r="AY8" s="621"/>
      <c r="AZ8" s="621"/>
      <c r="BA8" s="621"/>
      <c r="BB8" s="621"/>
      <c r="BC8" s="621"/>
      <c r="BD8" s="621"/>
      <c r="BE8" s="621"/>
      <c r="BF8" s="622"/>
      <c r="BG8" s="623">
        <v>1265803</v>
      </c>
      <c r="BH8" s="624"/>
      <c r="BI8" s="624"/>
      <c r="BJ8" s="624"/>
      <c r="BK8" s="624"/>
      <c r="BL8" s="624"/>
      <c r="BM8" s="624"/>
      <c r="BN8" s="625"/>
      <c r="BO8" s="626">
        <v>1</v>
      </c>
      <c r="BP8" s="626"/>
      <c r="BQ8" s="626"/>
      <c r="BR8" s="626"/>
      <c r="BS8" s="627" t="s">
        <v>248</v>
      </c>
      <c r="BT8" s="627"/>
      <c r="BU8" s="627"/>
      <c r="BV8" s="627"/>
      <c r="BW8" s="627"/>
      <c r="BX8" s="627"/>
      <c r="BY8" s="627"/>
      <c r="BZ8" s="627"/>
      <c r="CA8" s="627"/>
      <c r="CB8" s="631"/>
      <c r="CD8" s="620" t="s">
        <v>249</v>
      </c>
      <c r="CE8" s="621"/>
      <c r="CF8" s="621"/>
      <c r="CG8" s="621"/>
      <c r="CH8" s="621"/>
      <c r="CI8" s="621"/>
      <c r="CJ8" s="621"/>
      <c r="CK8" s="621"/>
      <c r="CL8" s="621"/>
      <c r="CM8" s="621"/>
      <c r="CN8" s="621"/>
      <c r="CO8" s="621"/>
      <c r="CP8" s="621"/>
      <c r="CQ8" s="622"/>
      <c r="CR8" s="623">
        <v>152965992</v>
      </c>
      <c r="CS8" s="624"/>
      <c r="CT8" s="624"/>
      <c r="CU8" s="624"/>
      <c r="CV8" s="624"/>
      <c r="CW8" s="624"/>
      <c r="CX8" s="624"/>
      <c r="CY8" s="625"/>
      <c r="CZ8" s="626">
        <v>37.9</v>
      </c>
      <c r="DA8" s="626"/>
      <c r="DB8" s="626"/>
      <c r="DC8" s="626"/>
      <c r="DD8" s="632">
        <v>1232949</v>
      </c>
      <c r="DE8" s="624"/>
      <c r="DF8" s="624"/>
      <c r="DG8" s="624"/>
      <c r="DH8" s="624"/>
      <c r="DI8" s="624"/>
      <c r="DJ8" s="624"/>
      <c r="DK8" s="624"/>
      <c r="DL8" s="624"/>
      <c r="DM8" s="624"/>
      <c r="DN8" s="624"/>
      <c r="DO8" s="624"/>
      <c r="DP8" s="625"/>
      <c r="DQ8" s="632">
        <v>65758901</v>
      </c>
      <c r="DR8" s="624"/>
      <c r="DS8" s="624"/>
      <c r="DT8" s="624"/>
      <c r="DU8" s="624"/>
      <c r="DV8" s="624"/>
      <c r="DW8" s="624"/>
      <c r="DX8" s="624"/>
      <c r="DY8" s="624"/>
      <c r="DZ8" s="624"/>
      <c r="EA8" s="624"/>
      <c r="EB8" s="624"/>
      <c r="EC8" s="633"/>
    </row>
    <row r="9" spans="2:143" ht="11.25" customHeight="1" x14ac:dyDescent="0.2">
      <c r="B9" s="620" t="s">
        <v>250</v>
      </c>
      <c r="C9" s="621"/>
      <c r="D9" s="621"/>
      <c r="E9" s="621"/>
      <c r="F9" s="621"/>
      <c r="G9" s="621"/>
      <c r="H9" s="621"/>
      <c r="I9" s="621"/>
      <c r="J9" s="621"/>
      <c r="K9" s="621"/>
      <c r="L9" s="621"/>
      <c r="M9" s="621"/>
      <c r="N9" s="621"/>
      <c r="O9" s="621"/>
      <c r="P9" s="621"/>
      <c r="Q9" s="622"/>
      <c r="R9" s="623">
        <v>326696</v>
      </c>
      <c r="S9" s="624"/>
      <c r="T9" s="624"/>
      <c r="U9" s="624"/>
      <c r="V9" s="624"/>
      <c r="W9" s="624"/>
      <c r="X9" s="624"/>
      <c r="Y9" s="625"/>
      <c r="Z9" s="626">
        <v>0.1</v>
      </c>
      <c r="AA9" s="626"/>
      <c r="AB9" s="626"/>
      <c r="AC9" s="626"/>
      <c r="AD9" s="627">
        <v>326696</v>
      </c>
      <c r="AE9" s="627"/>
      <c r="AF9" s="627"/>
      <c r="AG9" s="627"/>
      <c r="AH9" s="627"/>
      <c r="AI9" s="627"/>
      <c r="AJ9" s="627"/>
      <c r="AK9" s="627"/>
      <c r="AL9" s="628">
        <v>0.2</v>
      </c>
      <c r="AM9" s="629"/>
      <c r="AN9" s="629"/>
      <c r="AO9" s="630"/>
      <c r="AP9" s="620" t="s">
        <v>251</v>
      </c>
      <c r="AQ9" s="621"/>
      <c r="AR9" s="621"/>
      <c r="AS9" s="621"/>
      <c r="AT9" s="621"/>
      <c r="AU9" s="621"/>
      <c r="AV9" s="621"/>
      <c r="AW9" s="621"/>
      <c r="AX9" s="621"/>
      <c r="AY9" s="621"/>
      <c r="AZ9" s="621"/>
      <c r="BA9" s="621"/>
      <c r="BB9" s="621"/>
      <c r="BC9" s="621"/>
      <c r="BD9" s="621"/>
      <c r="BE9" s="621"/>
      <c r="BF9" s="622"/>
      <c r="BG9" s="623">
        <v>51621866</v>
      </c>
      <c r="BH9" s="624"/>
      <c r="BI9" s="624"/>
      <c r="BJ9" s="624"/>
      <c r="BK9" s="624"/>
      <c r="BL9" s="624"/>
      <c r="BM9" s="624"/>
      <c r="BN9" s="625"/>
      <c r="BO9" s="626">
        <v>41.1</v>
      </c>
      <c r="BP9" s="626"/>
      <c r="BQ9" s="626"/>
      <c r="BR9" s="626"/>
      <c r="BS9" s="627" t="s">
        <v>248</v>
      </c>
      <c r="BT9" s="627"/>
      <c r="BU9" s="627"/>
      <c r="BV9" s="627"/>
      <c r="BW9" s="627"/>
      <c r="BX9" s="627"/>
      <c r="BY9" s="627"/>
      <c r="BZ9" s="627"/>
      <c r="CA9" s="627"/>
      <c r="CB9" s="631"/>
      <c r="CD9" s="620" t="s">
        <v>252</v>
      </c>
      <c r="CE9" s="621"/>
      <c r="CF9" s="621"/>
      <c r="CG9" s="621"/>
      <c r="CH9" s="621"/>
      <c r="CI9" s="621"/>
      <c r="CJ9" s="621"/>
      <c r="CK9" s="621"/>
      <c r="CL9" s="621"/>
      <c r="CM9" s="621"/>
      <c r="CN9" s="621"/>
      <c r="CO9" s="621"/>
      <c r="CP9" s="621"/>
      <c r="CQ9" s="622"/>
      <c r="CR9" s="623">
        <v>32013487</v>
      </c>
      <c r="CS9" s="624"/>
      <c r="CT9" s="624"/>
      <c r="CU9" s="624"/>
      <c r="CV9" s="624"/>
      <c r="CW9" s="624"/>
      <c r="CX9" s="624"/>
      <c r="CY9" s="625"/>
      <c r="CZ9" s="626">
        <v>7.9</v>
      </c>
      <c r="DA9" s="626"/>
      <c r="DB9" s="626"/>
      <c r="DC9" s="626"/>
      <c r="DD9" s="632">
        <v>1186138</v>
      </c>
      <c r="DE9" s="624"/>
      <c r="DF9" s="624"/>
      <c r="DG9" s="624"/>
      <c r="DH9" s="624"/>
      <c r="DI9" s="624"/>
      <c r="DJ9" s="624"/>
      <c r="DK9" s="624"/>
      <c r="DL9" s="624"/>
      <c r="DM9" s="624"/>
      <c r="DN9" s="624"/>
      <c r="DO9" s="624"/>
      <c r="DP9" s="625"/>
      <c r="DQ9" s="632">
        <v>17995501</v>
      </c>
      <c r="DR9" s="624"/>
      <c r="DS9" s="624"/>
      <c r="DT9" s="624"/>
      <c r="DU9" s="624"/>
      <c r="DV9" s="624"/>
      <c r="DW9" s="624"/>
      <c r="DX9" s="624"/>
      <c r="DY9" s="624"/>
      <c r="DZ9" s="624"/>
      <c r="EA9" s="624"/>
      <c r="EB9" s="624"/>
      <c r="EC9" s="633"/>
    </row>
    <row r="10" spans="2:143" ht="11.25" customHeight="1" x14ac:dyDescent="0.2">
      <c r="B10" s="620" t="s">
        <v>253</v>
      </c>
      <c r="C10" s="621"/>
      <c r="D10" s="621"/>
      <c r="E10" s="621"/>
      <c r="F10" s="621"/>
      <c r="G10" s="621"/>
      <c r="H10" s="621"/>
      <c r="I10" s="621"/>
      <c r="J10" s="621"/>
      <c r="K10" s="621"/>
      <c r="L10" s="621"/>
      <c r="M10" s="621"/>
      <c r="N10" s="621"/>
      <c r="O10" s="621"/>
      <c r="P10" s="621"/>
      <c r="Q10" s="622"/>
      <c r="R10" s="623">
        <v>149140</v>
      </c>
      <c r="S10" s="624"/>
      <c r="T10" s="624"/>
      <c r="U10" s="624"/>
      <c r="V10" s="624"/>
      <c r="W10" s="624"/>
      <c r="X10" s="624"/>
      <c r="Y10" s="625"/>
      <c r="Z10" s="626">
        <v>0</v>
      </c>
      <c r="AA10" s="626"/>
      <c r="AB10" s="626"/>
      <c r="AC10" s="626"/>
      <c r="AD10" s="627">
        <v>149140</v>
      </c>
      <c r="AE10" s="627"/>
      <c r="AF10" s="627"/>
      <c r="AG10" s="627"/>
      <c r="AH10" s="627"/>
      <c r="AI10" s="627"/>
      <c r="AJ10" s="627"/>
      <c r="AK10" s="627"/>
      <c r="AL10" s="628">
        <v>0.1</v>
      </c>
      <c r="AM10" s="629"/>
      <c r="AN10" s="629"/>
      <c r="AO10" s="630"/>
      <c r="AP10" s="620" t="s">
        <v>254</v>
      </c>
      <c r="AQ10" s="621"/>
      <c r="AR10" s="621"/>
      <c r="AS10" s="621"/>
      <c r="AT10" s="621"/>
      <c r="AU10" s="621"/>
      <c r="AV10" s="621"/>
      <c r="AW10" s="621"/>
      <c r="AX10" s="621"/>
      <c r="AY10" s="621"/>
      <c r="AZ10" s="621"/>
      <c r="BA10" s="621"/>
      <c r="BB10" s="621"/>
      <c r="BC10" s="621"/>
      <c r="BD10" s="621"/>
      <c r="BE10" s="621"/>
      <c r="BF10" s="622"/>
      <c r="BG10" s="623">
        <v>3006534</v>
      </c>
      <c r="BH10" s="624"/>
      <c r="BI10" s="624"/>
      <c r="BJ10" s="624"/>
      <c r="BK10" s="624"/>
      <c r="BL10" s="624"/>
      <c r="BM10" s="624"/>
      <c r="BN10" s="625"/>
      <c r="BO10" s="626">
        <v>2.4</v>
      </c>
      <c r="BP10" s="626"/>
      <c r="BQ10" s="626"/>
      <c r="BR10" s="626"/>
      <c r="BS10" s="627">
        <v>499299</v>
      </c>
      <c r="BT10" s="627"/>
      <c r="BU10" s="627"/>
      <c r="BV10" s="627"/>
      <c r="BW10" s="627"/>
      <c r="BX10" s="627"/>
      <c r="BY10" s="627"/>
      <c r="BZ10" s="627"/>
      <c r="CA10" s="627"/>
      <c r="CB10" s="631"/>
      <c r="CD10" s="620" t="s">
        <v>255</v>
      </c>
      <c r="CE10" s="621"/>
      <c r="CF10" s="621"/>
      <c r="CG10" s="621"/>
      <c r="CH10" s="621"/>
      <c r="CI10" s="621"/>
      <c r="CJ10" s="621"/>
      <c r="CK10" s="621"/>
      <c r="CL10" s="621"/>
      <c r="CM10" s="621"/>
      <c r="CN10" s="621"/>
      <c r="CO10" s="621"/>
      <c r="CP10" s="621"/>
      <c r="CQ10" s="622"/>
      <c r="CR10" s="623">
        <v>363245</v>
      </c>
      <c r="CS10" s="624"/>
      <c r="CT10" s="624"/>
      <c r="CU10" s="624"/>
      <c r="CV10" s="624"/>
      <c r="CW10" s="624"/>
      <c r="CX10" s="624"/>
      <c r="CY10" s="625"/>
      <c r="CZ10" s="626">
        <v>0.1</v>
      </c>
      <c r="DA10" s="626"/>
      <c r="DB10" s="626"/>
      <c r="DC10" s="626"/>
      <c r="DD10" s="632" t="s">
        <v>248</v>
      </c>
      <c r="DE10" s="624"/>
      <c r="DF10" s="624"/>
      <c r="DG10" s="624"/>
      <c r="DH10" s="624"/>
      <c r="DI10" s="624"/>
      <c r="DJ10" s="624"/>
      <c r="DK10" s="624"/>
      <c r="DL10" s="624"/>
      <c r="DM10" s="624"/>
      <c r="DN10" s="624"/>
      <c r="DO10" s="624"/>
      <c r="DP10" s="625"/>
      <c r="DQ10" s="632">
        <v>266623</v>
      </c>
      <c r="DR10" s="624"/>
      <c r="DS10" s="624"/>
      <c r="DT10" s="624"/>
      <c r="DU10" s="624"/>
      <c r="DV10" s="624"/>
      <c r="DW10" s="624"/>
      <c r="DX10" s="624"/>
      <c r="DY10" s="624"/>
      <c r="DZ10" s="624"/>
      <c r="EA10" s="624"/>
      <c r="EB10" s="624"/>
      <c r="EC10" s="633"/>
    </row>
    <row r="11" spans="2:143" ht="11.25" customHeight="1" x14ac:dyDescent="0.2">
      <c r="B11" s="620" t="s">
        <v>256</v>
      </c>
      <c r="C11" s="621"/>
      <c r="D11" s="621"/>
      <c r="E11" s="621"/>
      <c r="F11" s="621"/>
      <c r="G11" s="621"/>
      <c r="H11" s="621"/>
      <c r="I11" s="621"/>
      <c r="J11" s="621"/>
      <c r="K11" s="621"/>
      <c r="L11" s="621"/>
      <c r="M11" s="621"/>
      <c r="N11" s="621"/>
      <c r="O11" s="621"/>
      <c r="P11" s="621"/>
      <c r="Q11" s="622"/>
      <c r="R11" s="623">
        <v>18641036</v>
      </c>
      <c r="S11" s="624"/>
      <c r="T11" s="624"/>
      <c r="U11" s="624"/>
      <c r="V11" s="624"/>
      <c r="W11" s="624"/>
      <c r="X11" s="624"/>
      <c r="Y11" s="625"/>
      <c r="Z11" s="628">
        <v>4.5</v>
      </c>
      <c r="AA11" s="629"/>
      <c r="AB11" s="629"/>
      <c r="AC11" s="635"/>
      <c r="AD11" s="632">
        <v>18641036</v>
      </c>
      <c r="AE11" s="624"/>
      <c r="AF11" s="624"/>
      <c r="AG11" s="624"/>
      <c r="AH11" s="624"/>
      <c r="AI11" s="624"/>
      <c r="AJ11" s="624"/>
      <c r="AK11" s="625"/>
      <c r="AL11" s="628">
        <v>9.5</v>
      </c>
      <c r="AM11" s="629"/>
      <c r="AN11" s="629"/>
      <c r="AO11" s="630"/>
      <c r="AP11" s="620" t="s">
        <v>257</v>
      </c>
      <c r="AQ11" s="621"/>
      <c r="AR11" s="621"/>
      <c r="AS11" s="621"/>
      <c r="AT11" s="621"/>
      <c r="AU11" s="621"/>
      <c r="AV11" s="621"/>
      <c r="AW11" s="621"/>
      <c r="AX11" s="621"/>
      <c r="AY11" s="621"/>
      <c r="AZ11" s="621"/>
      <c r="BA11" s="621"/>
      <c r="BB11" s="621"/>
      <c r="BC11" s="621"/>
      <c r="BD11" s="621"/>
      <c r="BE11" s="621"/>
      <c r="BF11" s="622"/>
      <c r="BG11" s="623">
        <v>6053733</v>
      </c>
      <c r="BH11" s="624"/>
      <c r="BI11" s="624"/>
      <c r="BJ11" s="624"/>
      <c r="BK11" s="624"/>
      <c r="BL11" s="624"/>
      <c r="BM11" s="624"/>
      <c r="BN11" s="625"/>
      <c r="BO11" s="626">
        <v>4.8</v>
      </c>
      <c r="BP11" s="626"/>
      <c r="BQ11" s="626"/>
      <c r="BR11" s="626"/>
      <c r="BS11" s="627">
        <v>1717773</v>
      </c>
      <c r="BT11" s="627"/>
      <c r="BU11" s="627"/>
      <c r="BV11" s="627"/>
      <c r="BW11" s="627"/>
      <c r="BX11" s="627"/>
      <c r="BY11" s="627"/>
      <c r="BZ11" s="627"/>
      <c r="CA11" s="627"/>
      <c r="CB11" s="631"/>
      <c r="CD11" s="620" t="s">
        <v>258</v>
      </c>
      <c r="CE11" s="621"/>
      <c r="CF11" s="621"/>
      <c r="CG11" s="621"/>
      <c r="CH11" s="621"/>
      <c r="CI11" s="621"/>
      <c r="CJ11" s="621"/>
      <c r="CK11" s="621"/>
      <c r="CL11" s="621"/>
      <c r="CM11" s="621"/>
      <c r="CN11" s="621"/>
      <c r="CO11" s="621"/>
      <c r="CP11" s="621"/>
      <c r="CQ11" s="622"/>
      <c r="CR11" s="623">
        <v>5587445</v>
      </c>
      <c r="CS11" s="624"/>
      <c r="CT11" s="624"/>
      <c r="CU11" s="624"/>
      <c r="CV11" s="624"/>
      <c r="CW11" s="624"/>
      <c r="CX11" s="624"/>
      <c r="CY11" s="625"/>
      <c r="CZ11" s="626">
        <v>1.4</v>
      </c>
      <c r="DA11" s="626"/>
      <c r="DB11" s="626"/>
      <c r="DC11" s="626"/>
      <c r="DD11" s="632">
        <v>2480769</v>
      </c>
      <c r="DE11" s="624"/>
      <c r="DF11" s="624"/>
      <c r="DG11" s="624"/>
      <c r="DH11" s="624"/>
      <c r="DI11" s="624"/>
      <c r="DJ11" s="624"/>
      <c r="DK11" s="624"/>
      <c r="DL11" s="624"/>
      <c r="DM11" s="624"/>
      <c r="DN11" s="624"/>
      <c r="DO11" s="624"/>
      <c r="DP11" s="625"/>
      <c r="DQ11" s="632">
        <v>2998129</v>
      </c>
      <c r="DR11" s="624"/>
      <c r="DS11" s="624"/>
      <c r="DT11" s="624"/>
      <c r="DU11" s="624"/>
      <c r="DV11" s="624"/>
      <c r="DW11" s="624"/>
      <c r="DX11" s="624"/>
      <c r="DY11" s="624"/>
      <c r="DZ11" s="624"/>
      <c r="EA11" s="624"/>
      <c r="EB11" s="624"/>
      <c r="EC11" s="633"/>
    </row>
    <row r="12" spans="2:143" ht="11.25" customHeight="1" x14ac:dyDescent="0.2">
      <c r="B12" s="620" t="s">
        <v>259</v>
      </c>
      <c r="C12" s="621"/>
      <c r="D12" s="621"/>
      <c r="E12" s="621"/>
      <c r="F12" s="621"/>
      <c r="G12" s="621"/>
      <c r="H12" s="621"/>
      <c r="I12" s="621"/>
      <c r="J12" s="621"/>
      <c r="K12" s="621"/>
      <c r="L12" s="621"/>
      <c r="M12" s="621"/>
      <c r="N12" s="621"/>
      <c r="O12" s="621"/>
      <c r="P12" s="621"/>
      <c r="Q12" s="622"/>
      <c r="R12" s="623">
        <v>8602</v>
      </c>
      <c r="S12" s="624"/>
      <c r="T12" s="624"/>
      <c r="U12" s="624"/>
      <c r="V12" s="624"/>
      <c r="W12" s="624"/>
      <c r="X12" s="624"/>
      <c r="Y12" s="625"/>
      <c r="Z12" s="626">
        <v>0</v>
      </c>
      <c r="AA12" s="626"/>
      <c r="AB12" s="626"/>
      <c r="AC12" s="626"/>
      <c r="AD12" s="627">
        <v>8602</v>
      </c>
      <c r="AE12" s="627"/>
      <c r="AF12" s="627"/>
      <c r="AG12" s="627"/>
      <c r="AH12" s="627"/>
      <c r="AI12" s="627"/>
      <c r="AJ12" s="627"/>
      <c r="AK12" s="627"/>
      <c r="AL12" s="628">
        <v>0</v>
      </c>
      <c r="AM12" s="629"/>
      <c r="AN12" s="629"/>
      <c r="AO12" s="630"/>
      <c r="AP12" s="620" t="s">
        <v>260</v>
      </c>
      <c r="AQ12" s="621"/>
      <c r="AR12" s="621"/>
      <c r="AS12" s="621"/>
      <c r="AT12" s="621"/>
      <c r="AU12" s="621"/>
      <c r="AV12" s="621"/>
      <c r="AW12" s="621"/>
      <c r="AX12" s="621"/>
      <c r="AY12" s="621"/>
      <c r="AZ12" s="621"/>
      <c r="BA12" s="621"/>
      <c r="BB12" s="621"/>
      <c r="BC12" s="621"/>
      <c r="BD12" s="621"/>
      <c r="BE12" s="621"/>
      <c r="BF12" s="622"/>
      <c r="BG12" s="623">
        <v>44842462</v>
      </c>
      <c r="BH12" s="624"/>
      <c r="BI12" s="624"/>
      <c r="BJ12" s="624"/>
      <c r="BK12" s="624"/>
      <c r="BL12" s="624"/>
      <c r="BM12" s="624"/>
      <c r="BN12" s="625"/>
      <c r="BO12" s="626">
        <v>35.700000000000003</v>
      </c>
      <c r="BP12" s="626"/>
      <c r="BQ12" s="626"/>
      <c r="BR12" s="626"/>
      <c r="BS12" s="627" t="s">
        <v>242</v>
      </c>
      <c r="BT12" s="627"/>
      <c r="BU12" s="627"/>
      <c r="BV12" s="627"/>
      <c r="BW12" s="627"/>
      <c r="BX12" s="627"/>
      <c r="BY12" s="627"/>
      <c r="BZ12" s="627"/>
      <c r="CA12" s="627"/>
      <c r="CB12" s="631"/>
      <c r="CD12" s="620" t="s">
        <v>261</v>
      </c>
      <c r="CE12" s="621"/>
      <c r="CF12" s="621"/>
      <c r="CG12" s="621"/>
      <c r="CH12" s="621"/>
      <c r="CI12" s="621"/>
      <c r="CJ12" s="621"/>
      <c r="CK12" s="621"/>
      <c r="CL12" s="621"/>
      <c r="CM12" s="621"/>
      <c r="CN12" s="621"/>
      <c r="CO12" s="621"/>
      <c r="CP12" s="621"/>
      <c r="CQ12" s="622"/>
      <c r="CR12" s="623">
        <v>11888185</v>
      </c>
      <c r="CS12" s="624"/>
      <c r="CT12" s="624"/>
      <c r="CU12" s="624"/>
      <c r="CV12" s="624"/>
      <c r="CW12" s="624"/>
      <c r="CX12" s="624"/>
      <c r="CY12" s="625"/>
      <c r="CZ12" s="626">
        <v>2.9</v>
      </c>
      <c r="DA12" s="626"/>
      <c r="DB12" s="626"/>
      <c r="DC12" s="626"/>
      <c r="DD12" s="632">
        <v>1840921</v>
      </c>
      <c r="DE12" s="624"/>
      <c r="DF12" s="624"/>
      <c r="DG12" s="624"/>
      <c r="DH12" s="624"/>
      <c r="DI12" s="624"/>
      <c r="DJ12" s="624"/>
      <c r="DK12" s="624"/>
      <c r="DL12" s="624"/>
      <c r="DM12" s="624"/>
      <c r="DN12" s="624"/>
      <c r="DO12" s="624"/>
      <c r="DP12" s="625"/>
      <c r="DQ12" s="632">
        <v>5294460</v>
      </c>
      <c r="DR12" s="624"/>
      <c r="DS12" s="624"/>
      <c r="DT12" s="624"/>
      <c r="DU12" s="624"/>
      <c r="DV12" s="624"/>
      <c r="DW12" s="624"/>
      <c r="DX12" s="624"/>
      <c r="DY12" s="624"/>
      <c r="DZ12" s="624"/>
      <c r="EA12" s="624"/>
      <c r="EB12" s="624"/>
      <c r="EC12" s="633"/>
    </row>
    <row r="13" spans="2:143" ht="11.25" customHeight="1" x14ac:dyDescent="0.2">
      <c r="B13" s="620" t="s">
        <v>262</v>
      </c>
      <c r="C13" s="621"/>
      <c r="D13" s="621"/>
      <c r="E13" s="621"/>
      <c r="F13" s="621"/>
      <c r="G13" s="621"/>
      <c r="H13" s="621"/>
      <c r="I13" s="621"/>
      <c r="J13" s="621"/>
      <c r="K13" s="621"/>
      <c r="L13" s="621"/>
      <c r="M13" s="621"/>
      <c r="N13" s="621"/>
      <c r="O13" s="621"/>
      <c r="P13" s="621"/>
      <c r="Q13" s="622"/>
      <c r="R13" s="623" t="s">
        <v>248</v>
      </c>
      <c r="S13" s="624"/>
      <c r="T13" s="624"/>
      <c r="U13" s="624"/>
      <c r="V13" s="624"/>
      <c r="W13" s="624"/>
      <c r="X13" s="624"/>
      <c r="Y13" s="625"/>
      <c r="Z13" s="626" t="s">
        <v>242</v>
      </c>
      <c r="AA13" s="626"/>
      <c r="AB13" s="626"/>
      <c r="AC13" s="626"/>
      <c r="AD13" s="627" t="s">
        <v>248</v>
      </c>
      <c r="AE13" s="627"/>
      <c r="AF13" s="627"/>
      <c r="AG13" s="627"/>
      <c r="AH13" s="627"/>
      <c r="AI13" s="627"/>
      <c r="AJ13" s="627"/>
      <c r="AK13" s="627"/>
      <c r="AL13" s="628" t="s">
        <v>248</v>
      </c>
      <c r="AM13" s="629"/>
      <c r="AN13" s="629"/>
      <c r="AO13" s="630"/>
      <c r="AP13" s="620" t="s">
        <v>263</v>
      </c>
      <c r="AQ13" s="621"/>
      <c r="AR13" s="621"/>
      <c r="AS13" s="621"/>
      <c r="AT13" s="621"/>
      <c r="AU13" s="621"/>
      <c r="AV13" s="621"/>
      <c r="AW13" s="621"/>
      <c r="AX13" s="621"/>
      <c r="AY13" s="621"/>
      <c r="AZ13" s="621"/>
      <c r="BA13" s="621"/>
      <c r="BB13" s="621"/>
      <c r="BC13" s="621"/>
      <c r="BD13" s="621"/>
      <c r="BE13" s="621"/>
      <c r="BF13" s="622"/>
      <c r="BG13" s="623">
        <v>44514568</v>
      </c>
      <c r="BH13" s="624"/>
      <c r="BI13" s="624"/>
      <c r="BJ13" s="624"/>
      <c r="BK13" s="624"/>
      <c r="BL13" s="624"/>
      <c r="BM13" s="624"/>
      <c r="BN13" s="625"/>
      <c r="BO13" s="626">
        <v>35.5</v>
      </c>
      <c r="BP13" s="626"/>
      <c r="BQ13" s="626"/>
      <c r="BR13" s="626"/>
      <c r="BS13" s="627" t="s">
        <v>248</v>
      </c>
      <c r="BT13" s="627"/>
      <c r="BU13" s="627"/>
      <c r="BV13" s="627"/>
      <c r="BW13" s="627"/>
      <c r="BX13" s="627"/>
      <c r="BY13" s="627"/>
      <c r="BZ13" s="627"/>
      <c r="CA13" s="627"/>
      <c r="CB13" s="631"/>
      <c r="CD13" s="620" t="s">
        <v>264</v>
      </c>
      <c r="CE13" s="621"/>
      <c r="CF13" s="621"/>
      <c r="CG13" s="621"/>
      <c r="CH13" s="621"/>
      <c r="CI13" s="621"/>
      <c r="CJ13" s="621"/>
      <c r="CK13" s="621"/>
      <c r="CL13" s="621"/>
      <c r="CM13" s="621"/>
      <c r="CN13" s="621"/>
      <c r="CO13" s="621"/>
      <c r="CP13" s="621"/>
      <c r="CQ13" s="622"/>
      <c r="CR13" s="623">
        <v>46901865</v>
      </c>
      <c r="CS13" s="624"/>
      <c r="CT13" s="624"/>
      <c r="CU13" s="624"/>
      <c r="CV13" s="624"/>
      <c r="CW13" s="624"/>
      <c r="CX13" s="624"/>
      <c r="CY13" s="625"/>
      <c r="CZ13" s="626">
        <v>11.6</v>
      </c>
      <c r="DA13" s="626"/>
      <c r="DB13" s="626"/>
      <c r="DC13" s="626"/>
      <c r="DD13" s="632">
        <v>26876843</v>
      </c>
      <c r="DE13" s="624"/>
      <c r="DF13" s="624"/>
      <c r="DG13" s="624"/>
      <c r="DH13" s="624"/>
      <c r="DI13" s="624"/>
      <c r="DJ13" s="624"/>
      <c r="DK13" s="624"/>
      <c r="DL13" s="624"/>
      <c r="DM13" s="624"/>
      <c r="DN13" s="624"/>
      <c r="DO13" s="624"/>
      <c r="DP13" s="625"/>
      <c r="DQ13" s="632">
        <v>23157553</v>
      </c>
      <c r="DR13" s="624"/>
      <c r="DS13" s="624"/>
      <c r="DT13" s="624"/>
      <c r="DU13" s="624"/>
      <c r="DV13" s="624"/>
      <c r="DW13" s="624"/>
      <c r="DX13" s="624"/>
      <c r="DY13" s="624"/>
      <c r="DZ13" s="624"/>
      <c r="EA13" s="624"/>
      <c r="EB13" s="624"/>
      <c r="EC13" s="633"/>
    </row>
    <row r="14" spans="2:143" ht="11.25" customHeight="1" x14ac:dyDescent="0.2">
      <c r="B14" s="620" t="s">
        <v>265</v>
      </c>
      <c r="C14" s="621"/>
      <c r="D14" s="621"/>
      <c r="E14" s="621"/>
      <c r="F14" s="621"/>
      <c r="G14" s="621"/>
      <c r="H14" s="621"/>
      <c r="I14" s="621"/>
      <c r="J14" s="621"/>
      <c r="K14" s="621"/>
      <c r="L14" s="621"/>
      <c r="M14" s="621"/>
      <c r="N14" s="621"/>
      <c r="O14" s="621"/>
      <c r="P14" s="621"/>
      <c r="Q14" s="622"/>
      <c r="R14" s="623" t="s">
        <v>242</v>
      </c>
      <c r="S14" s="624"/>
      <c r="T14" s="624"/>
      <c r="U14" s="624"/>
      <c r="V14" s="624"/>
      <c r="W14" s="624"/>
      <c r="X14" s="624"/>
      <c r="Y14" s="625"/>
      <c r="Z14" s="626" t="s">
        <v>248</v>
      </c>
      <c r="AA14" s="626"/>
      <c r="AB14" s="626"/>
      <c r="AC14" s="626"/>
      <c r="AD14" s="627" t="s">
        <v>242</v>
      </c>
      <c r="AE14" s="627"/>
      <c r="AF14" s="627"/>
      <c r="AG14" s="627"/>
      <c r="AH14" s="627"/>
      <c r="AI14" s="627"/>
      <c r="AJ14" s="627"/>
      <c r="AK14" s="627"/>
      <c r="AL14" s="628" t="s">
        <v>248</v>
      </c>
      <c r="AM14" s="629"/>
      <c r="AN14" s="629"/>
      <c r="AO14" s="630"/>
      <c r="AP14" s="620" t="s">
        <v>266</v>
      </c>
      <c r="AQ14" s="621"/>
      <c r="AR14" s="621"/>
      <c r="AS14" s="621"/>
      <c r="AT14" s="621"/>
      <c r="AU14" s="621"/>
      <c r="AV14" s="621"/>
      <c r="AW14" s="621"/>
      <c r="AX14" s="621"/>
      <c r="AY14" s="621"/>
      <c r="AZ14" s="621"/>
      <c r="BA14" s="621"/>
      <c r="BB14" s="621"/>
      <c r="BC14" s="621"/>
      <c r="BD14" s="621"/>
      <c r="BE14" s="621"/>
      <c r="BF14" s="622"/>
      <c r="BG14" s="623">
        <v>2127012</v>
      </c>
      <c r="BH14" s="624"/>
      <c r="BI14" s="624"/>
      <c r="BJ14" s="624"/>
      <c r="BK14" s="624"/>
      <c r="BL14" s="624"/>
      <c r="BM14" s="624"/>
      <c r="BN14" s="625"/>
      <c r="BO14" s="626">
        <v>1.7</v>
      </c>
      <c r="BP14" s="626"/>
      <c r="BQ14" s="626"/>
      <c r="BR14" s="626"/>
      <c r="BS14" s="627" t="s">
        <v>248</v>
      </c>
      <c r="BT14" s="627"/>
      <c r="BU14" s="627"/>
      <c r="BV14" s="627"/>
      <c r="BW14" s="627"/>
      <c r="BX14" s="627"/>
      <c r="BY14" s="627"/>
      <c r="BZ14" s="627"/>
      <c r="CA14" s="627"/>
      <c r="CB14" s="631"/>
      <c r="CD14" s="620" t="s">
        <v>267</v>
      </c>
      <c r="CE14" s="621"/>
      <c r="CF14" s="621"/>
      <c r="CG14" s="621"/>
      <c r="CH14" s="621"/>
      <c r="CI14" s="621"/>
      <c r="CJ14" s="621"/>
      <c r="CK14" s="621"/>
      <c r="CL14" s="621"/>
      <c r="CM14" s="621"/>
      <c r="CN14" s="621"/>
      <c r="CO14" s="621"/>
      <c r="CP14" s="621"/>
      <c r="CQ14" s="622"/>
      <c r="CR14" s="623">
        <v>8193792</v>
      </c>
      <c r="CS14" s="624"/>
      <c r="CT14" s="624"/>
      <c r="CU14" s="624"/>
      <c r="CV14" s="624"/>
      <c r="CW14" s="624"/>
      <c r="CX14" s="624"/>
      <c r="CY14" s="625"/>
      <c r="CZ14" s="626">
        <v>2</v>
      </c>
      <c r="DA14" s="626"/>
      <c r="DB14" s="626"/>
      <c r="DC14" s="626"/>
      <c r="DD14" s="632">
        <v>492592</v>
      </c>
      <c r="DE14" s="624"/>
      <c r="DF14" s="624"/>
      <c r="DG14" s="624"/>
      <c r="DH14" s="624"/>
      <c r="DI14" s="624"/>
      <c r="DJ14" s="624"/>
      <c r="DK14" s="624"/>
      <c r="DL14" s="624"/>
      <c r="DM14" s="624"/>
      <c r="DN14" s="624"/>
      <c r="DO14" s="624"/>
      <c r="DP14" s="625"/>
      <c r="DQ14" s="632">
        <v>7329499</v>
      </c>
      <c r="DR14" s="624"/>
      <c r="DS14" s="624"/>
      <c r="DT14" s="624"/>
      <c r="DU14" s="624"/>
      <c r="DV14" s="624"/>
      <c r="DW14" s="624"/>
      <c r="DX14" s="624"/>
      <c r="DY14" s="624"/>
      <c r="DZ14" s="624"/>
      <c r="EA14" s="624"/>
      <c r="EB14" s="624"/>
      <c r="EC14" s="633"/>
    </row>
    <row r="15" spans="2:143" ht="11.25" customHeight="1" x14ac:dyDescent="0.2">
      <c r="B15" s="620" t="s">
        <v>268</v>
      </c>
      <c r="C15" s="621"/>
      <c r="D15" s="621"/>
      <c r="E15" s="621"/>
      <c r="F15" s="621"/>
      <c r="G15" s="621"/>
      <c r="H15" s="621"/>
      <c r="I15" s="621"/>
      <c r="J15" s="621"/>
      <c r="K15" s="621"/>
      <c r="L15" s="621"/>
      <c r="M15" s="621"/>
      <c r="N15" s="621"/>
      <c r="O15" s="621"/>
      <c r="P15" s="621"/>
      <c r="Q15" s="622"/>
      <c r="R15" s="623">
        <v>3658547</v>
      </c>
      <c r="S15" s="624"/>
      <c r="T15" s="624"/>
      <c r="U15" s="624"/>
      <c r="V15" s="624"/>
      <c r="W15" s="624"/>
      <c r="X15" s="624"/>
      <c r="Y15" s="625"/>
      <c r="Z15" s="626">
        <v>0.9</v>
      </c>
      <c r="AA15" s="626"/>
      <c r="AB15" s="626"/>
      <c r="AC15" s="626"/>
      <c r="AD15" s="627">
        <v>3658547</v>
      </c>
      <c r="AE15" s="627"/>
      <c r="AF15" s="627"/>
      <c r="AG15" s="627"/>
      <c r="AH15" s="627"/>
      <c r="AI15" s="627"/>
      <c r="AJ15" s="627"/>
      <c r="AK15" s="627"/>
      <c r="AL15" s="628">
        <v>1.9</v>
      </c>
      <c r="AM15" s="629"/>
      <c r="AN15" s="629"/>
      <c r="AO15" s="630"/>
      <c r="AP15" s="620" t="s">
        <v>269</v>
      </c>
      <c r="AQ15" s="621"/>
      <c r="AR15" s="621"/>
      <c r="AS15" s="621"/>
      <c r="AT15" s="621"/>
      <c r="AU15" s="621"/>
      <c r="AV15" s="621"/>
      <c r="AW15" s="621"/>
      <c r="AX15" s="621"/>
      <c r="AY15" s="621"/>
      <c r="AZ15" s="621"/>
      <c r="BA15" s="621"/>
      <c r="BB15" s="621"/>
      <c r="BC15" s="621"/>
      <c r="BD15" s="621"/>
      <c r="BE15" s="621"/>
      <c r="BF15" s="622"/>
      <c r="BG15" s="623">
        <v>5424414</v>
      </c>
      <c r="BH15" s="624"/>
      <c r="BI15" s="624"/>
      <c r="BJ15" s="624"/>
      <c r="BK15" s="624"/>
      <c r="BL15" s="624"/>
      <c r="BM15" s="624"/>
      <c r="BN15" s="625"/>
      <c r="BO15" s="626">
        <v>4.3</v>
      </c>
      <c r="BP15" s="626"/>
      <c r="BQ15" s="626"/>
      <c r="BR15" s="626"/>
      <c r="BS15" s="627" t="s">
        <v>270</v>
      </c>
      <c r="BT15" s="627"/>
      <c r="BU15" s="627"/>
      <c r="BV15" s="627"/>
      <c r="BW15" s="627"/>
      <c r="BX15" s="627"/>
      <c r="BY15" s="627"/>
      <c r="BZ15" s="627"/>
      <c r="CA15" s="627"/>
      <c r="CB15" s="631"/>
      <c r="CD15" s="620" t="s">
        <v>271</v>
      </c>
      <c r="CE15" s="621"/>
      <c r="CF15" s="621"/>
      <c r="CG15" s="621"/>
      <c r="CH15" s="621"/>
      <c r="CI15" s="621"/>
      <c r="CJ15" s="621"/>
      <c r="CK15" s="621"/>
      <c r="CL15" s="621"/>
      <c r="CM15" s="621"/>
      <c r="CN15" s="621"/>
      <c r="CO15" s="621"/>
      <c r="CP15" s="621"/>
      <c r="CQ15" s="622"/>
      <c r="CR15" s="623">
        <v>73451915</v>
      </c>
      <c r="CS15" s="624"/>
      <c r="CT15" s="624"/>
      <c r="CU15" s="624"/>
      <c r="CV15" s="624"/>
      <c r="CW15" s="624"/>
      <c r="CX15" s="624"/>
      <c r="CY15" s="625"/>
      <c r="CZ15" s="626">
        <v>18.2</v>
      </c>
      <c r="DA15" s="626"/>
      <c r="DB15" s="626"/>
      <c r="DC15" s="626"/>
      <c r="DD15" s="632">
        <v>6809833</v>
      </c>
      <c r="DE15" s="624"/>
      <c r="DF15" s="624"/>
      <c r="DG15" s="624"/>
      <c r="DH15" s="624"/>
      <c r="DI15" s="624"/>
      <c r="DJ15" s="624"/>
      <c r="DK15" s="624"/>
      <c r="DL15" s="624"/>
      <c r="DM15" s="624"/>
      <c r="DN15" s="624"/>
      <c r="DO15" s="624"/>
      <c r="DP15" s="625"/>
      <c r="DQ15" s="632">
        <v>50648027</v>
      </c>
      <c r="DR15" s="624"/>
      <c r="DS15" s="624"/>
      <c r="DT15" s="624"/>
      <c r="DU15" s="624"/>
      <c r="DV15" s="624"/>
      <c r="DW15" s="624"/>
      <c r="DX15" s="624"/>
      <c r="DY15" s="624"/>
      <c r="DZ15" s="624"/>
      <c r="EA15" s="624"/>
      <c r="EB15" s="624"/>
      <c r="EC15" s="633"/>
    </row>
    <row r="16" spans="2:143" ht="11.25" customHeight="1" x14ac:dyDescent="0.2">
      <c r="B16" s="620" t="s">
        <v>272</v>
      </c>
      <c r="C16" s="621"/>
      <c r="D16" s="621"/>
      <c r="E16" s="621"/>
      <c r="F16" s="621"/>
      <c r="G16" s="621"/>
      <c r="H16" s="621"/>
      <c r="I16" s="621"/>
      <c r="J16" s="621"/>
      <c r="K16" s="621"/>
      <c r="L16" s="621"/>
      <c r="M16" s="621"/>
      <c r="N16" s="621"/>
      <c r="O16" s="621"/>
      <c r="P16" s="621"/>
      <c r="Q16" s="622"/>
      <c r="R16" s="623">
        <v>234018</v>
      </c>
      <c r="S16" s="624"/>
      <c r="T16" s="624"/>
      <c r="U16" s="624"/>
      <c r="V16" s="624"/>
      <c r="W16" s="624"/>
      <c r="X16" s="624"/>
      <c r="Y16" s="625"/>
      <c r="Z16" s="626">
        <v>0.1</v>
      </c>
      <c r="AA16" s="626"/>
      <c r="AB16" s="626"/>
      <c r="AC16" s="626"/>
      <c r="AD16" s="627">
        <v>234018</v>
      </c>
      <c r="AE16" s="627"/>
      <c r="AF16" s="627"/>
      <c r="AG16" s="627"/>
      <c r="AH16" s="627"/>
      <c r="AI16" s="627"/>
      <c r="AJ16" s="627"/>
      <c r="AK16" s="627"/>
      <c r="AL16" s="628">
        <v>0.1</v>
      </c>
      <c r="AM16" s="629"/>
      <c r="AN16" s="629"/>
      <c r="AO16" s="630"/>
      <c r="AP16" s="620" t="s">
        <v>273</v>
      </c>
      <c r="AQ16" s="621"/>
      <c r="AR16" s="621"/>
      <c r="AS16" s="621"/>
      <c r="AT16" s="621"/>
      <c r="AU16" s="621"/>
      <c r="AV16" s="621"/>
      <c r="AW16" s="621"/>
      <c r="AX16" s="621"/>
      <c r="AY16" s="621"/>
      <c r="AZ16" s="621"/>
      <c r="BA16" s="621"/>
      <c r="BB16" s="621"/>
      <c r="BC16" s="621"/>
      <c r="BD16" s="621"/>
      <c r="BE16" s="621"/>
      <c r="BF16" s="622"/>
      <c r="BG16" s="623" t="s">
        <v>248</v>
      </c>
      <c r="BH16" s="624"/>
      <c r="BI16" s="624"/>
      <c r="BJ16" s="624"/>
      <c r="BK16" s="624"/>
      <c r="BL16" s="624"/>
      <c r="BM16" s="624"/>
      <c r="BN16" s="625"/>
      <c r="BO16" s="626" t="s">
        <v>248</v>
      </c>
      <c r="BP16" s="626"/>
      <c r="BQ16" s="626"/>
      <c r="BR16" s="626"/>
      <c r="BS16" s="627" t="s">
        <v>248</v>
      </c>
      <c r="BT16" s="627"/>
      <c r="BU16" s="627"/>
      <c r="BV16" s="627"/>
      <c r="BW16" s="627"/>
      <c r="BX16" s="627"/>
      <c r="BY16" s="627"/>
      <c r="BZ16" s="627"/>
      <c r="CA16" s="627"/>
      <c r="CB16" s="631"/>
      <c r="CD16" s="620" t="s">
        <v>274</v>
      </c>
      <c r="CE16" s="621"/>
      <c r="CF16" s="621"/>
      <c r="CG16" s="621"/>
      <c r="CH16" s="621"/>
      <c r="CI16" s="621"/>
      <c r="CJ16" s="621"/>
      <c r="CK16" s="621"/>
      <c r="CL16" s="621"/>
      <c r="CM16" s="621"/>
      <c r="CN16" s="621"/>
      <c r="CO16" s="621"/>
      <c r="CP16" s="621"/>
      <c r="CQ16" s="622"/>
      <c r="CR16" s="623">
        <v>2791902</v>
      </c>
      <c r="CS16" s="624"/>
      <c r="CT16" s="624"/>
      <c r="CU16" s="624"/>
      <c r="CV16" s="624"/>
      <c r="CW16" s="624"/>
      <c r="CX16" s="624"/>
      <c r="CY16" s="625"/>
      <c r="CZ16" s="626">
        <v>0.7</v>
      </c>
      <c r="DA16" s="626"/>
      <c r="DB16" s="626"/>
      <c r="DC16" s="626"/>
      <c r="DD16" s="632" t="s">
        <v>242</v>
      </c>
      <c r="DE16" s="624"/>
      <c r="DF16" s="624"/>
      <c r="DG16" s="624"/>
      <c r="DH16" s="624"/>
      <c r="DI16" s="624"/>
      <c r="DJ16" s="624"/>
      <c r="DK16" s="624"/>
      <c r="DL16" s="624"/>
      <c r="DM16" s="624"/>
      <c r="DN16" s="624"/>
      <c r="DO16" s="624"/>
      <c r="DP16" s="625"/>
      <c r="DQ16" s="632">
        <v>9698</v>
      </c>
      <c r="DR16" s="624"/>
      <c r="DS16" s="624"/>
      <c r="DT16" s="624"/>
      <c r="DU16" s="624"/>
      <c r="DV16" s="624"/>
      <c r="DW16" s="624"/>
      <c r="DX16" s="624"/>
      <c r="DY16" s="624"/>
      <c r="DZ16" s="624"/>
      <c r="EA16" s="624"/>
      <c r="EB16" s="624"/>
      <c r="EC16" s="633"/>
    </row>
    <row r="17" spans="2:133" ht="11.25" customHeight="1" x14ac:dyDescent="0.2">
      <c r="B17" s="620" t="s">
        <v>275</v>
      </c>
      <c r="C17" s="621"/>
      <c r="D17" s="621"/>
      <c r="E17" s="621"/>
      <c r="F17" s="621"/>
      <c r="G17" s="621"/>
      <c r="H17" s="621"/>
      <c r="I17" s="621"/>
      <c r="J17" s="621"/>
      <c r="K17" s="621"/>
      <c r="L17" s="621"/>
      <c r="M17" s="621"/>
      <c r="N17" s="621"/>
      <c r="O17" s="621"/>
      <c r="P17" s="621"/>
      <c r="Q17" s="622"/>
      <c r="R17" s="623">
        <v>1504214</v>
      </c>
      <c r="S17" s="624"/>
      <c r="T17" s="624"/>
      <c r="U17" s="624"/>
      <c r="V17" s="624"/>
      <c r="W17" s="624"/>
      <c r="X17" s="624"/>
      <c r="Y17" s="625"/>
      <c r="Z17" s="626">
        <v>0.4</v>
      </c>
      <c r="AA17" s="626"/>
      <c r="AB17" s="626"/>
      <c r="AC17" s="626"/>
      <c r="AD17" s="627">
        <v>1504214</v>
      </c>
      <c r="AE17" s="627"/>
      <c r="AF17" s="627"/>
      <c r="AG17" s="627"/>
      <c r="AH17" s="627"/>
      <c r="AI17" s="627"/>
      <c r="AJ17" s="627"/>
      <c r="AK17" s="627"/>
      <c r="AL17" s="628">
        <v>0.8</v>
      </c>
      <c r="AM17" s="629"/>
      <c r="AN17" s="629"/>
      <c r="AO17" s="630"/>
      <c r="AP17" s="620" t="s">
        <v>276</v>
      </c>
      <c r="AQ17" s="621"/>
      <c r="AR17" s="621"/>
      <c r="AS17" s="621"/>
      <c r="AT17" s="621"/>
      <c r="AU17" s="621"/>
      <c r="AV17" s="621"/>
      <c r="AW17" s="621"/>
      <c r="AX17" s="621"/>
      <c r="AY17" s="621"/>
      <c r="AZ17" s="621"/>
      <c r="BA17" s="621"/>
      <c r="BB17" s="621"/>
      <c r="BC17" s="621"/>
      <c r="BD17" s="621"/>
      <c r="BE17" s="621"/>
      <c r="BF17" s="622"/>
      <c r="BG17" s="623" t="s">
        <v>248</v>
      </c>
      <c r="BH17" s="624"/>
      <c r="BI17" s="624"/>
      <c r="BJ17" s="624"/>
      <c r="BK17" s="624"/>
      <c r="BL17" s="624"/>
      <c r="BM17" s="624"/>
      <c r="BN17" s="625"/>
      <c r="BO17" s="626" t="s">
        <v>248</v>
      </c>
      <c r="BP17" s="626"/>
      <c r="BQ17" s="626"/>
      <c r="BR17" s="626"/>
      <c r="BS17" s="627" t="s">
        <v>248</v>
      </c>
      <c r="BT17" s="627"/>
      <c r="BU17" s="627"/>
      <c r="BV17" s="627"/>
      <c r="BW17" s="627"/>
      <c r="BX17" s="627"/>
      <c r="BY17" s="627"/>
      <c r="BZ17" s="627"/>
      <c r="CA17" s="627"/>
      <c r="CB17" s="631"/>
      <c r="CD17" s="620" t="s">
        <v>277</v>
      </c>
      <c r="CE17" s="621"/>
      <c r="CF17" s="621"/>
      <c r="CG17" s="621"/>
      <c r="CH17" s="621"/>
      <c r="CI17" s="621"/>
      <c r="CJ17" s="621"/>
      <c r="CK17" s="621"/>
      <c r="CL17" s="621"/>
      <c r="CM17" s="621"/>
      <c r="CN17" s="621"/>
      <c r="CO17" s="621"/>
      <c r="CP17" s="621"/>
      <c r="CQ17" s="622"/>
      <c r="CR17" s="623">
        <v>35600908</v>
      </c>
      <c r="CS17" s="624"/>
      <c r="CT17" s="624"/>
      <c r="CU17" s="624"/>
      <c r="CV17" s="624"/>
      <c r="CW17" s="624"/>
      <c r="CX17" s="624"/>
      <c r="CY17" s="625"/>
      <c r="CZ17" s="626">
        <v>8.8000000000000007</v>
      </c>
      <c r="DA17" s="626"/>
      <c r="DB17" s="626"/>
      <c r="DC17" s="626"/>
      <c r="DD17" s="632" t="s">
        <v>248</v>
      </c>
      <c r="DE17" s="624"/>
      <c r="DF17" s="624"/>
      <c r="DG17" s="624"/>
      <c r="DH17" s="624"/>
      <c r="DI17" s="624"/>
      <c r="DJ17" s="624"/>
      <c r="DK17" s="624"/>
      <c r="DL17" s="624"/>
      <c r="DM17" s="624"/>
      <c r="DN17" s="624"/>
      <c r="DO17" s="624"/>
      <c r="DP17" s="625"/>
      <c r="DQ17" s="632">
        <v>33964955</v>
      </c>
      <c r="DR17" s="624"/>
      <c r="DS17" s="624"/>
      <c r="DT17" s="624"/>
      <c r="DU17" s="624"/>
      <c r="DV17" s="624"/>
      <c r="DW17" s="624"/>
      <c r="DX17" s="624"/>
      <c r="DY17" s="624"/>
      <c r="DZ17" s="624"/>
      <c r="EA17" s="624"/>
      <c r="EB17" s="624"/>
      <c r="EC17" s="633"/>
    </row>
    <row r="18" spans="2:133" ht="11.25" customHeight="1" x14ac:dyDescent="0.2">
      <c r="B18" s="620" t="s">
        <v>278</v>
      </c>
      <c r="C18" s="621"/>
      <c r="D18" s="621"/>
      <c r="E18" s="621"/>
      <c r="F18" s="621"/>
      <c r="G18" s="621"/>
      <c r="H18" s="621"/>
      <c r="I18" s="621"/>
      <c r="J18" s="621"/>
      <c r="K18" s="621"/>
      <c r="L18" s="621"/>
      <c r="M18" s="621"/>
      <c r="N18" s="621"/>
      <c r="O18" s="621"/>
      <c r="P18" s="621"/>
      <c r="Q18" s="622"/>
      <c r="R18" s="623">
        <v>1222886</v>
      </c>
      <c r="S18" s="624"/>
      <c r="T18" s="624"/>
      <c r="U18" s="624"/>
      <c r="V18" s="624"/>
      <c r="W18" s="624"/>
      <c r="X18" s="624"/>
      <c r="Y18" s="625"/>
      <c r="Z18" s="626">
        <v>0.3</v>
      </c>
      <c r="AA18" s="626"/>
      <c r="AB18" s="626"/>
      <c r="AC18" s="626"/>
      <c r="AD18" s="627">
        <v>1222886</v>
      </c>
      <c r="AE18" s="627"/>
      <c r="AF18" s="627"/>
      <c r="AG18" s="627"/>
      <c r="AH18" s="627"/>
      <c r="AI18" s="627"/>
      <c r="AJ18" s="627"/>
      <c r="AK18" s="627"/>
      <c r="AL18" s="628">
        <v>0.6</v>
      </c>
      <c r="AM18" s="629"/>
      <c r="AN18" s="629"/>
      <c r="AO18" s="630"/>
      <c r="AP18" s="620" t="s">
        <v>279</v>
      </c>
      <c r="AQ18" s="621"/>
      <c r="AR18" s="621"/>
      <c r="AS18" s="621"/>
      <c r="AT18" s="621"/>
      <c r="AU18" s="621"/>
      <c r="AV18" s="621"/>
      <c r="AW18" s="621"/>
      <c r="AX18" s="621"/>
      <c r="AY18" s="621"/>
      <c r="AZ18" s="621"/>
      <c r="BA18" s="621"/>
      <c r="BB18" s="621"/>
      <c r="BC18" s="621"/>
      <c r="BD18" s="621"/>
      <c r="BE18" s="621"/>
      <c r="BF18" s="622"/>
      <c r="BG18" s="623" t="s">
        <v>242</v>
      </c>
      <c r="BH18" s="624"/>
      <c r="BI18" s="624"/>
      <c r="BJ18" s="624"/>
      <c r="BK18" s="624"/>
      <c r="BL18" s="624"/>
      <c r="BM18" s="624"/>
      <c r="BN18" s="625"/>
      <c r="BO18" s="626" t="s">
        <v>242</v>
      </c>
      <c r="BP18" s="626"/>
      <c r="BQ18" s="626"/>
      <c r="BR18" s="626"/>
      <c r="BS18" s="627" t="s">
        <v>248</v>
      </c>
      <c r="BT18" s="627"/>
      <c r="BU18" s="627"/>
      <c r="BV18" s="627"/>
      <c r="BW18" s="627"/>
      <c r="BX18" s="627"/>
      <c r="BY18" s="627"/>
      <c r="BZ18" s="627"/>
      <c r="CA18" s="627"/>
      <c r="CB18" s="631"/>
      <c r="CD18" s="620" t="s">
        <v>280</v>
      </c>
      <c r="CE18" s="621"/>
      <c r="CF18" s="621"/>
      <c r="CG18" s="621"/>
      <c r="CH18" s="621"/>
      <c r="CI18" s="621"/>
      <c r="CJ18" s="621"/>
      <c r="CK18" s="621"/>
      <c r="CL18" s="621"/>
      <c r="CM18" s="621"/>
      <c r="CN18" s="621"/>
      <c r="CO18" s="621"/>
      <c r="CP18" s="621"/>
      <c r="CQ18" s="622"/>
      <c r="CR18" s="623">
        <v>802800</v>
      </c>
      <c r="CS18" s="624"/>
      <c r="CT18" s="624"/>
      <c r="CU18" s="624"/>
      <c r="CV18" s="624"/>
      <c r="CW18" s="624"/>
      <c r="CX18" s="624"/>
      <c r="CY18" s="625"/>
      <c r="CZ18" s="626">
        <v>0.2</v>
      </c>
      <c r="DA18" s="626"/>
      <c r="DB18" s="626"/>
      <c r="DC18" s="626"/>
      <c r="DD18" s="632" t="s">
        <v>248</v>
      </c>
      <c r="DE18" s="624"/>
      <c r="DF18" s="624"/>
      <c r="DG18" s="624"/>
      <c r="DH18" s="624"/>
      <c r="DI18" s="624"/>
      <c r="DJ18" s="624"/>
      <c r="DK18" s="624"/>
      <c r="DL18" s="624"/>
      <c r="DM18" s="624"/>
      <c r="DN18" s="624"/>
      <c r="DO18" s="624"/>
      <c r="DP18" s="625"/>
      <c r="DQ18" s="632">
        <v>802800</v>
      </c>
      <c r="DR18" s="624"/>
      <c r="DS18" s="624"/>
      <c r="DT18" s="624"/>
      <c r="DU18" s="624"/>
      <c r="DV18" s="624"/>
      <c r="DW18" s="624"/>
      <c r="DX18" s="624"/>
      <c r="DY18" s="624"/>
      <c r="DZ18" s="624"/>
      <c r="EA18" s="624"/>
      <c r="EB18" s="624"/>
      <c r="EC18" s="633"/>
    </row>
    <row r="19" spans="2:133" ht="11.25" customHeight="1" x14ac:dyDescent="0.2">
      <c r="B19" s="620" t="s">
        <v>281</v>
      </c>
      <c r="C19" s="621"/>
      <c r="D19" s="621"/>
      <c r="E19" s="621"/>
      <c r="F19" s="621"/>
      <c r="G19" s="621"/>
      <c r="H19" s="621"/>
      <c r="I19" s="621"/>
      <c r="J19" s="621"/>
      <c r="K19" s="621"/>
      <c r="L19" s="621"/>
      <c r="M19" s="621"/>
      <c r="N19" s="621"/>
      <c r="O19" s="621"/>
      <c r="P19" s="621"/>
      <c r="Q19" s="622"/>
      <c r="R19" s="623">
        <v>1205173</v>
      </c>
      <c r="S19" s="624"/>
      <c r="T19" s="624"/>
      <c r="U19" s="624"/>
      <c r="V19" s="624"/>
      <c r="W19" s="624"/>
      <c r="X19" s="624"/>
      <c r="Y19" s="625"/>
      <c r="Z19" s="626">
        <v>0.3</v>
      </c>
      <c r="AA19" s="626"/>
      <c r="AB19" s="626"/>
      <c r="AC19" s="626"/>
      <c r="AD19" s="627">
        <v>1205173</v>
      </c>
      <c r="AE19" s="627"/>
      <c r="AF19" s="627"/>
      <c r="AG19" s="627"/>
      <c r="AH19" s="627"/>
      <c r="AI19" s="627"/>
      <c r="AJ19" s="627"/>
      <c r="AK19" s="627"/>
      <c r="AL19" s="628">
        <v>0.6</v>
      </c>
      <c r="AM19" s="629"/>
      <c r="AN19" s="629"/>
      <c r="AO19" s="630"/>
      <c r="AP19" s="620" t="s">
        <v>282</v>
      </c>
      <c r="AQ19" s="621"/>
      <c r="AR19" s="621"/>
      <c r="AS19" s="621"/>
      <c r="AT19" s="621"/>
      <c r="AU19" s="621"/>
      <c r="AV19" s="621"/>
      <c r="AW19" s="621"/>
      <c r="AX19" s="621"/>
      <c r="AY19" s="621"/>
      <c r="AZ19" s="621"/>
      <c r="BA19" s="621"/>
      <c r="BB19" s="621"/>
      <c r="BC19" s="621"/>
      <c r="BD19" s="621"/>
      <c r="BE19" s="621"/>
      <c r="BF19" s="622"/>
      <c r="BG19" s="623">
        <v>11151919</v>
      </c>
      <c r="BH19" s="624"/>
      <c r="BI19" s="624"/>
      <c r="BJ19" s="624"/>
      <c r="BK19" s="624"/>
      <c r="BL19" s="624"/>
      <c r="BM19" s="624"/>
      <c r="BN19" s="625"/>
      <c r="BO19" s="626">
        <v>8.9</v>
      </c>
      <c r="BP19" s="626"/>
      <c r="BQ19" s="626"/>
      <c r="BR19" s="626"/>
      <c r="BS19" s="627" t="s">
        <v>270</v>
      </c>
      <c r="BT19" s="627"/>
      <c r="BU19" s="627"/>
      <c r="BV19" s="627"/>
      <c r="BW19" s="627"/>
      <c r="BX19" s="627"/>
      <c r="BY19" s="627"/>
      <c r="BZ19" s="627"/>
      <c r="CA19" s="627"/>
      <c r="CB19" s="631"/>
      <c r="CD19" s="620" t="s">
        <v>283</v>
      </c>
      <c r="CE19" s="621"/>
      <c r="CF19" s="621"/>
      <c r="CG19" s="621"/>
      <c r="CH19" s="621"/>
      <c r="CI19" s="621"/>
      <c r="CJ19" s="621"/>
      <c r="CK19" s="621"/>
      <c r="CL19" s="621"/>
      <c r="CM19" s="621"/>
      <c r="CN19" s="621"/>
      <c r="CO19" s="621"/>
      <c r="CP19" s="621"/>
      <c r="CQ19" s="622"/>
      <c r="CR19" s="623" t="s">
        <v>242</v>
      </c>
      <c r="CS19" s="624"/>
      <c r="CT19" s="624"/>
      <c r="CU19" s="624"/>
      <c r="CV19" s="624"/>
      <c r="CW19" s="624"/>
      <c r="CX19" s="624"/>
      <c r="CY19" s="625"/>
      <c r="CZ19" s="626" t="s">
        <v>242</v>
      </c>
      <c r="DA19" s="626"/>
      <c r="DB19" s="626"/>
      <c r="DC19" s="626"/>
      <c r="DD19" s="632" t="s">
        <v>248</v>
      </c>
      <c r="DE19" s="624"/>
      <c r="DF19" s="624"/>
      <c r="DG19" s="624"/>
      <c r="DH19" s="624"/>
      <c r="DI19" s="624"/>
      <c r="DJ19" s="624"/>
      <c r="DK19" s="624"/>
      <c r="DL19" s="624"/>
      <c r="DM19" s="624"/>
      <c r="DN19" s="624"/>
      <c r="DO19" s="624"/>
      <c r="DP19" s="625"/>
      <c r="DQ19" s="632" t="s">
        <v>242</v>
      </c>
      <c r="DR19" s="624"/>
      <c r="DS19" s="624"/>
      <c r="DT19" s="624"/>
      <c r="DU19" s="624"/>
      <c r="DV19" s="624"/>
      <c r="DW19" s="624"/>
      <c r="DX19" s="624"/>
      <c r="DY19" s="624"/>
      <c r="DZ19" s="624"/>
      <c r="EA19" s="624"/>
      <c r="EB19" s="624"/>
      <c r="EC19" s="633"/>
    </row>
    <row r="20" spans="2:133" ht="11.25" customHeight="1" x14ac:dyDescent="0.2">
      <c r="B20" s="636" t="s">
        <v>284</v>
      </c>
      <c r="C20" s="637"/>
      <c r="D20" s="637"/>
      <c r="E20" s="637"/>
      <c r="F20" s="637"/>
      <c r="G20" s="637"/>
      <c r="H20" s="637"/>
      <c r="I20" s="637"/>
      <c r="J20" s="637"/>
      <c r="K20" s="637"/>
      <c r="L20" s="637"/>
      <c r="M20" s="637"/>
      <c r="N20" s="637"/>
      <c r="O20" s="637"/>
      <c r="P20" s="637"/>
      <c r="Q20" s="638"/>
      <c r="R20" s="623">
        <v>17713</v>
      </c>
      <c r="S20" s="624"/>
      <c r="T20" s="624"/>
      <c r="U20" s="624"/>
      <c r="V20" s="624"/>
      <c r="W20" s="624"/>
      <c r="X20" s="624"/>
      <c r="Y20" s="625"/>
      <c r="Z20" s="626">
        <v>0</v>
      </c>
      <c r="AA20" s="626"/>
      <c r="AB20" s="626"/>
      <c r="AC20" s="626"/>
      <c r="AD20" s="627">
        <v>17713</v>
      </c>
      <c r="AE20" s="627"/>
      <c r="AF20" s="627"/>
      <c r="AG20" s="627"/>
      <c r="AH20" s="627"/>
      <c r="AI20" s="627"/>
      <c r="AJ20" s="627"/>
      <c r="AK20" s="627"/>
      <c r="AL20" s="628">
        <v>0</v>
      </c>
      <c r="AM20" s="629"/>
      <c r="AN20" s="629"/>
      <c r="AO20" s="630"/>
      <c r="AP20" s="620" t="s">
        <v>285</v>
      </c>
      <c r="AQ20" s="621"/>
      <c r="AR20" s="621"/>
      <c r="AS20" s="621"/>
      <c r="AT20" s="621"/>
      <c r="AU20" s="621"/>
      <c r="AV20" s="621"/>
      <c r="AW20" s="621"/>
      <c r="AX20" s="621"/>
      <c r="AY20" s="621"/>
      <c r="AZ20" s="621"/>
      <c r="BA20" s="621"/>
      <c r="BB20" s="621"/>
      <c r="BC20" s="621"/>
      <c r="BD20" s="621"/>
      <c r="BE20" s="621"/>
      <c r="BF20" s="622"/>
      <c r="BG20" s="623">
        <v>11151919</v>
      </c>
      <c r="BH20" s="624"/>
      <c r="BI20" s="624"/>
      <c r="BJ20" s="624"/>
      <c r="BK20" s="624"/>
      <c r="BL20" s="624"/>
      <c r="BM20" s="624"/>
      <c r="BN20" s="625"/>
      <c r="BO20" s="626">
        <v>8.9</v>
      </c>
      <c r="BP20" s="626"/>
      <c r="BQ20" s="626"/>
      <c r="BR20" s="626"/>
      <c r="BS20" s="627" t="s">
        <v>242</v>
      </c>
      <c r="BT20" s="627"/>
      <c r="BU20" s="627"/>
      <c r="BV20" s="627"/>
      <c r="BW20" s="627"/>
      <c r="BX20" s="627"/>
      <c r="BY20" s="627"/>
      <c r="BZ20" s="627"/>
      <c r="CA20" s="627"/>
      <c r="CB20" s="631"/>
      <c r="CD20" s="620" t="s">
        <v>286</v>
      </c>
      <c r="CE20" s="621"/>
      <c r="CF20" s="621"/>
      <c r="CG20" s="621"/>
      <c r="CH20" s="621"/>
      <c r="CI20" s="621"/>
      <c r="CJ20" s="621"/>
      <c r="CK20" s="621"/>
      <c r="CL20" s="621"/>
      <c r="CM20" s="621"/>
      <c r="CN20" s="621"/>
      <c r="CO20" s="621"/>
      <c r="CP20" s="621"/>
      <c r="CQ20" s="622"/>
      <c r="CR20" s="623">
        <v>403175196</v>
      </c>
      <c r="CS20" s="624"/>
      <c r="CT20" s="624"/>
      <c r="CU20" s="624"/>
      <c r="CV20" s="624"/>
      <c r="CW20" s="624"/>
      <c r="CX20" s="624"/>
      <c r="CY20" s="625"/>
      <c r="CZ20" s="626">
        <v>100</v>
      </c>
      <c r="DA20" s="626"/>
      <c r="DB20" s="626"/>
      <c r="DC20" s="626"/>
      <c r="DD20" s="632">
        <v>42070843</v>
      </c>
      <c r="DE20" s="624"/>
      <c r="DF20" s="624"/>
      <c r="DG20" s="624"/>
      <c r="DH20" s="624"/>
      <c r="DI20" s="624"/>
      <c r="DJ20" s="624"/>
      <c r="DK20" s="624"/>
      <c r="DL20" s="624"/>
      <c r="DM20" s="624"/>
      <c r="DN20" s="624"/>
      <c r="DO20" s="624"/>
      <c r="DP20" s="625"/>
      <c r="DQ20" s="632">
        <v>236672001</v>
      </c>
      <c r="DR20" s="624"/>
      <c r="DS20" s="624"/>
      <c r="DT20" s="624"/>
      <c r="DU20" s="624"/>
      <c r="DV20" s="624"/>
      <c r="DW20" s="624"/>
      <c r="DX20" s="624"/>
      <c r="DY20" s="624"/>
      <c r="DZ20" s="624"/>
      <c r="EA20" s="624"/>
      <c r="EB20" s="624"/>
      <c r="EC20" s="633"/>
    </row>
    <row r="21" spans="2:133" ht="11.25" customHeight="1" x14ac:dyDescent="0.2">
      <c r="B21" s="620" t="s">
        <v>287</v>
      </c>
      <c r="C21" s="621"/>
      <c r="D21" s="621"/>
      <c r="E21" s="621"/>
      <c r="F21" s="621"/>
      <c r="G21" s="621"/>
      <c r="H21" s="621"/>
      <c r="I21" s="621"/>
      <c r="J21" s="621"/>
      <c r="K21" s="621"/>
      <c r="L21" s="621"/>
      <c r="M21" s="621"/>
      <c r="N21" s="621"/>
      <c r="O21" s="621"/>
      <c r="P21" s="621"/>
      <c r="Q21" s="622"/>
      <c r="R21" s="623">
        <v>52446177</v>
      </c>
      <c r="S21" s="624"/>
      <c r="T21" s="624"/>
      <c r="U21" s="624"/>
      <c r="V21" s="624"/>
      <c r="W21" s="624"/>
      <c r="X21" s="624"/>
      <c r="Y21" s="625"/>
      <c r="Z21" s="626">
        <v>12.7</v>
      </c>
      <c r="AA21" s="626"/>
      <c r="AB21" s="626"/>
      <c r="AC21" s="626"/>
      <c r="AD21" s="627">
        <v>49435001</v>
      </c>
      <c r="AE21" s="627"/>
      <c r="AF21" s="627"/>
      <c r="AG21" s="627"/>
      <c r="AH21" s="627"/>
      <c r="AI21" s="627"/>
      <c r="AJ21" s="627"/>
      <c r="AK21" s="627"/>
      <c r="AL21" s="628">
        <v>25.3</v>
      </c>
      <c r="AM21" s="629"/>
      <c r="AN21" s="629"/>
      <c r="AO21" s="630"/>
      <c r="AP21" s="620" t="s">
        <v>288</v>
      </c>
      <c r="AQ21" s="639"/>
      <c r="AR21" s="639"/>
      <c r="AS21" s="639"/>
      <c r="AT21" s="639"/>
      <c r="AU21" s="639"/>
      <c r="AV21" s="639"/>
      <c r="AW21" s="639"/>
      <c r="AX21" s="639"/>
      <c r="AY21" s="639"/>
      <c r="AZ21" s="639"/>
      <c r="BA21" s="639"/>
      <c r="BB21" s="639"/>
      <c r="BC21" s="639"/>
      <c r="BD21" s="639"/>
      <c r="BE21" s="639"/>
      <c r="BF21" s="640"/>
      <c r="BG21" s="623">
        <v>28271</v>
      </c>
      <c r="BH21" s="624"/>
      <c r="BI21" s="624"/>
      <c r="BJ21" s="624"/>
      <c r="BK21" s="624"/>
      <c r="BL21" s="624"/>
      <c r="BM21" s="624"/>
      <c r="BN21" s="625"/>
      <c r="BO21" s="626">
        <v>0</v>
      </c>
      <c r="BP21" s="626"/>
      <c r="BQ21" s="626"/>
      <c r="BR21" s="626"/>
      <c r="BS21" s="627" t="s">
        <v>248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289</v>
      </c>
      <c r="C22" s="621"/>
      <c r="D22" s="621"/>
      <c r="E22" s="621"/>
      <c r="F22" s="621"/>
      <c r="G22" s="621"/>
      <c r="H22" s="621"/>
      <c r="I22" s="621"/>
      <c r="J22" s="621"/>
      <c r="K22" s="621"/>
      <c r="L22" s="621"/>
      <c r="M22" s="621"/>
      <c r="N22" s="621"/>
      <c r="O22" s="621"/>
      <c r="P22" s="621"/>
      <c r="Q22" s="622"/>
      <c r="R22" s="623">
        <v>49435001</v>
      </c>
      <c r="S22" s="624"/>
      <c r="T22" s="624"/>
      <c r="U22" s="624"/>
      <c r="V22" s="624"/>
      <c r="W22" s="624"/>
      <c r="X22" s="624"/>
      <c r="Y22" s="625"/>
      <c r="Z22" s="626">
        <v>12</v>
      </c>
      <c r="AA22" s="626"/>
      <c r="AB22" s="626"/>
      <c r="AC22" s="626"/>
      <c r="AD22" s="627">
        <v>49435001</v>
      </c>
      <c r="AE22" s="627"/>
      <c r="AF22" s="627"/>
      <c r="AG22" s="627"/>
      <c r="AH22" s="627"/>
      <c r="AI22" s="627"/>
      <c r="AJ22" s="627"/>
      <c r="AK22" s="627"/>
      <c r="AL22" s="628">
        <v>25.3</v>
      </c>
      <c r="AM22" s="629"/>
      <c r="AN22" s="629"/>
      <c r="AO22" s="630"/>
      <c r="AP22" s="620" t="s">
        <v>290</v>
      </c>
      <c r="AQ22" s="639"/>
      <c r="AR22" s="639"/>
      <c r="AS22" s="639"/>
      <c r="AT22" s="639"/>
      <c r="AU22" s="639"/>
      <c r="AV22" s="639"/>
      <c r="AW22" s="639"/>
      <c r="AX22" s="639"/>
      <c r="AY22" s="639"/>
      <c r="AZ22" s="639"/>
      <c r="BA22" s="639"/>
      <c r="BB22" s="639"/>
      <c r="BC22" s="639"/>
      <c r="BD22" s="639"/>
      <c r="BE22" s="639"/>
      <c r="BF22" s="640"/>
      <c r="BG22" s="623">
        <v>2525222</v>
      </c>
      <c r="BH22" s="624"/>
      <c r="BI22" s="624"/>
      <c r="BJ22" s="624"/>
      <c r="BK22" s="624"/>
      <c r="BL22" s="624"/>
      <c r="BM22" s="624"/>
      <c r="BN22" s="625"/>
      <c r="BO22" s="626">
        <v>2</v>
      </c>
      <c r="BP22" s="626"/>
      <c r="BQ22" s="626"/>
      <c r="BR22" s="626"/>
      <c r="BS22" s="627" t="s">
        <v>242</v>
      </c>
      <c r="BT22" s="627"/>
      <c r="BU22" s="627"/>
      <c r="BV22" s="627"/>
      <c r="BW22" s="627"/>
      <c r="BX22" s="627"/>
      <c r="BY22" s="627"/>
      <c r="BZ22" s="627"/>
      <c r="CA22" s="627"/>
      <c r="CB22" s="631"/>
      <c r="CD22" s="605" t="s">
        <v>291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292</v>
      </c>
      <c r="C23" s="621"/>
      <c r="D23" s="621"/>
      <c r="E23" s="621"/>
      <c r="F23" s="621"/>
      <c r="G23" s="621"/>
      <c r="H23" s="621"/>
      <c r="I23" s="621"/>
      <c r="J23" s="621"/>
      <c r="K23" s="621"/>
      <c r="L23" s="621"/>
      <c r="M23" s="621"/>
      <c r="N23" s="621"/>
      <c r="O23" s="621"/>
      <c r="P23" s="621"/>
      <c r="Q23" s="622"/>
      <c r="R23" s="623">
        <v>3011176</v>
      </c>
      <c r="S23" s="624"/>
      <c r="T23" s="624"/>
      <c r="U23" s="624"/>
      <c r="V23" s="624"/>
      <c r="W23" s="624"/>
      <c r="X23" s="624"/>
      <c r="Y23" s="625"/>
      <c r="Z23" s="626">
        <v>0.7</v>
      </c>
      <c r="AA23" s="626"/>
      <c r="AB23" s="626"/>
      <c r="AC23" s="626"/>
      <c r="AD23" s="627" t="s">
        <v>242</v>
      </c>
      <c r="AE23" s="627"/>
      <c r="AF23" s="627"/>
      <c r="AG23" s="627"/>
      <c r="AH23" s="627"/>
      <c r="AI23" s="627"/>
      <c r="AJ23" s="627"/>
      <c r="AK23" s="627"/>
      <c r="AL23" s="628" t="s">
        <v>248</v>
      </c>
      <c r="AM23" s="629"/>
      <c r="AN23" s="629"/>
      <c r="AO23" s="630"/>
      <c r="AP23" s="620" t="s">
        <v>293</v>
      </c>
      <c r="AQ23" s="639"/>
      <c r="AR23" s="639"/>
      <c r="AS23" s="639"/>
      <c r="AT23" s="639"/>
      <c r="AU23" s="639"/>
      <c r="AV23" s="639"/>
      <c r="AW23" s="639"/>
      <c r="AX23" s="639"/>
      <c r="AY23" s="639"/>
      <c r="AZ23" s="639"/>
      <c r="BA23" s="639"/>
      <c r="BB23" s="639"/>
      <c r="BC23" s="639"/>
      <c r="BD23" s="639"/>
      <c r="BE23" s="639"/>
      <c r="BF23" s="640"/>
      <c r="BG23" s="623">
        <v>8598426</v>
      </c>
      <c r="BH23" s="624"/>
      <c r="BI23" s="624"/>
      <c r="BJ23" s="624"/>
      <c r="BK23" s="624"/>
      <c r="BL23" s="624"/>
      <c r="BM23" s="624"/>
      <c r="BN23" s="625"/>
      <c r="BO23" s="626">
        <v>6.9</v>
      </c>
      <c r="BP23" s="626"/>
      <c r="BQ23" s="626"/>
      <c r="BR23" s="626"/>
      <c r="BS23" s="627" t="s">
        <v>248</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294</v>
      </c>
      <c r="CS23" s="606"/>
      <c r="CT23" s="606"/>
      <c r="CU23" s="606"/>
      <c r="CV23" s="606"/>
      <c r="CW23" s="606"/>
      <c r="CX23" s="606"/>
      <c r="CY23" s="607"/>
      <c r="CZ23" s="605" t="s">
        <v>295</v>
      </c>
      <c r="DA23" s="606"/>
      <c r="DB23" s="606"/>
      <c r="DC23" s="607"/>
      <c r="DD23" s="605" t="s">
        <v>296</v>
      </c>
      <c r="DE23" s="606"/>
      <c r="DF23" s="606"/>
      <c r="DG23" s="606"/>
      <c r="DH23" s="606"/>
      <c r="DI23" s="606"/>
      <c r="DJ23" s="606"/>
      <c r="DK23" s="607"/>
      <c r="DL23" s="650" t="s">
        <v>297</v>
      </c>
      <c r="DM23" s="651"/>
      <c r="DN23" s="651"/>
      <c r="DO23" s="651"/>
      <c r="DP23" s="651"/>
      <c r="DQ23" s="651"/>
      <c r="DR23" s="651"/>
      <c r="DS23" s="651"/>
      <c r="DT23" s="651"/>
      <c r="DU23" s="651"/>
      <c r="DV23" s="652"/>
      <c r="DW23" s="605" t="s">
        <v>298</v>
      </c>
      <c r="DX23" s="606"/>
      <c r="DY23" s="606"/>
      <c r="DZ23" s="606"/>
      <c r="EA23" s="606"/>
      <c r="EB23" s="606"/>
      <c r="EC23" s="607"/>
    </row>
    <row r="24" spans="2:133" ht="11.25" customHeight="1" x14ac:dyDescent="0.2">
      <c r="B24" s="620" t="s">
        <v>299</v>
      </c>
      <c r="C24" s="621"/>
      <c r="D24" s="621"/>
      <c r="E24" s="621"/>
      <c r="F24" s="621"/>
      <c r="G24" s="621"/>
      <c r="H24" s="621"/>
      <c r="I24" s="621"/>
      <c r="J24" s="621"/>
      <c r="K24" s="621"/>
      <c r="L24" s="621"/>
      <c r="M24" s="621"/>
      <c r="N24" s="621"/>
      <c r="O24" s="621"/>
      <c r="P24" s="621"/>
      <c r="Q24" s="622"/>
      <c r="R24" s="623" t="s">
        <v>248</v>
      </c>
      <c r="S24" s="624"/>
      <c r="T24" s="624"/>
      <c r="U24" s="624"/>
      <c r="V24" s="624"/>
      <c r="W24" s="624"/>
      <c r="X24" s="624"/>
      <c r="Y24" s="625"/>
      <c r="Z24" s="626" t="s">
        <v>248</v>
      </c>
      <c r="AA24" s="626"/>
      <c r="AB24" s="626"/>
      <c r="AC24" s="626"/>
      <c r="AD24" s="627" t="s">
        <v>248</v>
      </c>
      <c r="AE24" s="627"/>
      <c r="AF24" s="627"/>
      <c r="AG24" s="627"/>
      <c r="AH24" s="627"/>
      <c r="AI24" s="627"/>
      <c r="AJ24" s="627"/>
      <c r="AK24" s="627"/>
      <c r="AL24" s="628" t="s">
        <v>270</v>
      </c>
      <c r="AM24" s="629"/>
      <c r="AN24" s="629"/>
      <c r="AO24" s="630"/>
      <c r="AP24" s="620" t="s">
        <v>300</v>
      </c>
      <c r="AQ24" s="639"/>
      <c r="AR24" s="639"/>
      <c r="AS24" s="639"/>
      <c r="AT24" s="639"/>
      <c r="AU24" s="639"/>
      <c r="AV24" s="639"/>
      <c r="AW24" s="639"/>
      <c r="AX24" s="639"/>
      <c r="AY24" s="639"/>
      <c r="AZ24" s="639"/>
      <c r="BA24" s="639"/>
      <c r="BB24" s="639"/>
      <c r="BC24" s="639"/>
      <c r="BD24" s="639"/>
      <c r="BE24" s="639"/>
      <c r="BF24" s="640"/>
      <c r="BG24" s="623" t="s">
        <v>270</v>
      </c>
      <c r="BH24" s="624"/>
      <c r="BI24" s="624"/>
      <c r="BJ24" s="624"/>
      <c r="BK24" s="624"/>
      <c r="BL24" s="624"/>
      <c r="BM24" s="624"/>
      <c r="BN24" s="625"/>
      <c r="BO24" s="626" t="s">
        <v>242</v>
      </c>
      <c r="BP24" s="626"/>
      <c r="BQ24" s="626"/>
      <c r="BR24" s="626"/>
      <c r="BS24" s="627" t="s">
        <v>242</v>
      </c>
      <c r="BT24" s="627"/>
      <c r="BU24" s="627"/>
      <c r="BV24" s="627"/>
      <c r="BW24" s="627"/>
      <c r="BX24" s="627"/>
      <c r="BY24" s="627"/>
      <c r="BZ24" s="627"/>
      <c r="CA24" s="627"/>
      <c r="CB24" s="631"/>
      <c r="CD24" s="609" t="s">
        <v>301</v>
      </c>
      <c r="CE24" s="610"/>
      <c r="CF24" s="610"/>
      <c r="CG24" s="610"/>
      <c r="CH24" s="610"/>
      <c r="CI24" s="610"/>
      <c r="CJ24" s="610"/>
      <c r="CK24" s="610"/>
      <c r="CL24" s="610"/>
      <c r="CM24" s="610"/>
      <c r="CN24" s="610"/>
      <c r="CO24" s="610"/>
      <c r="CP24" s="610"/>
      <c r="CQ24" s="611"/>
      <c r="CR24" s="612">
        <v>236885278</v>
      </c>
      <c r="CS24" s="613"/>
      <c r="CT24" s="613"/>
      <c r="CU24" s="613"/>
      <c r="CV24" s="613"/>
      <c r="CW24" s="613"/>
      <c r="CX24" s="613"/>
      <c r="CY24" s="614"/>
      <c r="CZ24" s="617">
        <v>58.8</v>
      </c>
      <c r="DA24" s="618"/>
      <c r="DB24" s="618"/>
      <c r="DC24" s="634"/>
      <c r="DD24" s="653">
        <v>141576139</v>
      </c>
      <c r="DE24" s="613"/>
      <c r="DF24" s="613"/>
      <c r="DG24" s="613"/>
      <c r="DH24" s="613"/>
      <c r="DI24" s="613"/>
      <c r="DJ24" s="613"/>
      <c r="DK24" s="614"/>
      <c r="DL24" s="653">
        <v>138441882</v>
      </c>
      <c r="DM24" s="613"/>
      <c r="DN24" s="613"/>
      <c r="DO24" s="613"/>
      <c r="DP24" s="613"/>
      <c r="DQ24" s="613"/>
      <c r="DR24" s="613"/>
      <c r="DS24" s="613"/>
      <c r="DT24" s="613"/>
      <c r="DU24" s="613"/>
      <c r="DV24" s="614"/>
      <c r="DW24" s="617">
        <v>66.099999999999994</v>
      </c>
      <c r="DX24" s="618"/>
      <c r="DY24" s="618"/>
      <c r="DZ24" s="618"/>
      <c r="EA24" s="618"/>
      <c r="EB24" s="618"/>
      <c r="EC24" s="619"/>
    </row>
    <row r="25" spans="2:133" ht="11.25" customHeight="1" x14ac:dyDescent="0.2">
      <c r="B25" s="620" t="s">
        <v>302</v>
      </c>
      <c r="C25" s="621"/>
      <c r="D25" s="621"/>
      <c r="E25" s="621"/>
      <c r="F25" s="621"/>
      <c r="G25" s="621"/>
      <c r="H25" s="621"/>
      <c r="I25" s="621"/>
      <c r="J25" s="621"/>
      <c r="K25" s="621"/>
      <c r="L25" s="621"/>
      <c r="M25" s="621"/>
      <c r="N25" s="621"/>
      <c r="O25" s="621"/>
      <c r="P25" s="621"/>
      <c r="Q25" s="622"/>
      <c r="R25" s="623">
        <v>206437154</v>
      </c>
      <c r="S25" s="624"/>
      <c r="T25" s="624"/>
      <c r="U25" s="624"/>
      <c r="V25" s="624"/>
      <c r="W25" s="624"/>
      <c r="X25" s="624"/>
      <c r="Y25" s="625"/>
      <c r="Z25" s="626">
        <v>50</v>
      </c>
      <c r="AA25" s="626"/>
      <c r="AB25" s="626"/>
      <c r="AC25" s="626"/>
      <c r="AD25" s="627">
        <v>194827552</v>
      </c>
      <c r="AE25" s="627"/>
      <c r="AF25" s="627"/>
      <c r="AG25" s="627"/>
      <c r="AH25" s="627"/>
      <c r="AI25" s="627"/>
      <c r="AJ25" s="627"/>
      <c r="AK25" s="627"/>
      <c r="AL25" s="628">
        <v>99.6</v>
      </c>
      <c r="AM25" s="629"/>
      <c r="AN25" s="629"/>
      <c r="AO25" s="630"/>
      <c r="AP25" s="620" t="s">
        <v>303</v>
      </c>
      <c r="AQ25" s="639"/>
      <c r="AR25" s="639"/>
      <c r="AS25" s="639"/>
      <c r="AT25" s="639"/>
      <c r="AU25" s="639"/>
      <c r="AV25" s="639"/>
      <c r="AW25" s="639"/>
      <c r="AX25" s="639"/>
      <c r="AY25" s="639"/>
      <c r="AZ25" s="639"/>
      <c r="BA25" s="639"/>
      <c r="BB25" s="639"/>
      <c r="BC25" s="639"/>
      <c r="BD25" s="639"/>
      <c r="BE25" s="639"/>
      <c r="BF25" s="640"/>
      <c r="BG25" s="623" t="s">
        <v>242</v>
      </c>
      <c r="BH25" s="624"/>
      <c r="BI25" s="624"/>
      <c r="BJ25" s="624"/>
      <c r="BK25" s="624"/>
      <c r="BL25" s="624"/>
      <c r="BM25" s="624"/>
      <c r="BN25" s="625"/>
      <c r="BO25" s="626" t="s">
        <v>248</v>
      </c>
      <c r="BP25" s="626"/>
      <c r="BQ25" s="626"/>
      <c r="BR25" s="626"/>
      <c r="BS25" s="627" t="s">
        <v>248</v>
      </c>
      <c r="BT25" s="627"/>
      <c r="BU25" s="627"/>
      <c r="BV25" s="627"/>
      <c r="BW25" s="627"/>
      <c r="BX25" s="627"/>
      <c r="BY25" s="627"/>
      <c r="BZ25" s="627"/>
      <c r="CA25" s="627"/>
      <c r="CB25" s="631"/>
      <c r="CD25" s="620" t="s">
        <v>304</v>
      </c>
      <c r="CE25" s="621"/>
      <c r="CF25" s="621"/>
      <c r="CG25" s="621"/>
      <c r="CH25" s="621"/>
      <c r="CI25" s="621"/>
      <c r="CJ25" s="621"/>
      <c r="CK25" s="621"/>
      <c r="CL25" s="621"/>
      <c r="CM25" s="621"/>
      <c r="CN25" s="621"/>
      <c r="CO25" s="621"/>
      <c r="CP25" s="621"/>
      <c r="CQ25" s="622"/>
      <c r="CR25" s="623">
        <v>85792691</v>
      </c>
      <c r="CS25" s="656"/>
      <c r="CT25" s="656"/>
      <c r="CU25" s="656"/>
      <c r="CV25" s="656"/>
      <c r="CW25" s="656"/>
      <c r="CX25" s="656"/>
      <c r="CY25" s="657"/>
      <c r="CZ25" s="628">
        <v>21.3</v>
      </c>
      <c r="DA25" s="654"/>
      <c r="DB25" s="654"/>
      <c r="DC25" s="658"/>
      <c r="DD25" s="632">
        <v>73542766</v>
      </c>
      <c r="DE25" s="656"/>
      <c r="DF25" s="656"/>
      <c r="DG25" s="656"/>
      <c r="DH25" s="656"/>
      <c r="DI25" s="656"/>
      <c r="DJ25" s="656"/>
      <c r="DK25" s="657"/>
      <c r="DL25" s="632">
        <v>70986074</v>
      </c>
      <c r="DM25" s="656"/>
      <c r="DN25" s="656"/>
      <c r="DO25" s="656"/>
      <c r="DP25" s="656"/>
      <c r="DQ25" s="656"/>
      <c r="DR25" s="656"/>
      <c r="DS25" s="656"/>
      <c r="DT25" s="656"/>
      <c r="DU25" s="656"/>
      <c r="DV25" s="657"/>
      <c r="DW25" s="628">
        <v>33.9</v>
      </c>
      <c r="DX25" s="654"/>
      <c r="DY25" s="654"/>
      <c r="DZ25" s="654"/>
      <c r="EA25" s="654"/>
      <c r="EB25" s="654"/>
      <c r="EC25" s="655"/>
    </row>
    <row r="26" spans="2:133" ht="11.25" customHeight="1" x14ac:dyDescent="0.2">
      <c r="B26" s="620" t="s">
        <v>305</v>
      </c>
      <c r="C26" s="621"/>
      <c r="D26" s="621"/>
      <c r="E26" s="621"/>
      <c r="F26" s="621"/>
      <c r="G26" s="621"/>
      <c r="H26" s="621"/>
      <c r="I26" s="621"/>
      <c r="J26" s="621"/>
      <c r="K26" s="621"/>
      <c r="L26" s="621"/>
      <c r="M26" s="621"/>
      <c r="N26" s="621"/>
      <c r="O26" s="621"/>
      <c r="P26" s="621"/>
      <c r="Q26" s="622"/>
      <c r="R26" s="623">
        <v>203308</v>
      </c>
      <c r="S26" s="624"/>
      <c r="T26" s="624"/>
      <c r="U26" s="624"/>
      <c r="V26" s="624"/>
      <c r="W26" s="624"/>
      <c r="X26" s="624"/>
      <c r="Y26" s="625"/>
      <c r="Z26" s="626">
        <v>0</v>
      </c>
      <c r="AA26" s="626"/>
      <c r="AB26" s="626"/>
      <c r="AC26" s="626"/>
      <c r="AD26" s="627">
        <v>203308</v>
      </c>
      <c r="AE26" s="627"/>
      <c r="AF26" s="627"/>
      <c r="AG26" s="627"/>
      <c r="AH26" s="627"/>
      <c r="AI26" s="627"/>
      <c r="AJ26" s="627"/>
      <c r="AK26" s="627"/>
      <c r="AL26" s="628">
        <v>0.1</v>
      </c>
      <c r="AM26" s="629"/>
      <c r="AN26" s="629"/>
      <c r="AO26" s="630"/>
      <c r="AP26" s="620" t="s">
        <v>306</v>
      </c>
      <c r="AQ26" s="639"/>
      <c r="AR26" s="639"/>
      <c r="AS26" s="639"/>
      <c r="AT26" s="639"/>
      <c r="AU26" s="639"/>
      <c r="AV26" s="639"/>
      <c r="AW26" s="639"/>
      <c r="AX26" s="639"/>
      <c r="AY26" s="639"/>
      <c r="AZ26" s="639"/>
      <c r="BA26" s="639"/>
      <c r="BB26" s="639"/>
      <c r="BC26" s="639"/>
      <c r="BD26" s="639"/>
      <c r="BE26" s="639"/>
      <c r="BF26" s="640"/>
      <c r="BG26" s="623" t="s">
        <v>242</v>
      </c>
      <c r="BH26" s="624"/>
      <c r="BI26" s="624"/>
      <c r="BJ26" s="624"/>
      <c r="BK26" s="624"/>
      <c r="BL26" s="624"/>
      <c r="BM26" s="624"/>
      <c r="BN26" s="625"/>
      <c r="BO26" s="626" t="s">
        <v>248</v>
      </c>
      <c r="BP26" s="626"/>
      <c r="BQ26" s="626"/>
      <c r="BR26" s="626"/>
      <c r="BS26" s="627" t="s">
        <v>248</v>
      </c>
      <c r="BT26" s="627"/>
      <c r="BU26" s="627"/>
      <c r="BV26" s="627"/>
      <c r="BW26" s="627"/>
      <c r="BX26" s="627"/>
      <c r="BY26" s="627"/>
      <c r="BZ26" s="627"/>
      <c r="CA26" s="627"/>
      <c r="CB26" s="631"/>
      <c r="CD26" s="620" t="s">
        <v>307</v>
      </c>
      <c r="CE26" s="621"/>
      <c r="CF26" s="621"/>
      <c r="CG26" s="621"/>
      <c r="CH26" s="621"/>
      <c r="CI26" s="621"/>
      <c r="CJ26" s="621"/>
      <c r="CK26" s="621"/>
      <c r="CL26" s="621"/>
      <c r="CM26" s="621"/>
      <c r="CN26" s="621"/>
      <c r="CO26" s="621"/>
      <c r="CP26" s="621"/>
      <c r="CQ26" s="622"/>
      <c r="CR26" s="623">
        <v>57875512</v>
      </c>
      <c r="CS26" s="624"/>
      <c r="CT26" s="624"/>
      <c r="CU26" s="624"/>
      <c r="CV26" s="624"/>
      <c r="CW26" s="624"/>
      <c r="CX26" s="624"/>
      <c r="CY26" s="625"/>
      <c r="CZ26" s="628">
        <v>14.4</v>
      </c>
      <c r="DA26" s="654"/>
      <c r="DB26" s="654"/>
      <c r="DC26" s="658"/>
      <c r="DD26" s="632">
        <v>47765915</v>
      </c>
      <c r="DE26" s="624"/>
      <c r="DF26" s="624"/>
      <c r="DG26" s="624"/>
      <c r="DH26" s="624"/>
      <c r="DI26" s="624"/>
      <c r="DJ26" s="624"/>
      <c r="DK26" s="625"/>
      <c r="DL26" s="632" t="s">
        <v>248</v>
      </c>
      <c r="DM26" s="624"/>
      <c r="DN26" s="624"/>
      <c r="DO26" s="624"/>
      <c r="DP26" s="624"/>
      <c r="DQ26" s="624"/>
      <c r="DR26" s="624"/>
      <c r="DS26" s="624"/>
      <c r="DT26" s="624"/>
      <c r="DU26" s="624"/>
      <c r="DV26" s="625"/>
      <c r="DW26" s="628" t="s">
        <v>242</v>
      </c>
      <c r="DX26" s="654"/>
      <c r="DY26" s="654"/>
      <c r="DZ26" s="654"/>
      <c r="EA26" s="654"/>
      <c r="EB26" s="654"/>
      <c r="EC26" s="655"/>
    </row>
    <row r="27" spans="2:133" ht="11.25" customHeight="1" x14ac:dyDescent="0.2">
      <c r="B27" s="620" t="s">
        <v>308</v>
      </c>
      <c r="C27" s="621"/>
      <c r="D27" s="621"/>
      <c r="E27" s="621"/>
      <c r="F27" s="621"/>
      <c r="G27" s="621"/>
      <c r="H27" s="621"/>
      <c r="I27" s="621"/>
      <c r="J27" s="621"/>
      <c r="K27" s="621"/>
      <c r="L27" s="621"/>
      <c r="M27" s="621"/>
      <c r="N27" s="621"/>
      <c r="O27" s="621"/>
      <c r="P27" s="621"/>
      <c r="Q27" s="622"/>
      <c r="R27" s="623">
        <v>1900510</v>
      </c>
      <c r="S27" s="624"/>
      <c r="T27" s="624"/>
      <c r="U27" s="624"/>
      <c r="V27" s="624"/>
      <c r="W27" s="624"/>
      <c r="X27" s="624"/>
      <c r="Y27" s="625"/>
      <c r="Z27" s="626">
        <v>0.5</v>
      </c>
      <c r="AA27" s="626"/>
      <c r="AB27" s="626"/>
      <c r="AC27" s="626"/>
      <c r="AD27" s="627" t="s">
        <v>248</v>
      </c>
      <c r="AE27" s="627"/>
      <c r="AF27" s="627"/>
      <c r="AG27" s="627"/>
      <c r="AH27" s="627"/>
      <c r="AI27" s="627"/>
      <c r="AJ27" s="627"/>
      <c r="AK27" s="627"/>
      <c r="AL27" s="628" t="s">
        <v>242</v>
      </c>
      <c r="AM27" s="629"/>
      <c r="AN27" s="629"/>
      <c r="AO27" s="630"/>
      <c r="AP27" s="620" t="s">
        <v>309</v>
      </c>
      <c r="AQ27" s="621"/>
      <c r="AR27" s="621"/>
      <c r="AS27" s="621"/>
      <c r="AT27" s="621"/>
      <c r="AU27" s="621"/>
      <c r="AV27" s="621"/>
      <c r="AW27" s="621"/>
      <c r="AX27" s="621"/>
      <c r="AY27" s="621"/>
      <c r="AZ27" s="621"/>
      <c r="BA27" s="621"/>
      <c r="BB27" s="621"/>
      <c r="BC27" s="621"/>
      <c r="BD27" s="621"/>
      <c r="BE27" s="621"/>
      <c r="BF27" s="622"/>
      <c r="BG27" s="623">
        <v>125493743</v>
      </c>
      <c r="BH27" s="624"/>
      <c r="BI27" s="624"/>
      <c r="BJ27" s="624"/>
      <c r="BK27" s="624"/>
      <c r="BL27" s="624"/>
      <c r="BM27" s="624"/>
      <c r="BN27" s="625"/>
      <c r="BO27" s="626">
        <v>100</v>
      </c>
      <c r="BP27" s="626"/>
      <c r="BQ27" s="626"/>
      <c r="BR27" s="626"/>
      <c r="BS27" s="627">
        <v>2217072</v>
      </c>
      <c r="BT27" s="627"/>
      <c r="BU27" s="627"/>
      <c r="BV27" s="627"/>
      <c r="BW27" s="627"/>
      <c r="BX27" s="627"/>
      <c r="BY27" s="627"/>
      <c r="BZ27" s="627"/>
      <c r="CA27" s="627"/>
      <c r="CB27" s="631"/>
      <c r="CD27" s="620" t="s">
        <v>310</v>
      </c>
      <c r="CE27" s="621"/>
      <c r="CF27" s="621"/>
      <c r="CG27" s="621"/>
      <c r="CH27" s="621"/>
      <c r="CI27" s="621"/>
      <c r="CJ27" s="621"/>
      <c r="CK27" s="621"/>
      <c r="CL27" s="621"/>
      <c r="CM27" s="621"/>
      <c r="CN27" s="621"/>
      <c r="CO27" s="621"/>
      <c r="CP27" s="621"/>
      <c r="CQ27" s="622"/>
      <c r="CR27" s="623">
        <v>115530981</v>
      </c>
      <c r="CS27" s="656"/>
      <c r="CT27" s="656"/>
      <c r="CU27" s="656"/>
      <c r="CV27" s="656"/>
      <c r="CW27" s="656"/>
      <c r="CX27" s="656"/>
      <c r="CY27" s="657"/>
      <c r="CZ27" s="628">
        <v>28.7</v>
      </c>
      <c r="DA27" s="654"/>
      <c r="DB27" s="654"/>
      <c r="DC27" s="658"/>
      <c r="DD27" s="632">
        <v>34107720</v>
      </c>
      <c r="DE27" s="656"/>
      <c r="DF27" s="656"/>
      <c r="DG27" s="656"/>
      <c r="DH27" s="656"/>
      <c r="DI27" s="656"/>
      <c r="DJ27" s="656"/>
      <c r="DK27" s="657"/>
      <c r="DL27" s="632">
        <v>33530155</v>
      </c>
      <c r="DM27" s="656"/>
      <c r="DN27" s="656"/>
      <c r="DO27" s="656"/>
      <c r="DP27" s="656"/>
      <c r="DQ27" s="656"/>
      <c r="DR27" s="656"/>
      <c r="DS27" s="656"/>
      <c r="DT27" s="656"/>
      <c r="DU27" s="656"/>
      <c r="DV27" s="657"/>
      <c r="DW27" s="628">
        <v>16</v>
      </c>
      <c r="DX27" s="654"/>
      <c r="DY27" s="654"/>
      <c r="DZ27" s="654"/>
      <c r="EA27" s="654"/>
      <c r="EB27" s="654"/>
      <c r="EC27" s="655"/>
    </row>
    <row r="28" spans="2:133" ht="11.25" customHeight="1" x14ac:dyDescent="0.2">
      <c r="B28" s="620" t="s">
        <v>311</v>
      </c>
      <c r="C28" s="621"/>
      <c r="D28" s="621"/>
      <c r="E28" s="621"/>
      <c r="F28" s="621"/>
      <c r="G28" s="621"/>
      <c r="H28" s="621"/>
      <c r="I28" s="621"/>
      <c r="J28" s="621"/>
      <c r="K28" s="621"/>
      <c r="L28" s="621"/>
      <c r="M28" s="621"/>
      <c r="N28" s="621"/>
      <c r="O28" s="621"/>
      <c r="P28" s="621"/>
      <c r="Q28" s="622"/>
      <c r="R28" s="623">
        <v>5690739</v>
      </c>
      <c r="S28" s="624"/>
      <c r="T28" s="624"/>
      <c r="U28" s="624"/>
      <c r="V28" s="624"/>
      <c r="W28" s="624"/>
      <c r="X28" s="624"/>
      <c r="Y28" s="625"/>
      <c r="Z28" s="626">
        <v>1.4</v>
      </c>
      <c r="AA28" s="626"/>
      <c r="AB28" s="626"/>
      <c r="AC28" s="626"/>
      <c r="AD28" s="627">
        <v>437123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312</v>
      </c>
      <c r="CE28" s="621"/>
      <c r="CF28" s="621"/>
      <c r="CG28" s="621"/>
      <c r="CH28" s="621"/>
      <c r="CI28" s="621"/>
      <c r="CJ28" s="621"/>
      <c r="CK28" s="621"/>
      <c r="CL28" s="621"/>
      <c r="CM28" s="621"/>
      <c r="CN28" s="621"/>
      <c r="CO28" s="621"/>
      <c r="CP28" s="621"/>
      <c r="CQ28" s="622"/>
      <c r="CR28" s="623">
        <v>35561606</v>
      </c>
      <c r="CS28" s="624"/>
      <c r="CT28" s="624"/>
      <c r="CU28" s="624"/>
      <c r="CV28" s="624"/>
      <c r="CW28" s="624"/>
      <c r="CX28" s="624"/>
      <c r="CY28" s="625"/>
      <c r="CZ28" s="628">
        <v>8.8000000000000007</v>
      </c>
      <c r="DA28" s="654"/>
      <c r="DB28" s="654"/>
      <c r="DC28" s="658"/>
      <c r="DD28" s="632">
        <v>33925653</v>
      </c>
      <c r="DE28" s="624"/>
      <c r="DF28" s="624"/>
      <c r="DG28" s="624"/>
      <c r="DH28" s="624"/>
      <c r="DI28" s="624"/>
      <c r="DJ28" s="624"/>
      <c r="DK28" s="625"/>
      <c r="DL28" s="632">
        <v>33925653</v>
      </c>
      <c r="DM28" s="624"/>
      <c r="DN28" s="624"/>
      <c r="DO28" s="624"/>
      <c r="DP28" s="624"/>
      <c r="DQ28" s="624"/>
      <c r="DR28" s="624"/>
      <c r="DS28" s="624"/>
      <c r="DT28" s="624"/>
      <c r="DU28" s="624"/>
      <c r="DV28" s="625"/>
      <c r="DW28" s="628">
        <v>16.2</v>
      </c>
      <c r="DX28" s="654"/>
      <c r="DY28" s="654"/>
      <c r="DZ28" s="654"/>
      <c r="EA28" s="654"/>
      <c r="EB28" s="654"/>
      <c r="EC28" s="655"/>
    </row>
    <row r="29" spans="2:133" ht="11.25" customHeight="1" x14ac:dyDescent="0.2">
      <c r="B29" s="620" t="s">
        <v>313</v>
      </c>
      <c r="C29" s="621"/>
      <c r="D29" s="621"/>
      <c r="E29" s="621"/>
      <c r="F29" s="621"/>
      <c r="G29" s="621"/>
      <c r="H29" s="621"/>
      <c r="I29" s="621"/>
      <c r="J29" s="621"/>
      <c r="K29" s="621"/>
      <c r="L29" s="621"/>
      <c r="M29" s="621"/>
      <c r="N29" s="621"/>
      <c r="O29" s="621"/>
      <c r="P29" s="621"/>
      <c r="Q29" s="622"/>
      <c r="R29" s="623">
        <v>2758294</v>
      </c>
      <c r="S29" s="624"/>
      <c r="T29" s="624"/>
      <c r="U29" s="624"/>
      <c r="V29" s="624"/>
      <c r="W29" s="624"/>
      <c r="X29" s="624"/>
      <c r="Y29" s="625"/>
      <c r="Z29" s="626">
        <v>0.7</v>
      </c>
      <c r="AA29" s="626"/>
      <c r="AB29" s="626"/>
      <c r="AC29" s="626"/>
      <c r="AD29" s="627">
        <v>105514</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314</v>
      </c>
      <c r="CE29" s="660"/>
      <c r="CF29" s="620" t="s">
        <v>315</v>
      </c>
      <c r="CG29" s="621"/>
      <c r="CH29" s="621"/>
      <c r="CI29" s="621"/>
      <c r="CJ29" s="621"/>
      <c r="CK29" s="621"/>
      <c r="CL29" s="621"/>
      <c r="CM29" s="621"/>
      <c r="CN29" s="621"/>
      <c r="CO29" s="621"/>
      <c r="CP29" s="621"/>
      <c r="CQ29" s="622"/>
      <c r="CR29" s="623">
        <v>35561510</v>
      </c>
      <c r="CS29" s="656"/>
      <c r="CT29" s="656"/>
      <c r="CU29" s="656"/>
      <c r="CV29" s="656"/>
      <c r="CW29" s="656"/>
      <c r="CX29" s="656"/>
      <c r="CY29" s="657"/>
      <c r="CZ29" s="628">
        <v>8.8000000000000007</v>
      </c>
      <c r="DA29" s="654"/>
      <c r="DB29" s="654"/>
      <c r="DC29" s="658"/>
      <c r="DD29" s="632">
        <v>33925557</v>
      </c>
      <c r="DE29" s="656"/>
      <c r="DF29" s="656"/>
      <c r="DG29" s="656"/>
      <c r="DH29" s="656"/>
      <c r="DI29" s="656"/>
      <c r="DJ29" s="656"/>
      <c r="DK29" s="657"/>
      <c r="DL29" s="632">
        <v>33925557</v>
      </c>
      <c r="DM29" s="656"/>
      <c r="DN29" s="656"/>
      <c r="DO29" s="656"/>
      <c r="DP29" s="656"/>
      <c r="DQ29" s="656"/>
      <c r="DR29" s="656"/>
      <c r="DS29" s="656"/>
      <c r="DT29" s="656"/>
      <c r="DU29" s="656"/>
      <c r="DV29" s="657"/>
      <c r="DW29" s="628">
        <v>16.2</v>
      </c>
      <c r="DX29" s="654"/>
      <c r="DY29" s="654"/>
      <c r="DZ29" s="654"/>
      <c r="EA29" s="654"/>
      <c r="EB29" s="654"/>
      <c r="EC29" s="655"/>
    </row>
    <row r="30" spans="2:133" ht="11.25" customHeight="1" x14ac:dyDescent="0.2">
      <c r="B30" s="620" t="s">
        <v>316</v>
      </c>
      <c r="C30" s="621"/>
      <c r="D30" s="621"/>
      <c r="E30" s="621"/>
      <c r="F30" s="621"/>
      <c r="G30" s="621"/>
      <c r="H30" s="621"/>
      <c r="I30" s="621"/>
      <c r="J30" s="621"/>
      <c r="K30" s="621"/>
      <c r="L30" s="621"/>
      <c r="M30" s="621"/>
      <c r="N30" s="621"/>
      <c r="O30" s="621"/>
      <c r="P30" s="621"/>
      <c r="Q30" s="622"/>
      <c r="R30" s="623">
        <v>107186945</v>
      </c>
      <c r="S30" s="624"/>
      <c r="T30" s="624"/>
      <c r="U30" s="624"/>
      <c r="V30" s="624"/>
      <c r="W30" s="624"/>
      <c r="X30" s="624"/>
      <c r="Y30" s="625"/>
      <c r="Z30" s="626">
        <v>26</v>
      </c>
      <c r="AA30" s="626"/>
      <c r="AB30" s="626"/>
      <c r="AC30" s="626"/>
      <c r="AD30" s="627" t="s">
        <v>242</v>
      </c>
      <c r="AE30" s="627"/>
      <c r="AF30" s="627"/>
      <c r="AG30" s="627"/>
      <c r="AH30" s="627"/>
      <c r="AI30" s="627"/>
      <c r="AJ30" s="627"/>
      <c r="AK30" s="627"/>
      <c r="AL30" s="628" t="s">
        <v>242</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317</v>
      </c>
      <c r="BH30" s="665"/>
      <c r="BI30" s="665"/>
      <c r="BJ30" s="665"/>
      <c r="BK30" s="665"/>
      <c r="BL30" s="665"/>
      <c r="BM30" s="665"/>
      <c r="BN30" s="665"/>
      <c r="BO30" s="665"/>
      <c r="BP30" s="665"/>
      <c r="BQ30" s="666"/>
      <c r="BR30" s="605" t="s">
        <v>318</v>
      </c>
      <c r="BS30" s="665"/>
      <c r="BT30" s="665"/>
      <c r="BU30" s="665"/>
      <c r="BV30" s="665"/>
      <c r="BW30" s="665"/>
      <c r="BX30" s="665"/>
      <c r="BY30" s="665"/>
      <c r="BZ30" s="665"/>
      <c r="CA30" s="665"/>
      <c r="CB30" s="666"/>
      <c r="CD30" s="661"/>
      <c r="CE30" s="662"/>
      <c r="CF30" s="620" t="s">
        <v>319</v>
      </c>
      <c r="CG30" s="621"/>
      <c r="CH30" s="621"/>
      <c r="CI30" s="621"/>
      <c r="CJ30" s="621"/>
      <c r="CK30" s="621"/>
      <c r="CL30" s="621"/>
      <c r="CM30" s="621"/>
      <c r="CN30" s="621"/>
      <c r="CO30" s="621"/>
      <c r="CP30" s="621"/>
      <c r="CQ30" s="622"/>
      <c r="CR30" s="623">
        <v>33767030</v>
      </c>
      <c r="CS30" s="624"/>
      <c r="CT30" s="624"/>
      <c r="CU30" s="624"/>
      <c r="CV30" s="624"/>
      <c r="CW30" s="624"/>
      <c r="CX30" s="624"/>
      <c r="CY30" s="625"/>
      <c r="CZ30" s="628">
        <v>8.4</v>
      </c>
      <c r="DA30" s="654"/>
      <c r="DB30" s="654"/>
      <c r="DC30" s="658"/>
      <c r="DD30" s="632">
        <v>32131077</v>
      </c>
      <c r="DE30" s="624"/>
      <c r="DF30" s="624"/>
      <c r="DG30" s="624"/>
      <c r="DH30" s="624"/>
      <c r="DI30" s="624"/>
      <c r="DJ30" s="624"/>
      <c r="DK30" s="625"/>
      <c r="DL30" s="632">
        <v>32131077</v>
      </c>
      <c r="DM30" s="624"/>
      <c r="DN30" s="624"/>
      <c r="DO30" s="624"/>
      <c r="DP30" s="624"/>
      <c r="DQ30" s="624"/>
      <c r="DR30" s="624"/>
      <c r="DS30" s="624"/>
      <c r="DT30" s="624"/>
      <c r="DU30" s="624"/>
      <c r="DV30" s="625"/>
      <c r="DW30" s="628">
        <v>15.3</v>
      </c>
      <c r="DX30" s="654"/>
      <c r="DY30" s="654"/>
      <c r="DZ30" s="654"/>
      <c r="EA30" s="654"/>
      <c r="EB30" s="654"/>
      <c r="EC30" s="655"/>
    </row>
    <row r="31" spans="2:133" ht="11.25" customHeight="1" x14ac:dyDescent="0.2">
      <c r="B31" s="636" t="s">
        <v>320</v>
      </c>
      <c r="C31" s="637"/>
      <c r="D31" s="637"/>
      <c r="E31" s="637"/>
      <c r="F31" s="637"/>
      <c r="G31" s="637"/>
      <c r="H31" s="637"/>
      <c r="I31" s="637"/>
      <c r="J31" s="637"/>
      <c r="K31" s="637"/>
      <c r="L31" s="637"/>
      <c r="M31" s="637"/>
      <c r="N31" s="637"/>
      <c r="O31" s="637"/>
      <c r="P31" s="637"/>
      <c r="Q31" s="638"/>
      <c r="R31" s="623">
        <v>4509</v>
      </c>
      <c r="S31" s="624"/>
      <c r="T31" s="624"/>
      <c r="U31" s="624"/>
      <c r="V31" s="624"/>
      <c r="W31" s="624"/>
      <c r="X31" s="624"/>
      <c r="Y31" s="625"/>
      <c r="Z31" s="626">
        <v>0</v>
      </c>
      <c r="AA31" s="626"/>
      <c r="AB31" s="626"/>
      <c r="AC31" s="626"/>
      <c r="AD31" s="627">
        <v>4509</v>
      </c>
      <c r="AE31" s="627"/>
      <c r="AF31" s="627"/>
      <c r="AG31" s="627"/>
      <c r="AH31" s="627"/>
      <c r="AI31" s="627"/>
      <c r="AJ31" s="627"/>
      <c r="AK31" s="627"/>
      <c r="AL31" s="628">
        <v>0</v>
      </c>
      <c r="AM31" s="629"/>
      <c r="AN31" s="629"/>
      <c r="AO31" s="630"/>
      <c r="AP31" s="669" t="s">
        <v>321</v>
      </c>
      <c r="AQ31" s="670"/>
      <c r="AR31" s="670"/>
      <c r="AS31" s="670"/>
      <c r="AT31" s="675" t="s">
        <v>322</v>
      </c>
      <c r="AU31" s="218"/>
      <c r="AV31" s="218"/>
      <c r="AW31" s="218"/>
      <c r="AX31" s="609" t="s">
        <v>192</v>
      </c>
      <c r="AY31" s="610"/>
      <c r="AZ31" s="610"/>
      <c r="BA31" s="610"/>
      <c r="BB31" s="610"/>
      <c r="BC31" s="610"/>
      <c r="BD31" s="610"/>
      <c r="BE31" s="610"/>
      <c r="BF31" s="611"/>
      <c r="BG31" s="679">
        <v>99.3</v>
      </c>
      <c r="BH31" s="667"/>
      <c r="BI31" s="667"/>
      <c r="BJ31" s="667"/>
      <c r="BK31" s="667"/>
      <c r="BL31" s="667"/>
      <c r="BM31" s="618">
        <v>98.3</v>
      </c>
      <c r="BN31" s="667"/>
      <c r="BO31" s="667"/>
      <c r="BP31" s="667"/>
      <c r="BQ31" s="668"/>
      <c r="BR31" s="679">
        <v>99.2</v>
      </c>
      <c r="BS31" s="667"/>
      <c r="BT31" s="667"/>
      <c r="BU31" s="667"/>
      <c r="BV31" s="667"/>
      <c r="BW31" s="667"/>
      <c r="BX31" s="618">
        <v>98.2</v>
      </c>
      <c r="BY31" s="667"/>
      <c r="BZ31" s="667"/>
      <c r="CA31" s="667"/>
      <c r="CB31" s="668"/>
      <c r="CD31" s="661"/>
      <c r="CE31" s="662"/>
      <c r="CF31" s="620" t="s">
        <v>323</v>
      </c>
      <c r="CG31" s="621"/>
      <c r="CH31" s="621"/>
      <c r="CI31" s="621"/>
      <c r="CJ31" s="621"/>
      <c r="CK31" s="621"/>
      <c r="CL31" s="621"/>
      <c r="CM31" s="621"/>
      <c r="CN31" s="621"/>
      <c r="CO31" s="621"/>
      <c r="CP31" s="621"/>
      <c r="CQ31" s="622"/>
      <c r="CR31" s="623">
        <v>1794480</v>
      </c>
      <c r="CS31" s="656"/>
      <c r="CT31" s="656"/>
      <c r="CU31" s="656"/>
      <c r="CV31" s="656"/>
      <c r="CW31" s="656"/>
      <c r="CX31" s="656"/>
      <c r="CY31" s="657"/>
      <c r="CZ31" s="628">
        <v>0.4</v>
      </c>
      <c r="DA31" s="654"/>
      <c r="DB31" s="654"/>
      <c r="DC31" s="658"/>
      <c r="DD31" s="632">
        <v>1794480</v>
      </c>
      <c r="DE31" s="656"/>
      <c r="DF31" s="656"/>
      <c r="DG31" s="656"/>
      <c r="DH31" s="656"/>
      <c r="DI31" s="656"/>
      <c r="DJ31" s="656"/>
      <c r="DK31" s="657"/>
      <c r="DL31" s="632">
        <v>1794480</v>
      </c>
      <c r="DM31" s="656"/>
      <c r="DN31" s="656"/>
      <c r="DO31" s="656"/>
      <c r="DP31" s="656"/>
      <c r="DQ31" s="656"/>
      <c r="DR31" s="656"/>
      <c r="DS31" s="656"/>
      <c r="DT31" s="656"/>
      <c r="DU31" s="656"/>
      <c r="DV31" s="657"/>
      <c r="DW31" s="628">
        <v>0.9</v>
      </c>
      <c r="DX31" s="654"/>
      <c r="DY31" s="654"/>
      <c r="DZ31" s="654"/>
      <c r="EA31" s="654"/>
      <c r="EB31" s="654"/>
      <c r="EC31" s="655"/>
    </row>
    <row r="32" spans="2:133" ht="11.25" customHeight="1" x14ac:dyDescent="0.2">
      <c r="B32" s="620" t="s">
        <v>324</v>
      </c>
      <c r="C32" s="621"/>
      <c r="D32" s="621"/>
      <c r="E32" s="621"/>
      <c r="F32" s="621"/>
      <c r="G32" s="621"/>
      <c r="H32" s="621"/>
      <c r="I32" s="621"/>
      <c r="J32" s="621"/>
      <c r="K32" s="621"/>
      <c r="L32" s="621"/>
      <c r="M32" s="621"/>
      <c r="N32" s="621"/>
      <c r="O32" s="621"/>
      <c r="P32" s="621"/>
      <c r="Q32" s="622"/>
      <c r="R32" s="623">
        <v>25891827</v>
      </c>
      <c r="S32" s="624"/>
      <c r="T32" s="624"/>
      <c r="U32" s="624"/>
      <c r="V32" s="624"/>
      <c r="W32" s="624"/>
      <c r="X32" s="624"/>
      <c r="Y32" s="625"/>
      <c r="Z32" s="626">
        <v>6.3</v>
      </c>
      <c r="AA32" s="626"/>
      <c r="AB32" s="626"/>
      <c r="AC32" s="626"/>
      <c r="AD32" s="627" t="s">
        <v>242</v>
      </c>
      <c r="AE32" s="627"/>
      <c r="AF32" s="627"/>
      <c r="AG32" s="627"/>
      <c r="AH32" s="627"/>
      <c r="AI32" s="627"/>
      <c r="AJ32" s="627"/>
      <c r="AK32" s="627"/>
      <c r="AL32" s="628" t="s">
        <v>242</v>
      </c>
      <c r="AM32" s="629"/>
      <c r="AN32" s="629"/>
      <c r="AO32" s="630"/>
      <c r="AP32" s="671"/>
      <c r="AQ32" s="672"/>
      <c r="AR32" s="672"/>
      <c r="AS32" s="672"/>
      <c r="AT32" s="676"/>
      <c r="AU32" s="214" t="s">
        <v>325</v>
      </c>
      <c r="AX32" s="620" t="s">
        <v>326</v>
      </c>
      <c r="AY32" s="621"/>
      <c r="AZ32" s="621"/>
      <c r="BA32" s="621"/>
      <c r="BB32" s="621"/>
      <c r="BC32" s="621"/>
      <c r="BD32" s="621"/>
      <c r="BE32" s="621"/>
      <c r="BF32" s="622"/>
      <c r="BG32" s="680">
        <v>99.1</v>
      </c>
      <c r="BH32" s="656"/>
      <c r="BI32" s="656"/>
      <c r="BJ32" s="656"/>
      <c r="BK32" s="656"/>
      <c r="BL32" s="656"/>
      <c r="BM32" s="629">
        <v>98</v>
      </c>
      <c r="BN32" s="656"/>
      <c r="BO32" s="656"/>
      <c r="BP32" s="656"/>
      <c r="BQ32" s="678"/>
      <c r="BR32" s="680">
        <v>99.1</v>
      </c>
      <c r="BS32" s="656"/>
      <c r="BT32" s="656"/>
      <c r="BU32" s="656"/>
      <c r="BV32" s="656"/>
      <c r="BW32" s="656"/>
      <c r="BX32" s="629">
        <v>97.9</v>
      </c>
      <c r="BY32" s="656"/>
      <c r="BZ32" s="656"/>
      <c r="CA32" s="656"/>
      <c r="CB32" s="678"/>
      <c r="CD32" s="663"/>
      <c r="CE32" s="664"/>
      <c r="CF32" s="620" t="s">
        <v>327</v>
      </c>
      <c r="CG32" s="621"/>
      <c r="CH32" s="621"/>
      <c r="CI32" s="621"/>
      <c r="CJ32" s="621"/>
      <c r="CK32" s="621"/>
      <c r="CL32" s="621"/>
      <c r="CM32" s="621"/>
      <c r="CN32" s="621"/>
      <c r="CO32" s="621"/>
      <c r="CP32" s="621"/>
      <c r="CQ32" s="622"/>
      <c r="CR32" s="623">
        <v>96</v>
      </c>
      <c r="CS32" s="624"/>
      <c r="CT32" s="624"/>
      <c r="CU32" s="624"/>
      <c r="CV32" s="624"/>
      <c r="CW32" s="624"/>
      <c r="CX32" s="624"/>
      <c r="CY32" s="625"/>
      <c r="CZ32" s="628">
        <v>0</v>
      </c>
      <c r="DA32" s="654"/>
      <c r="DB32" s="654"/>
      <c r="DC32" s="658"/>
      <c r="DD32" s="632">
        <v>96</v>
      </c>
      <c r="DE32" s="624"/>
      <c r="DF32" s="624"/>
      <c r="DG32" s="624"/>
      <c r="DH32" s="624"/>
      <c r="DI32" s="624"/>
      <c r="DJ32" s="624"/>
      <c r="DK32" s="625"/>
      <c r="DL32" s="632">
        <v>96</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328</v>
      </c>
      <c r="C33" s="621"/>
      <c r="D33" s="621"/>
      <c r="E33" s="621"/>
      <c r="F33" s="621"/>
      <c r="G33" s="621"/>
      <c r="H33" s="621"/>
      <c r="I33" s="621"/>
      <c r="J33" s="621"/>
      <c r="K33" s="621"/>
      <c r="L33" s="621"/>
      <c r="M33" s="621"/>
      <c r="N33" s="621"/>
      <c r="O33" s="621"/>
      <c r="P33" s="621"/>
      <c r="Q33" s="622"/>
      <c r="R33" s="623">
        <v>4506258</v>
      </c>
      <c r="S33" s="624"/>
      <c r="T33" s="624"/>
      <c r="U33" s="624"/>
      <c r="V33" s="624"/>
      <c r="W33" s="624"/>
      <c r="X33" s="624"/>
      <c r="Y33" s="625"/>
      <c r="Z33" s="626">
        <v>1.1000000000000001</v>
      </c>
      <c r="AA33" s="626"/>
      <c r="AB33" s="626"/>
      <c r="AC33" s="626"/>
      <c r="AD33" s="627" t="s">
        <v>248</v>
      </c>
      <c r="AE33" s="627"/>
      <c r="AF33" s="627"/>
      <c r="AG33" s="627"/>
      <c r="AH33" s="627"/>
      <c r="AI33" s="627"/>
      <c r="AJ33" s="627"/>
      <c r="AK33" s="627"/>
      <c r="AL33" s="628" t="s">
        <v>270</v>
      </c>
      <c r="AM33" s="629"/>
      <c r="AN33" s="629"/>
      <c r="AO33" s="630"/>
      <c r="AP33" s="673"/>
      <c r="AQ33" s="674"/>
      <c r="AR33" s="674"/>
      <c r="AS33" s="674"/>
      <c r="AT33" s="677"/>
      <c r="AU33" s="219"/>
      <c r="AV33" s="219"/>
      <c r="AW33" s="219"/>
      <c r="AX33" s="644" t="s">
        <v>329</v>
      </c>
      <c r="AY33" s="645"/>
      <c r="AZ33" s="645"/>
      <c r="BA33" s="645"/>
      <c r="BB33" s="645"/>
      <c r="BC33" s="645"/>
      <c r="BD33" s="645"/>
      <c r="BE33" s="645"/>
      <c r="BF33" s="646"/>
      <c r="BG33" s="681">
        <v>99.4</v>
      </c>
      <c r="BH33" s="682"/>
      <c r="BI33" s="682"/>
      <c r="BJ33" s="682"/>
      <c r="BK33" s="682"/>
      <c r="BL33" s="682"/>
      <c r="BM33" s="683">
        <v>98.5</v>
      </c>
      <c r="BN33" s="682"/>
      <c r="BO33" s="682"/>
      <c r="BP33" s="682"/>
      <c r="BQ33" s="684"/>
      <c r="BR33" s="681">
        <v>99.3</v>
      </c>
      <c r="BS33" s="682"/>
      <c r="BT33" s="682"/>
      <c r="BU33" s="682"/>
      <c r="BV33" s="682"/>
      <c r="BW33" s="682"/>
      <c r="BX33" s="683">
        <v>98.3</v>
      </c>
      <c r="BY33" s="682"/>
      <c r="BZ33" s="682"/>
      <c r="CA33" s="682"/>
      <c r="CB33" s="684"/>
      <c r="CD33" s="620" t="s">
        <v>330</v>
      </c>
      <c r="CE33" s="621"/>
      <c r="CF33" s="621"/>
      <c r="CG33" s="621"/>
      <c r="CH33" s="621"/>
      <c r="CI33" s="621"/>
      <c r="CJ33" s="621"/>
      <c r="CK33" s="621"/>
      <c r="CL33" s="621"/>
      <c r="CM33" s="621"/>
      <c r="CN33" s="621"/>
      <c r="CO33" s="621"/>
      <c r="CP33" s="621"/>
      <c r="CQ33" s="622"/>
      <c r="CR33" s="623">
        <v>121427173</v>
      </c>
      <c r="CS33" s="656"/>
      <c r="CT33" s="656"/>
      <c r="CU33" s="656"/>
      <c r="CV33" s="656"/>
      <c r="CW33" s="656"/>
      <c r="CX33" s="656"/>
      <c r="CY33" s="657"/>
      <c r="CZ33" s="628">
        <v>30.1</v>
      </c>
      <c r="DA33" s="654"/>
      <c r="DB33" s="654"/>
      <c r="DC33" s="658"/>
      <c r="DD33" s="632">
        <v>84790081</v>
      </c>
      <c r="DE33" s="656"/>
      <c r="DF33" s="656"/>
      <c r="DG33" s="656"/>
      <c r="DH33" s="656"/>
      <c r="DI33" s="656"/>
      <c r="DJ33" s="656"/>
      <c r="DK33" s="657"/>
      <c r="DL33" s="632">
        <v>56315296</v>
      </c>
      <c r="DM33" s="656"/>
      <c r="DN33" s="656"/>
      <c r="DO33" s="656"/>
      <c r="DP33" s="656"/>
      <c r="DQ33" s="656"/>
      <c r="DR33" s="656"/>
      <c r="DS33" s="656"/>
      <c r="DT33" s="656"/>
      <c r="DU33" s="656"/>
      <c r="DV33" s="657"/>
      <c r="DW33" s="628">
        <v>26.9</v>
      </c>
      <c r="DX33" s="654"/>
      <c r="DY33" s="654"/>
      <c r="DZ33" s="654"/>
      <c r="EA33" s="654"/>
      <c r="EB33" s="654"/>
      <c r="EC33" s="655"/>
    </row>
    <row r="34" spans="2:133" ht="11.25" customHeight="1" x14ac:dyDescent="0.2">
      <c r="B34" s="620" t="s">
        <v>331</v>
      </c>
      <c r="C34" s="621"/>
      <c r="D34" s="621"/>
      <c r="E34" s="621"/>
      <c r="F34" s="621"/>
      <c r="G34" s="621"/>
      <c r="H34" s="621"/>
      <c r="I34" s="621"/>
      <c r="J34" s="621"/>
      <c r="K34" s="621"/>
      <c r="L34" s="621"/>
      <c r="M34" s="621"/>
      <c r="N34" s="621"/>
      <c r="O34" s="621"/>
      <c r="P34" s="621"/>
      <c r="Q34" s="622"/>
      <c r="R34" s="623">
        <v>898543</v>
      </c>
      <c r="S34" s="624"/>
      <c r="T34" s="624"/>
      <c r="U34" s="624"/>
      <c r="V34" s="624"/>
      <c r="W34" s="624"/>
      <c r="X34" s="624"/>
      <c r="Y34" s="625"/>
      <c r="Z34" s="626">
        <v>0.2</v>
      </c>
      <c r="AA34" s="626"/>
      <c r="AB34" s="626"/>
      <c r="AC34" s="626"/>
      <c r="AD34" s="627" t="s">
        <v>242</v>
      </c>
      <c r="AE34" s="627"/>
      <c r="AF34" s="627"/>
      <c r="AG34" s="627"/>
      <c r="AH34" s="627"/>
      <c r="AI34" s="627"/>
      <c r="AJ34" s="627"/>
      <c r="AK34" s="627"/>
      <c r="AL34" s="628" t="s">
        <v>242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332</v>
      </c>
      <c r="CE34" s="621"/>
      <c r="CF34" s="621"/>
      <c r="CG34" s="621"/>
      <c r="CH34" s="621"/>
      <c r="CI34" s="621"/>
      <c r="CJ34" s="621"/>
      <c r="CK34" s="621"/>
      <c r="CL34" s="621"/>
      <c r="CM34" s="621"/>
      <c r="CN34" s="621"/>
      <c r="CO34" s="621"/>
      <c r="CP34" s="621"/>
      <c r="CQ34" s="622"/>
      <c r="CR34" s="623">
        <v>51714780</v>
      </c>
      <c r="CS34" s="624"/>
      <c r="CT34" s="624"/>
      <c r="CU34" s="624"/>
      <c r="CV34" s="624"/>
      <c r="CW34" s="624"/>
      <c r="CX34" s="624"/>
      <c r="CY34" s="625"/>
      <c r="CZ34" s="628">
        <v>12.8</v>
      </c>
      <c r="DA34" s="654"/>
      <c r="DB34" s="654"/>
      <c r="DC34" s="658"/>
      <c r="DD34" s="632">
        <v>31015236</v>
      </c>
      <c r="DE34" s="624"/>
      <c r="DF34" s="624"/>
      <c r="DG34" s="624"/>
      <c r="DH34" s="624"/>
      <c r="DI34" s="624"/>
      <c r="DJ34" s="624"/>
      <c r="DK34" s="625"/>
      <c r="DL34" s="632">
        <v>22040910</v>
      </c>
      <c r="DM34" s="624"/>
      <c r="DN34" s="624"/>
      <c r="DO34" s="624"/>
      <c r="DP34" s="624"/>
      <c r="DQ34" s="624"/>
      <c r="DR34" s="624"/>
      <c r="DS34" s="624"/>
      <c r="DT34" s="624"/>
      <c r="DU34" s="624"/>
      <c r="DV34" s="625"/>
      <c r="DW34" s="628">
        <v>10.5</v>
      </c>
      <c r="DX34" s="654"/>
      <c r="DY34" s="654"/>
      <c r="DZ34" s="654"/>
      <c r="EA34" s="654"/>
      <c r="EB34" s="654"/>
      <c r="EC34" s="655"/>
    </row>
    <row r="35" spans="2:133" ht="11.25" customHeight="1" x14ac:dyDescent="0.2">
      <c r="B35" s="620" t="s">
        <v>333</v>
      </c>
      <c r="C35" s="621"/>
      <c r="D35" s="621"/>
      <c r="E35" s="621"/>
      <c r="F35" s="621"/>
      <c r="G35" s="621"/>
      <c r="H35" s="621"/>
      <c r="I35" s="621"/>
      <c r="J35" s="621"/>
      <c r="K35" s="621"/>
      <c r="L35" s="621"/>
      <c r="M35" s="621"/>
      <c r="N35" s="621"/>
      <c r="O35" s="621"/>
      <c r="P35" s="621"/>
      <c r="Q35" s="622"/>
      <c r="R35" s="623">
        <v>4212736</v>
      </c>
      <c r="S35" s="624"/>
      <c r="T35" s="624"/>
      <c r="U35" s="624"/>
      <c r="V35" s="624"/>
      <c r="W35" s="624"/>
      <c r="X35" s="624"/>
      <c r="Y35" s="625"/>
      <c r="Z35" s="626">
        <v>1</v>
      </c>
      <c r="AA35" s="626"/>
      <c r="AB35" s="626"/>
      <c r="AC35" s="626"/>
      <c r="AD35" s="627" t="s">
        <v>248</v>
      </c>
      <c r="AE35" s="627"/>
      <c r="AF35" s="627"/>
      <c r="AG35" s="627"/>
      <c r="AH35" s="627"/>
      <c r="AI35" s="627"/>
      <c r="AJ35" s="627"/>
      <c r="AK35" s="627"/>
      <c r="AL35" s="628" t="s">
        <v>248</v>
      </c>
      <c r="AM35" s="629"/>
      <c r="AN35" s="629"/>
      <c r="AO35" s="630"/>
      <c r="AP35" s="222"/>
      <c r="AQ35" s="605" t="s">
        <v>334</v>
      </c>
      <c r="AR35" s="606"/>
      <c r="AS35" s="606"/>
      <c r="AT35" s="606"/>
      <c r="AU35" s="606"/>
      <c r="AV35" s="606"/>
      <c r="AW35" s="606"/>
      <c r="AX35" s="606"/>
      <c r="AY35" s="606"/>
      <c r="AZ35" s="606"/>
      <c r="BA35" s="606"/>
      <c r="BB35" s="606"/>
      <c r="BC35" s="606"/>
      <c r="BD35" s="606"/>
      <c r="BE35" s="606"/>
      <c r="BF35" s="607"/>
      <c r="BG35" s="605" t="s">
        <v>335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336</v>
      </c>
      <c r="CE35" s="621"/>
      <c r="CF35" s="621"/>
      <c r="CG35" s="621"/>
      <c r="CH35" s="621"/>
      <c r="CI35" s="621"/>
      <c r="CJ35" s="621"/>
      <c r="CK35" s="621"/>
      <c r="CL35" s="621"/>
      <c r="CM35" s="621"/>
      <c r="CN35" s="621"/>
      <c r="CO35" s="621"/>
      <c r="CP35" s="621"/>
      <c r="CQ35" s="622"/>
      <c r="CR35" s="623">
        <v>3363544</v>
      </c>
      <c r="CS35" s="656"/>
      <c r="CT35" s="656"/>
      <c r="CU35" s="656"/>
      <c r="CV35" s="656"/>
      <c r="CW35" s="656"/>
      <c r="CX35" s="656"/>
      <c r="CY35" s="657"/>
      <c r="CZ35" s="628">
        <v>0.8</v>
      </c>
      <c r="DA35" s="654"/>
      <c r="DB35" s="654"/>
      <c r="DC35" s="658"/>
      <c r="DD35" s="632">
        <v>2735314</v>
      </c>
      <c r="DE35" s="656"/>
      <c r="DF35" s="656"/>
      <c r="DG35" s="656"/>
      <c r="DH35" s="656"/>
      <c r="DI35" s="656"/>
      <c r="DJ35" s="656"/>
      <c r="DK35" s="657"/>
      <c r="DL35" s="632">
        <v>2735314</v>
      </c>
      <c r="DM35" s="656"/>
      <c r="DN35" s="656"/>
      <c r="DO35" s="656"/>
      <c r="DP35" s="656"/>
      <c r="DQ35" s="656"/>
      <c r="DR35" s="656"/>
      <c r="DS35" s="656"/>
      <c r="DT35" s="656"/>
      <c r="DU35" s="656"/>
      <c r="DV35" s="657"/>
      <c r="DW35" s="628">
        <v>1.3</v>
      </c>
      <c r="DX35" s="654"/>
      <c r="DY35" s="654"/>
      <c r="DZ35" s="654"/>
      <c r="EA35" s="654"/>
      <c r="EB35" s="654"/>
      <c r="EC35" s="655"/>
    </row>
    <row r="36" spans="2:133" ht="11.25" customHeight="1" x14ac:dyDescent="0.2">
      <c r="B36" s="620" t="s">
        <v>337</v>
      </c>
      <c r="C36" s="621"/>
      <c r="D36" s="621"/>
      <c r="E36" s="621"/>
      <c r="F36" s="621"/>
      <c r="G36" s="621"/>
      <c r="H36" s="621"/>
      <c r="I36" s="621"/>
      <c r="J36" s="621"/>
      <c r="K36" s="621"/>
      <c r="L36" s="621"/>
      <c r="M36" s="621"/>
      <c r="N36" s="621"/>
      <c r="O36" s="621"/>
      <c r="P36" s="621"/>
      <c r="Q36" s="622"/>
      <c r="R36" s="623">
        <v>10291142</v>
      </c>
      <c r="S36" s="624"/>
      <c r="T36" s="624"/>
      <c r="U36" s="624"/>
      <c r="V36" s="624"/>
      <c r="W36" s="624"/>
      <c r="X36" s="624"/>
      <c r="Y36" s="625"/>
      <c r="Z36" s="626">
        <v>2.5</v>
      </c>
      <c r="AA36" s="626"/>
      <c r="AB36" s="626"/>
      <c r="AC36" s="626"/>
      <c r="AD36" s="627" t="s">
        <v>248</v>
      </c>
      <c r="AE36" s="627"/>
      <c r="AF36" s="627"/>
      <c r="AG36" s="627"/>
      <c r="AH36" s="627"/>
      <c r="AI36" s="627"/>
      <c r="AJ36" s="627"/>
      <c r="AK36" s="627"/>
      <c r="AL36" s="628" t="s">
        <v>248</v>
      </c>
      <c r="AM36" s="629"/>
      <c r="AN36" s="629"/>
      <c r="AO36" s="630"/>
      <c r="AP36" s="222"/>
      <c r="AQ36" s="689" t="s">
        <v>338</v>
      </c>
      <c r="AR36" s="690"/>
      <c r="AS36" s="690"/>
      <c r="AT36" s="690"/>
      <c r="AU36" s="690"/>
      <c r="AV36" s="690"/>
      <c r="AW36" s="690"/>
      <c r="AX36" s="690"/>
      <c r="AY36" s="691"/>
      <c r="AZ36" s="612">
        <v>38202016</v>
      </c>
      <c r="BA36" s="613"/>
      <c r="BB36" s="613"/>
      <c r="BC36" s="613"/>
      <c r="BD36" s="613"/>
      <c r="BE36" s="613"/>
      <c r="BF36" s="685"/>
      <c r="BG36" s="609" t="s">
        <v>339</v>
      </c>
      <c r="BH36" s="610"/>
      <c r="BI36" s="610"/>
      <c r="BJ36" s="610"/>
      <c r="BK36" s="610"/>
      <c r="BL36" s="610"/>
      <c r="BM36" s="610"/>
      <c r="BN36" s="610"/>
      <c r="BO36" s="610"/>
      <c r="BP36" s="610"/>
      <c r="BQ36" s="610"/>
      <c r="BR36" s="610"/>
      <c r="BS36" s="610"/>
      <c r="BT36" s="610"/>
      <c r="BU36" s="611"/>
      <c r="BV36" s="612">
        <v>2063045</v>
      </c>
      <c r="BW36" s="613"/>
      <c r="BX36" s="613"/>
      <c r="BY36" s="613"/>
      <c r="BZ36" s="613"/>
      <c r="CA36" s="613"/>
      <c r="CB36" s="685"/>
      <c r="CD36" s="620" t="s">
        <v>340</v>
      </c>
      <c r="CE36" s="621"/>
      <c r="CF36" s="621"/>
      <c r="CG36" s="621"/>
      <c r="CH36" s="621"/>
      <c r="CI36" s="621"/>
      <c r="CJ36" s="621"/>
      <c r="CK36" s="621"/>
      <c r="CL36" s="621"/>
      <c r="CM36" s="621"/>
      <c r="CN36" s="621"/>
      <c r="CO36" s="621"/>
      <c r="CP36" s="621"/>
      <c r="CQ36" s="622"/>
      <c r="CR36" s="623">
        <v>24284666</v>
      </c>
      <c r="CS36" s="624"/>
      <c r="CT36" s="624"/>
      <c r="CU36" s="624"/>
      <c r="CV36" s="624"/>
      <c r="CW36" s="624"/>
      <c r="CX36" s="624"/>
      <c r="CY36" s="625"/>
      <c r="CZ36" s="628">
        <v>6</v>
      </c>
      <c r="DA36" s="654"/>
      <c r="DB36" s="654"/>
      <c r="DC36" s="658"/>
      <c r="DD36" s="632">
        <v>19877128</v>
      </c>
      <c r="DE36" s="624"/>
      <c r="DF36" s="624"/>
      <c r="DG36" s="624"/>
      <c r="DH36" s="624"/>
      <c r="DI36" s="624"/>
      <c r="DJ36" s="624"/>
      <c r="DK36" s="625"/>
      <c r="DL36" s="632">
        <v>10702695</v>
      </c>
      <c r="DM36" s="624"/>
      <c r="DN36" s="624"/>
      <c r="DO36" s="624"/>
      <c r="DP36" s="624"/>
      <c r="DQ36" s="624"/>
      <c r="DR36" s="624"/>
      <c r="DS36" s="624"/>
      <c r="DT36" s="624"/>
      <c r="DU36" s="624"/>
      <c r="DV36" s="625"/>
      <c r="DW36" s="628">
        <v>5.0999999999999996</v>
      </c>
      <c r="DX36" s="654"/>
      <c r="DY36" s="654"/>
      <c r="DZ36" s="654"/>
      <c r="EA36" s="654"/>
      <c r="EB36" s="654"/>
      <c r="EC36" s="655"/>
    </row>
    <row r="37" spans="2:133" ht="11.25" customHeight="1" x14ac:dyDescent="0.2">
      <c r="B37" s="620" t="s">
        <v>341</v>
      </c>
      <c r="C37" s="621"/>
      <c r="D37" s="621"/>
      <c r="E37" s="621"/>
      <c r="F37" s="621"/>
      <c r="G37" s="621"/>
      <c r="H37" s="621"/>
      <c r="I37" s="621"/>
      <c r="J37" s="621"/>
      <c r="K37" s="621"/>
      <c r="L37" s="621"/>
      <c r="M37" s="621"/>
      <c r="N37" s="621"/>
      <c r="O37" s="621"/>
      <c r="P37" s="621"/>
      <c r="Q37" s="622"/>
      <c r="R37" s="623">
        <v>8680688</v>
      </c>
      <c r="S37" s="624"/>
      <c r="T37" s="624"/>
      <c r="U37" s="624"/>
      <c r="V37" s="624"/>
      <c r="W37" s="624"/>
      <c r="X37" s="624"/>
      <c r="Y37" s="625"/>
      <c r="Z37" s="626">
        <v>2.1</v>
      </c>
      <c r="AA37" s="626"/>
      <c r="AB37" s="626"/>
      <c r="AC37" s="626"/>
      <c r="AD37" s="627">
        <v>19117</v>
      </c>
      <c r="AE37" s="627"/>
      <c r="AF37" s="627"/>
      <c r="AG37" s="627"/>
      <c r="AH37" s="627"/>
      <c r="AI37" s="627"/>
      <c r="AJ37" s="627"/>
      <c r="AK37" s="627"/>
      <c r="AL37" s="628">
        <v>0</v>
      </c>
      <c r="AM37" s="629"/>
      <c r="AN37" s="629"/>
      <c r="AO37" s="630"/>
      <c r="AQ37" s="686" t="s">
        <v>342</v>
      </c>
      <c r="AR37" s="687"/>
      <c r="AS37" s="687"/>
      <c r="AT37" s="687"/>
      <c r="AU37" s="687"/>
      <c r="AV37" s="687"/>
      <c r="AW37" s="687"/>
      <c r="AX37" s="687"/>
      <c r="AY37" s="688"/>
      <c r="AZ37" s="623">
        <v>6376035</v>
      </c>
      <c r="BA37" s="624"/>
      <c r="BB37" s="624"/>
      <c r="BC37" s="624"/>
      <c r="BD37" s="656"/>
      <c r="BE37" s="656"/>
      <c r="BF37" s="678"/>
      <c r="BG37" s="620" t="s">
        <v>343</v>
      </c>
      <c r="BH37" s="621"/>
      <c r="BI37" s="621"/>
      <c r="BJ37" s="621"/>
      <c r="BK37" s="621"/>
      <c r="BL37" s="621"/>
      <c r="BM37" s="621"/>
      <c r="BN37" s="621"/>
      <c r="BO37" s="621"/>
      <c r="BP37" s="621"/>
      <c r="BQ37" s="621"/>
      <c r="BR37" s="621"/>
      <c r="BS37" s="621"/>
      <c r="BT37" s="621"/>
      <c r="BU37" s="622"/>
      <c r="BV37" s="623">
        <v>-25446</v>
      </c>
      <c r="BW37" s="624"/>
      <c r="BX37" s="624"/>
      <c r="BY37" s="624"/>
      <c r="BZ37" s="624"/>
      <c r="CA37" s="624"/>
      <c r="CB37" s="633"/>
      <c r="CD37" s="620" t="s">
        <v>344</v>
      </c>
      <c r="CE37" s="621"/>
      <c r="CF37" s="621"/>
      <c r="CG37" s="621"/>
      <c r="CH37" s="621"/>
      <c r="CI37" s="621"/>
      <c r="CJ37" s="621"/>
      <c r="CK37" s="621"/>
      <c r="CL37" s="621"/>
      <c r="CM37" s="621"/>
      <c r="CN37" s="621"/>
      <c r="CO37" s="621"/>
      <c r="CP37" s="621"/>
      <c r="CQ37" s="622"/>
      <c r="CR37" s="623">
        <v>152996</v>
      </c>
      <c r="CS37" s="656"/>
      <c r="CT37" s="656"/>
      <c r="CU37" s="656"/>
      <c r="CV37" s="656"/>
      <c r="CW37" s="656"/>
      <c r="CX37" s="656"/>
      <c r="CY37" s="657"/>
      <c r="CZ37" s="628">
        <v>0</v>
      </c>
      <c r="DA37" s="654"/>
      <c r="DB37" s="654"/>
      <c r="DC37" s="658"/>
      <c r="DD37" s="632">
        <v>152996</v>
      </c>
      <c r="DE37" s="656"/>
      <c r="DF37" s="656"/>
      <c r="DG37" s="656"/>
      <c r="DH37" s="656"/>
      <c r="DI37" s="656"/>
      <c r="DJ37" s="656"/>
      <c r="DK37" s="657"/>
      <c r="DL37" s="632">
        <v>152996</v>
      </c>
      <c r="DM37" s="656"/>
      <c r="DN37" s="656"/>
      <c r="DO37" s="656"/>
      <c r="DP37" s="656"/>
      <c r="DQ37" s="656"/>
      <c r="DR37" s="656"/>
      <c r="DS37" s="656"/>
      <c r="DT37" s="656"/>
      <c r="DU37" s="656"/>
      <c r="DV37" s="657"/>
      <c r="DW37" s="628">
        <v>0.1</v>
      </c>
      <c r="DX37" s="654"/>
      <c r="DY37" s="654"/>
      <c r="DZ37" s="654"/>
      <c r="EA37" s="654"/>
      <c r="EB37" s="654"/>
      <c r="EC37" s="655"/>
    </row>
    <row r="38" spans="2:133" ht="11.25" customHeight="1" x14ac:dyDescent="0.2">
      <c r="B38" s="620" t="s">
        <v>345</v>
      </c>
      <c r="C38" s="621"/>
      <c r="D38" s="621"/>
      <c r="E38" s="621"/>
      <c r="F38" s="621"/>
      <c r="G38" s="621"/>
      <c r="H38" s="621"/>
      <c r="I38" s="621"/>
      <c r="J38" s="621"/>
      <c r="K38" s="621"/>
      <c r="L38" s="621"/>
      <c r="M38" s="621"/>
      <c r="N38" s="621"/>
      <c r="O38" s="621"/>
      <c r="P38" s="621"/>
      <c r="Q38" s="622"/>
      <c r="R38" s="623">
        <v>34143300</v>
      </c>
      <c r="S38" s="624"/>
      <c r="T38" s="624"/>
      <c r="U38" s="624"/>
      <c r="V38" s="624"/>
      <c r="W38" s="624"/>
      <c r="X38" s="624"/>
      <c r="Y38" s="625"/>
      <c r="Z38" s="626">
        <v>8.3000000000000007</v>
      </c>
      <c r="AA38" s="626"/>
      <c r="AB38" s="626"/>
      <c r="AC38" s="626"/>
      <c r="AD38" s="627" t="s">
        <v>242</v>
      </c>
      <c r="AE38" s="627"/>
      <c r="AF38" s="627"/>
      <c r="AG38" s="627"/>
      <c r="AH38" s="627"/>
      <c r="AI38" s="627"/>
      <c r="AJ38" s="627"/>
      <c r="AK38" s="627"/>
      <c r="AL38" s="628" t="s">
        <v>248</v>
      </c>
      <c r="AM38" s="629"/>
      <c r="AN38" s="629"/>
      <c r="AO38" s="630"/>
      <c r="AQ38" s="686" t="s">
        <v>346</v>
      </c>
      <c r="AR38" s="687"/>
      <c r="AS38" s="687"/>
      <c r="AT38" s="687"/>
      <c r="AU38" s="687"/>
      <c r="AV38" s="687"/>
      <c r="AW38" s="687"/>
      <c r="AX38" s="687"/>
      <c r="AY38" s="688"/>
      <c r="AZ38" s="623">
        <v>1628337</v>
      </c>
      <c r="BA38" s="624"/>
      <c r="BB38" s="624"/>
      <c r="BC38" s="624"/>
      <c r="BD38" s="656"/>
      <c r="BE38" s="656"/>
      <c r="BF38" s="678"/>
      <c r="BG38" s="620" t="s">
        <v>347</v>
      </c>
      <c r="BH38" s="621"/>
      <c r="BI38" s="621"/>
      <c r="BJ38" s="621"/>
      <c r="BK38" s="621"/>
      <c r="BL38" s="621"/>
      <c r="BM38" s="621"/>
      <c r="BN38" s="621"/>
      <c r="BO38" s="621"/>
      <c r="BP38" s="621"/>
      <c r="BQ38" s="621"/>
      <c r="BR38" s="621"/>
      <c r="BS38" s="621"/>
      <c r="BT38" s="621"/>
      <c r="BU38" s="622"/>
      <c r="BV38" s="623">
        <v>92236</v>
      </c>
      <c r="BW38" s="624"/>
      <c r="BX38" s="624"/>
      <c r="BY38" s="624"/>
      <c r="BZ38" s="624"/>
      <c r="CA38" s="624"/>
      <c r="CB38" s="633"/>
      <c r="CD38" s="620" t="s">
        <v>348</v>
      </c>
      <c r="CE38" s="621"/>
      <c r="CF38" s="621"/>
      <c r="CG38" s="621"/>
      <c r="CH38" s="621"/>
      <c r="CI38" s="621"/>
      <c r="CJ38" s="621"/>
      <c r="CK38" s="621"/>
      <c r="CL38" s="621"/>
      <c r="CM38" s="621"/>
      <c r="CN38" s="621"/>
      <c r="CO38" s="621"/>
      <c r="CP38" s="621"/>
      <c r="CQ38" s="622"/>
      <c r="CR38" s="623">
        <v>29534842</v>
      </c>
      <c r="CS38" s="624"/>
      <c r="CT38" s="624"/>
      <c r="CU38" s="624"/>
      <c r="CV38" s="624"/>
      <c r="CW38" s="624"/>
      <c r="CX38" s="624"/>
      <c r="CY38" s="625"/>
      <c r="CZ38" s="628">
        <v>7.3</v>
      </c>
      <c r="DA38" s="654"/>
      <c r="DB38" s="654"/>
      <c r="DC38" s="658"/>
      <c r="DD38" s="632">
        <v>23281023</v>
      </c>
      <c r="DE38" s="624"/>
      <c r="DF38" s="624"/>
      <c r="DG38" s="624"/>
      <c r="DH38" s="624"/>
      <c r="DI38" s="624"/>
      <c r="DJ38" s="624"/>
      <c r="DK38" s="625"/>
      <c r="DL38" s="632">
        <v>20836377</v>
      </c>
      <c r="DM38" s="624"/>
      <c r="DN38" s="624"/>
      <c r="DO38" s="624"/>
      <c r="DP38" s="624"/>
      <c r="DQ38" s="624"/>
      <c r="DR38" s="624"/>
      <c r="DS38" s="624"/>
      <c r="DT38" s="624"/>
      <c r="DU38" s="624"/>
      <c r="DV38" s="625"/>
      <c r="DW38" s="628">
        <v>10</v>
      </c>
      <c r="DX38" s="654"/>
      <c r="DY38" s="654"/>
      <c r="DZ38" s="654"/>
      <c r="EA38" s="654"/>
      <c r="EB38" s="654"/>
      <c r="EC38" s="655"/>
    </row>
    <row r="39" spans="2:133" ht="11.25" customHeight="1" x14ac:dyDescent="0.2">
      <c r="B39" s="620" t="s">
        <v>349</v>
      </c>
      <c r="C39" s="621"/>
      <c r="D39" s="621"/>
      <c r="E39" s="621"/>
      <c r="F39" s="621"/>
      <c r="G39" s="621"/>
      <c r="H39" s="621"/>
      <c r="I39" s="621"/>
      <c r="J39" s="621"/>
      <c r="K39" s="621"/>
      <c r="L39" s="621"/>
      <c r="M39" s="621"/>
      <c r="N39" s="621"/>
      <c r="O39" s="621"/>
      <c r="P39" s="621"/>
      <c r="Q39" s="622"/>
      <c r="R39" s="623" t="s">
        <v>248</v>
      </c>
      <c r="S39" s="624"/>
      <c r="T39" s="624"/>
      <c r="U39" s="624"/>
      <c r="V39" s="624"/>
      <c r="W39" s="624"/>
      <c r="X39" s="624"/>
      <c r="Y39" s="625"/>
      <c r="Z39" s="626" t="s">
        <v>242</v>
      </c>
      <c r="AA39" s="626"/>
      <c r="AB39" s="626"/>
      <c r="AC39" s="626"/>
      <c r="AD39" s="627" t="s">
        <v>242</v>
      </c>
      <c r="AE39" s="627"/>
      <c r="AF39" s="627"/>
      <c r="AG39" s="627"/>
      <c r="AH39" s="627"/>
      <c r="AI39" s="627"/>
      <c r="AJ39" s="627"/>
      <c r="AK39" s="627"/>
      <c r="AL39" s="628" t="s">
        <v>248</v>
      </c>
      <c r="AM39" s="629"/>
      <c r="AN39" s="629"/>
      <c r="AO39" s="630"/>
      <c r="AQ39" s="686" t="s">
        <v>350</v>
      </c>
      <c r="AR39" s="687"/>
      <c r="AS39" s="687"/>
      <c r="AT39" s="687"/>
      <c r="AU39" s="687"/>
      <c r="AV39" s="687"/>
      <c r="AW39" s="687"/>
      <c r="AX39" s="687"/>
      <c r="AY39" s="688"/>
      <c r="AZ39" s="623">
        <v>802800</v>
      </c>
      <c r="BA39" s="624"/>
      <c r="BB39" s="624"/>
      <c r="BC39" s="624"/>
      <c r="BD39" s="656"/>
      <c r="BE39" s="656"/>
      <c r="BF39" s="678"/>
      <c r="BG39" s="620" t="s">
        <v>351</v>
      </c>
      <c r="BH39" s="621"/>
      <c r="BI39" s="621"/>
      <c r="BJ39" s="621"/>
      <c r="BK39" s="621"/>
      <c r="BL39" s="621"/>
      <c r="BM39" s="621"/>
      <c r="BN39" s="621"/>
      <c r="BO39" s="621"/>
      <c r="BP39" s="621"/>
      <c r="BQ39" s="621"/>
      <c r="BR39" s="621"/>
      <c r="BS39" s="621"/>
      <c r="BT39" s="621"/>
      <c r="BU39" s="622"/>
      <c r="BV39" s="623">
        <v>138696</v>
      </c>
      <c r="BW39" s="624"/>
      <c r="BX39" s="624"/>
      <c r="BY39" s="624"/>
      <c r="BZ39" s="624"/>
      <c r="CA39" s="624"/>
      <c r="CB39" s="633"/>
      <c r="CD39" s="620" t="s">
        <v>352</v>
      </c>
      <c r="CE39" s="621"/>
      <c r="CF39" s="621"/>
      <c r="CG39" s="621"/>
      <c r="CH39" s="621"/>
      <c r="CI39" s="621"/>
      <c r="CJ39" s="621"/>
      <c r="CK39" s="621"/>
      <c r="CL39" s="621"/>
      <c r="CM39" s="621"/>
      <c r="CN39" s="621"/>
      <c r="CO39" s="621"/>
      <c r="CP39" s="621"/>
      <c r="CQ39" s="622"/>
      <c r="CR39" s="623">
        <v>6765622</v>
      </c>
      <c r="CS39" s="656"/>
      <c r="CT39" s="656"/>
      <c r="CU39" s="656"/>
      <c r="CV39" s="656"/>
      <c r="CW39" s="656"/>
      <c r="CX39" s="656"/>
      <c r="CY39" s="657"/>
      <c r="CZ39" s="628">
        <v>1.7</v>
      </c>
      <c r="DA39" s="654"/>
      <c r="DB39" s="654"/>
      <c r="DC39" s="658"/>
      <c r="DD39" s="632">
        <v>5669362</v>
      </c>
      <c r="DE39" s="656"/>
      <c r="DF39" s="656"/>
      <c r="DG39" s="656"/>
      <c r="DH39" s="656"/>
      <c r="DI39" s="656"/>
      <c r="DJ39" s="656"/>
      <c r="DK39" s="657"/>
      <c r="DL39" s="632" t="s">
        <v>242</v>
      </c>
      <c r="DM39" s="656"/>
      <c r="DN39" s="656"/>
      <c r="DO39" s="656"/>
      <c r="DP39" s="656"/>
      <c r="DQ39" s="656"/>
      <c r="DR39" s="656"/>
      <c r="DS39" s="656"/>
      <c r="DT39" s="656"/>
      <c r="DU39" s="656"/>
      <c r="DV39" s="657"/>
      <c r="DW39" s="628" t="s">
        <v>242</v>
      </c>
      <c r="DX39" s="654"/>
      <c r="DY39" s="654"/>
      <c r="DZ39" s="654"/>
      <c r="EA39" s="654"/>
      <c r="EB39" s="654"/>
      <c r="EC39" s="655"/>
    </row>
    <row r="40" spans="2:133" ht="11.25" customHeight="1" x14ac:dyDescent="0.2">
      <c r="B40" s="620" t="s">
        <v>353</v>
      </c>
      <c r="C40" s="621"/>
      <c r="D40" s="621"/>
      <c r="E40" s="621"/>
      <c r="F40" s="621"/>
      <c r="G40" s="621"/>
      <c r="H40" s="621"/>
      <c r="I40" s="621"/>
      <c r="J40" s="621"/>
      <c r="K40" s="621"/>
      <c r="L40" s="621"/>
      <c r="M40" s="621"/>
      <c r="N40" s="621"/>
      <c r="O40" s="621"/>
      <c r="P40" s="621"/>
      <c r="Q40" s="622"/>
      <c r="R40" s="623">
        <v>13797500</v>
      </c>
      <c r="S40" s="624"/>
      <c r="T40" s="624"/>
      <c r="U40" s="624"/>
      <c r="V40" s="624"/>
      <c r="W40" s="624"/>
      <c r="X40" s="624"/>
      <c r="Y40" s="625"/>
      <c r="Z40" s="626">
        <v>3.3</v>
      </c>
      <c r="AA40" s="626"/>
      <c r="AB40" s="626"/>
      <c r="AC40" s="626"/>
      <c r="AD40" s="627" t="s">
        <v>242</v>
      </c>
      <c r="AE40" s="627"/>
      <c r="AF40" s="627"/>
      <c r="AG40" s="627"/>
      <c r="AH40" s="627"/>
      <c r="AI40" s="627"/>
      <c r="AJ40" s="627"/>
      <c r="AK40" s="627"/>
      <c r="AL40" s="628" t="s">
        <v>248</v>
      </c>
      <c r="AM40" s="629"/>
      <c r="AN40" s="629"/>
      <c r="AO40" s="630"/>
      <c r="AQ40" s="686" t="s">
        <v>354</v>
      </c>
      <c r="AR40" s="687"/>
      <c r="AS40" s="687"/>
      <c r="AT40" s="687"/>
      <c r="AU40" s="687"/>
      <c r="AV40" s="687"/>
      <c r="AW40" s="687"/>
      <c r="AX40" s="687"/>
      <c r="AY40" s="688"/>
      <c r="AZ40" s="623">
        <v>71220</v>
      </c>
      <c r="BA40" s="624"/>
      <c r="BB40" s="624"/>
      <c r="BC40" s="624"/>
      <c r="BD40" s="656"/>
      <c r="BE40" s="656"/>
      <c r="BF40" s="678"/>
      <c r="BG40" s="671" t="s">
        <v>355</v>
      </c>
      <c r="BH40" s="672"/>
      <c r="BI40" s="672"/>
      <c r="BJ40" s="672"/>
      <c r="BK40" s="672"/>
      <c r="BL40" s="223"/>
      <c r="BM40" s="621" t="s">
        <v>356</v>
      </c>
      <c r="BN40" s="621"/>
      <c r="BO40" s="621"/>
      <c r="BP40" s="621"/>
      <c r="BQ40" s="621"/>
      <c r="BR40" s="621"/>
      <c r="BS40" s="621"/>
      <c r="BT40" s="621"/>
      <c r="BU40" s="622"/>
      <c r="BV40" s="623">
        <v>99</v>
      </c>
      <c r="BW40" s="624"/>
      <c r="BX40" s="624"/>
      <c r="BY40" s="624"/>
      <c r="BZ40" s="624"/>
      <c r="CA40" s="624"/>
      <c r="CB40" s="633"/>
      <c r="CD40" s="620" t="s">
        <v>357</v>
      </c>
      <c r="CE40" s="621"/>
      <c r="CF40" s="621"/>
      <c r="CG40" s="621"/>
      <c r="CH40" s="621"/>
      <c r="CI40" s="621"/>
      <c r="CJ40" s="621"/>
      <c r="CK40" s="621"/>
      <c r="CL40" s="621"/>
      <c r="CM40" s="621"/>
      <c r="CN40" s="621"/>
      <c r="CO40" s="621"/>
      <c r="CP40" s="621"/>
      <c r="CQ40" s="622"/>
      <c r="CR40" s="623">
        <v>5763719</v>
      </c>
      <c r="CS40" s="624"/>
      <c r="CT40" s="624"/>
      <c r="CU40" s="624"/>
      <c r="CV40" s="624"/>
      <c r="CW40" s="624"/>
      <c r="CX40" s="624"/>
      <c r="CY40" s="625"/>
      <c r="CZ40" s="628">
        <v>1.4</v>
      </c>
      <c r="DA40" s="654"/>
      <c r="DB40" s="654"/>
      <c r="DC40" s="658"/>
      <c r="DD40" s="632">
        <v>2212018</v>
      </c>
      <c r="DE40" s="624"/>
      <c r="DF40" s="624"/>
      <c r="DG40" s="624"/>
      <c r="DH40" s="624"/>
      <c r="DI40" s="624"/>
      <c r="DJ40" s="624"/>
      <c r="DK40" s="625"/>
      <c r="DL40" s="632" t="s">
        <v>248</v>
      </c>
      <c r="DM40" s="624"/>
      <c r="DN40" s="624"/>
      <c r="DO40" s="624"/>
      <c r="DP40" s="624"/>
      <c r="DQ40" s="624"/>
      <c r="DR40" s="624"/>
      <c r="DS40" s="624"/>
      <c r="DT40" s="624"/>
      <c r="DU40" s="624"/>
      <c r="DV40" s="625"/>
      <c r="DW40" s="628" t="s">
        <v>242</v>
      </c>
      <c r="DX40" s="654"/>
      <c r="DY40" s="654"/>
      <c r="DZ40" s="654"/>
      <c r="EA40" s="654"/>
      <c r="EB40" s="654"/>
      <c r="EC40" s="655"/>
    </row>
    <row r="41" spans="2:133" ht="11.25" customHeight="1" x14ac:dyDescent="0.2">
      <c r="B41" s="644" t="s">
        <v>358</v>
      </c>
      <c r="C41" s="645"/>
      <c r="D41" s="645"/>
      <c r="E41" s="645"/>
      <c r="F41" s="645"/>
      <c r="G41" s="645"/>
      <c r="H41" s="645"/>
      <c r="I41" s="645"/>
      <c r="J41" s="645"/>
      <c r="K41" s="645"/>
      <c r="L41" s="645"/>
      <c r="M41" s="645"/>
      <c r="N41" s="645"/>
      <c r="O41" s="645"/>
      <c r="P41" s="645"/>
      <c r="Q41" s="646"/>
      <c r="R41" s="695">
        <v>412805953</v>
      </c>
      <c r="S41" s="696"/>
      <c r="T41" s="696"/>
      <c r="U41" s="696"/>
      <c r="V41" s="696"/>
      <c r="W41" s="696"/>
      <c r="X41" s="696"/>
      <c r="Y41" s="700"/>
      <c r="Z41" s="701">
        <v>100</v>
      </c>
      <c r="AA41" s="701"/>
      <c r="AB41" s="701"/>
      <c r="AC41" s="701"/>
      <c r="AD41" s="702">
        <v>195597123</v>
      </c>
      <c r="AE41" s="702"/>
      <c r="AF41" s="702"/>
      <c r="AG41" s="702"/>
      <c r="AH41" s="702"/>
      <c r="AI41" s="702"/>
      <c r="AJ41" s="702"/>
      <c r="AK41" s="702"/>
      <c r="AL41" s="703">
        <v>100</v>
      </c>
      <c r="AM41" s="683"/>
      <c r="AN41" s="683"/>
      <c r="AO41" s="704"/>
      <c r="AQ41" s="686" t="s">
        <v>359</v>
      </c>
      <c r="AR41" s="687"/>
      <c r="AS41" s="687"/>
      <c r="AT41" s="687"/>
      <c r="AU41" s="687"/>
      <c r="AV41" s="687"/>
      <c r="AW41" s="687"/>
      <c r="AX41" s="687"/>
      <c r="AY41" s="688"/>
      <c r="AZ41" s="623">
        <v>8501710</v>
      </c>
      <c r="BA41" s="624"/>
      <c r="BB41" s="624"/>
      <c r="BC41" s="624"/>
      <c r="BD41" s="656"/>
      <c r="BE41" s="656"/>
      <c r="BF41" s="678"/>
      <c r="BG41" s="671"/>
      <c r="BH41" s="672"/>
      <c r="BI41" s="672"/>
      <c r="BJ41" s="672"/>
      <c r="BK41" s="672"/>
      <c r="BL41" s="223"/>
      <c r="BM41" s="621" t="s">
        <v>360</v>
      </c>
      <c r="BN41" s="621"/>
      <c r="BO41" s="621"/>
      <c r="BP41" s="621"/>
      <c r="BQ41" s="621"/>
      <c r="BR41" s="621"/>
      <c r="BS41" s="621"/>
      <c r="BT41" s="621"/>
      <c r="BU41" s="622"/>
      <c r="BV41" s="623" t="s">
        <v>248</v>
      </c>
      <c r="BW41" s="624"/>
      <c r="BX41" s="624"/>
      <c r="BY41" s="624"/>
      <c r="BZ41" s="624"/>
      <c r="CA41" s="624"/>
      <c r="CB41" s="633"/>
      <c r="CD41" s="620" t="s">
        <v>361</v>
      </c>
      <c r="CE41" s="621"/>
      <c r="CF41" s="621"/>
      <c r="CG41" s="621"/>
      <c r="CH41" s="621"/>
      <c r="CI41" s="621"/>
      <c r="CJ41" s="621"/>
      <c r="CK41" s="621"/>
      <c r="CL41" s="621"/>
      <c r="CM41" s="621"/>
      <c r="CN41" s="621"/>
      <c r="CO41" s="621"/>
      <c r="CP41" s="621"/>
      <c r="CQ41" s="622"/>
      <c r="CR41" s="623" t="s">
        <v>248</v>
      </c>
      <c r="CS41" s="656"/>
      <c r="CT41" s="656"/>
      <c r="CU41" s="656"/>
      <c r="CV41" s="656"/>
      <c r="CW41" s="656"/>
      <c r="CX41" s="656"/>
      <c r="CY41" s="657"/>
      <c r="CZ41" s="628" t="s">
        <v>270</v>
      </c>
      <c r="DA41" s="654"/>
      <c r="DB41" s="654"/>
      <c r="DC41" s="658"/>
      <c r="DD41" s="632" t="s">
        <v>248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362</v>
      </c>
      <c r="AR42" s="693"/>
      <c r="AS42" s="693"/>
      <c r="AT42" s="693"/>
      <c r="AU42" s="693"/>
      <c r="AV42" s="693"/>
      <c r="AW42" s="693"/>
      <c r="AX42" s="693"/>
      <c r="AY42" s="694"/>
      <c r="AZ42" s="695">
        <v>20821914</v>
      </c>
      <c r="BA42" s="696"/>
      <c r="BB42" s="696"/>
      <c r="BC42" s="696"/>
      <c r="BD42" s="682"/>
      <c r="BE42" s="682"/>
      <c r="BF42" s="684"/>
      <c r="BG42" s="673"/>
      <c r="BH42" s="674"/>
      <c r="BI42" s="674"/>
      <c r="BJ42" s="674"/>
      <c r="BK42" s="674"/>
      <c r="BL42" s="224"/>
      <c r="BM42" s="645" t="s">
        <v>363</v>
      </c>
      <c r="BN42" s="645"/>
      <c r="BO42" s="645"/>
      <c r="BP42" s="645"/>
      <c r="BQ42" s="645"/>
      <c r="BR42" s="645"/>
      <c r="BS42" s="645"/>
      <c r="BT42" s="645"/>
      <c r="BU42" s="646"/>
      <c r="BV42" s="695">
        <v>386</v>
      </c>
      <c r="BW42" s="696"/>
      <c r="BX42" s="696"/>
      <c r="BY42" s="696"/>
      <c r="BZ42" s="696"/>
      <c r="CA42" s="696"/>
      <c r="CB42" s="705"/>
      <c r="CD42" s="620" t="s">
        <v>364</v>
      </c>
      <c r="CE42" s="621"/>
      <c r="CF42" s="621"/>
      <c r="CG42" s="621"/>
      <c r="CH42" s="621"/>
      <c r="CI42" s="621"/>
      <c r="CJ42" s="621"/>
      <c r="CK42" s="621"/>
      <c r="CL42" s="621"/>
      <c r="CM42" s="621"/>
      <c r="CN42" s="621"/>
      <c r="CO42" s="621"/>
      <c r="CP42" s="621"/>
      <c r="CQ42" s="622"/>
      <c r="CR42" s="623">
        <v>44862745</v>
      </c>
      <c r="CS42" s="656"/>
      <c r="CT42" s="656"/>
      <c r="CU42" s="656"/>
      <c r="CV42" s="656"/>
      <c r="CW42" s="656"/>
      <c r="CX42" s="656"/>
      <c r="CY42" s="657"/>
      <c r="CZ42" s="628">
        <v>11.1</v>
      </c>
      <c r="DA42" s="654"/>
      <c r="DB42" s="654"/>
      <c r="DC42" s="658"/>
      <c r="DD42" s="632">
        <v>10305781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365</v>
      </c>
      <c r="CD43" s="620" t="s">
        <v>366</v>
      </c>
      <c r="CE43" s="621"/>
      <c r="CF43" s="621"/>
      <c r="CG43" s="621"/>
      <c r="CH43" s="621"/>
      <c r="CI43" s="621"/>
      <c r="CJ43" s="621"/>
      <c r="CK43" s="621"/>
      <c r="CL43" s="621"/>
      <c r="CM43" s="621"/>
      <c r="CN43" s="621"/>
      <c r="CO43" s="621"/>
      <c r="CP43" s="621"/>
      <c r="CQ43" s="622"/>
      <c r="CR43" s="623">
        <v>230169</v>
      </c>
      <c r="CS43" s="656"/>
      <c r="CT43" s="656"/>
      <c r="CU43" s="656"/>
      <c r="CV43" s="656"/>
      <c r="CW43" s="656"/>
      <c r="CX43" s="656"/>
      <c r="CY43" s="657"/>
      <c r="CZ43" s="628">
        <v>0.1</v>
      </c>
      <c r="DA43" s="654"/>
      <c r="DB43" s="654"/>
      <c r="DC43" s="658"/>
      <c r="DD43" s="632">
        <v>230169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314</v>
      </c>
      <c r="CE44" s="660"/>
      <c r="CF44" s="620" t="s">
        <v>368</v>
      </c>
      <c r="CG44" s="621"/>
      <c r="CH44" s="621"/>
      <c r="CI44" s="621"/>
      <c r="CJ44" s="621"/>
      <c r="CK44" s="621"/>
      <c r="CL44" s="621"/>
      <c r="CM44" s="621"/>
      <c r="CN44" s="621"/>
      <c r="CO44" s="621"/>
      <c r="CP44" s="621"/>
      <c r="CQ44" s="622"/>
      <c r="CR44" s="623">
        <v>42070843</v>
      </c>
      <c r="CS44" s="624"/>
      <c r="CT44" s="624"/>
      <c r="CU44" s="624"/>
      <c r="CV44" s="624"/>
      <c r="CW44" s="624"/>
      <c r="CX44" s="624"/>
      <c r="CY44" s="625"/>
      <c r="CZ44" s="628">
        <v>10.4</v>
      </c>
      <c r="DA44" s="629"/>
      <c r="DB44" s="629"/>
      <c r="DC44" s="635"/>
      <c r="DD44" s="632">
        <v>10296083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370</v>
      </c>
      <c r="CG45" s="621"/>
      <c r="CH45" s="621"/>
      <c r="CI45" s="621"/>
      <c r="CJ45" s="621"/>
      <c r="CK45" s="621"/>
      <c r="CL45" s="621"/>
      <c r="CM45" s="621"/>
      <c r="CN45" s="621"/>
      <c r="CO45" s="621"/>
      <c r="CP45" s="621"/>
      <c r="CQ45" s="622"/>
      <c r="CR45" s="623">
        <v>23979544</v>
      </c>
      <c r="CS45" s="656"/>
      <c r="CT45" s="656"/>
      <c r="CU45" s="656"/>
      <c r="CV45" s="656"/>
      <c r="CW45" s="656"/>
      <c r="CX45" s="656"/>
      <c r="CY45" s="657"/>
      <c r="CZ45" s="628">
        <v>5.9</v>
      </c>
      <c r="DA45" s="654"/>
      <c r="DB45" s="654"/>
      <c r="DC45" s="658"/>
      <c r="DD45" s="632">
        <v>2453013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371</v>
      </c>
      <c r="CG46" s="621"/>
      <c r="CH46" s="621"/>
      <c r="CI46" s="621"/>
      <c r="CJ46" s="621"/>
      <c r="CK46" s="621"/>
      <c r="CL46" s="621"/>
      <c r="CM46" s="621"/>
      <c r="CN46" s="621"/>
      <c r="CO46" s="621"/>
      <c r="CP46" s="621"/>
      <c r="CQ46" s="622"/>
      <c r="CR46" s="623">
        <v>16418037</v>
      </c>
      <c r="CS46" s="624"/>
      <c r="CT46" s="624"/>
      <c r="CU46" s="624"/>
      <c r="CV46" s="624"/>
      <c r="CW46" s="624"/>
      <c r="CX46" s="624"/>
      <c r="CY46" s="625"/>
      <c r="CZ46" s="628">
        <v>4.0999999999999996</v>
      </c>
      <c r="DA46" s="629"/>
      <c r="DB46" s="629"/>
      <c r="DC46" s="635"/>
      <c r="DD46" s="632">
        <v>7567608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372</v>
      </c>
      <c r="CG47" s="621"/>
      <c r="CH47" s="621"/>
      <c r="CI47" s="621"/>
      <c r="CJ47" s="621"/>
      <c r="CK47" s="621"/>
      <c r="CL47" s="621"/>
      <c r="CM47" s="621"/>
      <c r="CN47" s="621"/>
      <c r="CO47" s="621"/>
      <c r="CP47" s="621"/>
      <c r="CQ47" s="622"/>
      <c r="CR47" s="623">
        <v>2791902</v>
      </c>
      <c r="CS47" s="656"/>
      <c r="CT47" s="656"/>
      <c r="CU47" s="656"/>
      <c r="CV47" s="656"/>
      <c r="CW47" s="656"/>
      <c r="CX47" s="656"/>
      <c r="CY47" s="657"/>
      <c r="CZ47" s="628">
        <v>0.7</v>
      </c>
      <c r="DA47" s="654"/>
      <c r="DB47" s="654"/>
      <c r="DC47" s="658"/>
      <c r="DD47" s="632">
        <v>9698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373</v>
      </c>
      <c r="CG48" s="621"/>
      <c r="CH48" s="621"/>
      <c r="CI48" s="621"/>
      <c r="CJ48" s="621"/>
      <c r="CK48" s="621"/>
      <c r="CL48" s="621"/>
      <c r="CM48" s="621"/>
      <c r="CN48" s="621"/>
      <c r="CO48" s="621"/>
      <c r="CP48" s="621"/>
      <c r="CQ48" s="622"/>
      <c r="CR48" s="623" t="s">
        <v>242</v>
      </c>
      <c r="CS48" s="624"/>
      <c r="CT48" s="624"/>
      <c r="CU48" s="624"/>
      <c r="CV48" s="624"/>
      <c r="CW48" s="624"/>
      <c r="CX48" s="624"/>
      <c r="CY48" s="625"/>
      <c r="CZ48" s="628" t="s">
        <v>248</v>
      </c>
      <c r="DA48" s="629"/>
      <c r="DB48" s="629"/>
      <c r="DC48" s="635"/>
      <c r="DD48" s="632" t="s">
        <v>242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374</v>
      </c>
      <c r="CE49" s="645"/>
      <c r="CF49" s="645"/>
      <c r="CG49" s="645"/>
      <c r="CH49" s="645"/>
      <c r="CI49" s="645"/>
      <c r="CJ49" s="645"/>
      <c r="CK49" s="645"/>
      <c r="CL49" s="645"/>
      <c r="CM49" s="645"/>
      <c r="CN49" s="645"/>
      <c r="CO49" s="645"/>
      <c r="CP49" s="645"/>
      <c r="CQ49" s="646"/>
      <c r="CR49" s="695">
        <v>403175196</v>
      </c>
      <c r="CS49" s="682"/>
      <c r="CT49" s="682"/>
      <c r="CU49" s="682"/>
      <c r="CV49" s="682"/>
      <c r="CW49" s="682"/>
      <c r="CX49" s="682"/>
      <c r="CY49" s="711"/>
      <c r="CZ49" s="703">
        <v>100</v>
      </c>
      <c r="DA49" s="712"/>
      <c r="DB49" s="712"/>
      <c r="DC49" s="713"/>
      <c r="DD49" s="714">
        <v>236672001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9tVHr5PbTYs66OdRTrqj3DXwqu1jBJdftmljIT2PmOrz36hKoLc6K9QFK0YVr91+b7/4G+1uMLcJPiZT4yl1w==" saltValue="PJ6D+9DUuVqpjEcKLBThk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5" zoomScale="55" zoomScaleNormal="55" zoomScaleSheetLayoutView="70" workbookViewId="0">
      <selection activeCell="CG129" sqref="CG129"/>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376</v>
      </c>
      <c r="DK2" s="723"/>
      <c r="DL2" s="723"/>
      <c r="DM2" s="723"/>
      <c r="DN2" s="723"/>
      <c r="DO2" s="724"/>
      <c r="DP2" s="228"/>
      <c r="DQ2" s="722" t="s">
        <v>377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380</v>
      </c>
      <c r="B5" s="728"/>
      <c r="C5" s="728"/>
      <c r="D5" s="728"/>
      <c r="E5" s="728"/>
      <c r="F5" s="728"/>
      <c r="G5" s="728"/>
      <c r="H5" s="728"/>
      <c r="I5" s="728"/>
      <c r="J5" s="728"/>
      <c r="K5" s="728"/>
      <c r="L5" s="728"/>
      <c r="M5" s="728"/>
      <c r="N5" s="728"/>
      <c r="O5" s="728"/>
      <c r="P5" s="729"/>
      <c r="Q5" s="733" t="s">
        <v>381</v>
      </c>
      <c r="R5" s="734"/>
      <c r="S5" s="734"/>
      <c r="T5" s="734"/>
      <c r="U5" s="735"/>
      <c r="V5" s="733" t="s">
        <v>382</v>
      </c>
      <c r="W5" s="734"/>
      <c r="X5" s="734"/>
      <c r="Y5" s="734"/>
      <c r="Z5" s="735"/>
      <c r="AA5" s="733" t="s">
        <v>383</v>
      </c>
      <c r="AB5" s="734"/>
      <c r="AC5" s="734"/>
      <c r="AD5" s="734"/>
      <c r="AE5" s="734"/>
      <c r="AF5" s="739" t="s">
        <v>384</v>
      </c>
      <c r="AG5" s="734"/>
      <c r="AH5" s="734"/>
      <c r="AI5" s="734"/>
      <c r="AJ5" s="740"/>
      <c r="AK5" s="734" t="s">
        <v>385</v>
      </c>
      <c r="AL5" s="734"/>
      <c r="AM5" s="734"/>
      <c r="AN5" s="734"/>
      <c r="AO5" s="735"/>
      <c r="AP5" s="733" t="s">
        <v>386</v>
      </c>
      <c r="AQ5" s="734"/>
      <c r="AR5" s="734"/>
      <c r="AS5" s="734"/>
      <c r="AT5" s="735"/>
      <c r="AU5" s="733" t="s">
        <v>387</v>
      </c>
      <c r="AV5" s="734"/>
      <c r="AW5" s="734"/>
      <c r="AX5" s="734"/>
      <c r="AY5" s="740"/>
      <c r="AZ5" s="232"/>
      <c r="BA5" s="232"/>
      <c r="BB5" s="232"/>
      <c r="BC5" s="232"/>
      <c r="BD5" s="232"/>
      <c r="BE5" s="233"/>
      <c r="BF5" s="233"/>
      <c r="BG5" s="233"/>
      <c r="BH5" s="233"/>
      <c r="BI5" s="233"/>
      <c r="BJ5" s="233"/>
      <c r="BK5" s="233"/>
      <c r="BL5" s="233"/>
      <c r="BM5" s="233"/>
      <c r="BN5" s="233"/>
      <c r="BO5" s="233"/>
      <c r="BP5" s="233"/>
      <c r="BQ5" s="727" t="s">
        <v>388</v>
      </c>
      <c r="BR5" s="728"/>
      <c r="BS5" s="728"/>
      <c r="BT5" s="728"/>
      <c r="BU5" s="728"/>
      <c r="BV5" s="728"/>
      <c r="BW5" s="728"/>
      <c r="BX5" s="728"/>
      <c r="BY5" s="728"/>
      <c r="BZ5" s="728"/>
      <c r="CA5" s="728"/>
      <c r="CB5" s="728"/>
      <c r="CC5" s="728"/>
      <c r="CD5" s="728"/>
      <c r="CE5" s="728"/>
      <c r="CF5" s="728"/>
      <c r="CG5" s="729"/>
      <c r="CH5" s="733" t="s">
        <v>389</v>
      </c>
      <c r="CI5" s="734"/>
      <c r="CJ5" s="734"/>
      <c r="CK5" s="734"/>
      <c r="CL5" s="735"/>
      <c r="CM5" s="733" t="s">
        <v>390</v>
      </c>
      <c r="CN5" s="734"/>
      <c r="CO5" s="734"/>
      <c r="CP5" s="734"/>
      <c r="CQ5" s="735"/>
      <c r="CR5" s="733" t="s">
        <v>391</v>
      </c>
      <c r="CS5" s="734"/>
      <c r="CT5" s="734"/>
      <c r="CU5" s="734"/>
      <c r="CV5" s="735"/>
      <c r="CW5" s="733" t="s">
        <v>392</v>
      </c>
      <c r="CX5" s="734"/>
      <c r="CY5" s="734"/>
      <c r="CZ5" s="734"/>
      <c r="DA5" s="735"/>
      <c r="DB5" s="733" t="s">
        <v>393</v>
      </c>
      <c r="DC5" s="734"/>
      <c r="DD5" s="734"/>
      <c r="DE5" s="734"/>
      <c r="DF5" s="735"/>
      <c r="DG5" s="763" t="s">
        <v>394</v>
      </c>
      <c r="DH5" s="764"/>
      <c r="DI5" s="764"/>
      <c r="DJ5" s="764"/>
      <c r="DK5" s="765"/>
      <c r="DL5" s="763" t="s">
        <v>395</v>
      </c>
      <c r="DM5" s="764"/>
      <c r="DN5" s="764"/>
      <c r="DO5" s="764"/>
      <c r="DP5" s="765"/>
      <c r="DQ5" s="733" t="s">
        <v>396</v>
      </c>
      <c r="DR5" s="734"/>
      <c r="DS5" s="734"/>
      <c r="DT5" s="734"/>
      <c r="DU5" s="735"/>
      <c r="DV5" s="733" t="s">
        <v>387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397</v>
      </c>
      <c r="C7" s="750"/>
      <c r="D7" s="750"/>
      <c r="E7" s="750"/>
      <c r="F7" s="750"/>
      <c r="G7" s="750"/>
      <c r="H7" s="750"/>
      <c r="I7" s="750"/>
      <c r="J7" s="750"/>
      <c r="K7" s="750"/>
      <c r="L7" s="750"/>
      <c r="M7" s="750"/>
      <c r="N7" s="750"/>
      <c r="O7" s="750"/>
      <c r="P7" s="751"/>
      <c r="Q7" s="752">
        <v>408475</v>
      </c>
      <c r="R7" s="753"/>
      <c r="S7" s="753"/>
      <c r="T7" s="753"/>
      <c r="U7" s="753"/>
      <c r="V7" s="753">
        <v>399393</v>
      </c>
      <c r="W7" s="753"/>
      <c r="X7" s="753"/>
      <c r="Y7" s="753"/>
      <c r="Z7" s="753"/>
      <c r="AA7" s="753">
        <v>9081</v>
      </c>
      <c r="AB7" s="753"/>
      <c r="AC7" s="753"/>
      <c r="AD7" s="753"/>
      <c r="AE7" s="754"/>
      <c r="AF7" s="755">
        <v>7027</v>
      </c>
      <c r="AG7" s="756"/>
      <c r="AH7" s="756"/>
      <c r="AI7" s="756"/>
      <c r="AJ7" s="757"/>
      <c r="AK7" s="758">
        <v>3954</v>
      </c>
      <c r="AL7" s="759"/>
      <c r="AM7" s="759"/>
      <c r="AN7" s="759"/>
      <c r="AO7" s="759"/>
      <c r="AP7" s="759">
        <v>508188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612</v>
      </c>
      <c r="BT7" s="747"/>
      <c r="BU7" s="747"/>
      <c r="BV7" s="747"/>
      <c r="BW7" s="747"/>
      <c r="BX7" s="747"/>
      <c r="BY7" s="747"/>
      <c r="BZ7" s="747"/>
      <c r="CA7" s="747"/>
      <c r="CB7" s="747"/>
      <c r="CC7" s="747"/>
      <c r="CD7" s="747"/>
      <c r="CE7" s="747"/>
      <c r="CF7" s="747"/>
      <c r="CG7" s="762"/>
      <c r="CH7" s="743">
        <v>-7</v>
      </c>
      <c r="CI7" s="744"/>
      <c r="CJ7" s="744"/>
      <c r="CK7" s="744"/>
      <c r="CL7" s="745"/>
      <c r="CM7" s="743">
        <v>141</v>
      </c>
      <c r="CN7" s="744"/>
      <c r="CO7" s="744"/>
      <c r="CP7" s="744"/>
      <c r="CQ7" s="745"/>
      <c r="CR7" s="743">
        <v>32</v>
      </c>
      <c r="CS7" s="744"/>
      <c r="CT7" s="744"/>
      <c r="CU7" s="744"/>
      <c r="CV7" s="745"/>
      <c r="CW7" s="743" t="s">
        <v>543</v>
      </c>
      <c r="CX7" s="744"/>
      <c r="CY7" s="744"/>
      <c r="CZ7" s="744"/>
      <c r="DA7" s="745"/>
      <c r="DB7" s="743" t="s">
        <v>543</v>
      </c>
      <c r="DC7" s="744"/>
      <c r="DD7" s="744"/>
      <c r="DE7" s="744"/>
      <c r="DF7" s="745"/>
      <c r="DG7" s="743" t="s">
        <v>543</v>
      </c>
      <c r="DH7" s="744"/>
      <c r="DI7" s="744"/>
      <c r="DJ7" s="744"/>
      <c r="DK7" s="745"/>
      <c r="DL7" s="743" t="s">
        <v>543</v>
      </c>
      <c r="DM7" s="744"/>
      <c r="DN7" s="744"/>
      <c r="DO7" s="744"/>
      <c r="DP7" s="745"/>
      <c r="DQ7" s="743" t="s">
        <v>543</v>
      </c>
      <c r="DR7" s="744"/>
      <c r="DS7" s="744"/>
      <c r="DT7" s="744"/>
      <c r="DU7" s="745"/>
      <c r="DV7" s="746"/>
      <c r="DW7" s="747"/>
      <c r="DX7" s="747"/>
      <c r="DY7" s="747"/>
      <c r="DZ7" s="748"/>
      <c r="EA7" s="234"/>
    </row>
    <row r="8" spans="1:131" s="235" customFormat="1" ht="26.25" customHeight="1" x14ac:dyDescent="0.2">
      <c r="A8" s="238">
        <v>2</v>
      </c>
      <c r="B8" s="780" t="s">
        <v>398</v>
      </c>
      <c r="C8" s="781"/>
      <c r="D8" s="781"/>
      <c r="E8" s="781"/>
      <c r="F8" s="781"/>
      <c r="G8" s="781"/>
      <c r="H8" s="781"/>
      <c r="I8" s="781"/>
      <c r="J8" s="781"/>
      <c r="K8" s="781"/>
      <c r="L8" s="781"/>
      <c r="M8" s="781"/>
      <c r="N8" s="781"/>
      <c r="O8" s="781"/>
      <c r="P8" s="782"/>
      <c r="Q8" s="783">
        <v>412</v>
      </c>
      <c r="R8" s="784"/>
      <c r="S8" s="784"/>
      <c r="T8" s="784"/>
      <c r="U8" s="784"/>
      <c r="V8" s="784">
        <v>110</v>
      </c>
      <c r="W8" s="784"/>
      <c r="X8" s="784"/>
      <c r="Y8" s="784"/>
      <c r="Z8" s="784"/>
      <c r="AA8" s="784">
        <v>302</v>
      </c>
      <c r="AB8" s="784"/>
      <c r="AC8" s="784"/>
      <c r="AD8" s="784"/>
      <c r="AE8" s="785"/>
      <c r="AF8" s="786">
        <v>302</v>
      </c>
      <c r="AG8" s="787"/>
      <c r="AH8" s="787"/>
      <c r="AI8" s="787"/>
      <c r="AJ8" s="788"/>
      <c r="AK8" s="769" t="s">
        <v>543</v>
      </c>
      <c r="AL8" s="770"/>
      <c r="AM8" s="770"/>
      <c r="AN8" s="770"/>
      <c r="AO8" s="770"/>
      <c r="AP8" s="770" t="s">
        <v>543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613</v>
      </c>
      <c r="BT8" s="774"/>
      <c r="BU8" s="774"/>
      <c r="BV8" s="774"/>
      <c r="BW8" s="774"/>
      <c r="BX8" s="774"/>
      <c r="BY8" s="774"/>
      <c r="BZ8" s="774"/>
      <c r="CA8" s="774"/>
      <c r="CB8" s="774"/>
      <c r="CC8" s="774"/>
      <c r="CD8" s="774"/>
      <c r="CE8" s="774"/>
      <c r="CF8" s="774"/>
      <c r="CG8" s="775"/>
      <c r="CH8" s="776">
        <v>12</v>
      </c>
      <c r="CI8" s="777"/>
      <c r="CJ8" s="777"/>
      <c r="CK8" s="777"/>
      <c r="CL8" s="778"/>
      <c r="CM8" s="776">
        <v>238</v>
      </c>
      <c r="CN8" s="777"/>
      <c r="CO8" s="777"/>
      <c r="CP8" s="777"/>
      <c r="CQ8" s="778"/>
      <c r="CR8" s="776">
        <v>100</v>
      </c>
      <c r="CS8" s="777"/>
      <c r="CT8" s="777"/>
      <c r="CU8" s="777"/>
      <c r="CV8" s="778"/>
      <c r="CW8" s="776">
        <v>122</v>
      </c>
      <c r="CX8" s="777"/>
      <c r="CY8" s="777"/>
      <c r="CZ8" s="777"/>
      <c r="DA8" s="778"/>
      <c r="DB8" s="776" t="s">
        <v>543</v>
      </c>
      <c r="DC8" s="777"/>
      <c r="DD8" s="777"/>
      <c r="DE8" s="777"/>
      <c r="DF8" s="778"/>
      <c r="DG8" s="776" t="s">
        <v>543</v>
      </c>
      <c r="DH8" s="777"/>
      <c r="DI8" s="777"/>
      <c r="DJ8" s="777"/>
      <c r="DK8" s="778"/>
      <c r="DL8" s="776" t="s">
        <v>543</v>
      </c>
      <c r="DM8" s="777"/>
      <c r="DN8" s="777"/>
      <c r="DO8" s="777"/>
      <c r="DP8" s="778"/>
      <c r="DQ8" s="776" t="s">
        <v>543</v>
      </c>
      <c r="DR8" s="777"/>
      <c r="DS8" s="777"/>
      <c r="DT8" s="777"/>
      <c r="DU8" s="778"/>
      <c r="DV8" s="773"/>
      <c r="DW8" s="774"/>
      <c r="DX8" s="774"/>
      <c r="DY8" s="774"/>
      <c r="DZ8" s="779"/>
      <c r="EA8" s="234"/>
    </row>
    <row r="9" spans="1:131" s="235" customFormat="1" ht="26.25" customHeight="1" x14ac:dyDescent="0.2">
      <c r="A9" s="238">
        <v>3</v>
      </c>
      <c r="B9" s="780" t="s">
        <v>399</v>
      </c>
      <c r="C9" s="781"/>
      <c r="D9" s="781"/>
      <c r="E9" s="781"/>
      <c r="F9" s="781"/>
      <c r="G9" s="781"/>
      <c r="H9" s="781"/>
      <c r="I9" s="781"/>
      <c r="J9" s="781"/>
      <c r="K9" s="781"/>
      <c r="L9" s="781"/>
      <c r="M9" s="781"/>
      <c r="N9" s="781"/>
      <c r="O9" s="781"/>
      <c r="P9" s="782"/>
      <c r="Q9" s="783">
        <v>3596</v>
      </c>
      <c r="R9" s="784"/>
      <c r="S9" s="784"/>
      <c r="T9" s="784"/>
      <c r="U9" s="784"/>
      <c r="V9" s="784">
        <v>3377</v>
      </c>
      <c r="W9" s="784"/>
      <c r="X9" s="784"/>
      <c r="Y9" s="784"/>
      <c r="Z9" s="784"/>
      <c r="AA9" s="784">
        <v>219</v>
      </c>
      <c r="AB9" s="784"/>
      <c r="AC9" s="784"/>
      <c r="AD9" s="784"/>
      <c r="AE9" s="785"/>
      <c r="AF9" s="786">
        <v>219</v>
      </c>
      <c r="AG9" s="787"/>
      <c r="AH9" s="787"/>
      <c r="AI9" s="787"/>
      <c r="AJ9" s="788"/>
      <c r="AK9" s="769" t="s">
        <v>543</v>
      </c>
      <c r="AL9" s="770"/>
      <c r="AM9" s="770"/>
      <c r="AN9" s="770"/>
      <c r="AO9" s="770"/>
      <c r="AP9" s="770" t="s">
        <v>543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614</v>
      </c>
      <c r="BT9" s="774"/>
      <c r="BU9" s="774"/>
      <c r="BV9" s="774"/>
      <c r="BW9" s="774"/>
      <c r="BX9" s="774"/>
      <c r="BY9" s="774"/>
      <c r="BZ9" s="774"/>
      <c r="CA9" s="774"/>
      <c r="CB9" s="774"/>
      <c r="CC9" s="774"/>
      <c r="CD9" s="774"/>
      <c r="CE9" s="774"/>
      <c r="CF9" s="774"/>
      <c r="CG9" s="775"/>
      <c r="CH9" s="776">
        <v>-69</v>
      </c>
      <c r="CI9" s="777"/>
      <c r="CJ9" s="777"/>
      <c r="CK9" s="777"/>
      <c r="CL9" s="778"/>
      <c r="CM9" s="776">
        <v>473</v>
      </c>
      <c r="CN9" s="777"/>
      <c r="CO9" s="777"/>
      <c r="CP9" s="777"/>
      <c r="CQ9" s="778"/>
      <c r="CR9" s="776">
        <v>20</v>
      </c>
      <c r="CS9" s="777"/>
      <c r="CT9" s="777"/>
      <c r="CU9" s="777"/>
      <c r="CV9" s="778"/>
      <c r="CW9" s="776" t="s">
        <v>543</v>
      </c>
      <c r="CX9" s="777"/>
      <c r="CY9" s="777"/>
      <c r="CZ9" s="777"/>
      <c r="DA9" s="778"/>
      <c r="DB9" s="776" t="s">
        <v>543</v>
      </c>
      <c r="DC9" s="777"/>
      <c r="DD9" s="777"/>
      <c r="DE9" s="777"/>
      <c r="DF9" s="778"/>
      <c r="DG9" s="776" t="s">
        <v>543</v>
      </c>
      <c r="DH9" s="777"/>
      <c r="DI9" s="777"/>
      <c r="DJ9" s="777"/>
      <c r="DK9" s="778"/>
      <c r="DL9" s="776" t="s">
        <v>543</v>
      </c>
      <c r="DM9" s="777"/>
      <c r="DN9" s="777"/>
      <c r="DO9" s="777"/>
      <c r="DP9" s="778"/>
      <c r="DQ9" s="776" t="s">
        <v>543</v>
      </c>
      <c r="DR9" s="777"/>
      <c r="DS9" s="777"/>
      <c r="DT9" s="777"/>
      <c r="DU9" s="778"/>
      <c r="DV9" s="773"/>
      <c r="DW9" s="774"/>
      <c r="DX9" s="774"/>
      <c r="DY9" s="774"/>
      <c r="DZ9" s="779"/>
      <c r="EA9" s="234"/>
    </row>
    <row r="10" spans="1:131" s="235" customFormat="1" ht="26.25" customHeight="1" x14ac:dyDescent="0.2">
      <c r="A10" s="238">
        <v>4</v>
      </c>
      <c r="B10" s="780" t="s">
        <v>400</v>
      </c>
      <c r="C10" s="781"/>
      <c r="D10" s="781"/>
      <c r="E10" s="781"/>
      <c r="F10" s="781"/>
      <c r="G10" s="781"/>
      <c r="H10" s="781"/>
      <c r="I10" s="781"/>
      <c r="J10" s="781"/>
      <c r="K10" s="781"/>
      <c r="L10" s="781"/>
      <c r="M10" s="781"/>
      <c r="N10" s="781"/>
      <c r="O10" s="781"/>
      <c r="P10" s="782"/>
      <c r="Q10" s="783">
        <v>92</v>
      </c>
      <c r="R10" s="784"/>
      <c r="S10" s="784"/>
      <c r="T10" s="784"/>
      <c r="U10" s="784"/>
      <c r="V10" s="784">
        <v>92</v>
      </c>
      <c r="W10" s="784"/>
      <c r="X10" s="784"/>
      <c r="Y10" s="784"/>
      <c r="Z10" s="784"/>
      <c r="AA10" s="784">
        <v>0</v>
      </c>
      <c r="AB10" s="784"/>
      <c r="AC10" s="784"/>
      <c r="AD10" s="784"/>
      <c r="AE10" s="785"/>
      <c r="AF10" s="786">
        <v>0</v>
      </c>
      <c r="AG10" s="787"/>
      <c r="AH10" s="787"/>
      <c r="AI10" s="787"/>
      <c r="AJ10" s="788"/>
      <c r="AK10" s="769" t="s">
        <v>543</v>
      </c>
      <c r="AL10" s="770"/>
      <c r="AM10" s="770"/>
      <c r="AN10" s="770"/>
      <c r="AO10" s="770"/>
      <c r="AP10" s="770">
        <v>122</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615</v>
      </c>
      <c r="BT10" s="774"/>
      <c r="BU10" s="774"/>
      <c r="BV10" s="774"/>
      <c r="BW10" s="774"/>
      <c r="BX10" s="774"/>
      <c r="BY10" s="774"/>
      <c r="BZ10" s="774"/>
      <c r="CA10" s="774"/>
      <c r="CB10" s="774"/>
      <c r="CC10" s="774"/>
      <c r="CD10" s="774"/>
      <c r="CE10" s="774"/>
      <c r="CF10" s="774"/>
      <c r="CG10" s="775"/>
      <c r="CH10" s="776">
        <v>-9</v>
      </c>
      <c r="CI10" s="777"/>
      <c r="CJ10" s="777"/>
      <c r="CK10" s="777"/>
      <c r="CL10" s="778"/>
      <c r="CM10" s="776">
        <v>263</v>
      </c>
      <c r="CN10" s="777"/>
      <c r="CO10" s="777"/>
      <c r="CP10" s="777"/>
      <c r="CQ10" s="778"/>
      <c r="CR10" s="776">
        <v>131</v>
      </c>
      <c r="CS10" s="777"/>
      <c r="CT10" s="777"/>
      <c r="CU10" s="777"/>
      <c r="CV10" s="778"/>
      <c r="CW10" s="776">
        <v>3</v>
      </c>
      <c r="CX10" s="777"/>
      <c r="CY10" s="777"/>
      <c r="CZ10" s="777"/>
      <c r="DA10" s="778"/>
      <c r="DB10" s="776" t="s">
        <v>543</v>
      </c>
      <c r="DC10" s="777"/>
      <c r="DD10" s="777"/>
      <c r="DE10" s="777"/>
      <c r="DF10" s="778"/>
      <c r="DG10" s="776" t="s">
        <v>543</v>
      </c>
      <c r="DH10" s="777"/>
      <c r="DI10" s="777"/>
      <c r="DJ10" s="777"/>
      <c r="DK10" s="778"/>
      <c r="DL10" s="776" t="s">
        <v>543</v>
      </c>
      <c r="DM10" s="777"/>
      <c r="DN10" s="777"/>
      <c r="DO10" s="777"/>
      <c r="DP10" s="778"/>
      <c r="DQ10" s="776" t="s">
        <v>543</v>
      </c>
      <c r="DR10" s="777"/>
      <c r="DS10" s="777"/>
      <c r="DT10" s="777"/>
      <c r="DU10" s="778"/>
      <c r="DV10" s="773"/>
      <c r="DW10" s="774"/>
      <c r="DX10" s="774"/>
      <c r="DY10" s="774"/>
      <c r="DZ10" s="779"/>
      <c r="EA10" s="234"/>
    </row>
    <row r="11" spans="1:131" s="235" customFormat="1" ht="26.25" customHeight="1" x14ac:dyDescent="0.2">
      <c r="A11" s="238">
        <v>5</v>
      </c>
      <c r="B11" s="780" t="s">
        <v>401</v>
      </c>
      <c r="C11" s="781"/>
      <c r="D11" s="781"/>
      <c r="E11" s="781"/>
      <c r="F11" s="781"/>
      <c r="G11" s="781"/>
      <c r="H11" s="781"/>
      <c r="I11" s="781"/>
      <c r="J11" s="781"/>
      <c r="K11" s="781"/>
      <c r="L11" s="781"/>
      <c r="M11" s="781"/>
      <c r="N11" s="781"/>
      <c r="O11" s="781"/>
      <c r="P11" s="782"/>
      <c r="Q11" s="783">
        <v>282</v>
      </c>
      <c r="R11" s="784"/>
      <c r="S11" s="784"/>
      <c r="T11" s="784"/>
      <c r="U11" s="784"/>
      <c r="V11" s="784">
        <v>281</v>
      </c>
      <c r="W11" s="784"/>
      <c r="X11" s="784"/>
      <c r="Y11" s="784"/>
      <c r="Z11" s="784"/>
      <c r="AA11" s="784">
        <v>2</v>
      </c>
      <c r="AB11" s="784"/>
      <c r="AC11" s="784"/>
      <c r="AD11" s="784"/>
      <c r="AE11" s="785"/>
      <c r="AF11" s="786">
        <v>2</v>
      </c>
      <c r="AG11" s="787"/>
      <c r="AH11" s="787"/>
      <c r="AI11" s="787"/>
      <c r="AJ11" s="788"/>
      <c r="AK11" s="769">
        <v>236</v>
      </c>
      <c r="AL11" s="770"/>
      <c r="AM11" s="770"/>
      <c r="AN11" s="770"/>
      <c r="AO11" s="770"/>
      <c r="AP11" s="770">
        <v>2928</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616</v>
      </c>
      <c r="BT11" s="774"/>
      <c r="BU11" s="774"/>
      <c r="BV11" s="774"/>
      <c r="BW11" s="774"/>
      <c r="BX11" s="774"/>
      <c r="BY11" s="774"/>
      <c r="BZ11" s="774"/>
      <c r="CA11" s="774"/>
      <c r="CB11" s="774"/>
      <c r="CC11" s="774"/>
      <c r="CD11" s="774"/>
      <c r="CE11" s="774"/>
      <c r="CF11" s="774"/>
      <c r="CG11" s="775"/>
      <c r="CH11" s="776">
        <v>-3</v>
      </c>
      <c r="CI11" s="777"/>
      <c r="CJ11" s="777"/>
      <c r="CK11" s="777"/>
      <c r="CL11" s="778"/>
      <c r="CM11" s="776">
        <v>426</v>
      </c>
      <c r="CN11" s="777"/>
      <c r="CO11" s="777"/>
      <c r="CP11" s="777"/>
      <c r="CQ11" s="778"/>
      <c r="CR11" s="776">
        <v>350</v>
      </c>
      <c r="CS11" s="777"/>
      <c r="CT11" s="777"/>
      <c r="CU11" s="777"/>
      <c r="CV11" s="778"/>
      <c r="CW11" s="776">
        <v>2</v>
      </c>
      <c r="CX11" s="777"/>
      <c r="CY11" s="777"/>
      <c r="CZ11" s="777"/>
      <c r="DA11" s="778"/>
      <c r="DB11" s="776" t="s">
        <v>543</v>
      </c>
      <c r="DC11" s="777"/>
      <c r="DD11" s="777"/>
      <c r="DE11" s="777"/>
      <c r="DF11" s="778"/>
      <c r="DG11" s="776" t="s">
        <v>543</v>
      </c>
      <c r="DH11" s="777"/>
      <c r="DI11" s="777"/>
      <c r="DJ11" s="777"/>
      <c r="DK11" s="778"/>
      <c r="DL11" s="776" t="s">
        <v>543</v>
      </c>
      <c r="DM11" s="777"/>
      <c r="DN11" s="777"/>
      <c r="DO11" s="777"/>
      <c r="DP11" s="778"/>
      <c r="DQ11" s="776" t="s">
        <v>543</v>
      </c>
      <c r="DR11" s="777"/>
      <c r="DS11" s="777"/>
      <c r="DT11" s="777"/>
      <c r="DU11" s="778"/>
      <c r="DV11" s="773"/>
      <c r="DW11" s="774"/>
      <c r="DX11" s="774"/>
      <c r="DY11" s="774"/>
      <c r="DZ11" s="779"/>
      <c r="EA11" s="234"/>
    </row>
    <row r="12" spans="1:131" s="235" customFormat="1" ht="26.25" customHeight="1" x14ac:dyDescent="0.2">
      <c r="A12" s="238">
        <v>6</v>
      </c>
      <c r="B12" s="780" t="s">
        <v>402</v>
      </c>
      <c r="C12" s="781"/>
      <c r="D12" s="781"/>
      <c r="E12" s="781"/>
      <c r="F12" s="781"/>
      <c r="G12" s="781"/>
      <c r="H12" s="781"/>
      <c r="I12" s="781"/>
      <c r="J12" s="781"/>
      <c r="K12" s="781"/>
      <c r="L12" s="781"/>
      <c r="M12" s="781"/>
      <c r="N12" s="781"/>
      <c r="O12" s="781"/>
      <c r="P12" s="782"/>
      <c r="Q12" s="783">
        <v>118</v>
      </c>
      <c r="R12" s="784"/>
      <c r="S12" s="784"/>
      <c r="T12" s="784"/>
      <c r="U12" s="784"/>
      <c r="V12" s="784">
        <v>92</v>
      </c>
      <c r="W12" s="784"/>
      <c r="X12" s="784"/>
      <c r="Y12" s="784"/>
      <c r="Z12" s="784"/>
      <c r="AA12" s="784">
        <v>26</v>
      </c>
      <c r="AB12" s="784"/>
      <c r="AC12" s="784"/>
      <c r="AD12" s="784"/>
      <c r="AE12" s="785"/>
      <c r="AF12" s="786">
        <v>26</v>
      </c>
      <c r="AG12" s="787"/>
      <c r="AH12" s="787"/>
      <c r="AI12" s="787"/>
      <c r="AJ12" s="788"/>
      <c r="AK12" s="769" t="s">
        <v>543</v>
      </c>
      <c r="AL12" s="770"/>
      <c r="AM12" s="770"/>
      <c r="AN12" s="770"/>
      <c r="AO12" s="770"/>
      <c r="AP12" s="770" t="s">
        <v>543</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617</v>
      </c>
      <c r="BT12" s="774"/>
      <c r="BU12" s="774"/>
      <c r="BV12" s="774"/>
      <c r="BW12" s="774"/>
      <c r="BX12" s="774"/>
      <c r="BY12" s="774"/>
      <c r="BZ12" s="774"/>
      <c r="CA12" s="774"/>
      <c r="CB12" s="774"/>
      <c r="CC12" s="774"/>
      <c r="CD12" s="774"/>
      <c r="CE12" s="774"/>
      <c r="CF12" s="774"/>
      <c r="CG12" s="775"/>
      <c r="CH12" s="776">
        <v>-5</v>
      </c>
      <c r="CI12" s="777"/>
      <c r="CJ12" s="777"/>
      <c r="CK12" s="777"/>
      <c r="CL12" s="778"/>
      <c r="CM12" s="776">
        <v>225</v>
      </c>
      <c r="CN12" s="777"/>
      <c r="CO12" s="777"/>
      <c r="CP12" s="777"/>
      <c r="CQ12" s="778"/>
      <c r="CR12" s="776">
        <v>200</v>
      </c>
      <c r="CS12" s="777"/>
      <c r="CT12" s="777"/>
      <c r="CU12" s="777"/>
      <c r="CV12" s="778"/>
      <c r="CW12" s="776" t="s">
        <v>543</v>
      </c>
      <c r="CX12" s="777"/>
      <c r="CY12" s="777"/>
      <c r="CZ12" s="777"/>
      <c r="DA12" s="778"/>
      <c r="DB12" s="776" t="s">
        <v>543</v>
      </c>
      <c r="DC12" s="777"/>
      <c r="DD12" s="777"/>
      <c r="DE12" s="777"/>
      <c r="DF12" s="778"/>
      <c r="DG12" s="776" t="s">
        <v>543</v>
      </c>
      <c r="DH12" s="777"/>
      <c r="DI12" s="777"/>
      <c r="DJ12" s="777"/>
      <c r="DK12" s="778"/>
      <c r="DL12" s="776" t="s">
        <v>543</v>
      </c>
      <c r="DM12" s="777"/>
      <c r="DN12" s="777"/>
      <c r="DO12" s="777"/>
      <c r="DP12" s="778"/>
      <c r="DQ12" s="776" t="s">
        <v>543</v>
      </c>
      <c r="DR12" s="777"/>
      <c r="DS12" s="777"/>
      <c r="DT12" s="777"/>
      <c r="DU12" s="778"/>
      <c r="DV12" s="773"/>
      <c r="DW12" s="774"/>
      <c r="DX12" s="774"/>
      <c r="DY12" s="774"/>
      <c r="DZ12" s="779"/>
      <c r="EA12" s="234"/>
    </row>
    <row r="13" spans="1:131" s="235" customFormat="1" ht="26.25" customHeight="1" x14ac:dyDescent="0.2">
      <c r="A13" s="238">
        <v>7</v>
      </c>
      <c r="B13" s="780" t="s">
        <v>403</v>
      </c>
      <c r="C13" s="781"/>
      <c r="D13" s="781"/>
      <c r="E13" s="781"/>
      <c r="F13" s="781"/>
      <c r="G13" s="781"/>
      <c r="H13" s="781"/>
      <c r="I13" s="781"/>
      <c r="J13" s="781"/>
      <c r="K13" s="781"/>
      <c r="L13" s="781"/>
      <c r="M13" s="781"/>
      <c r="N13" s="781"/>
      <c r="O13" s="781"/>
      <c r="P13" s="782"/>
      <c r="Q13" s="783">
        <v>52781</v>
      </c>
      <c r="R13" s="784"/>
      <c r="S13" s="784"/>
      <c r="T13" s="784"/>
      <c r="U13" s="784"/>
      <c r="V13" s="784">
        <v>52781</v>
      </c>
      <c r="W13" s="784"/>
      <c r="X13" s="784"/>
      <c r="Y13" s="784"/>
      <c r="Z13" s="784"/>
      <c r="AA13" s="784" t="s">
        <v>543</v>
      </c>
      <c r="AB13" s="784"/>
      <c r="AC13" s="784"/>
      <c r="AD13" s="784"/>
      <c r="AE13" s="785"/>
      <c r="AF13" s="786" t="s">
        <v>404</v>
      </c>
      <c r="AG13" s="787"/>
      <c r="AH13" s="787"/>
      <c r="AI13" s="787"/>
      <c r="AJ13" s="788"/>
      <c r="AK13" s="769">
        <v>38513</v>
      </c>
      <c r="AL13" s="770"/>
      <c r="AM13" s="770"/>
      <c r="AN13" s="770"/>
      <c r="AO13" s="770"/>
      <c r="AP13" s="770" t="s">
        <v>543</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618</v>
      </c>
      <c r="BT13" s="774"/>
      <c r="BU13" s="774"/>
      <c r="BV13" s="774"/>
      <c r="BW13" s="774"/>
      <c r="BX13" s="774"/>
      <c r="BY13" s="774"/>
      <c r="BZ13" s="774"/>
      <c r="CA13" s="774"/>
      <c r="CB13" s="774"/>
      <c r="CC13" s="774"/>
      <c r="CD13" s="774"/>
      <c r="CE13" s="774"/>
      <c r="CF13" s="774"/>
      <c r="CG13" s="775"/>
      <c r="CH13" s="776">
        <v>1</v>
      </c>
      <c r="CI13" s="777"/>
      <c r="CJ13" s="777"/>
      <c r="CK13" s="777"/>
      <c r="CL13" s="778"/>
      <c r="CM13" s="776">
        <v>107</v>
      </c>
      <c r="CN13" s="777"/>
      <c r="CO13" s="777"/>
      <c r="CP13" s="777"/>
      <c r="CQ13" s="778"/>
      <c r="CR13" s="776">
        <v>100</v>
      </c>
      <c r="CS13" s="777"/>
      <c r="CT13" s="777"/>
      <c r="CU13" s="777"/>
      <c r="CV13" s="778"/>
      <c r="CW13" s="776" t="s">
        <v>543</v>
      </c>
      <c r="CX13" s="777"/>
      <c r="CY13" s="777"/>
      <c r="CZ13" s="777"/>
      <c r="DA13" s="778"/>
      <c r="DB13" s="776" t="s">
        <v>543</v>
      </c>
      <c r="DC13" s="777"/>
      <c r="DD13" s="777"/>
      <c r="DE13" s="777"/>
      <c r="DF13" s="778"/>
      <c r="DG13" s="776" t="s">
        <v>543</v>
      </c>
      <c r="DH13" s="777"/>
      <c r="DI13" s="777"/>
      <c r="DJ13" s="777"/>
      <c r="DK13" s="778"/>
      <c r="DL13" s="776" t="s">
        <v>543</v>
      </c>
      <c r="DM13" s="777"/>
      <c r="DN13" s="777"/>
      <c r="DO13" s="777"/>
      <c r="DP13" s="778"/>
      <c r="DQ13" s="776" t="s">
        <v>543</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619</v>
      </c>
      <c r="BT14" s="774"/>
      <c r="BU14" s="774"/>
      <c r="BV14" s="774"/>
      <c r="BW14" s="774"/>
      <c r="BX14" s="774"/>
      <c r="BY14" s="774"/>
      <c r="BZ14" s="774"/>
      <c r="CA14" s="774"/>
      <c r="CB14" s="774"/>
      <c r="CC14" s="774"/>
      <c r="CD14" s="774"/>
      <c r="CE14" s="774"/>
      <c r="CF14" s="774"/>
      <c r="CG14" s="775"/>
      <c r="CH14" s="776">
        <v>134</v>
      </c>
      <c r="CI14" s="777"/>
      <c r="CJ14" s="777"/>
      <c r="CK14" s="777"/>
      <c r="CL14" s="778"/>
      <c r="CM14" s="776">
        <v>798</v>
      </c>
      <c r="CN14" s="777"/>
      <c r="CO14" s="777"/>
      <c r="CP14" s="777"/>
      <c r="CQ14" s="778"/>
      <c r="CR14" s="776">
        <v>28</v>
      </c>
      <c r="CS14" s="777"/>
      <c r="CT14" s="777"/>
      <c r="CU14" s="777"/>
      <c r="CV14" s="778"/>
      <c r="CW14" s="776" t="s">
        <v>543</v>
      </c>
      <c r="CX14" s="777"/>
      <c r="CY14" s="777"/>
      <c r="CZ14" s="777"/>
      <c r="DA14" s="778"/>
      <c r="DB14" s="776" t="s">
        <v>543</v>
      </c>
      <c r="DC14" s="777"/>
      <c r="DD14" s="777"/>
      <c r="DE14" s="777"/>
      <c r="DF14" s="778"/>
      <c r="DG14" s="776" t="s">
        <v>543</v>
      </c>
      <c r="DH14" s="777"/>
      <c r="DI14" s="777"/>
      <c r="DJ14" s="777"/>
      <c r="DK14" s="778"/>
      <c r="DL14" s="776" t="s">
        <v>543</v>
      </c>
      <c r="DM14" s="777"/>
      <c r="DN14" s="777"/>
      <c r="DO14" s="777"/>
      <c r="DP14" s="778"/>
      <c r="DQ14" s="776" t="s">
        <v>543</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620</v>
      </c>
      <c r="BT15" s="774"/>
      <c r="BU15" s="774"/>
      <c r="BV15" s="774"/>
      <c r="BW15" s="774"/>
      <c r="BX15" s="774"/>
      <c r="BY15" s="774"/>
      <c r="BZ15" s="774"/>
      <c r="CA15" s="774"/>
      <c r="CB15" s="774"/>
      <c r="CC15" s="774"/>
      <c r="CD15" s="774"/>
      <c r="CE15" s="774"/>
      <c r="CF15" s="774"/>
      <c r="CG15" s="775"/>
      <c r="CH15" s="776">
        <v>69</v>
      </c>
      <c r="CI15" s="777"/>
      <c r="CJ15" s="777"/>
      <c r="CK15" s="777"/>
      <c r="CL15" s="778"/>
      <c r="CM15" s="776">
        <v>1363</v>
      </c>
      <c r="CN15" s="777"/>
      <c r="CO15" s="777"/>
      <c r="CP15" s="777"/>
      <c r="CQ15" s="778"/>
      <c r="CR15" s="776">
        <v>500</v>
      </c>
      <c r="CS15" s="777"/>
      <c r="CT15" s="777"/>
      <c r="CU15" s="777"/>
      <c r="CV15" s="778"/>
      <c r="CW15" s="776">
        <v>995</v>
      </c>
      <c r="CX15" s="777"/>
      <c r="CY15" s="777"/>
      <c r="CZ15" s="777"/>
      <c r="DA15" s="778"/>
      <c r="DB15" s="776" t="s">
        <v>543</v>
      </c>
      <c r="DC15" s="777"/>
      <c r="DD15" s="777"/>
      <c r="DE15" s="777"/>
      <c r="DF15" s="778"/>
      <c r="DG15" s="776" t="s">
        <v>543</v>
      </c>
      <c r="DH15" s="777"/>
      <c r="DI15" s="777"/>
      <c r="DJ15" s="777"/>
      <c r="DK15" s="778"/>
      <c r="DL15" s="776" t="s">
        <v>543</v>
      </c>
      <c r="DM15" s="777"/>
      <c r="DN15" s="777"/>
      <c r="DO15" s="777"/>
      <c r="DP15" s="778"/>
      <c r="DQ15" s="776" t="s">
        <v>543</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405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406</v>
      </c>
      <c r="B23" s="789" t="s">
        <v>407</v>
      </c>
      <c r="C23" s="790"/>
      <c r="D23" s="790"/>
      <c r="E23" s="790"/>
      <c r="F23" s="790"/>
      <c r="G23" s="790"/>
      <c r="H23" s="790"/>
      <c r="I23" s="790"/>
      <c r="J23" s="790"/>
      <c r="K23" s="790"/>
      <c r="L23" s="790"/>
      <c r="M23" s="790"/>
      <c r="N23" s="790"/>
      <c r="O23" s="790"/>
      <c r="P23" s="791"/>
      <c r="Q23" s="792">
        <v>429947</v>
      </c>
      <c r="R23" s="793"/>
      <c r="S23" s="793"/>
      <c r="T23" s="793"/>
      <c r="U23" s="793"/>
      <c r="V23" s="793">
        <v>420316</v>
      </c>
      <c r="W23" s="793"/>
      <c r="X23" s="793"/>
      <c r="Y23" s="793"/>
      <c r="Z23" s="793"/>
      <c r="AA23" s="793">
        <v>9631</v>
      </c>
      <c r="AB23" s="793"/>
      <c r="AC23" s="793"/>
      <c r="AD23" s="793"/>
      <c r="AE23" s="794"/>
      <c r="AF23" s="795">
        <v>7576</v>
      </c>
      <c r="AG23" s="793"/>
      <c r="AH23" s="793"/>
      <c r="AI23" s="793"/>
      <c r="AJ23" s="796"/>
      <c r="AK23" s="797"/>
      <c r="AL23" s="798"/>
      <c r="AM23" s="798"/>
      <c r="AN23" s="798"/>
      <c r="AO23" s="798"/>
      <c r="AP23" s="793">
        <v>511238</v>
      </c>
      <c r="AQ23" s="793"/>
      <c r="AR23" s="793"/>
      <c r="AS23" s="793"/>
      <c r="AT23" s="793"/>
      <c r="AU23" s="809"/>
      <c r="AV23" s="809"/>
      <c r="AW23" s="809"/>
      <c r="AX23" s="809"/>
      <c r="AY23" s="810"/>
      <c r="AZ23" s="811" t="s">
        <v>408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410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380</v>
      </c>
      <c r="B26" s="728"/>
      <c r="C26" s="728"/>
      <c r="D26" s="728"/>
      <c r="E26" s="728"/>
      <c r="F26" s="728"/>
      <c r="G26" s="728"/>
      <c r="H26" s="728"/>
      <c r="I26" s="728"/>
      <c r="J26" s="728"/>
      <c r="K26" s="728"/>
      <c r="L26" s="728"/>
      <c r="M26" s="728"/>
      <c r="N26" s="728"/>
      <c r="O26" s="728"/>
      <c r="P26" s="729"/>
      <c r="Q26" s="733" t="s">
        <v>411</v>
      </c>
      <c r="R26" s="734"/>
      <c r="S26" s="734"/>
      <c r="T26" s="734"/>
      <c r="U26" s="735"/>
      <c r="V26" s="733" t="s">
        <v>412</v>
      </c>
      <c r="W26" s="734"/>
      <c r="X26" s="734"/>
      <c r="Y26" s="734"/>
      <c r="Z26" s="735"/>
      <c r="AA26" s="733" t="s">
        <v>413</v>
      </c>
      <c r="AB26" s="734"/>
      <c r="AC26" s="734"/>
      <c r="AD26" s="734"/>
      <c r="AE26" s="734"/>
      <c r="AF26" s="814" t="s">
        <v>414</v>
      </c>
      <c r="AG26" s="815"/>
      <c r="AH26" s="815"/>
      <c r="AI26" s="815"/>
      <c r="AJ26" s="816"/>
      <c r="AK26" s="734" t="s">
        <v>415</v>
      </c>
      <c r="AL26" s="734"/>
      <c r="AM26" s="734"/>
      <c r="AN26" s="734"/>
      <c r="AO26" s="735"/>
      <c r="AP26" s="733" t="s">
        <v>416</v>
      </c>
      <c r="AQ26" s="734"/>
      <c r="AR26" s="734"/>
      <c r="AS26" s="734"/>
      <c r="AT26" s="735"/>
      <c r="AU26" s="733" t="s">
        <v>417</v>
      </c>
      <c r="AV26" s="734"/>
      <c r="AW26" s="734"/>
      <c r="AX26" s="734"/>
      <c r="AY26" s="735"/>
      <c r="AZ26" s="733" t="s">
        <v>418</v>
      </c>
      <c r="BA26" s="734"/>
      <c r="BB26" s="734"/>
      <c r="BC26" s="734"/>
      <c r="BD26" s="735"/>
      <c r="BE26" s="733" t="s">
        <v>387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419</v>
      </c>
      <c r="C28" s="750"/>
      <c r="D28" s="750"/>
      <c r="E28" s="750"/>
      <c r="F28" s="750"/>
      <c r="G28" s="750"/>
      <c r="H28" s="750"/>
      <c r="I28" s="750"/>
      <c r="J28" s="750"/>
      <c r="K28" s="750"/>
      <c r="L28" s="750"/>
      <c r="M28" s="750"/>
      <c r="N28" s="750"/>
      <c r="O28" s="750"/>
      <c r="P28" s="751"/>
      <c r="Q28" s="822">
        <v>78644</v>
      </c>
      <c r="R28" s="823"/>
      <c r="S28" s="823"/>
      <c r="T28" s="823"/>
      <c r="U28" s="823"/>
      <c r="V28" s="823">
        <v>76581</v>
      </c>
      <c r="W28" s="823"/>
      <c r="X28" s="823"/>
      <c r="Y28" s="823"/>
      <c r="Z28" s="823"/>
      <c r="AA28" s="823">
        <v>2063</v>
      </c>
      <c r="AB28" s="823"/>
      <c r="AC28" s="823"/>
      <c r="AD28" s="823"/>
      <c r="AE28" s="824"/>
      <c r="AF28" s="825">
        <v>2063</v>
      </c>
      <c r="AG28" s="823"/>
      <c r="AH28" s="823"/>
      <c r="AI28" s="823"/>
      <c r="AJ28" s="826"/>
      <c r="AK28" s="827">
        <v>8502</v>
      </c>
      <c r="AL28" s="828"/>
      <c r="AM28" s="828"/>
      <c r="AN28" s="828"/>
      <c r="AO28" s="828"/>
      <c r="AP28" s="828" t="s">
        <v>543</v>
      </c>
      <c r="AQ28" s="828"/>
      <c r="AR28" s="828"/>
      <c r="AS28" s="828"/>
      <c r="AT28" s="828"/>
      <c r="AU28" s="828" t="s">
        <v>543</v>
      </c>
      <c r="AV28" s="828"/>
      <c r="AW28" s="828"/>
      <c r="AX28" s="828"/>
      <c r="AY28" s="828"/>
      <c r="AZ28" s="829" t="s">
        <v>543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420</v>
      </c>
      <c r="C29" s="781"/>
      <c r="D29" s="781"/>
      <c r="E29" s="781"/>
      <c r="F29" s="781"/>
      <c r="G29" s="781"/>
      <c r="H29" s="781"/>
      <c r="I29" s="781"/>
      <c r="J29" s="781"/>
      <c r="K29" s="781"/>
      <c r="L29" s="781"/>
      <c r="M29" s="781"/>
      <c r="N29" s="781"/>
      <c r="O29" s="781"/>
      <c r="P29" s="782"/>
      <c r="Q29" s="783">
        <v>67082</v>
      </c>
      <c r="R29" s="784"/>
      <c r="S29" s="784"/>
      <c r="T29" s="784"/>
      <c r="U29" s="784"/>
      <c r="V29" s="784">
        <v>65374</v>
      </c>
      <c r="W29" s="784"/>
      <c r="X29" s="784"/>
      <c r="Y29" s="784"/>
      <c r="Z29" s="784"/>
      <c r="AA29" s="784">
        <v>1708</v>
      </c>
      <c r="AB29" s="784"/>
      <c r="AC29" s="784"/>
      <c r="AD29" s="784"/>
      <c r="AE29" s="785"/>
      <c r="AF29" s="786">
        <v>1708</v>
      </c>
      <c r="AG29" s="787"/>
      <c r="AH29" s="787"/>
      <c r="AI29" s="787"/>
      <c r="AJ29" s="788"/>
      <c r="AK29" s="834">
        <v>10020</v>
      </c>
      <c r="AL29" s="830"/>
      <c r="AM29" s="830"/>
      <c r="AN29" s="830"/>
      <c r="AO29" s="830"/>
      <c r="AP29" s="830" t="s">
        <v>543</v>
      </c>
      <c r="AQ29" s="830"/>
      <c r="AR29" s="830"/>
      <c r="AS29" s="830"/>
      <c r="AT29" s="830"/>
      <c r="AU29" s="830" t="s">
        <v>543</v>
      </c>
      <c r="AV29" s="830"/>
      <c r="AW29" s="830"/>
      <c r="AX29" s="830"/>
      <c r="AY29" s="830"/>
      <c r="AZ29" s="831" t="s">
        <v>543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421</v>
      </c>
      <c r="C30" s="781"/>
      <c r="D30" s="781"/>
      <c r="E30" s="781"/>
      <c r="F30" s="781"/>
      <c r="G30" s="781"/>
      <c r="H30" s="781"/>
      <c r="I30" s="781"/>
      <c r="J30" s="781"/>
      <c r="K30" s="781"/>
      <c r="L30" s="781"/>
      <c r="M30" s="781"/>
      <c r="N30" s="781"/>
      <c r="O30" s="781"/>
      <c r="P30" s="782"/>
      <c r="Q30" s="783">
        <v>10938</v>
      </c>
      <c r="R30" s="784"/>
      <c r="S30" s="784"/>
      <c r="T30" s="784"/>
      <c r="U30" s="784"/>
      <c r="V30" s="784">
        <v>10578</v>
      </c>
      <c r="W30" s="784"/>
      <c r="X30" s="784"/>
      <c r="Y30" s="784"/>
      <c r="Z30" s="784"/>
      <c r="AA30" s="784">
        <v>361</v>
      </c>
      <c r="AB30" s="784"/>
      <c r="AC30" s="784"/>
      <c r="AD30" s="784"/>
      <c r="AE30" s="785"/>
      <c r="AF30" s="786">
        <v>361</v>
      </c>
      <c r="AG30" s="787"/>
      <c r="AH30" s="787"/>
      <c r="AI30" s="787"/>
      <c r="AJ30" s="788"/>
      <c r="AK30" s="834">
        <v>2277</v>
      </c>
      <c r="AL30" s="830"/>
      <c r="AM30" s="830"/>
      <c r="AN30" s="830"/>
      <c r="AO30" s="830"/>
      <c r="AP30" s="830" t="s">
        <v>543</v>
      </c>
      <c r="AQ30" s="830"/>
      <c r="AR30" s="830"/>
      <c r="AS30" s="830"/>
      <c r="AT30" s="830"/>
      <c r="AU30" s="830" t="s">
        <v>543</v>
      </c>
      <c r="AV30" s="830"/>
      <c r="AW30" s="830"/>
      <c r="AX30" s="830"/>
      <c r="AY30" s="830"/>
      <c r="AZ30" s="831" t="s">
        <v>543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422</v>
      </c>
      <c r="C31" s="781"/>
      <c r="D31" s="781"/>
      <c r="E31" s="781"/>
      <c r="F31" s="781"/>
      <c r="G31" s="781"/>
      <c r="H31" s="781"/>
      <c r="I31" s="781"/>
      <c r="J31" s="781"/>
      <c r="K31" s="781"/>
      <c r="L31" s="781"/>
      <c r="M31" s="781"/>
      <c r="N31" s="781"/>
      <c r="O31" s="781"/>
      <c r="P31" s="782"/>
      <c r="Q31" s="783">
        <v>15893</v>
      </c>
      <c r="R31" s="784"/>
      <c r="S31" s="784"/>
      <c r="T31" s="784"/>
      <c r="U31" s="784"/>
      <c r="V31" s="784">
        <v>15746</v>
      </c>
      <c r="W31" s="784"/>
      <c r="X31" s="784"/>
      <c r="Y31" s="784"/>
      <c r="Z31" s="784"/>
      <c r="AA31" s="784">
        <v>148</v>
      </c>
      <c r="AB31" s="784"/>
      <c r="AC31" s="784"/>
      <c r="AD31" s="784"/>
      <c r="AE31" s="785"/>
      <c r="AF31" s="786">
        <v>148</v>
      </c>
      <c r="AG31" s="787"/>
      <c r="AH31" s="787"/>
      <c r="AI31" s="787"/>
      <c r="AJ31" s="788"/>
      <c r="AK31" s="834">
        <v>240</v>
      </c>
      <c r="AL31" s="830"/>
      <c r="AM31" s="830"/>
      <c r="AN31" s="830"/>
      <c r="AO31" s="830"/>
      <c r="AP31" s="830" t="s">
        <v>543</v>
      </c>
      <c r="AQ31" s="830"/>
      <c r="AR31" s="830"/>
      <c r="AS31" s="830"/>
      <c r="AT31" s="830"/>
      <c r="AU31" s="830" t="s">
        <v>543</v>
      </c>
      <c r="AV31" s="830"/>
      <c r="AW31" s="830"/>
      <c r="AX31" s="830"/>
      <c r="AY31" s="830"/>
      <c r="AZ31" s="831" t="s">
        <v>543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423</v>
      </c>
      <c r="C32" s="781"/>
      <c r="D32" s="781"/>
      <c r="E32" s="781"/>
      <c r="F32" s="781"/>
      <c r="G32" s="781"/>
      <c r="H32" s="781"/>
      <c r="I32" s="781"/>
      <c r="J32" s="781"/>
      <c r="K32" s="781"/>
      <c r="L32" s="781"/>
      <c r="M32" s="781"/>
      <c r="N32" s="781"/>
      <c r="O32" s="781"/>
      <c r="P32" s="782"/>
      <c r="Q32" s="783">
        <v>17610</v>
      </c>
      <c r="R32" s="784"/>
      <c r="S32" s="784"/>
      <c r="T32" s="784"/>
      <c r="U32" s="784"/>
      <c r="V32" s="784">
        <v>15451</v>
      </c>
      <c r="W32" s="784"/>
      <c r="X32" s="784"/>
      <c r="Y32" s="784"/>
      <c r="Z32" s="784"/>
      <c r="AA32" s="784">
        <v>2159</v>
      </c>
      <c r="AB32" s="784"/>
      <c r="AC32" s="784"/>
      <c r="AD32" s="784"/>
      <c r="AE32" s="785"/>
      <c r="AF32" s="786" t="s">
        <v>424</v>
      </c>
      <c r="AG32" s="787"/>
      <c r="AH32" s="787"/>
      <c r="AI32" s="787"/>
      <c r="AJ32" s="788"/>
      <c r="AK32" s="834">
        <v>1628</v>
      </c>
      <c r="AL32" s="830"/>
      <c r="AM32" s="830"/>
      <c r="AN32" s="830"/>
      <c r="AO32" s="830"/>
      <c r="AP32" s="830">
        <v>28689</v>
      </c>
      <c r="AQ32" s="830"/>
      <c r="AR32" s="830"/>
      <c r="AS32" s="830"/>
      <c r="AT32" s="830"/>
      <c r="AU32" s="830">
        <v>11734</v>
      </c>
      <c r="AV32" s="830"/>
      <c r="AW32" s="830"/>
      <c r="AX32" s="830"/>
      <c r="AY32" s="830"/>
      <c r="AZ32" s="831" t="s">
        <v>543</v>
      </c>
      <c r="BA32" s="831"/>
      <c r="BB32" s="831"/>
      <c r="BC32" s="831"/>
      <c r="BD32" s="831"/>
      <c r="BE32" s="832" t="s">
        <v>425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426</v>
      </c>
      <c r="C33" s="781"/>
      <c r="D33" s="781"/>
      <c r="E33" s="781"/>
      <c r="F33" s="781"/>
      <c r="G33" s="781"/>
      <c r="H33" s="781"/>
      <c r="I33" s="781"/>
      <c r="J33" s="781"/>
      <c r="K33" s="781"/>
      <c r="L33" s="781"/>
      <c r="M33" s="781"/>
      <c r="N33" s="781"/>
      <c r="O33" s="781"/>
      <c r="P33" s="782"/>
      <c r="Q33" s="783">
        <v>13064</v>
      </c>
      <c r="R33" s="784"/>
      <c r="S33" s="784"/>
      <c r="T33" s="784"/>
      <c r="U33" s="784"/>
      <c r="V33" s="784">
        <v>10720</v>
      </c>
      <c r="W33" s="784"/>
      <c r="X33" s="784"/>
      <c r="Y33" s="784"/>
      <c r="Z33" s="784"/>
      <c r="AA33" s="784">
        <v>2344</v>
      </c>
      <c r="AB33" s="784"/>
      <c r="AC33" s="784"/>
      <c r="AD33" s="784"/>
      <c r="AE33" s="785"/>
      <c r="AF33" s="786">
        <v>9450</v>
      </c>
      <c r="AG33" s="787"/>
      <c r="AH33" s="787"/>
      <c r="AI33" s="787"/>
      <c r="AJ33" s="788"/>
      <c r="AK33" s="834">
        <v>134</v>
      </c>
      <c r="AL33" s="830"/>
      <c r="AM33" s="830"/>
      <c r="AN33" s="830"/>
      <c r="AO33" s="830"/>
      <c r="AP33" s="830">
        <v>30716</v>
      </c>
      <c r="AQ33" s="830"/>
      <c r="AR33" s="830"/>
      <c r="AS33" s="830"/>
      <c r="AT33" s="830"/>
      <c r="AU33" s="830">
        <v>1014</v>
      </c>
      <c r="AV33" s="830"/>
      <c r="AW33" s="830"/>
      <c r="AX33" s="830"/>
      <c r="AY33" s="830"/>
      <c r="AZ33" s="831" t="s">
        <v>543</v>
      </c>
      <c r="BA33" s="831"/>
      <c r="BB33" s="831"/>
      <c r="BC33" s="831"/>
      <c r="BD33" s="831"/>
      <c r="BE33" s="832" t="s">
        <v>425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427</v>
      </c>
      <c r="C34" s="781"/>
      <c r="D34" s="781"/>
      <c r="E34" s="781"/>
      <c r="F34" s="781"/>
      <c r="G34" s="781"/>
      <c r="H34" s="781"/>
      <c r="I34" s="781"/>
      <c r="J34" s="781"/>
      <c r="K34" s="781"/>
      <c r="L34" s="781"/>
      <c r="M34" s="781"/>
      <c r="N34" s="781"/>
      <c r="O34" s="781"/>
      <c r="P34" s="782"/>
      <c r="Q34" s="783">
        <v>5</v>
      </c>
      <c r="R34" s="784"/>
      <c r="S34" s="784"/>
      <c r="T34" s="784"/>
      <c r="U34" s="784"/>
      <c r="V34" s="784">
        <v>5</v>
      </c>
      <c r="W34" s="784"/>
      <c r="X34" s="784"/>
      <c r="Y34" s="784"/>
      <c r="Z34" s="784"/>
      <c r="AA34" s="784">
        <v>1</v>
      </c>
      <c r="AB34" s="784"/>
      <c r="AC34" s="784"/>
      <c r="AD34" s="784"/>
      <c r="AE34" s="785"/>
      <c r="AF34" s="786">
        <v>19</v>
      </c>
      <c r="AG34" s="787"/>
      <c r="AH34" s="787"/>
      <c r="AI34" s="787"/>
      <c r="AJ34" s="788"/>
      <c r="AK34" s="834" t="s">
        <v>543</v>
      </c>
      <c r="AL34" s="830"/>
      <c r="AM34" s="830"/>
      <c r="AN34" s="830"/>
      <c r="AO34" s="830"/>
      <c r="AP34" s="830">
        <v>1</v>
      </c>
      <c r="AQ34" s="830"/>
      <c r="AR34" s="830"/>
      <c r="AS34" s="830"/>
      <c r="AT34" s="830"/>
      <c r="AU34" s="830" t="s">
        <v>543</v>
      </c>
      <c r="AV34" s="830"/>
      <c r="AW34" s="830"/>
      <c r="AX34" s="830"/>
      <c r="AY34" s="830"/>
      <c r="AZ34" s="831" t="s">
        <v>543</v>
      </c>
      <c r="BA34" s="831"/>
      <c r="BB34" s="831"/>
      <c r="BC34" s="831"/>
      <c r="BD34" s="831"/>
      <c r="BE34" s="832" t="s">
        <v>425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428</v>
      </c>
      <c r="C35" s="781"/>
      <c r="D35" s="781"/>
      <c r="E35" s="781"/>
      <c r="F35" s="781"/>
      <c r="G35" s="781"/>
      <c r="H35" s="781"/>
      <c r="I35" s="781"/>
      <c r="J35" s="781"/>
      <c r="K35" s="781"/>
      <c r="L35" s="781"/>
      <c r="M35" s="781"/>
      <c r="N35" s="781"/>
      <c r="O35" s="781"/>
      <c r="P35" s="782"/>
      <c r="Q35" s="783">
        <v>19474</v>
      </c>
      <c r="R35" s="784"/>
      <c r="S35" s="784"/>
      <c r="T35" s="784"/>
      <c r="U35" s="784"/>
      <c r="V35" s="784">
        <v>17065</v>
      </c>
      <c r="W35" s="784"/>
      <c r="X35" s="784"/>
      <c r="Y35" s="784"/>
      <c r="Z35" s="784"/>
      <c r="AA35" s="784">
        <v>2409</v>
      </c>
      <c r="AB35" s="784"/>
      <c r="AC35" s="784"/>
      <c r="AD35" s="784"/>
      <c r="AE35" s="785"/>
      <c r="AF35" s="786">
        <v>7686</v>
      </c>
      <c r="AG35" s="787"/>
      <c r="AH35" s="787"/>
      <c r="AI35" s="787"/>
      <c r="AJ35" s="788"/>
      <c r="AK35" s="834">
        <v>6102</v>
      </c>
      <c r="AL35" s="830"/>
      <c r="AM35" s="830"/>
      <c r="AN35" s="830"/>
      <c r="AO35" s="830"/>
      <c r="AP35" s="830">
        <v>129121</v>
      </c>
      <c r="AQ35" s="830"/>
      <c r="AR35" s="830"/>
      <c r="AS35" s="830"/>
      <c r="AT35" s="830"/>
      <c r="AU35" s="830">
        <v>51519</v>
      </c>
      <c r="AV35" s="830"/>
      <c r="AW35" s="830"/>
      <c r="AX35" s="830"/>
      <c r="AY35" s="830"/>
      <c r="AZ35" s="831" t="s">
        <v>543</v>
      </c>
      <c r="BA35" s="831"/>
      <c r="BB35" s="831"/>
      <c r="BC35" s="831"/>
      <c r="BD35" s="831"/>
      <c r="BE35" s="832" t="s">
        <v>425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429</v>
      </c>
      <c r="C36" s="781"/>
      <c r="D36" s="781"/>
      <c r="E36" s="781"/>
      <c r="F36" s="781"/>
      <c r="G36" s="781"/>
      <c r="H36" s="781"/>
      <c r="I36" s="781"/>
      <c r="J36" s="781"/>
      <c r="K36" s="781"/>
      <c r="L36" s="781"/>
      <c r="M36" s="781"/>
      <c r="N36" s="781"/>
      <c r="O36" s="781"/>
      <c r="P36" s="782"/>
      <c r="Q36" s="783">
        <v>2247</v>
      </c>
      <c r="R36" s="784"/>
      <c r="S36" s="784"/>
      <c r="T36" s="784"/>
      <c r="U36" s="784"/>
      <c r="V36" s="784">
        <v>2009</v>
      </c>
      <c r="W36" s="784"/>
      <c r="X36" s="784"/>
      <c r="Y36" s="784"/>
      <c r="Z36" s="784"/>
      <c r="AA36" s="784">
        <v>238</v>
      </c>
      <c r="AB36" s="784"/>
      <c r="AC36" s="784"/>
      <c r="AD36" s="784"/>
      <c r="AE36" s="785"/>
      <c r="AF36" s="786">
        <v>718</v>
      </c>
      <c r="AG36" s="787"/>
      <c r="AH36" s="787"/>
      <c r="AI36" s="787"/>
      <c r="AJ36" s="788"/>
      <c r="AK36" s="834">
        <v>454</v>
      </c>
      <c r="AL36" s="830"/>
      <c r="AM36" s="830"/>
      <c r="AN36" s="830"/>
      <c r="AO36" s="830"/>
      <c r="AP36" s="830">
        <v>2687</v>
      </c>
      <c r="AQ36" s="830"/>
      <c r="AR36" s="830"/>
      <c r="AS36" s="830"/>
      <c r="AT36" s="830"/>
      <c r="AU36" s="830">
        <v>1314</v>
      </c>
      <c r="AV36" s="830"/>
      <c r="AW36" s="830"/>
      <c r="AX36" s="830"/>
      <c r="AY36" s="830"/>
      <c r="AZ36" s="831" t="s">
        <v>543</v>
      </c>
      <c r="BA36" s="831"/>
      <c r="BB36" s="831"/>
      <c r="BC36" s="831"/>
      <c r="BD36" s="831"/>
      <c r="BE36" s="832" t="s">
        <v>425</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430</v>
      </c>
      <c r="C37" s="781"/>
      <c r="D37" s="781"/>
      <c r="E37" s="781"/>
      <c r="F37" s="781"/>
      <c r="G37" s="781"/>
      <c r="H37" s="781"/>
      <c r="I37" s="781"/>
      <c r="J37" s="781"/>
      <c r="K37" s="781"/>
      <c r="L37" s="781"/>
      <c r="M37" s="781"/>
      <c r="N37" s="781"/>
      <c r="O37" s="781"/>
      <c r="P37" s="782"/>
      <c r="Q37" s="783">
        <v>432</v>
      </c>
      <c r="R37" s="784"/>
      <c r="S37" s="784"/>
      <c r="T37" s="784"/>
      <c r="U37" s="784"/>
      <c r="V37" s="784">
        <v>365</v>
      </c>
      <c r="W37" s="784"/>
      <c r="X37" s="784"/>
      <c r="Y37" s="784"/>
      <c r="Z37" s="784"/>
      <c r="AA37" s="784">
        <v>66</v>
      </c>
      <c r="AB37" s="784"/>
      <c r="AC37" s="784"/>
      <c r="AD37" s="784"/>
      <c r="AE37" s="785"/>
      <c r="AF37" s="786">
        <v>30</v>
      </c>
      <c r="AG37" s="787"/>
      <c r="AH37" s="787"/>
      <c r="AI37" s="787"/>
      <c r="AJ37" s="788"/>
      <c r="AK37" s="834">
        <v>274</v>
      </c>
      <c r="AL37" s="830"/>
      <c r="AM37" s="830"/>
      <c r="AN37" s="830"/>
      <c r="AO37" s="830"/>
      <c r="AP37" s="830">
        <v>516</v>
      </c>
      <c r="AQ37" s="830"/>
      <c r="AR37" s="830"/>
      <c r="AS37" s="830"/>
      <c r="AT37" s="830"/>
      <c r="AU37" s="830">
        <v>472</v>
      </c>
      <c r="AV37" s="830"/>
      <c r="AW37" s="830"/>
      <c r="AX37" s="830"/>
      <c r="AY37" s="830"/>
      <c r="AZ37" s="831" t="s">
        <v>543</v>
      </c>
      <c r="BA37" s="831"/>
      <c r="BB37" s="831"/>
      <c r="BC37" s="831"/>
      <c r="BD37" s="831"/>
      <c r="BE37" s="832" t="s">
        <v>431</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432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406</v>
      </c>
      <c r="B63" s="789" t="s">
        <v>433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22182</v>
      </c>
      <c r="AG63" s="844"/>
      <c r="AH63" s="844"/>
      <c r="AI63" s="844"/>
      <c r="AJ63" s="845"/>
      <c r="AK63" s="846"/>
      <c r="AL63" s="841"/>
      <c r="AM63" s="841"/>
      <c r="AN63" s="841"/>
      <c r="AO63" s="841"/>
      <c r="AP63" s="844">
        <v>191730</v>
      </c>
      <c r="AQ63" s="844"/>
      <c r="AR63" s="844"/>
      <c r="AS63" s="844"/>
      <c r="AT63" s="844"/>
      <c r="AU63" s="844">
        <v>66053</v>
      </c>
      <c r="AV63" s="844"/>
      <c r="AW63" s="844"/>
      <c r="AX63" s="844"/>
      <c r="AY63" s="844"/>
      <c r="AZ63" s="848"/>
      <c r="BA63" s="848"/>
      <c r="BB63" s="848"/>
      <c r="BC63" s="848"/>
      <c r="BD63" s="848"/>
      <c r="BE63" s="849"/>
      <c r="BF63" s="849"/>
      <c r="BG63" s="849"/>
      <c r="BH63" s="849"/>
      <c r="BI63" s="850"/>
      <c r="BJ63" s="851" t="s">
        <v>424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434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435</v>
      </c>
      <c r="B66" s="728"/>
      <c r="C66" s="728"/>
      <c r="D66" s="728"/>
      <c r="E66" s="728"/>
      <c r="F66" s="728"/>
      <c r="G66" s="728"/>
      <c r="H66" s="728"/>
      <c r="I66" s="728"/>
      <c r="J66" s="728"/>
      <c r="K66" s="728"/>
      <c r="L66" s="728"/>
      <c r="M66" s="728"/>
      <c r="N66" s="728"/>
      <c r="O66" s="728"/>
      <c r="P66" s="729"/>
      <c r="Q66" s="733" t="s">
        <v>436</v>
      </c>
      <c r="R66" s="734"/>
      <c r="S66" s="734"/>
      <c r="T66" s="734"/>
      <c r="U66" s="735"/>
      <c r="V66" s="733" t="s">
        <v>437</v>
      </c>
      <c r="W66" s="734"/>
      <c r="X66" s="734"/>
      <c r="Y66" s="734"/>
      <c r="Z66" s="735"/>
      <c r="AA66" s="733" t="s">
        <v>438</v>
      </c>
      <c r="AB66" s="734"/>
      <c r="AC66" s="734"/>
      <c r="AD66" s="734"/>
      <c r="AE66" s="735"/>
      <c r="AF66" s="854" t="s">
        <v>439</v>
      </c>
      <c r="AG66" s="815"/>
      <c r="AH66" s="815"/>
      <c r="AI66" s="815"/>
      <c r="AJ66" s="855"/>
      <c r="AK66" s="733" t="s">
        <v>440</v>
      </c>
      <c r="AL66" s="728"/>
      <c r="AM66" s="728"/>
      <c r="AN66" s="728"/>
      <c r="AO66" s="729"/>
      <c r="AP66" s="733" t="s">
        <v>441</v>
      </c>
      <c r="AQ66" s="734"/>
      <c r="AR66" s="734"/>
      <c r="AS66" s="734"/>
      <c r="AT66" s="735"/>
      <c r="AU66" s="733" t="s">
        <v>442</v>
      </c>
      <c r="AV66" s="734"/>
      <c r="AW66" s="734"/>
      <c r="AX66" s="734"/>
      <c r="AY66" s="735"/>
      <c r="AZ66" s="733" t="s">
        <v>387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609</v>
      </c>
      <c r="C68" s="870"/>
      <c r="D68" s="870"/>
      <c r="E68" s="870"/>
      <c r="F68" s="870"/>
      <c r="G68" s="870"/>
      <c r="H68" s="870"/>
      <c r="I68" s="870"/>
      <c r="J68" s="870"/>
      <c r="K68" s="870"/>
      <c r="L68" s="870"/>
      <c r="M68" s="870"/>
      <c r="N68" s="870"/>
      <c r="O68" s="870"/>
      <c r="P68" s="871"/>
      <c r="Q68" s="872">
        <v>302</v>
      </c>
      <c r="R68" s="866"/>
      <c r="S68" s="866"/>
      <c r="T68" s="866"/>
      <c r="U68" s="866"/>
      <c r="V68" s="866">
        <v>268</v>
      </c>
      <c r="W68" s="866"/>
      <c r="X68" s="866"/>
      <c r="Y68" s="866"/>
      <c r="Z68" s="866"/>
      <c r="AA68" s="866">
        <v>34</v>
      </c>
      <c r="AB68" s="866"/>
      <c r="AC68" s="866"/>
      <c r="AD68" s="866"/>
      <c r="AE68" s="866"/>
      <c r="AF68" s="866">
        <v>34</v>
      </c>
      <c r="AG68" s="866"/>
      <c r="AH68" s="866"/>
      <c r="AI68" s="866"/>
      <c r="AJ68" s="866"/>
      <c r="AK68" s="866" t="s">
        <v>543</v>
      </c>
      <c r="AL68" s="866"/>
      <c r="AM68" s="866"/>
      <c r="AN68" s="866"/>
      <c r="AO68" s="866"/>
      <c r="AP68" s="866">
        <v>35</v>
      </c>
      <c r="AQ68" s="866"/>
      <c r="AR68" s="866"/>
      <c r="AS68" s="866"/>
      <c r="AT68" s="866"/>
      <c r="AU68" s="866" t="s">
        <v>543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610</v>
      </c>
      <c r="C69" s="874"/>
      <c r="D69" s="874"/>
      <c r="E69" s="874"/>
      <c r="F69" s="874"/>
      <c r="G69" s="874"/>
      <c r="H69" s="874"/>
      <c r="I69" s="874"/>
      <c r="J69" s="874"/>
      <c r="K69" s="874"/>
      <c r="L69" s="874"/>
      <c r="M69" s="874"/>
      <c r="N69" s="874"/>
      <c r="O69" s="874"/>
      <c r="P69" s="875"/>
      <c r="Q69" s="876">
        <v>254</v>
      </c>
      <c r="R69" s="830"/>
      <c r="S69" s="830"/>
      <c r="T69" s="830"/>
      <c r="U69" s="830"/>
      <c r="V69" s="830">
        <v>244</v>
      </c>
      <c r="W69" s="830"/>
      <c r="X69" s="830"/>
      <c r="Y69" s="830"/>
      <c r="Z69" s="830"/>
      <c r="AA69" s="830">
        <v>10</v>
      </c>
      <c r="AB69" s="830"/>
      <c r="AC69" s="830"/>
      <c r="AD69" s="830"/>
      <c r="AE69" s="830"/>
      <c r="AF69" s="830">
        <v>10</v>
      </c>
      <c r="AG69" s="830"/>
      <c r="AH69" s="830"/>
      <c r="AI69" s="830"/>
      <c r="AJ69" s="830"/>
      <c r="AK69" s="830" t="s">
        <v>543</v>
      </c>
      <c r="AL69" s="830"/>
      <c r="AM69" s="830"/>
      <c r="AN69" s="830"/>
      <c r="AO69" s="830"/>
      <c r="AP69" s="830" t="s">
        <v>543</v>
      </c>
      <c r="AQ69" s="830"/>
      <c r="AR69" s="830"/>
      <c r="AS69" s="830"/>
      <c r="AT69" s="830"/>
      <c r="AU69" s="830" t="s">
        <v>543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611</v>
      </c>
      <c r="C70" s="874"/>
      <c r="D70" s="874"/>
      <c r="E70" s="874"/>
      <c r="F70" s="874"/>
      <c r="G70" s="874"/>
      <c r="H70" s="874"/>
      <c r="I70" s="874"/>
      <c r="J70" s="874"/>
      <c r="K70" s="874"/>
      <c r="L70" s="874"/>
      <c r="M70" s="874"/>
      <c r="N70" s="874"/>
      <c r="O70" s="874"/>
      <c r="P70" s="875"/>
      <c r="Q70" s="876">
        <v>305293</v>
      </c>
      <c r="R70" s="830"/>
      <c r="S70" s="830"/>
      <c r="T70" s="830"/>
      <c r="U70" s="830"/>
      <c r="V70" s="830">
        <v>294817</v>
      </c>
      <c r="W70" s="830"/>
      <c r="X70" s="830"/>
      <c r="Y70" s="830"/>
      <c r="Z70" s="830"/>
      <c r="AA70" s="830">
        <v>10476</v>
      </c>
      <c r="AB70" s="830"/>
      <c r="AC70" s="830"/>
      <c r="AD70" s="830"/>
      <c r="AE70" s="830"/>
      <c r="AF70" s="830">
        <v>10476</v>
      </c>
      <c r="AG70" s="830"/>
      <c r="AH70" s="830"/>
      <c r="AI70" s="830"/>
      <c r="AJ70" s="830"/>
      <c r="AK70" s="830" t="s">
        <v>543</v>
      </c>
      <c r="AL70" s="830"/>
      <c r="AM70" s="830"/>
      <c r="AN70" s="830"/>
      <c r="AO70" s="830"/>
      <c r="AP70" s="830" t="s">
        <v>543</v>
      </c>
      <c r="AQ70" s="830"/>
      <c r="AR70" s="830"/>
      <c r="AS70" s="830"/>
      <c r="AT70" s="830"/>
      <c r="AU70" s="830" t="s">
        <v>543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406</v>
      </c>
      <c r="B88" s="789" t="s">
        <v>443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10520</v>
      </c>
      <c r="AG88" s="844"/>
      <c r="AH88" s="844"/>
      <c r="AI88" s="844"/>
      <c r="AJ88" s="844"/>
      <c r="AK88" s="841"/>
      <c r="AL88" s="841"/>
      <c r="AM88" s="841"/>
      <c r="AN88" s="841"/>
      <c r="AO88" s="841"/>
      <c r="AP88" s="844">
        <v>35</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406</v>
      </c>
      <c r="BR102" s="789" t="s">
        <v>444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1461</v>
      </c>
      <c r="CS102" s="852"/>
      <c r="CT102" s="852"/>
      <c r="CU102" s="852"/>
      <c r="CV102" s="891"/>
      <c r="CW102" s="890">
        <v>1122</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445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446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449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450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451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452</v>
      </c>
      <c r="AB109" s="893"/>
      <c r="AC109" s="893"/>
      <c r="AD109" s="893"/>
      <c r="AE109" s="894"/>
      <c r="AF109" s="892" t="s">
        <v>453</v>
      </c>
      <c r="AG109" s="893"/>
      <c r="AH109" s="893"/>
      <c r="AI109" s="893"/>
      <c r="AJ109" s="894"/>
      <c r="AK109" s="892" t="s">
        <v>317</v>
      </c>
      <c r="AL109" s="893"/>
      <c r="AM109" s="893"/>
      <c r="AN109" s="893"/>
      <c r="AO109" s="894"/>
      <c r="AP109" s="892" t="s">
        <v>454</v>
      </c>
      <c r="AQ109" s="893"/>
      <c r="AR109" s="893"/>
      <c r="AS109" s="893"/>
      <c r="AT109" s="895"/>
      <c r="AU109" s="912" t="s">
        <v>451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452</v>
      </c>
      <c r="BR109" s="893"/>
      <c r="BS109" s="893"/>
      <c r="BT109" s="893"/>
      <c r="BU109" s="894"/>
      <c r="BV109" s="892" t="s">
        <v>453</v>
      </c>
      <c r="BW109" s="893"/>
      <c r="BX109" s="893"/>
      <c r="BY109" s="893"/>
      <c r="BZ109" s="894"/>
      <c r="CA109" s="892" t="s">
        <v>317</v>
      </c>
      <c r="CB109" s="893"/>
      <c r="CC109" s="893"/>
      <c r="CD109" s="893"/>
      <c r="CE109" s="894"/>
      <c r="CF109" s="913" t="s">
        <v>454</v>
      </c>
      <c r="CG109" s="913"/>
      <c r="CH109" s="913"/>
      <c r="CI109" s="913"/>
      <c r="CJ109" s="913"/>
      <c r="CK109" s="892" t="s">
        <v>455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452</v>
      </c>
      <c r="DH109" s="893"/>
      <c r="DI109" s="893"/>
      <c r="DJ109" s="893"/>
      <c r="DK109" s="894"/>
      <c r="DL109" s="892" t="s">
        <v>453</v>
      </c>
      <c r="DM109" s="893"/>
      <c r="DN109" s="893"/>
      <c r="DO109" s="893"/>
      <c r="DP109" s="894"/>
      <c r="DQ109" s="892" t="s">
        <v>317</v>
      </c>
      <c r="DR109" s="893"/>
      <c r="DS109" s="893"/>
      <c r="DT109" s="893"/>
      <c r="DU109" s="894"/>
      <c r="DV109" s="892" t="s">
        <v>454</v>
      </c>
      <c r="DW109" s="893"/>
      <c r="DX109" s="893"/>
      <c r="DY109" s="893"/>
      <c r="DZ109" s="895"/>
    </row>
    <row r="110" spans="1:131" s="230" customFormat="1" ht="26.25" customHeight="1" x14ac:dyDescent="0.2">
      <c r="A110" s="896" t="s">
        <v>456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28558828</v>
      </c>
      <c r="AB110" s="900"/>
      <c r="AC110" s="900"/>
      <c r="AD110" s="900"/>
      <c r="AE110" s="901"/>
      <c r="AF110" s="902">
        <v>31368217</v>
      </c>
      <c r="AG110" s="900"/>
      <c r="AH110" s="900"/>
      <c r="AI110" s="900"/>
      <c r="AJ110" s="901"/>
      <c r="AK110" s="902">
        <v>32997002</v>
      </c>
      <c r="AL110" s="900"/>
      <c r="AM110" s="900"/>
      <c r="AN110" s="900"/>
      <c r="AO110" s="901"/>
      <c r="AP110" s="903">
        <v>18.3</v>
      </c>
      <c r="AQ110" s="904"/>
      <c r="AR110" s="904"/>
      <c r="AS110" s="904"/>
      <c r="AT110" s="905"/>
      <c r="AU110" s="906" t="s">
        <v>75</v>
      </c>
      <c r="AV110" s="907"/>
      <c r="AW110" s="907"/>
      <c r="AX110" s="907"/>
      <c r="AY110" s="907"/>
      <c r="AZ110" s="929" t="s">
        <v>457</v>
      </c>
      <c r="BA110" s="897"/>
      <c r="BB110" s="897"/>
      <c r="BC110" s="897"/>
      <c r="BD110" s="897"/>
      <c r="BE110" s="897"/>
      <c r="BF110" s="897"/>
      <c r="BG110" s="897"/>
      <c r="BH110" s="897"/>
      <c r="BI110" s="897"/>
      <c r="BJ110" s="897"/>
      <c r="BK110" s="897"/>
      <c r="BL110" s="897"/>
      <c r="BM110" s="897"/>
      <c r="BN110" s="897"/>
      <c r="BO110" s="897"/>
      <c r="BP110" s="898"/>
      <c r="BQ110" s="930">
        <v>496550892</v>
      </c>
      <c r="BR110" s="931"/>
      <c r="BS110" s="931"/>
      <c r="BT110" s="931"/>
      <c r="BU110" s="931"/>
      <c r="BV110" s="931">
        <v>508448350</v>
      </c>
      <c r="BW110" s="931"/>
      <c r="BX110" s="931"/>
      <c r="BY110" s="931"/>
      <c r="BZ110" s="931"/>
      <c r="CA110" s="931">
        <v>511237698</v>
      </c>
      <c r="CB110" s="931"/>
      <c r="CC110" s="931"/>
      <c r="CD110" s="931"/>
      <c r="CE110" s="931"/>
      <c r="CF110" s="944">
        <v>283</v>
      </c>
      <c r="CG110" s="945"/>
      <c r="CH110" s="945"/>
      <c r="CI110" s="945"/>
      <c r="CJ110" s="945"/>
      <c r="CK110" s="946" t="s">
        <v>458</v>
      </c>
      <c r="CL110" s="947"/>
      <c r="CM110" s="929" t="s">
        <v>459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1343703</v>
      </c>
      <c r="DH110" s="931"/>
      <c r="DI110" s="931"/>
      <c r="DJ110" s="931"/>
      <c r="DK110" s="931"/>
      <c r="DL110" s="931">
        <v>1184201</v>
      </c>
      <c r="DM110" s="931"/>
      <c r="DN110" s="931"/>
      <c r="DO110" s="931"/>
      <c r="DP110" s="931"/>
      <c r="DQ110" s="931">
        <v>2192220</v>
      </c>
      <c r="DR110" s="931"/>
      <c r="DS110" s="931"/>
      <c r="DT110" s="931"/>
      <c r="DU110" s="931"/>
      <c r="DV110" s="932">
        <v>1.2</v>
      </c>
      <c r="DW110" s="932"/>
      <c r="DX110" s="932"/>
      <c r="DY110" s="932"/>
      <c r="DZ110" s="933"/>
    </row>
    <row r="111" spans="1:131" s="230" customFormat="1" ht="26.25" customHeight="1" x14ac:dyDescent="0.2">
      <c r="A111" s="934" t="s">
        <v>460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131</v>
      </c>
      <c r="AG111" s="938"/>
      <c r="AH111" s="938"/>
      <c r="AI111" s="938"/>
      <c r="AJ111" s="939"/>
      <c r="AK111" s="940" t="s">
        <v>131</v>
      </c>
      <c r="AL111" s="938"/>
      <c r="AM111" s="938"/>
      <c r="AN111" s="938"/>
      <c r="AO111" s="939"/>
      <c r="AP111" s="941" t="s">
        <v>461</v>
      </c>
      <c r="AQ111" s="942"/>
      <c r="AR111" s="942"/>
      <c r="AS111" s="942"/>
      <c r="AT111" s="943"/>
      <c r="AU111" s="908"/>
      <c r="AV111" s="909"/>
      <c r="AW111" s="909"/>
      <c r="AX111" s="909"/>
      <c r="AY111" s="909"/>
      <c r="AZ111" s="922" t="s">
        <v>462</v>
      </c>
      <c r="BA111" s="923"/>
      <c r="BB111" s="923"/>
      <c r="BC111" s="923"/>
      <c r="BD111" s="923"/>
      <c r="BE111" s="923"/>
      <c r="BF111" s="923"/>
      <c r="BG111" s="923"/>
      <c r="BH111" s="923"/>
      <c r="BI111" s="923"/>
      <c r="BJ111" s="923"/>
      <c r="BK111" s="923"/>
      <c r="BL111" s="923"/>
      <c r="BM111" s="923"/>
      <c r="BN111" s="923"/>
      <c r="BO111" s="923"/>
      <c r="BP111" s="924"/>
      <c r="BQ111" s="925">
        <v>1353152</v>
      </c>
      <c r="BR111" s="926"/>
      <c r="BS111" s="926"/>
      <c r="BT111" s="926"/>
      <c r="BU111" s="926"/>
      <c r="BV111" s="926">
        <v>1184201</v>
      </c>
      <c r="BW111" s="926"/>
      <c r="BX111" s="926"/>
      <c r="BY111" s="926"/>
      <c r="BZ111" s="926"/>
      <c r="CA111" s="926">
        <v>2192220</v>
      </c>
      <c r="CB111" s="926"/>
      <c r="CC111" s="926"/>
      <c r="CD111" s="926"/>
      <c r="CE111" s="926"/>
      <c r="CF111" s="920">
        <v>1.2</v>
      </c>
      <c r="CG111" s="921"/>
      <c r="CH111" s="921"/>
      <c r="CI111" s="921"/>
      <c r="CJ111" s="921"/>
      <c r="CK111" s="948"/>
      <c r="CL111" s="949"/>
      <c r="CM111" s="922" t="s">
        <v>463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461</v>
      </c>
      <c r="DM111" s="926"/>
      <c r="DN111" s="926"/>
      <c r="DO111" s="926"/>
      <c r="DP111" s="926"/>
      <c r="DQ111" s="926" t="s">
        <v>461</v>
      </c>
      <c r="DR111" s="926"/>
      <c r="DS111" s="926"/>
      <c r="DT111" s="926"/>
      <c r="DU111" s="926"/>
      <c r="DV111" s="927" t="s">
        <v>464</v>
      </c>
      <c r="DW111" s="927"/>
      <c r="DX111" s="927"/>
      <c r="DY111" s="927"/>
      <c r="DZ111" s="928"/>
    </row>
    <row r="112" spans="1:131" s="230" customFormat="1" ht="26.25" customHeight="1" x14ac:dyDescent="0.2">
      <c r="A112" s="952" t="s">
        <v>465</v>
      </c>
      <c r="B112" s="953"/>
      <c r="C112" s="923" t="s">
        <v>466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2666667</v>
      </c>
      <c r="AB112" s="959"/>
      <c r="AC112" s="959"/>
      <c r="AD112" s="959"/>
      <c r="AE112" s="960"/>
      <c r="AF112" s="961">
        <v>3000000</v>
      </c>
      <c r="AG112" s="959"/>
      <c r="AH112" s="959"/>
      <c r="AI112" s="959"/>
      <c r="AJ112" s="960"/>
      <c r="AK112" s="961">
        <v>3333333</v>
      </c>
      <c r="AL112" s="959"/>
      <c r="AM112" s="959"/>
      <c r="AN112" s="959"/>
      <c r="AO112" s="960"/>
      <c r="AP112" s="962">
        <v>1.8</v>
      </c>
      <c r="AQ112" s="963"/>
      <c r="AR112" s="963"/>
      <c r="AS112" s="963"/>
      <c r="AT112" s="964"/>
      <c r="AU112" s="908"/>
      <c r="AV112" s="909"/>
      <c r="AW112" s="909"/>
      <c r="AX112" s="909"/>
      <c r="AY112" s="909"/>
      <c r="AZ112" s="922" t="s">
        <v>467</v>
      </c>
      <c r="BA112" s="923"/>
      <c r="BB112" s="923"/>
      <c r="BC112" s="923"/>
      <c r="BD112" s="923"/>
      <c r="BE112" s="923"/>
      <c r="BF112" s="923"/>
      <c r="BG112" s="923"/>
      <c r="BH112" s="923"/>
      <c r="BI112" s="923"/>
      <c r="BJ112" s="923"/>
      <c r="BK112" s="923"/>
      <c r="BL112" s="923"/>
      <c r="BM112" s="923"/>
      <c r="BN112" s="923"/>
      <c r="BO112" s="923"/>
      <c r="BP112" s="924"/>
      <c r="BQ112" s="925">
        <v>70323114</v>
      </c>
      <c r="BR112" s="926"/>
      <c r="BS112" s="926"/>
      <c r="BT112" s="926"/>
      <c r="BU112" s="926"/>
      <c r="BV112" s="926">
        <v>67653431</v>
      </c>
      <c r="BW112" s="926"/>
      <c r="BX112" s="926"/>
      <c r="BY112" s="926"/>
      <c r="BZ112" s="926"/>
      <c r="CA112" s="926">
        <v>66053113</v>
      </c>
      <c r="CB112" s="926"/>
      <c r="CC112" s="926"/>
      <c r="CD112" s="926"/>
      <c r="CE112" s="926"/>
      <c r="CF112" s="920">
        <v>36.6</v>
      </c>
      <c r="CG112" s="921"/>
      <c r="CH112" s="921"/>
      <c r="CI112" s="921"/>
      <c r="CJ112" s="921"/>
      <c r="CK112" s="948"/>
      <c r="CL112" s="949"/>
      <c r="CM112" s="922" t="s">
        <v>468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9449</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2">
      <c r="A113" s="954"/>
      <c r="B113" s="955"/>
      <c r="C113" s="923" t="s">
        <v>469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4902591</v>
      </c>
      <c r="AB113" s="938"/>
      <c r="AC113" s="938"/>
      <c r="AD113" s="938"/>
      <c r="AE113" s="939"/>
      <c r="AF113" s="940">
        <v>4965973</v>
      </c>
      <c r="AG113" s="938"/>
      <c r="AH113" s="938"/>
      <c r="AI113" s="938"/>
      <c r="AJ113" s="939"/>
      <c r="AK113" s="940">
        <v>5070853</v>
      </c>
      <c r="AL113" s="938"/>
      <c r="AM113" s="938"/>
      <c r="AN113" s="938"/>
      <c r="AO113" s="939"/>
      <c r="AP113" s="941">
        <v>2.8</v>
      </c>
      <c r="AQ113" s="942"/>
      <c r="AR113" s="942"/>
      <c r="AS113" s="942"/>
      <c r="AT113" s="943"/>
      <c r="AU113" s="908"/>
      <c r="AV113" s="909"/>
      <c r="AW113" s="909"/>
      <c r="AX113" s="909"/>
      <c r="AY113" s="909"/>
      <c r="AZ113" s="922" t="s">
        <v>470</v>
      </c>
      <c r="BA113" s="923"/>
      <c r="BB113" s="923"/>
      <c r="BC113" s="923"/>
      <c r="BD113" s="923"/>
      <c r="BE113" s="923"/>
      <c r="BF113" s="923"/>
      <c r="BG113" s="923"/>
      <c r="BH113" s="923"/>
      <c r="BI113" s="923"/>
      <c r="BJ113" s="923"/>
      <c r="BK113" s="923"/>
      <c r="BL113" s="923"/>
      <c r="BM113" s="923"/>
      <c r="BN113" s="923"/>
      <c r="BO113" s="923"/>
      <c r="BP113" s="924"/>
      <c r="BQ113" s="925">
        <v>18995</v>
      </c>
      <c r="BR113" s="926"/>
      <c r="BS113" s="926"/>
      <c r="BT113" s="926"/>
      <c r="BU113" s="926"/>
      <c r="BV113" s="926">
        <v>34800</v>
      </c>
      <c r="BW113" s="926"/>
      <c r="BX113" s="926"/>
      <c r="BY113" s="926"/>
      <c r="BZ113" s="926"/>
      <c r="CA113" s="926">
        <v>34450</v>
      </c>
      <c r="CB113" s="926"/>
      <c r="CC113" s="926"/>
      <c r="CD113" s="926"/>
      <c r="CE113" s="926"/>
      <c r="CF113" s="920">
        <v>0</v>
      </c>
      <c r="CG113" s="921"/>
      <c r="CH113" s="921"/>
      <c r="CI113" s="921"/>
      <c r="CJ113" s="921"/>
      <c r="CK113" s="948"/>
      <c r="CL113" s="949"/>
      <c r="CM113" s="922" t="s">
        <v>471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464</v>
      </c>
      <c r="DH113" s="959"/>
      <c r="DI113" s="959"/>
      <c r="DJ113" s="959"/>
      <c r="DK113" s="960"/>
      <c r="DL113" s="961" t="s">
        <v>131</v>
      </c>
      <c r="DM113" s="959"/>
      <c r="DN113" s="959"/>
      <c r="DO113" s="959"/>
      <c r="DP113" s="960"/>
      <c r="DQ113" s="961" t="s">
        <v>131</v>
      </c>
      <c r="DR113" s="959"/>
      <c r="DS113" s="959"/>
      <c r="DT113" s="959"/>
      <c r="DU113" s="960"/>
      <c r="DV113" s="962" t="s">
        <v>464</v>
      </c>
      <c r="DW113" s="963"/>
      <c r="DX113" s="963"/>
      <c r="DY113" s="963"/>
      <c r="DZ113" s="964"/>
    </row>
    <row r="114" spans="1:130" s="230" customFormat="1" ht="26.25" customHeight="1" x14ac:dyDescent="0.2">
      <c r="A114" s="954"/>
      <c r="B114" s="955"/>
      <c r="C114" s="923" t="s">
        <v>472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352</v>
      </c>
      <c r="AB114" s="959"/>
      <c r="AC114" s="959"/>
      <c r="AD114" s="959"/>
      <c r="AE114" s="960"/>
      <c r="AF114" s="961">
        <v>297</v>
      </c>
      <c r="AG114" s="959"/>
      <c r="AH114" s="959"/>
      <c r="AI114" s="959"/>
      <c r="AJ114" s="960"/>
      <c r="AK114" s="961">
        <v>178</v>
      </c>
      <c r="AL114" s="959"/>
      <c r="AM114" s="959"/>
      <c r="AN114" s="959"/>
      <c r="AO114" s="960"/>
      <c r="AP114" s="962">
        <v>0</v>
      </c>
      <c r="AQ114" s="963"/>
      <c r="AR114" s="963"/>
      <c r="AS114" s="963"/>
      <c r="AT114" s="964"/>
      <c r="AU114" s="908"/>
      <c r="AV114" s="909"/>
      <c r="AW114" s="909"/>
      <c r="AX114" s="909"/>
      <c r="AY114" s="909"/>
      <c r="AZ114" s="922" t="s">
        <v>473</v>
      </c>
      <c r="BA114" s="923"/>
      <c r="BB114" s="923"/>
      <c r="BC114" s="923"/>
      <c r="BD114" s="923"/>
      <c r="BE114" s="923"/>
      <c r="BF114" s="923"/>
      <c r="BG114" s="923"/>
      <c r="BH114" s="923"/>
      <c r="BI114" s="923"/>
      <c r="BJ114" s="923"/>
      <c r="BK114" s="923"/>
      <c r="BL114" s="923"/>
      <c r="BM114" s="923"/>
      <c r="BN114" s="923"/>
      <c r="BO114" s="923"/>
      <c r="BP114" s="924"/>
      <c r="BQ114" s="925">
        <v>69224776</v>
      </c>
      <c r="BR114" s="926"/>
      <c r="BS114" s="926"/>
      <c r="BT114" s="926"/>
      <c r="BU114" s="926"/>
      <c r="BV114" s="926">
        <v>66494257</v>
      </c>
      <c r="BW114" s="926"/>
      <c r="BX114" s="926"/>
      <c r="BY114" s="926"/>
      <c r="BZ114" s="926"/>
      <c r="CA114" s="926">
        <v>63618865</v>
      </c>
      <c r="CB114" s="926"/>
      <c r="CC114" s="926"/>
      <c r="CD114" s="926"/>
      <c r="CE114" s="926"/>
      <c r="CF114" s="920">
        <v>35.200000000000003</v>
      </c>
      <c r="CG114" s="921"/>
      <c r="CH114" s="921"/>
      <c r="CI114" s="921"/>
      <c r="CJ114" s="921"/>
      <c r="CK114" s="948"/>
      <c r="CL114" s="949"/>
      <c r="CM114" s="922" t="s">
        <v>474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2">
      <c r="A115" s="954"/>
      <c r="B115" s="955"/>
      <c r="C115" s="923" t="s">
        <v>475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193959</v>
      </c>
      <c r="AB115" s="938"/>
      <c r="AC115" s="938"/>
      <c r="AD115" s="938"/>
      <c r="AE115" s="939"/>
      <c r="AF115" s="940">
        <v>228531</v>
      </c>
      <c r="AG115" s="938"/>
      <c r="AH115" s="938"/>
      <c r="AI115" s="938"/>
      <c r="AJ115" s="939"/>
      <c r="AK115" s="940">
        <v>170900</v>
      </c>
      <c r="AL115" s="938"/>
      <c r="AM115" s="938"/>
      <c r="AN115" s="938"/>
      <c r="AO115" s="939"/>
      <c r="AP115" s="941">
        <v>0.1</v>
      </c>
      <c r="AQ115" s="942"/>
      <c r="AR115" s="942"/>
      <c r="AS115" s="942"/>
      <c r="AT115" s="943"/>
      <c r="AU115" s="908"/>
      <c r="AV115" s="909"/>
      <c r="AW115" s="909"/>
      <c r="AX115" s="909"/>
      <c r="AY115" s="909"/>
      <c r="AZ115" s="922" t="s">
        <v>476</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477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464</v>
      </c>
      <c r="DM115" s="959"/>
      <c r="DN115" s="959"/>
      <c r="DO115" s="959"/>
      <c r="DP115" s="960"/>
      <c r="DQ115" s="961" t="s">
        <v>131</v>
      </c>
      <c r="DR115" s="959"/>
      <c r="DS115" s="959"/>
      <c r="DT115" s="959"/>
      <c r="DU115" s="960"/>
      <c r="DV115" s="962" t="s">
        <v>131</v>
      </c>
      <c r="DW115" s="963"/>
      <c r="DX115" s="963"/>
      <c r="DY115" s="963"/>
      <c r="DZ115" s="964"/>
    </row>
    <row r="116" spans="1:130" s="230" customFormat="1" ht="26.25" customHeight="1" x14ac:dyDescent="0.2">
      <c r="A116" s="956"/>
      <c r="B116" s="957"/>
      <c r="C116" s="965" t="s">
        <v>478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245</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479</v>
      </c>
      <c r="BA116" s="968"/>
      <c r="BB116" s="968"/>
      <c r="BC116" s="968"/>
      <c r="BD116" s="968"/>
      <c r="BE116" s="968"/>
      <c r="BF116" s="968"/>
      <c r="BG116" s="968"/>
      <c r="BH116" s="968"/>
      <c r="BI116" s="968"/>
      <c r="BJ116" s="968"/>
      <c r="BK116" s="968"/>
      <c r="BL116" s="968"/>
      <c r="BM116" s="968"/>
      <c r="BN116" s="968"/>
      <c r="BO116" s="968"/>
      <c r="BP116" s="969"/>
      <c r="BQ116" s="925" t="s">
        <v>464</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480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131</v>
      </c>
      <c r="DM116" s="959"/>
      <c r="DN116" s="959"/>
      <c r="DO116" s="959"/>
      <c r="DP116" s="960"/>
      <c r="DQ116" s="961" t="s">
        <v>464</v>
      </c>
      <c r="DR116" s="959"/>
      <c r="DS116" s="959"/>
      <c r="DT116" s="959"/>
      <c r="DU116" s="960"/>
      <c r="DV116" s="962" t="s">
        <v>131</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481</v>
      </c>
      <c r="Z117" s="894"/>
      <c r="AA117" s="978">
        <v>36322642</v>
      </c>
      <c r="AB117" s="979"/>
      <c r="AC117" s="979"/>
      <c r="AD117" s="979"/>
      <c r="AE117" s="980"/>
      <c r="AF117" s="981">
        <v>39563018</v>
      </c>
      <c r="AG117" s="979"/>
      <c r="AH117" s="979"/>
      <c r="AI117" s="979"/>
      <c r="AJ117" s="980"/>
      <c r="AK117" s="981">
        <v>41572266</v>
      </c>
      <c r="AL117" s="979"/>
      <c r="AM117" s="979"/>
      <c r="AN117" s="979"/>
      <c r="AO117" s="980"/>
      <c r="AP117" s="982"/>
      <c r="AQ117" s="983"/>
      <c r="AR117" s="983"/>
      <c r="AS117" s="983"/>
      <c r="AT117" s="984"/>
      <c r="AU117" s="908"/>
      <c r="AV117" s="909"/>
      <c r="AW117" s="909"/>
      <c r="AX117" s="909"/>
      <c r="AY117" s="909"/>
      <c r="AZ117" s="974" t="s">
        <v>482</v>
      </c>
      <c r="BA117" s="975"/>
      <c r="BB117" s="975"/>
      <c r="BC117" s="975"/>
      <c r="BD117" s="975"/>
      <c r="BE117" s="975"/>
      <c r="BF117" s="975"/>
      <c r="BG117" s="975"/>
      <c r="BH117" s="975"/>
      <c r="BI117" s="975"/>
      <c r="BJ117" s="975"/>
      <c r="BK117" s="975"/>
      <c r="BL117" s="975"/>
      <c r="BM117" s="975"/>
      <c r="BN117" s="975"/>
      <c r="BO117" s="975"/>
      <c r="BP117" s="976"/>
      <c r="BQ117" s="925" t="s">
        <v>464</v>
      </c>
      <c r="BR117" s="926"/>
      <c r="BS117" s="926"/>
      <c r="BT117" s="926"/>
      <c r="BU117" s="926"/>
      <c r="BV117" s="926" t="s">
        <v>483</v>
      </c>
      <c r="BW117" s="926"/>
      <c r="BX117" s="926"/>
      <c r="BY117" s="926"/>
      <c r="BZ117" s="926"/>
      <c r="CA117" s="926" t="s">
        <v>484</v>
      </c>
      <c r="CB117" s="926"/>
      <c r="CC117" s="926"/>
      <c r="CD117" s="926"/>
      <c r="CE117" s="926"/>
      <c r="CF117" s="920" t="s">
        <v>248</v>
      </c>
      <c r="CG117" s="921"/>
      <c r="CH117" s="921"/>
      <c r="CI117" s="921"/>
      <c r="CJ117" s="921"/>
      <c r="CK117" s="948"/>
      <c r="CL117" s="949"/>
      <c r="CM117" s="922" t="s">
        <v>485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486</v>
      </c>
      <c r="DH117" s="959"/>
      <c r="DI117" s="959"/>
      <c r="DJ117" s="959"/>
      <c r="DK117" s="960"/>
      <c r="DL117" s="961" t="s">
        <v>484</v>
      </c>
      <c r="DM117" s="959"/>
      <c r="DN117" s="959"/>
      <c r="DO117" s="959"/>
      <c r="DP117" s="960"/>
      <c r="DQ117" s="961" t="s">
        <v>464</v>
      </c>
      <c r="DR117" s="959"/>
      <c r="DS117" s="959"/>
      <c r="DT117" s="959"/>
      <c r="DU117" s="960"/>
      <c r="DV117" s="962" t="s">
        <v>487</v>
      </c>
      <c r="DW117" s="963"/>
      <c r="DX117" s="963"/>
      <c r="DY117" s="963"/>
      <c r="DZ117" s="964"/>
    </row>
    <row r="118" spans="1:130" s="230" customFormat="1" ht="26.25" customHeight="1" x14ac:dyDescent="0.2">
      <c r="A118" s="912" t="s">
        <v>455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452</v>
      </c>
      <c r="AB118" s="893"/>
      <c r="AC118" s="893"/>
      <c r="AD118" s="893"/>
      <c r="AE118" s="894"/>
      <c r="AF118" s="892" t="s">
        <v>453</v>
      </c>
      <c r="AG118" s="893"/>
      <c r="AH118" s="893"/>
      <c r="AI118" s="893"/>
      <c r="AJ118" s="894"/>
      <c r="AK118" s="892" t="s">
        <v>317</v>
      </c>
      <c r="AL118" s="893"/>
      <c r="AM118" s="893"/>
      <c r="AN118" s="893"/>
      <c r="AO118" s="894"/>
      <c r="AP118" s="970" t="s">
        <v>454</v>
      </c>
      <c r="AQ118" s="971"/>
      <c r="AR118" s="971"/>
      <c r="AS118" s="971"/>
      <c r="AT118" s="972"/>
      <c r="AU118" s="908"/>
      <c r="AV118" s="909"/>
      <c r="AW118" s="909"/>
      <c r="AX118" s="909"/>
      <c r="AY118" s="909"/>
      <c r="AZ118" s="973" t="s">
        <v>488</v>
      </c>
      <c r="BA118" s="965"/>
      <c r="BB118" s="965"/>
      <c r="BC118" s="965"/>
      <c r="BD118" s="965"/>
      <c r="BE118" s="965"/>
      <c r="BF118" s="965"/>
      <c r="BG118" s="965"/>
      <c r="BH118" s="965"/>
      <c r="BI118" s="965"/>
      <c r="BJ118" s="965"/>
      <c r="BK118" s="965"/>
      <c r="BL118" s="965"/>
      <c r="BM118" s="965"/>
      <c r="BN118" s="965"/>
      <c r="BO118" s="965"/>
      <c r="BP118" s="966"/>
      <c r="BQ118" s="999" t="s">
        <v>484</v>
      </c>
      <c r="BR118" s="1000"/>
      <c r="BS118" s="1000"/>
      <c r="BT118" s="1000"/>
      <c r="BU118" s="1000"/>
      <c r="BV118" s="1000" t="s">
        <v>248</v>
      </c>
      <c r="BW118" s="1000"/>
      <c r="BX118" s="1000"/>
      <c r="BY118" s="1000"/>
      <c r="BZ118" s="1000"/>
      <c r="CA118" s="1000" t="s">
        <v>248</v>
      </c>
      <c r="CB118" s="1000"/>
      <c r="CC118" s="1000"/>
      <c r="CD118" s="1000"/>
      <c r="CE118" s="1000"/>
      <c r="CF118" s="920" t="s">
        <v>131</v>
      </c>
      <c r="CG118" s="921"/>
      <c r="CH118" s="921"/>
      <c r="CI118" s="921"/>
      <c r="CJ118" s="921"/>
      <c r="CK118" s="948"/>
      <c r="CL118" s="949"/>
      <c r="CM118" s="922" t="s">
        <v>489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490</v>
      </c>
      <c r="DH118" s="959"/>
      <c r="DI118" s="959"/>
      <c r="DJ118" s="959"/>
      <c r="DK118" s="960"/>
      <c r="DL118" s="961" t="s">
        <v>490</v>
      </c>
      <c r="DM118" s="959"/>
      <c r="DN118" s="959"/>
      <c r="DO118" s="959"/>
      <c r="DP118" s="960"/>
      <c r="DQ118" s="961" t="s">
        <v>131</v>
      </c>
      <c r="DR118" s="959"/>
      <c r="DS118" s="959"/>
      <c r="DT118" s="959"/>
      <c r="DU118" s="960"/>
      <c r="DV118" s="962" t="s">
        <v>248</v>
      </c>
      <c r="DW118" s="963"/>
      <c r="DX118" s="963"/>
      <c r="DY118" s="963"/>
      <c r="DZ118" s="964"/>
    </row>
    <row r="119" spans="1:130" s="230" customFormat="1" ht="26.25" customHeight="1" x14ac:dyDescent="0.2">
      <c r="A119" s="1056" t="s">
        <v>458</v>
      </c>
      <c r="B119" s="947"/>
      <c r="C119" s="929" t="s">
        <v>459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183884</v>
      </c>
      <c r="AB119" s="900"/>
      <c r="AC119" s="900"/>
      <c r="AD119" s="900"/>
      <c r="AE119" s="901"/>
      <c r="AF119" s="902">
        <v>168644</v>
      </c>
      <c r="AG119" s="900"/>
      <c r="AH119" s="900"/>
      <c r="AI119" s="900"/>
      <c r="AJ119" s="901"/>
      <c r="AK119" s="902">
        <v>168645</v>
      </c>
      <c r="AL119" s="900"/>
      <c r="AM119" s="900"/>
      <c r="AN119" s="900"/>
      <c r="AO119" s="901"/>
      <c r="AP119" s="903">
        <v>0.1</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491</v>
      </c>
      <c r="BP119" s="1005"/>
      <c r="BQ119" s="999">
        <v>637470929</v>
      </c>
      <c r="BR119" s="1000"/>
      <c r="BS119" s="1000"/>
      <c r="BT119" s="1000"/>
      <c r="BU119" s="1000"/>
      <c r="BV119" s="1000">
        <v>643815039</v>
      </c>
      <c r="BW119" s="1000"/>
      <c r="BX119" s="1000"/>
      <c r="BY119" s="1000"/>
      <c r="BZ119" s="1000"/>
      <c r="CA119" s="1000">
        <v>643136346</v>
      </c>
      <c r="CB119" s="1000"/>
      <c r="CC119" s="1000"/>
      <c r="CD119" s="1000"/>
      <c r="CE119" s="1000"/>
      <c r="CF119" s="1001"/>
      <c r="CG119" s="1002"/>
      <c r="CH119" s="1002"/>
      <c r="CI119" s="1002"/>
      <c r="CJ119" s="1003"/>
      <c r="CK119" s="950"/>
      <c r="CL119" s="951"/>
      <c r="CM119" s="973" t="s">
        <v>492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248</v>
      </c>
      <c r="DH119" s="986"/>
      <c r="DI119" s="986"/>
      <c r="DJ119" s="986"/>
      <c r="DK119" s="987"/>
      <c r="DL119" s="985" t="s">
        <v>131</v>
      </c>
      <c r="DM119" s="986"/>
      <c r="DN119" s="986"/>
      <c r="DO119" s="986"/>
      <c r="DP119" s="987"/>
      <c r="DQ119" s="985" t="s">
        <v>483</v>
      </c>
      <c r="DR119" s="986"/>
      <c r="DS119" s="986"/>
      <c r="DT119" s="986"/>
      <c r="DU119" s="987"/>
      <c r="DV119" s="988" t="s">
        <v>487</v>
      </c>
      <c r="DW119" s="989"/>
      <c r="DX119" s="989"/>
      <c r="DY119" s="989"/>
      <c r="DZ119" s="990"/>
    </row>
    <row r="120" spans="1:130" s="230" customFormat="1" ht="26.25" customHeight="1" x14ac:dyDescent="0.2">
      <c r="A120" s="1057"/>
      <c r="B120" s="949"/>
      <c r="C120" s="922" t="s">
        <v>463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493</v>
      </c>
      <c r="AG120" s="959"/>
      <c r="AH120" s="959"/>
      <c r="AI120" s="959"/>
      <c r="AJ120" s="960"/>
      <c r="AK120" s="961" t="s">
        <v>464</v>
      </c>
      <c r="AL120" s="959"/>
      <c r="AM120" s="959"/>
      <c r="AN120" s="959"/>
      <c r="AO120" s="960"/>
      <c r="AP120" s="962" t="s">
        <v>487</v>
      </c>
      <c r="AQ120" s="963"/>
      <c r="AR120" s="963"/>
      <c r="AS120" s="963"/>
      <c r="AT120" s="964"/>
      <c r="AU120" s="991" t="s">
        <v>494</v>
      </c>
      <c r="AV120" s="992"/>
      <c r="AW120" s="992"/>
      <c r="AX120" s="992"/>
      <c r="AY120" s="993"/>
      <c r="AZ120" s="929" t="s">
        <v>495</v>
      </c>
      <c r="BA120" s="897"/>
      <c r="BB120" s="897"/>
      <c r="BC120" s="897"/>
      <c r="BD120" s="897"/>
      <c r="BE120" s="897"/>
      <c r="BF120" s="897"/>
      <c r="BG120" s="897"/>
      <c r="BH120" s="897"/>
      <c r="BI120" s="897"/>
      <c r="BJ120" s="897"/>
      <c r="BK120" s="897"/>
      <c r="BL120" s="897"/>
      <c r="BM120" s="897"/>
      <c r="BN120" s="897"/>
      <c r="BO120" s="897"/>
      <c r="BP120" s="898"/>
      <c r="BQ120" s="930">
        <v>28209645</v>
      </c>
      <c r="BR120" s="931"/>
      <c r="BS120" s="931"/>
      <c r="BT120" s="931"/>
      <c r="BU120" s="931"/>
      <c r="BV120" s="931">
        <v>39349053</v>
      </c>
      <c r="BW120" s="931"/>
      <c r="BX120" s="931"/>
      <c r="BY120" s="931"/>
      <c r="BZ120" s="931"/>
      <c r="CA120" s="931">
        <v>44562624</v>
      </c>
      <c r="CB120" s="931"/>
      <c r="CC120" s="931"/>
      <c r="CD120" s="931"/>
      <c r="CE120" s="931"/>
      <c r="CF120" s="944">
        <v>24.7</v>
      </c>
      <c r="CG120" s="945"/>
      <c r="CH120" s="945"/>
      <c r="CI120" s="945"/>
      <c r="CJ120" s="945"/>
      <c r="CK120" s="1006" t="s">
        <v>496</v>
      </c>
      <c r="CL120" s="1007"/>
      <c r="CM120" s="1007"/>
      <c r="CN120" s="1007"/>
      <c r="CO120" s="1008"/>
      <c r="CP120" s="1014" t="s">
        <v>497</v>
      </c>
      <c r="CQ120" s="1015"/>
      <c r="CR120" s="1015"/>
      <c r="CS120" s="1015"/>
      <c r="CT120" s="1015"/>
      <c r="CU120" s="1015"/>
      <c r="CV120" s="1015"/>
      <c r="CW120" s="1015"/>
      <c r="CX120" s="1015"/>
      <c r="CY120" s="1015"/>
      <c r="CZ120" s="1015"/>
      <c r="DA120" s="1015"/>
      <c r="DB120" s="1015"/>
      <c r="DC120" s="1015"/>
      <c r="DD120" s="1015"/>
      <c r="DE120" s="1015"/>
      <c r="DF120" s="1016"/>
      <c r="DG120" s="930">
        <v>51417501</v>
      </c>
      <c r="DH120" s="931"/>
      <c r="DI120" s="931"/>
      <c r="DJ120" s="931"/>
      <c r="DK120" s="931"/>
      <c r="DL120" s="931">
        <v>50897129</v>
      </c>
      <c r="DM120" s="931"/>
      <c r="DN120" s="931"/>
      <c r="DO120" s="931"/>
      <c r="DP120" s="931"/>
      <c r="DQ120" s="931">
        <v>51519235</v>
      </c>
      <c r="DR120" s="931"/>
      <c r="DS120" s="931"/>
      <c r="DT120" s="931"/>
      <c r="DU120" s="931"/>
      <c r="DV120" s="932">
        <v>28.5</v>
      </c>
      <c r="DW120" s="932"/>
      <c r="DX120" s="932"/>
      <c r="DY120" s="932"/>
      <c r="DZ120" s="933"/>
    </row>
    <row r="121" spans="1:130" s="230" customFormat="1" ht="26.25" customHeight="1" x14ac:dyDescent="0.2">
      <c r="A121" s="1057"/>
      <c r="B121" s="949"/>
      <c r="C121" s="974" t="s">
        <v>498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484</v>
      </c>
      <c r="AB121" s="959"/>
      <c r="AC121" s="959"/>
      <c r="AD121" s="959"/>
      <c r="AE121" s="960"/>
      <c r="AF121" s="961" t="s">
        <v>248</v>
      </c>
      <c r="AG121" s="959"/>
      <c r="AH121" s="959"/>
      <c r="AI121" s="959"/>
      <c r="AJ121" s="960"/>
      <c r="AK121" s="961" t="s">
        <v>483</v>
      </c>
      <c r="AL121" s="959"/>
      <c r="AM121" s="959"/>
      <c r="AN121" s="959"/>
      <c r="AO121" s="960"/>
      <c r="AP121" s="962" t="s">
        <v>131</v>
      </c>
      <c r="AQ121" s="963"/>
      <c r="AR121" s="963"/>
      <c r="AS121" s="963"/>
      <c r="AT121" s="964"/>
      <c r="AU121" s="994"/>
      <c r="AV121" s="995"/>
      <c r="AW121" s="995"/>
      <c r="AX121" s="995"/>
      <c r="AY121" s="996"/>
      <c r="AZ121" s="922" t="s">
        <v>499</v>
      </c>
      <c r="BA121" s="923"/>
      <c r="BB121" s="923"/>
      <c r="BC121" s="923"/>
      <c r="BD121" s="923"/>
      <c r="BE121" s="923"/>
      <c r="BF121" s="923"/>
      <c r="BG121" s="923"/>
      <c r="BH121" s="923"/>
      <c r="BI121" s="923"/>
      <c r="BJ121" s="923"/>
      <c r="BK121" s="923"/>
      <c r="BL121" s="923"/>
      <c r="BM121" s="923"/>
      <c r="BN121" s="923"/>
      <c r="BO121" s="923"/>
      <c r="BP121" s="924"/>
      <c r="BQ121" s="925">
        <v>29581062</v>
      </c>
      <c r="BR121" s="926"/>
      <c r="BS121" s="926"/>
      <c r="BT121" s="926"/>
      <c r="BU121" s="926"/>
      <c r="BV121" s="926">
        <v>37212310</v>
      </c>
      <c r="BW121" s="926"/>
      <c r="BX121" s="926"/>
      <c r="BY121" s="926"/>
      <c r="BZ121" s="926"/>
      <c r="CA121" s="926">
        <v>36888309</v>
      </c>
      <c r="CB121" s="926"/>
      <c r="CC121" s="926"/>
      <c r="CD121" s="926"/>
      <c r="CE121" s="926"/>
      <c r="CF121" s="920">
        <v>20.399999999999999</v>
      </c>
      <c r="CG121" s="921"/>
      <c r="CH121" s="921"/>
      <c r="CI121" s="921"/>
      <c r="CJ121" s="921"/>
      <c r="CK121" s="1009"/>
      <c r="CL121" s="1010"/>
      <c r="CM121" s="1010"/>
      <c r="CN121" s="1010"/>
      <c r="CO121" s="1011"/>
      <c r="CP121" s="1019" t="s">
        <v>500</v>
      </c>
      <c r="CQ121" s="1020"/>
      <c r="CR121" s="1020"/>
      <c r="CS121" s="1020"/>
      <c r="CT121" s="1020"/>
      <c r="CU121" s="1020"/>
      <c r="CV121" s="1020"/>
      <c r="CW121" s="1020"/>
      <c r="CX121" s="1020"/>
      <c r="CY121" s="1020"/>
      <c r="CZ121" s="1020"/>
      <c r="DA121" s="1020"/>
      <c r="DB121" s="1020"/>
      <c r="DC121" s="1020"/>
      <c r="DD121" s="1020"/>
      <c r="DE121" s="1020"/>
      <c r="DF121" s="1021"/>
      <c r="DG121" s="925">
        <v>15939308</v>
      </c>
      <c r="DH121" s="926"/>
      <c r="DI121" s="926"/>
      <c r="DJ121" s="926"/>
      <c r="DK121" s="926"/>
      <c r="DL121" s="926">
        <v>13892857</v>
      </c>
      <c r="DM121" s="926"/>
      <c r="DN121" s="926"/>
      <c r="DO121" s="926"/>
      <c r="DP121" s="926"/>
      <c r="DQ121" s="926">
        <v>11733816</v>
      </c>
      <c r="DR121" s="926"/>
      <c r="DS121" s="926"/>
      <c r="DT121" s="926"/>
      <c r="DU121" s="926"/>
      <c r="DV121" s="927">
        <v>6.5</v>
      </c>
      <c r="DW121" s="927"/>
      <c r="DX121" s="927"/>
      <c r="DY121" s="927"/>
      <c r="DZ121" s="928"/>
    </row>
    <row r="122" spans="1:130" s="230" customFormat="1" ht="26.25" customHeight="1" x14ac:dyDescent="0.2">
      <c r="A122" s="1057"/>
      <c r="B122" s="949"/>
      <c r="C122" s="922" t="s">
        <v>474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464</v>
      </c>
      <c r="AB122" s="959"/>
      <c r="AC122" s="959"/>
      <c r="AD122" s="959"/>
      <c r="AE122" s="960"/>
      <c r="AF122" s="961" t="s">
        <v>483</v>
      </c>
      <c r="AG122" s="959"/>
      <c r="AH122" s="959"/>
      <c r="AI122" s="959"/>
      <c r="AJ122" s="960"/>
      <c r="AK122" s="961" t="s">
        <v>483</v>
      </c>
      <c r="AL122" s="959"/>
      <c r="AM122" s="959"/>
      <c r="AN122" s="959"/>
      <c r="AO122" s="960"/>
      <c r="AP122" s="962" t="s">
        <v>493</v>
      </c>
      <c r="AQ122" s="963"/>
      <c r="AR122" s="963"/>
      <c r="AS122" s="963"/>
      <c r="AT122" s="964"/>
      <c r="AU122" s="994"/>
      <c r="AV122" s="995"/>
      <c r="AW122" s="995"/>
      <c r="AX122" s="995"/>
      <c r="AY122" s="996"/>
      <c r="AZ122" s="973" t="s">
        <v>501</v>
      </c>
      <c r="BA122" s="965"/>
      <c r="BB122" s="965"/>
      <c r="BC122" s="965"/>
      <c r="BD122" s="965"/>
      <c r="BE122" s="965"/>
      <c r="BF122" s="965"/>
      <c r="BG122" s="965"/>
      <c r="BH122" s="965"/>
      <c r="BI122" s="965"/>
      <c r="BJ122" s="965"/>
      <c r="BK122" s="965"/>
      <c r="BL122" s="965"/>
      <c r="BM122" s="965"/>
      <c r="BN122" s="965"/>
      <c r="BO122" s="965"/>
      <c r="BP122" s="966"/>
      <c r="BQ122" s="999">
        <v>366350490</v>
      </c>
      <c r="BR122" s="1000"/>
      <c r="BS122" s="1000"/>
      <c r="BT122" s="1000"/>
      <c r="BU122" s="1000"/>
      <c r="BV122" s="1000">
        <v>372309536</v>
      </c>
      <c r="BW122" s="1000"/>
      <c r="BX122" s="1000"/>
      <c r="BY122" s="1000"/>
      <c r="BZ122" s="1000"/>
      <c r="CA122" s="1000">
        <v>377051130</v>
      </c>
      <c r="CB122" s="1000"/>
      <c r="CC122" s="1000"/>
      <c r="CD122" s="1000"/>
      <c r="CE122" s="1000"/>
      <c r="CF122" s="1017">
        <v>208.7</v>
      </c>
      <c r="CG122" s="1018"/>
      <c r="CH122" s="1018"/>
      <c r="CI122" s="1018"/>
      <c r="CJ122" s="1018"/>
      <c r="CK122" s="1009"/>
      <c r="CL122" s="1010"/>
      <c r="CM122" s="1010"/>
      <c r="CN122" s="1010"/>
      <c r="CO122" s="1011"/>
      <c r="CP122" s="1019" t="s">
        <v>502</v>
      </c>
      <c r="CQ122" s="1020"/>
      <c r="CR122" s="1020"/>
      <c r="CS122" s="1020"/>
      <c r="CT122" s="1020"/>
      <c r="CU122" s="1020"/>
      <c r="CV122" s="1020"/>
      <c r="CW122" s="1020"/>
      <c r="CX122" s="1020"/>
      <c r="CY122" s="1020"/>
      <c r="CZ122" s="1020"/>
      <c r="DA122" s="1020"/>
      <c r="DB122" s="1020"/>
      <c r="DC122" s="1020"/>
      <c r="DD122" s="1020"/>
      <c r="DE122" s="1020"/>
      <c r="DF122" s="1021"/>
      <c r="DG122" s="925">
        <v>1222957</v>
      </c>
      <c r="DH122" s="926"/>
      <c r="DI122" s="926"/>
      <c r="DJ122" s="926"/>
      <c r="DK122" s="926"/>
      <c r="DL122" s="926">
        <v>1232256</v>
      </c>
      <c r="DM122" s="926"/>
      <c r="DN122" s="926"/>
      <c r="DO122" s="926"/>
      <c r="DP122" s="926"/>
      <c r="DQ122" s="926">
        <v>1314129</v>
      </c>
      <c r="DR122" s="926"/>
      <c r="DS122" s="926"/>
      <c r="DT122" s="926"/>
      <c r="DU122" s="926"/>
      <c r="DV122" s="927">
        <v>0.7</v>
      </c>
      <c r="DW122" s="927"/>
      <c r="DX122" s="927"/>
      <c r="DY122" s="927"/>
      <c r="DZ122" s="928"/>
    </row>
    <row r="123" spans="1:130" s="230" customFormat="1" ht="26.25" customHeight="1" x14ac:dyDescent="0.2">
      <c r="A123" s="1057"/>
      <c r="B123" s="949"/>
      <c r="C123" s="922" t="s">
        <v>480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464</v>
      </c>
      <c r="AB123" s="959"/>
      <c r="AC123" s="959"/>
      <c r="AD123" s="959"/>
      <c r="AE123" s="960"/>
      <c r="AF123" s="961" t="s">
        <v>490</v>
      </c>
      <c r="AG123" s="959"/>
      <c r="AH123" s="959"/>
      <c r="AI123" s="959"/>
      <c r="AJ123" s="960"/>
      <c r="AK123" s="961" t="s">
        <v>490</v>
      </c>
      <c r="AL123" s="959"/>
      <c r="AM123" s="959"/>
      <c r="AN123" s="959"/>
      <c r="AO123" s="960"/>
      <c r="AP123" s="962" t="s">
        <v>487</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503</v>
      </c>
      <c r="BP123" s="1005"/>
      <c r="BQ123" s="1063">
        <v>424141197</v>
      </c>
      <c r="BR123" s="1064"/>
      <c r="BS123" s="1064"/>
      <c r="BT123" s="1064"/>
      <c r="BU123" s="1064"/>
      <c r="BV123" s="1064">
        <v>448870899</v>
      </c>
      <c r="BW123" s="1064"/>
      <c r="BX123" s="1064"/>
      <c r="BY123" s="1064"/>
      <c r="BZ123" s="1064"/>
      <c r="CA123" s="1064">
        <v>458502063</v>
      </c>
      <c r="CB123" s="1064"/>
      <c r="CC123" s="1064"/>
      <c r="CD123" s="1064"/>
      <c r="CE123" s="1064"/>
      <c r="CF123" s="1001"/>
      <c r="CG123" s="1002"/>
      <c r="CH123" s="1002"/>
      <c r="CI123" s="1002"/>
      <c r="CJ123" s="1003"/>
      <c r="CK123" s="1009"/>
      <c r="CL123" s="1010"/>
      <c r="CM123" s="1010"/>
      <c r="CN123" s="1010"/>
      <c r="CO123" s="1011"/>
      <c r="CP123" s="1019" t="s">
        <v>504</v>
      </c>
      <c r="CQ123" s="1020"/>
      <c r="CR123" s="1020"/>
      <c r="CS123" s="1020"/>
      <c r="CT123" s="1020"/>
      <c r="CU123" s="1020"/>
      <c r="CV123" s="1020"/>
      <c r="CW123" s="1020"/>
      <c r="CX123" s="1020"/>
      <c r="CY123" s="1020"/>
      <c r="CZ123" s="1020"/>
      <c r="DA123" s="1020"/>
      <c r="DB123" s="1020"/>
      <c r="DC123" s="1020"/>
      <c r="DD123" s="1020"/>
      <c r="DE123" s="1020"/>
      <c r="DF123" s="1021"/>
      <c r="DG123" s="958">
        <v>1065165</v>
      </c>
      <c r="DH123" s="959"/>
      <c r="DI123" s="959"/>
      <c r="DJ123" s="959"/>
      <c r="DK123" s="960"/>
      <c r="DL123" s="961">
        <v>1035353</v>
      </c>
      <c r="DM123" s="959"/>
      <c r="DN123" s="959"/>
      <c r="DO123" s="959"/>
      <c r="DP123" s="960"/>
      <c r="DQ123" s="961">
        <v>1013613</v>
      </c>
      <c r="DR123" s="959"/>
      <c r="DS123" s="959"/>
      <c r="DT123" s="959"/>
      <c r="DU123" s="960"/>
      <c r="DV123" s="962">
        <v>0.6</v>
      </c>
      <c r="DW123" s="963"/>
      <c r="DX123" s="963"/>
      <c r="DY123" s="963"/>
      <c r="DZ123" s="964"/>
    </row>
    <row r="124" spans="1:130" s="230" customFormat="1" ht="26.25" customHeight="1" thickBot="1" x14ac:dyDescent="0.25">
      <c r="A124" s="1057"/>
      <c r="B124" s="949"/>
      <c r="C124" s="922" t="s">
        <v>485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484</v>
      </c>
      <c r="AB124" s="959"/>
      <c r="AC124" s="959"/>
      <c r="AD124" s="959"/>
      <c r="AE124" s="960"/>
      <c r="AF124" s="961" t="s">
        <v>483</v>
      </c>
      <c r="AG124" s="959"/>
      <c r="AH124" s="959"/>
      <c r="AI124" s="959"/>
      <c r="AJ124" s="960"/>
      <c r="AK124" s="961" t="s">
        <v>483</v>
      </c>
      <c r="AL124" s="959"/>
      <c r="AM124" s="959"/>
      <c r="AN124" s="959"/>
      <c r="AO124" s="960"/>
      <c r="AP124" s="962" t="s">
        <v>505</v>
      </c>
      <c r="AQ124" s="963"/>
      <c r="AR124" s="963"/>
      <c r="AS124" s="963"/>
      <c r="AT124" s="964"/>
      <c r="AU124" s="1059" t="s">
        <v>506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121.9</v>
      </c>
      <c r="BR124" s="1027"/>
      <c r="BS124" s="1027"/>
      <c r="BT124" s="1027"/>
      <c r="BU124" s="1027"/>
      <c r="BV124" s="1027">
        <v>104.6</v>
      </c>
      <c r="BW124" s="1027"/>
      <c r="BX124" s="1027"/>
      <c r="BY124" s="1027"/>
      <c r="BZ124" s="1027"/>
      <c r="CA124" s="1027">
        <v>102.2</v>
      </c>
      <c r="CB124" s="1027"/>
      <c r="CC124" s="1027"/>
      <c r="CD124" s="1027"/>
      <c r="CE124" s="1027"/>
      <c r="CF124" s="1028"/>
      <c r="CG124" s="1029"/>
      <c r="CH124" s="1029"/>
      <c r="CI124" s="1029"/>
      <c r="CJ124" s="1030"/>
      <c r="CK124" s="1012"/>
      <c r="CL124" s="1012"/>
      <c r="CM124" s="1012"/>
      <c r="CN124" s="1012"/>
      <c r="CO124" s="1013"/>
      <c r="CP124" s="1019" t="s">
        <v>507</v>
      </c>
      <c r="CQ124" s="1020"/>
      <c r="CR124" s="1020"/>
      <c r="CS124" s="1020"/>
      <c r="CT124" s="1020"/>
      <c r="CU124" s="1020"/>
      <c r="CV124" s="1020"/>
      <c r="CW124" s="1020"/>
      <c r="CX124" s="1020"/>
      <c r="CY124" s="1020"/>
      <c r="CZ124" s="1020"/>
      <c r="DA124" s="1020"/>
      <c r="DB124" s="1020"/>
      <c r="DC124" s="1020"/>
      <c r="DD124" s="1020"/>
      <c r="DE124" s="1020"/>
      <c r="DF124" s="1021"/>
      <c r="DG124" s="1004">
        <v>678183</v>
      </c>
      <c r="DH124" s="986"/>
      <c r="DI124" s="986"/>
      <c r="DJ124" s="986"/>
      <c r="DK124" s="987"/>
      <c r="DL124" s="985">
        <v>595836</v>
      </c>
      <c r="DM124" s="986"/>
      <c r="DN124" s="986"/>
      <c r="DO124" s="986"/>
      <c r="DP124" s="987"/>
      <c r="DQ124" s="985">
        <v>472320</v>
      </c>
      <c r="DR124" s="986"/>
      <c r="DS124" s="986"/>
      <c r="DT124" s="986"/>
      <c r="DU124" s="987"/>
      <c r="DV124" s="988">
        <v>0.3</v>
      </c>
      <c r="DW124" s="989"/>
      <c r="DX124" s="989"/>
      <c r="DY124" s="989"/>
      <c r="DZ124" s="990"/>
    </row>
    <row r="125" spans="1:130" s="230" customFormat="1" ht="26.25" customHeight="1" x14ac:dyDescent="0.2">
      <c r="A125" s="1057"/>
      <c r="B125" s="949"/>
      <c r="C125" s="922" t="s">
        <v>489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464</v>
      </c>
      <c r="AB125" s="959"/>
      <c r="AC125" s="959"/>
      <c r="AD125" s="959"/>
      <c r="AE125" s="960"/>
      <c r="AF125" s="961" t="s">
        <v>505</v>
      </c>
      <c r="AG125" s="959"/>
      <c r="AH125" s="959"/>
      <c r="AI125" s="959"/>
      <c r="AJ125" s="960"/>
      <c r="AK125" s="961" t="s">
        <v>483</v>
      </c>
      <c r="AL125" s="959"/>
      <c r="AM125" s="959"/>
      <c r="AN125" s="959"/>
      <c r="AO125" s="960"/>
      <c r="AP125" s="962" t="s">
        <v>464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508</v>
      </c>
      <c r="CL125" s="1007"/>
      <c r="CM125" s="1007"/>
      <c r="CN125" s="1007"/>
      <c r="CO125" s="1008"/>
      <c r="CP125" s="929" t="s">
        <v>509</v>
      </c>
      <c r="CQ125" s="897"/>
      <c r="CR125" s="897"/>
      <c r="CS125" s="897"/>
      <c r="CT125" s="897"/>
      <c r="CU125" s="897"/>
      <c r="CV125" s="897"/>
      <c r="CW125" s="897"/>
      <c r="CX125" s="897"/>
      <c r="CY125" s="897"/>
      <c r="CZ125" s="897"/>
      <c r="DA125" s="897"/>
      <c r="DB125" s="897"/>
      <c r="DC125" s="897"/>
      <c r="DD125" s="897"/>
      <c r="DE125" s="897"/>
      <c r="DF125" s="898"/>
      <c r="DG125" s="930" t="s">
        <v>464</v>
      </c>
      <c r="DH125" s="931"/>
      <c r="DI125" s="931"/>
      <c r="DJ125" s="931"/>
      <c r="DK125" s="931"/>
      <c r="DL125" s="931" t="s">
        <v>464</v>
      </c>
      <c r="DM125" s="931"/>
      <c r="DN125" s="931"/>
      <c r="DO125" s="931"/>
      <c r="DP125" s="931"/>
      <c r="DQ125" s="931" t="s">
        <v>464</v>
      </c>
      <c r="DR125" s="931"/>
      <c r="DS125" s="931"/>
      <c r="DT125" s="931"/>
      <c r="DU125" s="931"/>
      <c r="DV125" s="932" t="s">
        <v>464</v>
      </c>
      <c r="DW125" s="932"/>
      <c r="DX125" s="932"/>
      <c r="DY125" s="932"/>
      <c r="DZ125" s="933"/>
    </row>
    <row r="126" spans="1:130" s="230" customFormat="1" ht="26.25" customHeight="1" thickBot="1" x14ac:dyDescent="0.25">
      <c r="A126" s="1057"/>
      <c r="B126" s="949"/>
      <c r="C126" s="922" t="s">
        <v>492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9369</v>
      </c>
      <c r="AB126" s="959"/>
      <c r="AC126" s="959"/>
      <c r="AD126" s="959"/>
      <c r="AE126" s="960"/>
      <c r="AF126" s="961">
        <v>57927</v>
      </c>
      <c r="AG126" s="959"/>
      <c r="AH126" s="959"/>
      <c r="AI126" s="959"/>
      <c r="AJ126" s="960"/>
      <c r="AK126" s="961" t="s">
        <v>131</v>
      </c>
      <c r="AL126" s="959"/>
      <c r="AM126" s="959"/>
      <c r="AN126" s="959"/>
      <c r="AO126" s="960"/>
      <c r="AP126" s="962" t="s">
        <v>464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510</v>
      </c>
      <c r="CQ126" s="923"/>
      <c r="CR126" s="923"/>
      <c r="CS126" s="923"/>
      <c r="CT126" s="923"/>
      <c r="CU126" s="923"/>
      <c r="CV126" s="923"/>
      <c r="CW126" s="923"/>
      <c r="CX126" s="923"/>
      <c r="CY126" s="923"/>
      <c r="CZ126" s="923"/>
      <c r="DA126" s="923"/>
      <c r="DB126" s="923"/>
      <c r="DC126" s="923"/>
      <c r="DD126" s="923"/>
      <c r="DE126" s="923"/>
      <c r="DF126" s="924"/>
      <c r="DG126" s="925" t="s">
        <v>464</v>
      </c>
      <c r="DH126" s="926"/>
      <c r="DI126" s="926"/>
      <c r="DJ126" s="926"/>
      <c r="DK126" s="926"/>
      <c r="DL126" s="926" t="s">
        <v>464</v>
      </c>
      <c r="DM126" s="926"/>
      <c r="DN126" s="926"/>
      <c r="DO126" s="926"/>
      <c r="DP126" s="926"/>
      <c r="DQ126" s="926" t="s">
        <v>464</v>
      </c>
      <c r="DR126" s="926"/>
      <c r="DS126" s="926"/>
      <c r="DT126" s="926"/>
      <c r="DU126" s="926"/>
      <c r="DV126" s="927" t="s">
        <v>131</v>
      </c>
      <c r="DW126" s="927"/>
      <c r="DX126" s="927"/>
      <c r="DY126" s="927"/>
      <c r="DZ126" s="928"/>
    </row>
    <row r="127" spans="1:130" s="230" customFormat="1" ht="26.25" customHeight="1" x14ac:dyDescent="0.2">
      <c r="A127" s="1058"/>
      <c r="B127" s="951"/>
      <c r="C127" s="973" t="s">
        <v>511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706</v>
      </c>
      <c r="AB127" s="959"/>
      <c r="AC127" s="959"/>
      <c r="AD127" s="959"/>
      <c r="AE127" s="960"/>
      <c r="AF127" s="961">
        <v>1960</v>
      </c>
      <c r="AG127" s="959"/>
      <c r="AH127" s="959"/>
      <c r="AI127" s="959"/>
      <c r="AJ127" s="960"/>
      <c r="AK127" s="961">
        <v>2255</v>
      </c>
      <c r="AL127" s="959"/>
      <c r="AM127" s="959"/>
      <c r="AN127" s="959"/>
      <c r="AO127" s="960"/>
      <c r="AP127" s="962">
        <v>0</v>
      </c>
      <c r="AQ127" s="963"/>
      <c r="AR127" s="963"/>
      <c r="AS127" s="963"/>
      <c r="AT127" s="964"/>
      <c r="AU127" s="232"/>
      <c r="AV127" s="232"/>
      <c r="AW127" s="232"/>
      <c r="AX127" s="1031" t="s">
        <v>512</v>
      </c>
      <c r="AY127" s="1032"/>
      <c r="AZ127" s="1032"/>
      <c r="BA127" s="1032"/>
      <c r="BB127" s="1032"/>
      <c r="BC127" s="1032"/>
      <c r="BD127" s="1032"/>
      <c r="BE127" s="1033"/>
      <c r="BF127" s="1034" t="s">
        <v>513</v>
      </c>
      <c r="BG127" s="1032"/>
      <c r="BH127" s="1032"/>
      <c r="BI127" s="1032"/>
      <c r="BJ127" s="1032"/>
      <c r="BK127" s="1032"/>
      <c r="BL127" s="1033"/>
      <c r="BM127" s="1034" t="s">
        <v>514</v>
      </c>
      <c r="BN127" s="1032"/>
      <c r="BO127" s="1032"/>
      <c r="BP127" s="1032"/>
      <c r="BQ127" s="1032"/>
      <c r="BR127" s="1032"/>
      <c r="BS127" s="1033"/>
      <c r="BT127" s="1034" t="s">
        <v>515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516</v>
      </c>
      <c r="CQ127" s="923"/>
      <c r="CR127" s="923"/>
      <c r="CS127" s="923"/>
      <c r="CT127" s="923"/>
      <c r="CU127" s="923"/>
      <c r="CV127" s="923"/>
      <c r="CW127" s="923"/>
      <c r="CX127" s="923"/>
      <c r="CY127" s="923"/>
      <c r="CZ127" s="923"/>
      <c r="DA127" s="923"/>
      <c r="DB127" s="923"/>
      <c r="DC127" s="923"/>
      <c r="DD127" s="923"/>
      <c r="DE127" s="923"/>
      <c r="DF127" s="924"/>
      <c r="DG127" s="925" t="s">
        <v>486</v>
      </c>
      <c r="DH127" s="926"/>
      <c r="DI127" s="926"/>
      <c r="DJ127" s="926"/>
      <c r="DK127" s="926"/>
      <c r="DL127" s="926" t="s">
        <v>464</v>
      </c>
      <c r="DM127" s="926"/>
      <c r="DN127" s="926"/>
      <c r="DO127" s="926"/>
      <c r="DP127" s="926"/>
      <c r="DQ127" s="926" t="s">
        <v>505</v>
      </c>
      <c r="DR127" s="926"/>
      <c r="DS127" s="926"/>
      <c r="DT127" s="926"/>
      <c r="DU127" s="926"/>
      <c r="DV127" s="927" t="s">
        <v>464</v>
      </c>
      <c r="DW127" s="927"/>
      <c r="DX127" s="927"/>
      <c r="DY127" s="927"/>
      <c r="DZ127" s="928"/>
    </row>
    <row r="128" spans="1:130" s="230" customFormat="1" ht="26.25" customHeight="1" thickBot="1" x14ac:dyDescent="0.25">
      <c r="A128" s="1041" t="s">
        <v>517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518</v>
      </c>
      <c r="X128" s="1043"/>
      <c r="Y128" s="1043"/>
      <c r="Z128" s="1044"/>
      <c r="AA128" s="1045">
        <v>5940572</v>
      </c>
      <c r="AB128" s="1046"/>
      <c r="AC128" s="1046"/>
      <c r="AD128" s="1046"/>
      <c r="AE128" s="1047"/>
      <c r="AF128" s="1048">
        <v>8097604</v>
      </c>
      <c r="AG128" s="1046"/>
      <c r="AH128" s="1046"/>
      <c r="AI128" s="1046"/>
      <c r="AJ128" s="1047"/>
      <c r="AK128" s="1048">
        <v>8237323</v>
      </c>
      <c r="AL128" s="1046"/>
      <c r="AM128" s="1046"/>
      <c r="AN128" s="1046"/>
      <c r="AO128" s="1047"/>
      <c r="AP128" s="1049"/>
      <c r="AQ128" s="1050"/>
      <c r="AR128" s="1050"/>
      <c r="AS128" s="1050"/>
      <c r="AT128" s="1051"/>
      <c r="AU128" s="232"/>
      <c r="AV128" s="232"/>
      <c r="AW128" s="232"/>
      <c r="AX128" s="896" t="s">
        <v>519</v>
      </c>
      <c r="AY128" s="897"/>
      <c r="AZ128" s="897"/>
      <c r="BA128" s="897"/>
      <c r="BB128" s="897"/>
      <c r="BC128" s="897"/>
      <c r="BD128" s="897"/>
      <c r="BE128" s="898"/>
      <c r="BF128" s="1052" t="s">
        <v>505</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520</v>
      </c>
      <c r="CQ128" s="726"/>
      <c r="CR128" s="726"/>
      <c r="CS128" s="726"/>
      <c r="CT128" s="726"/>
      <c r="CU128" s="726"/>
      <c r="CV128" s="726"/>
      <c r="CW128" s="726"/>
      <c r="CX128" s="726"/>
      <c r="CY128" s="726"/>
      <c r="CZ128" s="726"/>
      <c r="DA128" s="726"/>
      <c r="DB128" s="726"/>
      <c r="DC128" s="726"/>
      <c r="DD128" s="726"/>
      <c r="DE128" s="726"/>
      <c r="DF128" s="1036"/>
      <c r="DG128" s="1037" t="s">
        <v>483</v>
      </c>
      <c r="DH128" s="1038"/>
      <c r="DI128" s="1038"/>
      <c r="DJ128" s="1038"/>
      <c r="DK128" s="1038"/>
      <c r="DL128" s="1038" t="s">
        <v>483</v>
      </c>
      <c r="DM128" s="1038"/>
      <c r="DN128" s="1038"/>
      <c r="DO128" s="1038"/>
      <c r="DP128" s="1038"/>
      <c r="DQ128" s="1038" t="s">
        <v>483</v>
      </c>
      <c r="DR128" s="1038"/>
      <c r="DS128" s="1038"/>
      <c r="DT128" s="1038"/>
      <c r="DU128" s="1038"/>
      <c r="DV128" s="1039" t="s">
        <v>483</v>
      </c>
      <c r="DW128" s="1039"/>
      <c r="DX128" s="1039"/>
      <c r="DY128" s="1039"/>
      <c r="DZ128" s="1040"/>
    </row>
    <row r="129" spans="1:131" s="230"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521</v>
      </c>
      <c r="X129" s="1071"/>
      <c r="Y129" s="1071"/>
      <c r="Z129" s="1072"/>
      <c r="AA129" s="958">
        <v>195249864</v>
      </c>
      <c r="AB129" s="959"/>
      <c r="AC129" s="959"/>
      <c r="AD129" s="959"/>
      <c r="AE129" s="960"/>
      <c r="AF129" s="961">
        <v>208961462</v>
      </c>
      <c r="AG129" s="959"/>
      <c r="AH129" s="959"/>
      <c r="AI129" s="959"/>
      <c r="AJ129" s="960"/>
      <c r="AK129" s="961">
        <v>203631086</v>
      </c>
      <c r="AL129" s="959"/>
      <c r="AM129" s="959"/>
      <c r="AN129" s="959"/>
      <c r="AO129" s="960"/>
      <c r="AP129" s="1073"/>
      <c r="AQ129" s="1074"/>
      <c r="AR129" s="1074"/>
      <c r="AS129" s="1074"/>
      <c r="AT129" s="1075"/>
      <c r="AU129" s="233"/>
      <c r="AV129" s="233"/>
      <c r="AW129" s="233"/>
      <c r="AX129" s="1065" t="s">
        <v>522</v>
      </c>
      <c r="AY129" s="923"/>
      <c r="AZ129" s="923"/>
      <c r="BA129" s="923"/>
      <c r="BB129" s="923"/>
      <c r="BC129" s="923"/>
      <c r="BD129" s="923"/>
      <c r="BE129" s="924"/>
      <c r="BF129" s="1066" t="s">
        <v>248</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523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524</v>
      </c>
      <c r="X130" s="1071"/>
      <c r="Y130" s="1071"/>
      <c r="Z130" s="1072"/>
      <c r="AA130" s="958">
        <v>20388287</v>
      </c>
      <c r="AB130" s="959"/>
      <c r="AC130" s="959"/>
      <c r="AD130" s="959"/>
      <c r="AE130" s="960"/>
      <c r="AF130" s="961">
        <v>22596517</v>
      </c>
      <c r="AG130" s="959"/>
      <c r="AH130" s="959"/>
      <c r="AI130" s="959"/>
      <c r="AJ130" s="960"/>
      <c r="AK130" s="961">
        <v>22974861</v>
      </c>
      <c r="AL130" s="959"/>
      <c r="AM130" s="959"/>
      <c r="AN130" s="959"/>
      <c r="AO130" s="960"/>
      <c r="AP130" s="1073"/>
      <c r="AQ130" s="1074"/>
      <c r="AR130" s="1074"/>
      <c r="AS130" s="1074"/>
      <c r="AT130" s="1075"/>
      <c r="AU130" s="233"/>
      <c r="AV130" s="233"/>
      <c r="AW130" s="233"/>
      <c r="AX130" s="1065" t="s">
        <v>525</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526</v>
      </c>
      <c r="X131" s="1108"/>
      <c r="Y131" s="1108"/>
      <c r="Z131" s="1109"/>
      <c r="AA131" s="1004">
        <v>174861577</v>
      </c>
      <c r="AB131" s="986"/>
      <c r="AC131" s="986"/>
      <c r="AD131" s="986"/>
      <c r="AE131" s="987"/>
      <c r="AF131" s="985">
        <v>186364945</v>
      </c>
      <c r="AG131" s="986"/>
      <c r="AH131" s="986"/>
      <c r="AI131" s="986"/>
      <c r="AJ131" s="987"/>
      <c r="AK131" s="985">
        <v>180656225</v>
      </c>
      <c r="AL131" s="986"/>
      <c r="AM131" s="986"/>
      <c r="AN131" s="986"/>
      <c r="AO131" s="987"/>
      <c r="AP131" s="1110"/>
      <c r="AQ131" s="1111"/>
      <c r="AR131" s="1111"/>
      <c r="AS131" s="1111"/>
      <c r="AT131" s="1112"/>
      <c r="AU131" s="233"/>
      <c r="AV131" s="233"/>
      <c r="AW131" s="233"/>
      <c r="AX131" s="1083" t="s">
        <v>527</v>
      </c>
      <c r="AY131" s="726"/>
      <c r="AZ131" s="726"/>
      <c r="BA131" s="726"/>
      <c r="BB131" s="726"/>
      <c r="BC131" s="726"/>
      <c r="BD131" s="726"/>
      <c r="BE131" s="1036"/>
      <c r="BF131" s="1084">
        <v>102.2</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528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529</v>
      </c>
      <c r="W132" s="1094"/>
      <c r="X132" s="1094"/>
      <c r="Y132" s="1094"/>
      <c r="Z132" s="1095"/>
      <c r="AA132" s="1096">
        <v>5.7152537280000004</v>
      </c>
      <c r="AB132" s="1097"/>
      <c r="AC132" s="1097"/>
      <c r="AD132" s="1097"/>
      <c r="AE132" s="1098"/>
      <c r="AF132" s="1099">
        <v>4.7588869249999997</v>
      </c>
      <c r="AG132" s="1097"/>
      <c r="AH132" s="1097"/>
      <c r="AI132" s="1097"/>
      <c r="AJ132" s="1098"/>
      <c r="AK132" s="1099">
        <v>5.7346941679999999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530</v>
      </c>
      <c r="W133" s="1077"/>
      <c r="X133" s="1077"/>
      <c r="Y133" s="1077"/>
      <c r="Z133" s="1078"/>
      <c r="AA133" s="1079">
        <v>6</v>
      </c>
      <c r="AB133" s="1080"/>
      <c r="AC133" s="1080"/>
      <c r="AD133" s="1080"/>
      <c r="AE133" s="1081"/>
      <c r="AF133" s="1079">
        <v>5.4</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lmSrGwcD9qEEsqqyl6x4X8bz/VnnIagBrmUXw1PMCkcIMZF1I7Dd4UfmEMgp+pGODdicnpSB3XCOyYhwAW0vw==" saltValue="EFU4TXBFh9MgIWeP1Cin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7" zoomScale="70" zoomScaleNormal="85" zoomScaleSheetLayoutView="70" workbookViewId="0">
      <selection activeCell="BC73" sqref="BC73"/>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531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4D0kcjETht2040K63RgvDeUicjs/0Csaih+z2gFVEyz8TZDAgnuARSAFPKk4OVD8YhZb2jOVbyMExH/H8lRA==" saltValue="4okGbkdeUlS1PgAyouyDC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c1UhYDfZfgeBw+o+o3WKaZZJuDtoz2ej4bmvb676xnNNwJP5fRI08j4onSQBIXQuIKw+GksrKXgH7PTNItH2Q==" saltValue="1S2azcRhC0JGhiB3Crt1Z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532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534</v>
      </c>
      <c r="AP7" s="272"/>
      <c r="AQ7" s="273" t="s">
        <v>535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536</v>
      </c>
      <c r="AQ8" s="279" t="s">
        <v>537</v>
      </c>
      <c r="AR8" s="280" t="s">
        <v>538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539</v>
      </c>
      <c r="AL9" s="1117"/>
      <c r="AM9" s="1117"/>
      <c r="AN9" s="1118"/>
      <c r="AO9" s="281">
        <v>85792691</v>
      </c>
      <c r="AP9" s="281">
        <v>117287</v>
      </c>
      <c r="AQ9" s="282">
        <v>106216</v>
      </c>
      <c r="AR9" s="283">
        <v>10.4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540</v>
      </c>
      <c r="AL10" s="1117"/>
      <c r="AM10" s="1117"/>
      <c r="AN10" s="1118"/>
      <c r="AO10" s="284">
        <v>19096</v>
      </c>
      <c r="AP10" s="284">
        <v>26</v>
      </c>
      <c r="AQ10" s="285">
        <v>93</v>
      </c>
      <c r="AR10" s="286">
        <v>-72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541</v>
      </c>
      <c r="AL11" s="1117"/>
      <c r="AM11" s="1117"/>
      <c r="AN11" s="1118"/>
      <c r="AO11" s="284">
        <v>56213</v>
      </c>
      <c r="AP11" s="284">
        <v>77</v>
      </c>
      <c r="AQ11" s="285">
        <v>1081</v>
      </c>
      <c r="AR11" s="286">
        <v>-92.9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542</v>
      </c>
      <c r="AL12" s="1117"/>
      <c r="AM12" s="1117"/>
      <c r="AN12" s="1118"/>
      <c r="AO12" s="284" t="s">
        <v>543</v>
      </c>
      <c r="AP12" s="284" t="s">
        <v>543</v>
      </c>
      <c r="AQ12" s="285">
        <v>5</v>
      </c>
      <c r="AR12" s="286" t="s">
        <v>543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544</v>
      </c>
      <c r="AL13" s="1117"/>
      <c r="AM13" s="1117"/>
      <c r="AN13" s="1118"/>
      <c r="AO13" s="284">
        <v>1510297</v>
      </c>
      <c r="AP13" s="284">
        <v>2065</v>
      </c>
      <c r="AQ13" s="285">
        <v>1912</v>
      </c>
      <c r="AR13" s="286">
        <v>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545</v>
      </c>
      <c r="AL14" s="1117"/>
      <c r="AM14" s="1117"/>
      <c r="AN14" s="1118"/>
      <c r="AO14" s="284">
        <v>230169</v>
      </c>
      <c r="AP14" s="284">
        <v>315</v>
      </c>
      <c r="AQ14" s="285">
        <v>1291</v>
      </c>
      <c r="AR14" s="286">
        <v>-75.599999999999994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546</v>
      </c>
      <c r="AL15" s="1120"/>
      <c r="AM15" s="1120"/>
      <c r="AN15" s="1121"/>
      <c r="AO15" s="284">
        <v>-8209449</v>
      </c>
      <c r="AP15" s="284">
        <v>-11223</v>
      </c>
      <c r="AQ15" s="285">
        <v>-7284</v>
      </c>
      <c r="AR15" s="286">
        <v>54.1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79399017</v>
      </c>
      <c r="AP16" s="284">
        <v>108546</v>
      </c>
      <c r="AQ16" s="285">
        <v>103314</v>
      </c>
      <c r="AR16" s="286">
        <v>5.0999999999999996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548</v>
      </c>
      <c r="AP20" s="293" t="s">
        <v>549</v>
      </c>
      <c r="AQ20" s="294" t="s">
        <v>550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551</v>
      </c>
      <c r="AL21" s="1123"/>
      <c r="AM21" s="1123"/>
      <c r="AN21" s="1124"/>
      <c r="AO21" s="297">
        <v>12.29</v>
      </c>
      <c r="AP21" s="298">
        <v>11.33</v>
      </c>
      <c r="AQ21" s="299">
        <v>0.96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552</v>
      </c>
      <c r="AL22" s="1123"/>
      <c r="AM22" s="1123"/>
      <c r="AN22" s="1124"/>
      <c r="AO22" s="302">
        <v>100</v>
      </c>
      <c r="AP22" s="303">
        <v>99.7</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553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554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534</v>
      </c>
      <c r="AP30" s="272"/>
      <c r="AQ30" s="273" t="s">
        <v>535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536</v>
      </c>
      <c r="AQ31" s="279" t="s">
        <v>537</v>
      </c>
      <c r="AR31" s="280" t="s">
        <v>538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556</v>
      </c>
      <c r="AL32" s="1131"/>
      <c r="AM32" s="1131"/>
      <c r="AN32" s="1132"/>
      <c r="AO32" s="312">
        <v>32997002</v>
      </c>
      <c r="AP32" s="312">
        <v>45110</v>
      </c>
      <c r="AQ32" s="313">
        <v>30951</v>
      </c>
      <c r="AR32" s="314">
        <v>45.7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557</v>
      </c>
      <c r="AL33" s="1131"/>
      <c r="AM33" s="1131"/>
      <c r="AN33" s="1132"/>
      <c r="AO33" s="312" t="s">
        <v>543</v>
      </c>
      <c r="AP33" s="312" t="s">
        <v>543</v>
      </c>
      <c r="AQ33" s="313">
        <v>1792</v>
      </c>
      <c r="AR33" s="314" t="s">
        <v>543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558</v>
      </c>
      <c r="AL34" s="1131"/>
      <c r="AM34" s="1131"/>
      <c r="AN34" s="1132"/>
      <c r="AO34" s="312">
        <v>3333333</v>
      </c>
      <c r="AP34" s="312">
        <v>4557</v>
      </c>
      <c r="AQ34" s="313">
        <v>21367</v>
      </c>
      <c r="AR34" s="314">
        <v>-78.7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559</v>
      </c>
      <c r="AL35" s="1131"/>
      <c r="AM35" s="1131"/>
      <c r="AN35" s="1132"/>
      <c r="AO35" s="312">
        <v>5070853</v>
      </c>
      <c r="AP35" s="312">
        <v>6932</v>
      </c>
      <c r="AQ35" s="313">
        <v>9606</v>
      </c>
      <c r="AR35" s="314">
        <v>-27.8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560</v>
      </c>
      <c r="AL36" s="1131"/>
      <c r="AM36" s="1131"/>
      <c r="AN36" s="1132"/>
      <c r="AO36" s="312">
        <v>178</v>
      </c>
      <c r="AP36" s="312">
        <v>0</v>
      </c>
      <c r="AQ36" s="313">
        <v>129</v>
      </c>
      <c r="AR36" s="314">
        <v>-100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561</v>
      </c>
      <c r="AL37" s="1131"/>
      <c r="AM37" s="1131"/>
      <c r="AN37" s="1132"/>
      <c r="AO37" s="312">
        <v>170900</v>
      </c>
      <c r="AP37" s="312">
        <v>234</v>
      </c>
      <c r="AQ37" s="313">
        <v>1458</v>
      </c>
      <c r="AR37" s="314">
        <v>-84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562</v>
      </c>
      <c r="AL38" s="1134"/>
      <c r="AM38" s="1134"/>
      <c r="AN38" s="1135"/>
      <c r="AO38" s="315" t="s">
        <v>543</v>
      </c>
      <c r="AP38" s="315" t="s">
        <v>543</v>
      </c>
      <c r="AQ38" s="316">
        <v>0</v>
      </c>
      <c r="AR38" s="304" t="s">
        <v>543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563</v>
      </c>
      <c r="AL39" s="1134"/>
      <c r="AM39" s="1134"/>
      <c r="AN39" s="1135"/>
      <c r="AO39" s="312">
        <v>-8237323</v>
      </c>
      <c r="AP39" s="312">
        <v>-11261</v>
      </c>
      <c r="AQ39" s="313">
        <v>-17360</v>
      </c>
      <c r="AR39" s="314">
        <v>-35.1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564</v>
      </c>
      <c r="AL40" s="1131"/>
      <c r="AM40" s="1131"/>
      <c r="AN40" s="1132"/>
      <c r="AO40" s="312">
        <v>-22974861</v>
      </c>
      <c r="AP40" s="312">
        <v>-31409</v>
      </c>
      <c r="AQ40" s="313">
        <v>-31639</v>
      </c>
      <c r="AR40" s="314">
        <v>-0.7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309</v>
      </c>
      <c r="AL41" s="1137"/>
      <c r="AM41" s="1137"/>
      <c r="AN41" s="1138"/>
      <c r="AO41" s="312">
        <v>10360082</v>
      </c>
      <c r="AP41" s="312">
        <v>14163</v>
      </c>
      <c r="AQ41" s="313">
        <v>16304</v>
      </c>
      <c r="AR41" s="314">
        <v>-13.1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534</v>
      </c>
      <c r="AN49" s="1127" t="s">
        <v>568</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569</v>
      </c>
      <c r="AO50" s="329" t="s">
        <v>570</v>
      </c>
      <c r="AP50" s="330" t="s">
        <v>571</v>
      </c>
      <c r="AQ50" s="331" t="s">
        <v>572</v>
      </c>
      <c r="AR50" s="332" t="s">
        <v>573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574</v>
      </c>
      <c r="AL51" s="325"/>
      <c r="AM51" s="333">
        <v>56990471</v>
      </c>
      <c r="AN51" s="334">
        <v>77633</v>
      </c>
      <c r="AO51" s="335">
        <v>22.1</v>
      </c>
      <c r="AP51" s="336">
        <v>54945</v>
      </c>
      <c r="AQ51" s="337">
        <v>3.9</v>
      </c>
      <c r="AR51" s="338">
        <v>18.2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575</v>
      </c>
      <c r="AM52" s="341">
        <v>19341291</v>
      </c>
      <c r="AN52" s="342">
        <v>26347</v>
      </c>
      <c r="AO52" s="343">
        <v>38.5</v>
      </c>
      <c r="AP52" s="344">
        <v>29293</v>
      </c>
      <c r="AQ52" s="345">
        <v>8.4</v>
      </c>
      <c r="AR52" s="346">
        <v>30.1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576</v>
      </c>
      <c r="AL53" s="325"/>
      <c r="AM53" s="333">
        <v>67300225</v>
      </c>
      <c r="AN53" s="334">
        <v>91725</v>
      </c>
      <c r="AO53" s="335">
        <v>18.2</v>
      </c>
      <c r="AP53" s="336">
        <v>57132</v>
      </c>
      <c r="AQ53" s="337">
        <v>4</v>
      </c>
      <c r="AR53" s="338">
        <v>14.2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575</v>
      </c>
      <c r="AM54" s="341">
        <v>26251496</v>
      </c>
      <c r="AN54" s="342">
        <v>35779</v>
      </c>
      <c r="AO54" s="343">
        <v>35.799999999999997</v>
      </c>
      <c r="AP54" s="344">
        <v>30126</v>
      </c>
      <c r="AQ54" s="345">
        <v>2.8</v>
      </c>
      <c r="AR54" s="346">
        <v>33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577</v>
      </c>
      <c r="AL55" s="325"/>
      <c r="AM55" s="333">
        <v>40438056</v>
      </c>
      <c r="AN55" s="334">
        <v>55190</v>
      </c>
      <c r="AO55" s="335">
        <v>-39.799999999999997</v>
      </c>
      <c r="AP55" s="336">
        <v>58766</v>
      </c>
      <c r="AQ55" s="337">
        <v>2.9</v>
      </c>
      <c r="AR55" s="338">
        <v>-42.7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575</v>
      </c>
      <c r="AM56" s="341">
        <v>15949394</v>
      </c>
      <c r="AN56" s="342">
        <v>21768</v>
      </c>
      <c r="AO56" s="343">
        <v>-39.200000000000003</v>
      </c>
      <c r="AP56" s="344">
        <v>29363</v>
      </c>
      <c r="AQ56" s="345">
        <v>-2.5</v>
      </c>
      <c r="AR56" s="346">
        <v>-36.700000000000003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578</v>
      </c>
      <c r="AL57" s="325"/>
      <c r="AM57" s="333">
        <v>52608591</v>
      </c>
      <c r="AN57" s="334">
        <v>71897</v>
      </c>
      <c r="AO57" s="335">
        <v>30.3</v>
      </c>
      <c r="AP57" s="336">
        <v>62482</v>
      </c>
      <c r="AQ57" s="337">
        <v>6.3</v>
      </c>
      <c r="AR57" s="338">
        <v>24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575</v>
      </c>
      <c r="AM58" s="341">
        <v>19486849</v>
      </c>
      <c r="AN58" s="342">
        <v>26631</v>
      </c>
      <c r="AO58" s="343">
        <v>22.3</v>
      </c>
      <c r="AP58" s="344">
        <v>34626</v>
      </c>
      <c r="AQ58" s="345">
        <v>17.899999999999999</v>
      </c>
      <c r="AR58" s="346">
        <v>4.4000000000000004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579</v>
      </c>
      <c r="AL59" s="325"/>
      <c r="AM59" s="333">
        <v>42070843</v>
      </c>
      <c r="AN59" s="334">
        <v>57515</v>
      </c>
      <c r="AO59" s="335">
        <v>-20</v>
      </c>
      <c r="AP59" s="336">
        <v>59288</v>
      </c>
      <c r="AQ59" s="337">
        <v>-5.0999999999999996</v>
      </c>
      <c r="AR59" s="338">
        <v>-14.9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575</v>
      </c>
      <c r="AM60" s="341">
        <v>16418037</v>
      </c>
      <c r="AN60" s="342">
        <v>22445</v>
      </c>
      <c r="AO60" s="343">
        <v>-15.7</v>
      </c>
      <c r="AP60" s="344">
        <v>32670</v>
      </c>
      <c r="AQ60" s="345">
        <v>-5.6</v>
      </c>
      <c r="AR60" s="346">
        <v>-10.1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580</v>
      </c>
      <c r="AL61" s="347"/>
      <c r="AM61" s="348">
        <v>51881637</v>
      </c>
      <c r="AN61" s="349">
        <v>70792</v>
      </c>
      <c r="AO61" s="350">
        <v>2.2000000000000002</v>
      </c>
      <c r="AP61" s="351">
        <v>58523</v>
      </c>
      <c r="AQ61" s="352">
        <v>2.4</v>
      </c>
      <c r="AR61" s="338">
        <v>-0.2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575</v>
      </c>
      <c r="AM62" s="341">
        <v>19489413</v>
      </c>
      <c r="AN62" s="342">
        <v>26594</v>
      </c>
      <c r="AO62" s="343">
        <v>8.3000000000000007</v>
      </c>
      <c r="AP62" s="344">
        <v>31216</v>
      </c>
      <c r="AQ62" s="345">
        <v>4.2</v>
      </c>
      <c r="AR62" s="346">
        <v>4.0999999999999996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ZJjXQFVRHL9aJ7/7y15IWRoF8Ofi2vfVqY9etJquJpLWCP4OfJ6agrnlWkR+bBaeJgsJ6txH3aaDU6biqmm0w==" saltValue="f/OSEAlHwbc6yyJUXlwa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582</v>
      </c>
    </row>
    <row r="121" spans="125:125" ht="13.5" hidden="1" customHeight="1" x14ac:dyDescent="0.2">
      <c r="DU121" s="259"/>
    </row>
  </sheetData>
  <sheetProtection algorithmName="SHA-512" hashValue="mYozodW22U9gtkfPGQQTbeGVf7U1TLRwuSWkpugURgCPV7/6DpqsaZU6PKIQIC2L84DrTS1RNgu3AQlsUqlNEA==" saltValue="1NSjwmM97kA3bsT9LWMZu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73" zoomScale="55" zoomScaleNormal="55" zoomScaleSheetLayoutView="55" workbookViewId="0">
      <selection activeCell="B1" sqref="B1"/>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583</v>
      </c>
    </row>
  </sheetData>
  <sheetProtection algorithmName="SHA-512" hashValue="5z1UGtp2HrSXW8n7KjJd16X4SwFQtCWv0NouZra2TcNuYjngYUgbc/vAfvFXwqdTJ8xrGKXiBQLQHMAXeh4/Dg==" saltValue="i60rvVZJ3UZXK8waRnS4oQ=="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584</v>
      </c>
      <c r="G46" s="8" t="s">
        <v>585</v>
      </c>
      <c r="H46" s="8" t="s">
        <v>586</v>
      </c>
      <c r="I46" s="8" t="s">
        <v>587</v>
      </c>
      <c r="J46" s="9" t="s">
        <v>588</v>
      </c>
    </row>
    <row r="47" spans="2:10" ht="57.75" customHeight="1" x14ac:dyDescent="0.2">
      <c r="B47" s="10"/>
      <c r="C47" s="1139" t="s">
        <v>3</v>
      </c>
      <c r="D47" s="1139"/>
      <c r="E47" s="1140"/>
      <c r="F47" s="11">
        <v>2.5</v>
      </c>
      <c r="G47" s="12">
        <v>2.12</v>
      </c>
      <c r="H47" s="12">
        <v>1.89</v>
      </c>
      <c r="I47" s="12">
        <v>1.77</v>
      </c>
      <c r="J47" s="13">
        <v>2.11</v>
      </c>
    </row>
    <row r="48" spans="2:10" ht="57.75" customHeight="1" x14ac:dyDescent="0.2">
      <c r="B48" s="14"/>
      <c r="C48" s="1141" t="s">
        <v>4</v>
      </c>
      <c r="D48" s="1141"/>
      <c r="E48" s="1142"/>
      <c r="F48" s="15">
        <v>3.36</v>
      </c>
      <c r="G48" s="16">
        <v>3.46</v>
      </c>
      <c r="H48" s="16">
        <v>2.84</v>
      </c>
      <c r="I48" s="16">
        <v>3.19</v>
      </c>
      <c r="J48" s="17">
        <v>3.72</v>
      </c>
    </row>
    <row r="49" spans="2:10" ht="57.75" customHeight="1" thickBot="1" x14ac:dyDescent="0.25">
      <c r="B49" s="18"/>
      <c r="C49" s="1143" t="s">
        <v>5</v>
      </c>
      <c r="D49" s="1143"/>
      <c r="E49" s="1144"/>
      <c r="F49" s="19">
        <v>0.09</v>
      </c>
      <c r="G49" s="20" t="s">
        <v>589</v>
      </c>
      <c r="H49" s="20" t="s">
        <v>590</v>
      </c>
      <c r="I49" s="20">
        <v>0.54</v>
      </c>
      <c r="J49" s="21">
        <v>0.74</v>
      </c>
    </row>
    <row r="50" spans="2:10" ht="13" x14ac:dyDescent="0.2"/>
  </sheetData>
  <sheetProtection algorithmName="SHA-512" hashValue="cTpjLOP/ATaWNdtMR00hqmFvNMpaEAOan6r8qvo/6N679xlHDz6iDn2BDx3002rIzpL/6xX5kaPTJdkuVqXS0g==" saltValue="CHKqEsipbeE7QZx5SfCb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x14ac:dyDescent="0.2">
      <c r="A34" s="22"/>
      <c r="B34" s="31"/>
      <c r="C34" s="1151" t="s">
        <v>591</v>
      </c>
      <c r="D34" s="1151"/>
      <c r="E34" s="1152"/>
      <c r="F34" s="32">
        <v>6.89</v>
      </c>
      <c r="G34" s="33">
        <v>7.54</v>
      </c>
      <c r="H34" s="33">
        <v>7.27</v>
      </c>
      <c r="I34" s="33">
        <v>7.4</v>
      </c>
      <c r="J34" s="34">
        <v>4.6399999999999997</v>
      </c>
      <c r="K34" s="22"/>
      <c r="L34" s="22"/>
      <c r="M34" s="22"/>
      <c r="N34" s="22"/>
      <c r="O34" s="22"/>
      <c r="P34" s="22"/>
    </row>
    <row r="35" spans="1:16" ht="39" customHeight="1" x14ac:dyDescent="0.2">
      <c r="A35" s="22"/>
      <c r="B35" s="35"/>
      <c r="C35" s="1145" t="s">
        <v>592</v>
      </c>
      <c r="D35" s="1146"/>
      <c r="E35" s="1147"/>
      <c r="F35" s="36">
        <v>5.5</v>
      </c>
      <c r="G35" s="37">
        <v>5.91</v>
      </c>
      <c r="H35" s="37">
        <v>5.48</v>
      </c>
      <c r="I35" s="37">
        <v>4.0199999999999996</v>
      </c>
      <c r="J35" s="38">
        <v>3.77</v>
      </c>
      <c r="K35" s="22"/>
      <c r="L35" s="22"/>
      <c r="M35" s="22"/>
      <c r="N35" s="22"/>
      <c r="O35" s="22"/>
      <c r="P35" s="22"/>
    </row>
    <row r="36" spans="1:16" ht="39" customHeight="1" x14ac:dyDescent="0.2">
      <c r="A36" s="22"/>
      <c r="B36" s="35"/>
      <c r="C36" s="1145" t="s">
        <v>593</v>
      </c>
      <c r="D36" s="1146"/>
      <c r="E36" s="1147"/>
      <c r="F36" s="36">
        <v>3.12</v>
      </c>
      <c r="G36" s="37">
        <v>3.22</v>
      </c>
      <c r="H36" s="37">
        <v>2.6</v>
      </c>
      <c r="I36" s="37">
        <v>2.95</v>
      </c>
      <c r="J36" s="38">
        <v>3.45</v>
      </c>
      <c r="K36" s="22"/>
      <c r="L36" s="22"/>
      <c r="M36" s="22"/>
      <c r="N36" s="22"/>
      <c r="O36" s="22"/>
      <c r="P36" s="22"/>
    </row>
    <row r="37" spans="1:16" ht="39" customHeight="1" x14ac:dyDescent="0.2">
      <c r="A37" s="22"/>
      <c r="B37" s="35"/>
      <c r="C37" s="1145" t="s">
        <v>594</v>
      </c>
      <c r="D37" s="1146"/>
      <c r="E37" s="1147"/>
      <c r="F37" s="36" t="s">
        <v>595</v>
      </c>
      <c r="G37" s="37" t="s">
        <v>596</v>
      </c>
      <c r="H37" s="37">
        <v>0.2</v>
      </c>
      <c r="I37" s="37">
        <v>0.7</v>
      </c>
      <c r="J37" s="38">
        <v>1.01</v>
      </c>
      <c r="K37" s="22"/>
      <c r="L37" s="22"/>
      <c r="M37" s="22"/>
      <c r="N37" s="22"/>
      <c r="O37" s="22"/>
      <c r="P37" s="22"/>
    </row>
    <row r="38" spans="1:16" ht="39" customHeight="1" x14ac:dyDescent="0.2">
      <c r="A38" s="22"/>
      <c r="B38" s="35"/>
      <c r="C38" s="1145" t="s">
        <v>597</v>
      </c>
      <c r="D38" s="1146"/>
      <c r="E38" s="1147"/>
      <c r="F38" s="36">
        <v>2.0099999999999998</v>
      </c>
      <c r="G38" s="37">
        <v>2.4900000000000002</v>
      </c>
      <c r="H38" s="37">
        <v>3.52</v>
      </c>
      <c r="I38" s="37">
        <v>1.0900000000000001</v>
      </c>
      <c r="J38" s="38">
        <v>0.83</v>
      </c>
      <c r="K38" s="22"/>
      <c r="L38" s="22"/>
      <c r="M38" s="22"/>
      <c r="N38" s="22"/>
      <c r="O38" s="22"/>
      <c r="P38" s="22"/>
    </row>
    <row r="39" spans="1:16" ht="39" customHeight="1" x14ac:dyDescent="0.2">
      <c r="A39" s="22"/>
      <c r="B39" s="35"/>
      <c r="C39" s="1145" t="s">
        <v>598</v>
      </c>
      <c r="D39" s="1146"/>
      <c r="E39" s="1147"/>
      <c r="F39" s="36">
        <v>0.65</v>
      </c>
      <c r="G39" s="37">
        <v>0.67</v>
      </c>
      <c r="H39" s="37">
        <v>0.43</v>
      </c>
      <c r="I39" s="37">
        <v>0.3</v>
      </c>
      <c r="J39" s="38">
        <v>0.35</v>
      </c>
      <c r="K39" s="22"/>
      <c r="L39" s="22"/>
      <c r="M39" s="22"/>
      <c r="N39" s="22"/>
      <c r="O39" s="22"/>
      <c r="P39" s="22"/>
    </row>
    <row r="40" spans="1:16" ht="39" customHeight="1" x14ac:dyDescent="0.2">
      <c r="A40" s="22"/>
      <c r="B40" s="35"/>
      <c r="C40" s="1145" t="s">
        <v>599</v>
      </c>
      <c r="D40" s="1146"/>
      <c r="E40" s="1147"/>
      <c r="F40" s="36">
        <v>0.15</v>
      </c>
      <c r="G40" s="37">
        <v>0.15</v>
      </c>
      <c r="H40" s="37">
        <v>0.16</v>
      </c>
      <c r="I40" s="37">
        <v>0.15</v>
      </c>
      <c r="J40" s="38">
        <v>0.17</v>
      </c>
      <c r="K40" s="22"/>
      <c r="L40" s="22"/>
      <c r="M40" s="22"/>
      <c r="N40" s="22"/>
      <c r="O40" s="22"/>
      <c r="P40" s="22"/>
    </row>
    <row r="41" spans="1:16" ht="39" customHeight="1" x14ac:dyDescent="0.2">
      <c r="A41" s="22"/>
      <c r="B41" s="35"/>
      <c r="C41" s="1145" t="s">
        <v>600</v>
      </c>
      <c r="D41" s="1146"/>
      <c r="E41" s="1147"/>
      <c r="F41" s="36">
        <v>0.11</v>
      </c>
      <c r="G41" s="37">
        <v>0.11</v>
      </c>
      <c r="H41" s="37">
        <v>0.11</v>
      </c>
      <c r="I41" s="37">
        <v>0.13</v>
      </c>
      <c r="J41" s="38">
        <v>0.14000000000000001</v>
      </c>
      <c r="K41" s="22"/>
      <c r="L41" s="22"/>
      <c r="M41" s="22"/>
      <c r="N41" s="22"/>
      <c r="O41" s="22"/>
      <c r="P41" s="22"/>
    </row>
    <row r="42" spans="1:16" ht="39" customHeight="1" x14ac:dyDescent="0.2">
      <c r="A42" s="22"/>
      <c r="B42" s="39"/>
      <c r="C42" s="1145" t="s">
        <v>601</v>
      </c>
      <c r="D42" s="1146"/>
      <c r="E42" s="1147"/>
      <c r="F42" s="36" t="s">
        <v>543</v>
      </c>
      <c r="G42" s="37" t="s">
        <v>543</v>
      </c>
      <c r="H42" s="37" t="s">
        <v>543</v>
      </c>
      <c r="I42" s="37" t="s">
        <v>543</v>
      </c>
      <c r="J42" s="38" t="s">
        <v>543</v>
      </c>
      <c r="K42" s="22"/>
      <c r="L42" s="22"/>
      <c r="M42" s="22"/>
      <c r="N42" s="22"/>
      <c r="O42" s="22"/>
      <c r="P42" s="22"/>
    </row>
    <row r="43" spans="1:16" ht="39" customHeight="1" thickBot="1" x14ac:dyDescent="0.25">
      <c r="A43" s="22"/>
      <c r="B43" s="40"/>
      <c r="C43" s="1148" t="s">
        <v>602</v>
      </c>
      <c r="D43" s="1149"/>
      <c r="E43" s="1150"/>
      <c r="F43" s="41">
        <v>0.16</v>
      </c>
      <c r="G43" s="42">
        <v>0.23</v>
      </c>
      <c r="H43" s="42">
        <v>0.25</v>
      </c>
      <c r="I43" s="42">
        <v>0.19</v>
      </c>
      <c r="J43" s="43">
        <v>0.21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nhKSAFmisKEhmmZGmthNZ1VaHJcbcFfHY8F+F4HqxEXwYbBIZDHbz4MdKeipKRoVKsu0T/4hVSZUCNvjj3HRg==" saltValue="GGRtiYDNBgzzTZ4Ck2jp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30780</v>
      </c>
      <c r="L45" s="60">
        <v>35115</v>
      </c>
      <c r="M45" s="60">
        <v>28559</v>
      </c>
      <c r="N45" s="60">
        <v>31368</v>
      </c>
      <c r="O45" s="61">
        <v>32997</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543</v>
      </c>
      <c r="L46" s="64" t="s">
        <v>543</v>
      </c>
      <c r="M46" s="64" t="s">
        <v>543</v>
      </c>
      <c r="N46" s="64" t="s">
        <v>543</v>
      </c>
      <c r="O46" s="65" t="s">
        <v>543</v>
      </c>
      <c r="P46" s="48"/>
      <c r="Q46" s="48"/>
      <c r="R46" s="48"/>
      <c r="S46" s="48"/>
      <c r="T46" s="48"/>
      <c r="U46" s="48"/>
    </row>
    <row r="47" spans="1:21" ht="30.75" customHeight="1" x14ac:dyDescent="0.2">
      <c r="A47" s="48"/>
      <c r="B47" s="1155"/>
      <c r="C47" s="1156"/>
      <c r="D47" s="62"/>
      <c r="E47" s="1161" t="s">
        <v>14</v>
      </c>
      <c r="F47" s="1161"/>
      <c r="G47" s="1161"/>
      <c r="H47" s="1161"/>
      <c r="I47" s="1161"/>
      <c r="J47" s="1162"/>
      <c r="K47" s="63">
        <v>2000</v>
      </c>
      <c r="L47" s="64">
        <v>2333</v>
      </c>
      <c r="M47" s="64">
        <v>2667</v>
      </c>
      <c r="N47" s="64">
        <v>3000</v>
      </c>
      <c r="O47" s="65">
        <v>3333</v>
      </c>
      <c r="P47" s="48"/>
      <c r="Q47" s="48"/>
      <c r="R47" s="48"/>
      <c r="S47" s="48"/>
      <c r="T47" s="48"/>
      <c r="U47" s="48"/>
    </row>
    <row r="48" spans="1:21" ht="30.75" customHeight="1" x14ac:dyDescent="0.2">
      <c r="A48" s="48"/>
      <c r="B48" s="1155"/>
      <c r="C48" s="1156"/>
      <c r="D48" s="62"/>
      <c r="E48" s="1161" t="s">
        <v>15</v>
      </c>
      <c r="F48" s="1161"/>
      <c r="G48" s="1161"/>
      <c r="H48" s="1161"/>
      <c r="I48" s="1161"/>
      <c r="J48" s="1162"/>
      <c r="K48" s="63">
        <v>5383</v>
      </c>
      <c r="L48" s="64">
        <v>4994</v>
      </c>
      <c r="M48" s="64">
        <v>4903</v>
      </c>
      <c r="N48" s="64">
        <v>4966</v>
      </c>
      <c r="O48" s="65">
        <v>5071</v>
      </c>
      <c r="P48" s="48"/>
      <c r="Q48" s="48"/>
      <c r="R48" s="48"/>
      <c r="S48" s="48"/>
      <c r="T48" s="48"/>
      <c r="U48" s="48"/>
    </row>
    <row r="49" spans="1:21" ht="30.75" customHeight="1" x14ac:dyDescent="0.2">
      <c r="A49" s="48"/>
      <c r="B49" s="1155"/>
      <c r="C49" s="1156"/>
      <c r="D49" s="62"/>
      <c r="E49" s="1161" t="s">
        <v>16</v>
      </c>
      <c r="F49" s="1161"/>
      <c r="G49" s="1161"/>
      <c r="H49" s="1161"/>
      <c r="I49" s="1161"/>
      <c r="J49" s="1162"/>
      <c r="K49" s="63">
        <v>0</v>
      </c>
      <c r="L49" s="64">
        <v>0</v>
      </c>
      <c r="M49" s="64">
        <v>0</v>
      </c>
      <c r="N49" s="64">
        <v>0</v>
      </c>
      <c r="O49" s="65">
        <v>0</v>
      </c>
      <c r="P49" s="48"/>
      <c r="Q49" s="48"/>
      <c r="R49" s="48"/>
      <c r="S49" s="48"/>
      <c r="T49" s="48"/>
      <c r="U49" s="48"/>
    </row>
    <row r="50" spans="1:21" ht="30.75" customHeight="1" x14ac:dyDescent="0.2">
      <c r="A50" s="48"/>
      <c r="B50" s="1155"/>
      <c r="C50" s="1156"/>
      <c r="D50" s="62"/>
      <c r="E50" s="1161" t="s">
        <v>17</v>
      </c>
      <c r="F50" s="1161"/>
      <c r="G50" s="1161"/>
      <c r="H50" s="1161"/>
      <c r="I50" s="1161"/>
      <c r="J50" s="1162"/>
      <c r="K50" s="63">
        <v>193</v>
      </c>
      <c r="L50" s="64">
        <v>104</v>
      </c>
      <c r="M50" s="64">
        <v>194</v>
      </c>
      <c r="N50" s="64">
        <v>229</v>
      </c>
      <c r="O50" s="65">
        <v>171</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543</v>
      </c>
      <c r="L51" s="64">
        <v>1</v>
      </c>
      <c r="M51" s="64">
        <v>0</v>
      </c>
      <c r="N51" s="64" t="s">
        <v>543</v>
      </c>
      <c r="O51" s="65" t="s">
        <v>543</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27272</v>
      </c>
      <c r="L52" s="64">
        <v>32428</v>
      </c>
      <c r="M52" s="64">
        <v>26360</v>
      </c>
      <c r="N52" s="64">
        <v>30763</v>
      </c>
      <c r="O52" s="65">
        <v>31212</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11084</v>
      </c>
      <c r="L53" s="69">
        <v>10119</v>
      </c>
      <c r="M53" s="69">
        <v>9963</v>
      </c>
      <c r="N53" s="69">
        <v>8800</v>
      </c>
      <c r="O53" s="70">
        <v>10360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603</v>
      </c>
      <c r="P56" s="48"/>
      <c r="Q56" s="48"/>
      <c r="R56" s="48"/>
      <c r="S56" s="48"/>
      <c r="T56" s="48"/>
      <c r="U56" s="48"/>
    </row>
    <row r="57" spans="1:21" ht="31.5" customHeight="1" thickBot="1" x14ac:dyDescent="0.3">
      <c r="A57" s="48"/>
      <c r="B57" s="76"/>
      <c r="C57" s="77"/>
      <c r="D57" s="77"/>
      <c r="E57" s="78"/>
      <c r="F57" s="78"/>
      <c r="G57" s="78"/>
      <c r="H57" s="78"/>
      <c r="I57" s="78"/>
      <c r="J57" s="79" t="s">
        <v>2</v>
      </c>
      <c r="K57" s="80" t="s">
        <v>604</v>
      </c>
      <c r="L57" s="81" t="s">
        <v>605</v>
      </c>
      <c r="M57" s="81" t="s">
        <v>606</v>
      </c>
      <c r="N57" s="81" t="s">
        <v>607</v>
      </c>
      <c r="O57" s="82" t="s">
        <v>608</v>
      </c>
      <c r="P57" s="48"/>
      <c r="Q57" s="48"/>
      <c r="R57" s="48"/>
      <c r="S57" s="48"/>
      <c r="T57" s="48"/>
      <c r="U57" s="48"/>
    </row>
    <row r="58" spans="1:21" ht="31.5" customHeight="1" x14ac:dyDescent="0.2">
      <c r="B58" s="1169" t="s">
        <v>26</v>
      </c>
      <c r="C58" s="1170"/>
      <c r="D58" s="1175" t="s">
        <v>27</v>
      </c>
      <c r="E58" s="1176"/>
      <c r="F58" s="1176"/>
      <c r="G58" s="1176"/>
      <c r="H58" s="1176"/>
      <c r="I58" s="1176"/>
      <c r="J58" s="1177"/>
      <c r="K58" s="83">
        <v>1110</v>
      </c>
      <c r="L58" s="84">
        <v>1480</v>
      </c>
      <c r="M58" s="84">
        <v>1850</v>
      </c>
      <c r="N58" s="84">
        <v>2220</v>
      </c>
      <c r="O58" s="85">
        <v>2590</v>
      </c>
    </row>
    <row r="59" spans="1:21" ht="31.5" customHeight="1" x14ac:dyDescent="0.2">
      <c r="B59" s="1171"/>
      <c r="C59" s="1172"/>
      <c r="D59" s="1178" t="s">
        <v>28</v>
      </c>
      <c r="E59" s="1179"/>
      <c r="F59" s="1179"/>
      <c r="G59" s="1179"/>
      <c r="H59" s="1179"/>
      <c r="I59" s="1179"/>
      <c r="J59" s="1180"/>
      <c r="K59" s="86">
        <v>2220</v>
      </c>
      <c r="L59" s="87">
        <v>3700</v>
      </c>
      <c r="M59" s="87">
        <v>5550</v>
      </c>
      <c r="N59" s="87">
        <v>7770</v>
      </c>
      <c r="O59" s="88">
        <v>7770</v>
      </c>
    </row>
    <row r="60" spans="1:21" ht="31.5" customHeight="1" thickBot="1" x14ac:dyDescent="0.25">
      <c r="B60" s="1173"/>
      <c r="C60" s="1174"/>
      <c r="D60" s="1181" t="s">
        <v>29</v>
      </c>
      <c r="E60" s="1182"/>
      <c r="F60" s="1182"/>
      <c r="G60" s="1182"/>
      <c r="H60" s="1182"/>
      <c r="I60" s="1182"/>
      <c r="J60" s="1183"/>
      <c r="K60" s="89">
        <v>5000</v>
      </c>
      <c r="L60" s="90">
        <v>7000</v>
      </c>
      <c r="M60" s="90">
        <v>9333</v>
      </c>
      <c r="N60" s="90">
        <v>12000</v>
      </c>
      <c r="O60" s="91">
        <v>15000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5XKd/B0pOKSyR/oaDzOxxuOuQqgUe3bNDZXW7iqcleN/NPW/rtllaRoQe14lBmvDO+gB6xsWqGhGy0cUW5z+w==" saltValue="W5DsU+b57VOrSzErcLI2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584</v>
      </c>
      <c r="J40" s="103" t="s">
        <v>585</v>
      </c>
      <c r="K40" s="103" t="s">
        <v>586</v>
      </c>
      <c r="L40" s="103" t="s">
        <v>587</v>
      </c>
      <c r="M40" s="104" t="s">
        <v>588</v>
      </c>
    </row>
    <row r="41" spans="2:13" ht="27.75" customHeight="1" x14ac:dyDescent="0.2">
      <c r="B41" s="1184" t="s">
        <v>32</v>
      </c>
      <c r="C41" s="1185"/>
      <c r="D41" s="105"/>
      <c r="E41" s="1190" t="s">
        <v>33</v>
      </c>
      <c r="F41" s="1190"/>
      <c r="G41" s="1190"/>
      <c r="H41" s="1191"/>
      <c r="I41" s="355">
        <v>454325</v>
      </c>
      <c r="J41" s="356">
        <v>481313</v>
      </c>
      <c r="K41" s="356">
        <v>496551</v>
      </c>
      <c r="L41" s="356">
        <v>508448</v>
      </c>
      <c r="M41" s="357">
        <v>511238</v>
      </c>
    </row>
    <row r="42" spans="2:13" ht="27.75" customHeight="1" x14ac:dyDescent="0.2">
      <c r="B42" s="1186"/>
      <c r="C42" s="1187"/>
      <c r="D42" s="106"/>
      <c r="E42" s="1192" t="s">
        <v>34</v>
      </c>
      <c r="F42" s="1192"/>
      <c r="G42" s="1192"/>
      <c r="H42" s="1193"/>
      <c r="I42" s="358">
        <v>1707</v>
      </c>
      <c r="J42" s="359">
        <v>1538</v>
      </c>
      <c r="K42" s="359">
        <v>1353</v>
      </c>
      <c r="L42" s="359">
        <v>1184</v>
      </c>
      <c r="M42" s="360">
        <v>2192</v>
      </c>
    </row>
    <row r="43" spans="2:13" ht="27.75" customHeight="1" x14ac:dyDescent="0.2">
      <c r="B43" s="1186"/>
      <c r="C43" s="1187"/>
      <c r="D43" s="106"/>
      <c r="E43" s="1192" t="s">
        <v>35</v>
      </c>
      <c r="F43" s="1192"/>
      <c r="G43" s="1192"/>
      <c r="H43" s="1193"/>
      <c r="I43" s="358">
        <v>70909</v>
      </c>
      <c r="J43" s="359">
        <v>72308</v>
      </c>
      <c r="K43" s="359">
        <v>70323</v>
      </c>
      <c r="L43" s="359">
        <v>67653</v>
      </c>
      <c r="M43" s="360">
        <v>66053</v>
      </c>
    </row>
    <row r="44" spans="2:13" ht="27.75" customHeight="1" x14ac:dyDescent="0.2">
      <c r="B44" s="1186"/>
      <c r="C44" s="1187"/>
      <c r="D44" s="106"/>
      <c r="E44" s="1192" t="s">
        <v>36</v>
      </c>
      <c r="F44" s="1192"/>
      <c r="G44" s="1192"/>
      <c r="H44" s="1193"/>
      <c r="I44" s="358">
        <v>2</v>
      </c>
      <c r="J44" s="359">
        <v>1</v>
      </c>
      <c r="K44" s="359">
        <v>19</v>
      </c>
      <c r="L44" s="359">
        <v>35</v>
      </c>
      <c r="M44" s="360">
        <v>34</v>
      </c>
    </row>
    <row r="45" spans="2:13" ht="27.75" customHeight="1" x14ac:dyDescent="0.2">
      <c r="B45" s="1186"/>
      <c r="C45" s="1187"/>
      <c r="D45" s="106"/>
      <c r="E45" s="1192" t="s">
        <v>37</v>
      </c>
      <c r="F45" s="1192"/>
      <c r="G45" s="1192"/>
      <c r="H45" s="1193"/>
      <c r="I45" s="358">
        <v>74247</v>
      </c>
      <c r="J45" s="359">
        <v>72459</v>
      </c>
      <c r="K45" s="359">
        <v>69225</v>
      </c>
      <c r="L45" s="359">
        <v>66494</v>
      </c>
      <c r="M45" s="360">
        <v>63619</v>
      </c>
    </row>
    <row r="46" spans="2:13" ht="27.75" customHeight="1" x14ac:dyDescent="0.2">
      <c r="B46" s="1186"/>
      <c r="C46" s="1187"/>
      <c r="D46" s="107"/>
      <c r="E46" s="1192" t="s">
        <v>38</v>
      </c>
      <c r="F46" s="1192"/>
      <c r="G46" s="1192"/>
      <c r="H46" s="1193"/>
      <c r="I46" s="358" t="s">
        <v>543</v>
      </c>
      <c r="J46" s="359" t="s">
        <v>543</v>
      </c>
      <c r="K46" s="359" t="s">
        <v>543</v>
      </c>
      <c r="L46" s="359" t="s">
        <v>543</v>
      </c>
      <c r="M46" s="360" t="s">
        <v>543</v>
      </c>
    </row>
    <row r="47" spans="2:13" ht="27.75" customHeight="1" x14ac:dyDescent="0.2">
      <c r="B47" s="1186"/>
      <c r="C47" s="1187"/>
      <c r="D47" s="108"/>
      <c r="E47" s="1194" t="s">
        <v>39</v>
      </c>
      <c r="F47" s="1195"/>
      <c r="G47" s="1195"/>
      <c r="H47" s="1196"/>
      <c r="I47" s="358" t="s">
        <v>543</v>
      </c>
      <c r="J47" s="359" t="s">
        <v>543</v>
      </c>
      <c r="K47" s="359" t="s">
        <v>543</v>
      </c>
      <c r="L47" s="359" t="s">
        <v>543</v>
      </c>
      <c r="M47" s="360" t="s">
        <v>543</v>
      </c>
    </row>
    <row r="48" spans="2:13" ht="27.75" customHeight="1" x14ac:dyDescent="0.2">
      <c r="B48" s="1186"/>
      <c r="C48" s="1187"/>
      <c r="D48" s="106"/>
      <c r="E48" s="1192" t="s">
        <v>40</v>
      </c>
      <c r="F48" s="1192"/>
      <c r="G48" s="1192"/>
      <c r="H48" s="1193"/>
      <c r="I48" s="358" t="s">
        <v>543</v>
      </c>
      <c r="J48" s="359" t="s">
        <v>543</v>
      </c>
      <c r="K48" s="359" t="s">
        <v>543</v>
      </c>
      <c r="L48" s="359" t="s">
        <v>543</v>
      </c>
      <c r="M48" s="360" t="s">
        <v>543</v>
      </c>
    </row>
    <row r="49" spans="2:13" ht="27.75" customHeight="1" x14ac:dyDescent="0.2">
      <c r="B49" s="1188"/>
      <c r="C49" s="1189"/>
      <c r="D49" s="106"/>
      <c r="E49" s="1192" t="s">
        <v>41</v>
      </c>
      <c r="F49" s="1192"/>
      <c r="G49" s="1192"/>
      <c r="H49" s="1193"/>
      <c r="I49" s="358" t="s">
        <v>543</v>
      </c>
      <c r="J49" s="359" t="s">
        <v>543</v>
      </c>
      <c r="K49" s="359" t="s">
        <v>543</v>
      </c>
      <c r="L49" s="359" t="s">
        <v>543</v>
      </c>
      <c r="M49" s="360" t="s">
        <v>543</v>
      </c>
    </row>
    <row r="50" spans="2:13" ht="27.75" customHeight="1" x14ac:dyDescent="0.2">
      <c r="B50" s="1197" t="s">
        <v>42</v>
      </c>
      <c r="C50" s="1198"/>
      <c r="D50" s="109"/>
      <c r="E50" s="1192" t="s">
        <v>43</v>
      </c>
      <c r="F50" s="1192"/>
      <c r="G50" s="1192"/>
      <c r="H50" s="1193"/>
      <c r="I50" s="358">
        <v>22511</v>
      </c>
      <c r="J50" s="359">
        <v>22532</v>
      </c>
      <c r="K50" s="359">
        <v>28210</v>
      </c>
      <c r="L50" s="359">
        <v>39349</v>
      </c>
      <c r="M50" s="360">
        <v>44563</v>
      </c>
    </row>
    <row r="51" spans="2:13" ht="27.75" customHeight="1" x14ac:dyDescent="0.2">
      <c r="B51" s="1186"/>
      <c r="C51" s="1187"/>
      <c r="D51" s="106"/>
      <c r="E51" s="1192" t="s">
        <v>44</v>
      </c>
      <c r="F51" s="1192"/>
      <c r="G51" s="1192"/>
      <c r="H51" s="1193"/>
      <c r="I51" s="358">
        <v>31561</v>
      </c>
      <c r="J51" s="359">
        <v>28793</v>
      </c>
      <c r="K51" s="359">
        <v>29581</v>
      </c>
      <c r="L51" s="359">
        <v>37212</v>
      </c>
      <c r="M51" s="360">
        <v>36888</v>
      </c>
    </row>
    <row r="52" spans="2:13" ht="27.75" customHeight="1" x14ac:dyDescent="0.2">
      <c r="B52" s="1188"/>
      <c r="C52" s="1189"/>
      <c r="D52" s="106"/>
      <c r="E52" s="1192" t="s">
        <v>45</v>
      </c>
      <c r="F52" s="1192"/>
      <c r="G52" s="1192"/>
      <c r="H52" s="1193"/>
      <c r="I52" s="358">
        <v>347856</v>
      </c>
      <c r="J52" s="359">
        <v>357674</v>
      </c>
      <c r="K52" s="359">
        <v>366350</v>
      </c>
      <c r="L52" s="359">
        <v>372310</v>
      </c>
      <c r="M52" s="360">
        <v>377051</v>
      </c>
    </row>
    <row r="53" spans="2:13" ht="27.75" customHeight="1" thickBot="1" x14ac:dyDescent="0.25">
      <c r="B53" s="1199" t="s">
        <v>46</v>
      </c>
      <c r="C53" s="1200"/>
      <c r="D53" s="110"/>
      <c r="E53" s="1201" t="s">
        <v>47</v>
      </c>
      <c r="F53" s="1201"/>
      <c r="G53" s="1201"/>
      <c r="H53" s="1202"/>
      <c r="I53" s="361">
        <v>199261</v>
      </c>
      <c r="J53" s="362">
        <v>218620</v>
      </c>
      <c r="K53" s="362">
        <v>213330</v>
      </c>
      <c r="L53" s="362">
        <v>194944</v>
      </c>
      <c r="M53" s="363">
        <v>184634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0d6jL8tfT/R47xSO1swNjoIeMfa9B3uBqVzFSBlV3j3ZHPB+UwcZl4Wnnm7KkaApDgNp1pUD9IojgQMlSAhMUw==" saltValue="XZbOw8SuZbgOIkhBKvPE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586</v>
      </c>
      <c r="G54" s="119" t="s">
        <v>587</v>
      </c>
      <c r="H54" s="120" t="s">
        <v>588</v>
      </c>
    </row>
    <row r="55" spans="2:8" ht="52.5" customHeight="1" x14ac:dyDescent="0.2">
      <c r="B55" s="121"/>
      <c r="C55" s="1211" t="s">
        <v>50</v>
      </c>
      <c r="D55" s="1211"/>
      <c r="E55" s="1212"/>
      <c r="F55" s="122">
        <v>3699</v>
      </c>
      <c r="G55" s="122">
        <v>3703</v>
      </c>
      <c r="H55" s="123">
        <v>4303</v>
      </c>
    </row>
    <row r="56" spans="2:8" ht="52.5" customHeight="1" x14ac:dyDescent="0.2">
      <c r="B56" s="124"/>
      <c r="C56" s="1213" t="s">
        <v>51</v>
      </c>
      <c r="D56" s="1213"/>
      <c r="E56" s="1214"/>
      <c r="F56" s="125">
        <v>6309</v>
      </c>
      <c r="G56" s="125">
        <v>6240</v>
      </c>
      <c r="H56" s="126">
        <v>5970</v>
      </c>
    </row>
    <row r="57" spans="2:8" ht="53.25" customHeight="1" x14ac:dyDescent="0.2">
      <c r="B57" s="124"/>
      <c r="C57" s="1215" t="s">
        <v>52</v>
      </c>
      <c r="D57" s="1215"/>
      <c r="E57" s="1216"/>
      <c r="F57" s="127">
        <v>15126</v>
      </c>
      <c r="G57" s="127">
        <v>16368</v>
      </c>
      <c r="H57" s="128">
        <v>18818</v>
      </c>
    </row>
    <row r="58" spans="2:8" ht="45.75" customHeight="1" x14ac:dyDescent="0.2">
      <c r="B58" s="129"/>
      <c r="C58" s="1203" t="s">
        <v>621</v>
      </c>
      <c r="D58" s="1204"/>
      <c r="E58" s="1205"/>
      <c r="F58" s="130">
        <v>5250</v>
      </c>
      <c r="G58" s="130">
        <v>7251</v>
      </c>
      <c r="H58" s="131">
        <v>10051</v>
      </c>
    </row>
    <row r="59" spans="2:8" ht="45.75" customHeight="1" x14ac:dyDescent="0.2">
      <c r="B59" s="129"/>
      <c r="C59" s="1203" t="s">
        <v>622</v>
      </c>
      <c r="D59" s="1204"/>
      <c r="E59" s="1205"/>
      <c r="F59" s="130">
        <v>3426</v>
      </c>
      <c r="G59" s="130">
        <v>4160</v>
      </c>
      <c r="H59" s="131">
        <v>4879</v>
      </c>
    </row>
    <row r="60" spans="2:8" ht="45.75" customHeight="1" x14ac:dyDescent="0.2">
      <c r="B60" s="129"/>
      <c r="C60" s="1203" t="s">
        <v>623</v>
      </c>
      <c r="D60" s="1204"/>
      <c r="E60" s="1205"/>
      <c r="F60" s="130">
        <v>1337</v>
      </c>
      <c r="G60" s="130">
        <v>1094</v>
      </c>
      <c r="H60" s="131">
        <v>966</v>
      </c>
    </row>
    <row r="61" spans="2:8" ht="45.75" customHeight="1" x14ac:dyDescent="0.2">
      <c r="B61" s="129"/>
      <c r="C61" s="1203" t="s">
        <v>624</v>
      </c>
      <c r="D61" s="1204"/>
      <c r="E61" s="1205"/>
      <c r="F61" s="130">
        <v>3000</v>
      </c>
      <c r="G61" s="130">
        <v>1743</v>
      </c>
      <c r="H61" s="131">
        <v>682</v>
      </c>
    </row>
    <row r="62" spans="2:8" ht="45.75" customHeight="1" thickBot="1" x14ac:dyDescent="0.25">
      <c r="B62" s="132"/>
      <c r="C62" s="1206" t="s">
        <v>625</v>
      </c>
      <c r="D62" s="1207"/>
      <c r="E62" s="1208"/>
      <c r="F62" s="133">
        <v>591</v>
      </c>
      <c r="G62" s="133">
        <v>591</v>
      </c>
      <c r="H62" s="134">
        <v>595</v>
      </c>
    </row>
    <row r="63" spans="2:8" ht="52.5" customHeight="1" thickBot="1" x14ac:dyDescent="0.25">
      <c r="B63" s="135"/>
      <c r="C63" s="1209" t="s">
        <v>53</v>
      </c>
      <c r="D63" s="1209"/>
      <c r="E63" s="1210"/>
      <c r="F63" s="136">
        <v>25133</v>
      </c>
      <c r="G63" s="136">
        <v>26311</v>
      </c>
      <c r="H63" s="137">
        <v>29091</v>
      </c>
    </row>
    <row r="64" spans="2:8" ht="13" x14ac:dyDescent="0.2"/>
  </sheetData>
  <sheetProtection algorithmName="SHA-512" hashValue="etPqFkIIiyb/qErxLs56EgUCRBoJUXtzm5aXOEsKCWNwxJipC9HVi9hmyP8WnI2W/VAts2/hfCzumA9poCgX2A==" saltValue="FuZ2AVRSAVsQTTuYxVKr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0" zoomScale="70" zoomScaleNormal="70" zoomScaleSheetLayoutView="55" workbookViewId="0"/>
  </sheetViews>
  <sheetFormatPr defaultColWidth="0" defaultRowHeight="13.5" customHeight="1" zeroHeight="1" x14ac:dyDescent="0.2"/>
  <cols>
    <col min="1" max="1" width="6.36328125" style="1219" customWidth="1"/>
    <col min="2" max="107" width="2.453125" style="1219" customWidth="1"/>
    <col min="108" max="108" width="6.08984375" style="1226" customWidth="1"/>
    <col min="109" max="109" width="5.90625" style="1225" customWidth="1"/>
    <col min="110" max="16384" width="8.63281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 x14ac:dyDescent="0.2">
      <c r="DD19" s="1219"/>
      <c r="DE19" s="1219"/>
    </row>
    <row r="20" spans="1:109" ht="13"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 x14ac:dyDescent="0.2">
      <c r="B23" s="1225"/>
    </row>
    <row r="24" spans="1:109" ht="13" x14ac:dyDescent="0.2">
      <c r="B24" s="1225"/>
    </row>
    <row r="25" spans="1:109" ht="13" x14ac:dyDescent="0.2">
      <c r="B25" s="1225"/>
    </row>
    <row r="26" spans="1:109" ht="13" x14ac:dyDescent="0.2">
      <c r="B26" s="1225"/>
    </row>
    <row r="27" spans="1:109" ht="13" x14ac:dyDescent="0.2">
      <c r="B27" s="1225"/>
    </row>
    <row r="28" spans="1:109" ht="13" x14ac:dyDescent="0.2">
      <c r="B28" s="1225"/>
    </row>
    <row r="29" spans="1:109" ht="13" x14ac:dyDescent="0.2">
      <c r="B29" s="1225"/>
    </row>
    <row r="30" spans="1:109" ht="13" x14ac:dyDescent="0.2">
      <c r="B30" s="1225"/>
    </row>
    <row r="31" spans="1:109" ht="13" x14ac:dyDescent="0.2">
      <c r="B31" s="1225"/>
    </row>
    <row r="32" spans="1:109" ht="13" x14ac:dyDescent="0.2">
      <c r="B32" s="1225"/>
    </row>
    <row r="33" spans="2:109" ht="13" x14ac:dyDescent="0.2">
      <c r="B33" s="1225"/>
    </row>
    <row r="34" spans="2:109" ht="13" x14ac:dyDescent="0.2">
      <c r="B34" s="1225"/>
    </row>
    <row r="35" spans="2:109" ht="13" x14ac:dyDescent="0.2">
      <c r="B35" s="1225"/>
    </row>
    <row r="36" spans="2:109" ht="13" x14ac:dyDescent="0.2">
      <c r="B36" s="1225"/>
    </row>
    <row r="37" spans="2:109" ht="13" x14ac:dyDescent="0.2">
      <c r="B37" s="1225"/>
    </row>
    <row r="38" spans="2:109" ht="13" x14ac:dyDescent="0.2">
      <c r="B38" s="1225"/>
    </row>
    <row r="39" spans="2:109" ht="13"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 x14ac:dyDescent="0.2">
      <c r="B40" s="1230"/>
      <c r="DD40" s="1230"/>
      <c r="DE40" s="1219"/>
    </row>
    <row r="41" spans="2:109" ht="16.5" x14ac:dyDescent="0.2">
      <c r="B41" s="1231" t="s">
        <v>626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 x14ac:dyDescent="0.2">
      <c r="B42" s="1225"/>
      <c r="G42" s="1232"/>
      <c r="I42" s="1233"/>
      <c r="J42" s="1233"/>
      <c r="K42" s="1233"/>
      <c r="AM42" s="1232"/>
      <c r="AN42" s="1232" t="s">
        <v>627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628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5"/>
      <c r="AN49" s="1219" t="s">
        <v>629</v>
      </c>
    </row>
    <row r="50" spans="1:109" ht="13"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584</v>
      </c>
      <c r="BQ50" s="1250"/>
      <c r="BR50" s="1250"/>
      <c r="BS50" s="1250"/>
      <c r="BT50" s="1250"/>
      <c r="BU50" s="1250"/>
      <c r="BV50" s="1250"/>
      <c r="BW50" s="1250"/>
      <c r="BX50" s="1250" t="s">
        <v>585</v>
      </c>
      <c r="BY50" s="1250"/>
      <c r="BZ50" s="1250"/>
      <c r="CA50" s="1250"/>
      <c r="CB50" s="1250"/>
      <c r="CC50" s="1250"/>
      <c r="CD50" s="1250"/>
      <c r="CE50" s="1250"/>
      <c r="CF50" s="1250" t="s">
        <v>586</v>
      </c>
      <c r="CG50" s="1250"/>
      <c r="CH50" s="1250"/>
      <c r="CI50" s="1250"/>
      <c r="CJ50" s="1250"/>
      <c r="CK50" s="1250"/>
      <c r="CL50" s="1250"/>
      <c r="CM50" s="1250"/>
      <c r="CN50" s="1250" t="s">
        <v>587</v>
      </c>
      <c r="CO50" s="1250"/>
      <c r="CP50" s="1250"/>
      <c r="CQ50" s="1250"/>
      <c r="CR50" s="1250"/>
      <c r="CS50" s="1250"/>
      <c r="CT50" s="1250"/>
      <c r="CU50" s="1250"/>
      <c r="CV50" s="1250" t="s">
        <v>588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630</v>
      </c>
      <c r="AO51" s="1254"/>
      <c r="AP51" s="1254"/>
      <c r="AQ51" s="1254"/>
      <c r="AR51" s="1254"/>
      <c r="AS51" s="1254"/>
      <c r="AT51" s="1254"/>
      <c r="AU51" s="1254"/>
      <c r="AV51" s="1254"/>
      <c r="AW51" s="1254"/>
      <c r="AX51" s="1254"/>
      <c r="AY51" s="1254"/>
      <c r="AZ51" s="1254"/>
      <c r="BA51" s="1254"/>
      <c r="BB51" s="1254" t="s">
        <v>631</v>
      </c>
      <c r="BC51" s="1254"/>
      <c r="BD51" s="1254"/>
      <c r="BE51" s="1254"/>
      <c r="BF51" s="1254"/>
      <c r="BG51" s="1254"/>
      <c r="BH51" s="1254"/>
      <c r="BI51" s="1254"/>
      <c r="BJ51" s="1254"/>
      <c r="BK51" s="1254"/>
      <c r="BL51" s="1254"/>
      <c r="BM51" s="1254"/>
      <c r="BN51" s="1254"/>
      <c r="BO51" s="1254"/>
      <c r="BP51" s="1255">
        <v>116.6</v>
      </c>
      <c r="BQ51" s="1255"/>
      <c r="BR51" s="1255"/>
      <c r="BS51" s="1255"/>
      <c r="BT51" s="1255"/>
      <c r="BU51" s="1255"/>
      <c r="BV51" s="1255"/>
      <c r="BW51" s="1255"/>
      <c r="BX51" s="1255">
        <v>126.7</v>
      </c>
      <c r="BY51" s="1255"/>
      <c r="BZ51" s="1255"/>
      <c r="CA51" s="1255"/>
      <c r="CB51" s="1255"/>
      <c r="CC51" s="1255"/>
      <c r="CD51" s="1255"/>
      <c r="CE51" s="1255"/>
      <c r="CF51" s="1255">
        <v>121.9</v>
      </c>
      <c r="CG51" s="1255"/>
      <c r="CH51" s="1255"/>
      <c r="CI51" s="1255"/>
      <c r="CJ51" s="1255"/>
      <c r="CK51" s="1255"/>
      <c r="CL51" s="1255"/>
      <c r="CM51" s="1255"/>
      <c r="CN51" s="1255">
        <v>104.6</v>
      </c>
      <c r="CO51" s="1255"/>
      <c r="CP51" s="1255"/>
      <c r="CQ51" s="1255"/>
      <c r="CR51" s="1255"/>
      <c r="CS51" s="1255"/>
      <c r="CT51" s="1255"/>
      <c r="CU51" s="1255"/>
      <c r="CV51" s="1255">
        <v>102.2</v>
      </c>
      <c r="CW51" s="1255"/>
      <c r="CX51" s="1255"/>
      <c r="CY51" s="1255"/>
      <c r="CZ51" s="1255"/>
      <c r="DA51" s="1255"/>
      <c r="DB51" s="1255"/>
      <c r="DC51" s="1255"/>
    </row>
    <row r="52" spans="1:109" ht="13"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632</v>
      </c>
      <c r="BC53" s="1254"/>
      <c r="BD53" s="1254"/>
      <c r="BE53" s="1254"/>
      <c r="BF53" s="1254"/>
      <c r="BG53" s="1254"/>
      <c r="BH53" s="1254"/>
      <c r="BI53" s="1254"/>
      <c r="BJ53" s="1254"/>
      <c r="BK53" s="1254"/>
      <c r="BL53" s="1254"/>
      <c r="BM53" s="1254"/>
      <c r="BN53" s="1254"/>
      <c r="BO53" s="1254"/>
      <c r="BP53" s="1255">
        <v>59.2</v>
      </c>
      <c r="BQ53" s="1255"/>
      <c r="BR53" s="1255"/>
      <c r="BS53" s="1255"/>
      <c r="BT53" s="1255"/>
      <c r="BU53" s="1255"/>
      <c r="BV53" s="1255"/>
      <c r="BW53" s="1255"/>
      <c r="BX53" s="1255">
        <v>58.3</v>
      </c>
      <c r="BY53" s="1255"/>
      <c r="BZ53" s="1255"/>
      <c r="CA53" s="1255"/>
      <c r="CB53" s="1255"/>
      <c r="CC53" s="1255"/>
      <c r="CD53" s="1255"/>
      <c r="CE53" s="1255"/>
      <c r="CF53" s="1255">
        <v>59.8</v>
      </c>
      <c r="CG53" s="1255"/>
      <c r="CH53" s="1255"/>
      <c r="CI53" s="1255"/>
      <c r="CJ53" s="1255"/>
      <c r="CK53" s="1255"/>
      <c r="CL53" s="1255"/>
      <c r="CM53" s="1255"/>
      <c r="CN53" s="1255">
        <v>60.8</v>
      </c>
      <c r="CO53" s="1255"/>
      <c r="CP53" s="1255"/>
      <c r="CQ53" s="1255"/>
      <c r="CR53" s="1255"/>
      <c r="CS53" s="1255"/>
      <c r="CT53" s="1255"/>
      <c r="CU53" s="1255"/>
      <c r="CV53" s="1255">
        <v>62.3</v>
      </c>
      <c r="CW53" s="1255"/>
      <c r="CX53" s="1255"/>
      <c r="CY53" s="1255"/>
      <c r="CZ53" s="1255"/>
      <c r="DA53" s="1255"/>
      <c r="DB53" s="1255"/>
      <c r="DC53" s="1255"/>
    </row>
    <row r="54" spans="1:109" ht="13"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33"/>
      <c r="B55" s="1225"/>
      <c r="G55" s="1244"/>
      <c r="H55" s="1244"/>
      <c r="I55" s="1244"/>
      <c r="J55" s="1244"/>
      <c r="K55" s="1253"/>
      <c r="L55" s="1253"/>
      <c r="M55" s="1253"/>
      <c r="N55" s="1253"/>
      <c r="AN55" s="1250" t="s">
        <v>633</v>
      </c>
      <c r="AO55" s="1250"/>
      <c r="AP55" s="1250"/>
      <c r="AQ55" s="1250"/>
      <c r="AR55" s="1250"/>
      <c r="AS55" s="1250"/>
      <c r="AT55" s="1250"/>
      <c r="AU55" s="1250"/>
      <c r="AV55" s="1250"/>
      <c r="AW55" s="1250"/>
      <c r="AX55" s="1250"/>
      <c r="AY55" s="1250"/>
      <c r="AZ55" s="1250"/>
      <c r="BA55" s="1250"/>
      <c r="BB55" s="1254" t="s">
        <v>631</v>
      </c>
      <c r="BC55" s="1254"/>
      <c r="BD55" s="1254"/>
      <c r="BE55" s="1254"/>
      <c r="BF55" s="1254"/>
      <c r="BG55" s="1254"/>
      <c r="BH55" s="1254"/>
      <c r="BI55" s="1254"/>
      <c r="BJ55" s="1254"/>
      <c r="BK55" s="1254"/>
      <c r="BL55" s="1254"/>
      <c r="BM55" s="1254"/>
      <c r="BN55" s="1254"/>
      <c r="BO55" s="1254"/>
      <c r="BP55" s="1255">
        <v>97.6</v>
      </c>
      <c r="BQ55" s="1255"/>
      <c r="BR55" s="1255"/>
      <c r="BS55" s="1255"/>
      <c r="BT55" s="1255"/>
      <c r="BU55" s="1255"/>
      <c r="BV55" s="1255"/>
      <c r="BW55" s="1255"/>
      <c r="BX55" s="1255">
        <v>91.9</v>
      </c>
      <c r="BY55" s="1255"/>
      <c r="BZ55" s="1255"/>
      <c r="CA55" s="1255"/>
      <c r="CB55" s="1255"/>
      <c r="CC55" s="1255"/>
      <c r="CD55" s="1255"/>
      <c r="CE55" s="1255"/>
      <c r="CF55" s="1255">
        <v>86.1</v>
      </c>
      <c r="CG55" s="1255"/>
      <c r="CH55" s="1255"/>
      <c r="CI55" s="1255"/>
      <c r="CJ55" s="1255"/>
      <c r="CK55" s="1255"/>
      <c r="CL55" s="1255"/>
      <c r="CM55" s="1255"/>
      <c r="CN55" s="1255">
        <v>72.8</v>
      </c>
      <c r="CO55" s="1255"/>
      <c r="CP55" s="1255"/>
      <c r="CQ55" s="1255"/>
      <c r="CR55" s="1255"/>
      <c r="CS55" s="1255"/>
      <c r="CT55" s="1255"/>
      <c r="CU55" s="1255"/>
      <c r="CV55" s="1255">
        <v>67.599999999999994</v>
      </c>
      <c r="CW55" s="1255"/>
      <c r="CX55" s="1255"/>
      <c r="CY55" s="1255"/>
      <c r="CZ55" s="1255"/>
      <c r="DA55" s="1255"/>
      <c r="DB55" s="1255"/>
      <c r="DC55" s="1255"/>
    </row>
    <row r="56" spans="1:109" ht="13"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632</v>
      </c>
      <c r="BC57" s="1254"/>
      <c r="BD57" s="1254"/>
      <c r="BE57" s="1254"/>
      <c r="BF57" s="1254"/>
      <c r="BG57" s="1254"/>
      <c r="BH57" s="1254"/>
      <c r="BI57" s="1254"/>
      <c r="BJ57" s="1254"/>
      <c r="BK57" s="1254"/>
      <c r="BL57" s="1254"/>
      <c r="BM57" s="1254"/>
      <c r="BN57" s="1254"/>
      <c r="BO57" s="1254"/>
      <c r="BP57" s="1255">
        <v>62.9</v>
      </c>
      <c r="BQ57" s="1255"/>
      <c r="BR57" s="1255"/>
      <c r="BS57" s="1255"/>
      <c r="BT57" s="1255"/>
      <c r="BU57" s="1255"/>
      <c r="BV57" s="1255"/>
      <c r="BW57" s="1255"/>
      <c r="BX57" s="1255">
        <v>63.4</v>
      </c>
      <c r="BY57" s="1255"/>
      <c r="BZ57" s="1255"/>
      <c r="CA57" s="1255"/>
      <c r="CB57" s="1255"/>
      <c r="CC57" s="1255"/>
      <c r="CD57" s="1255"/>
      <c r="CE57" s="1255"/>
      <c r="CF57" s="1255">
        <v>64.3</v>
      </c>
      <c r="CG57" s="1255"/>
      <c r="CH57" s="1255"/>
      <c r="CI57" s="1255"/>
      <c r="CJ57" s="1255"/>
      <c r="CK57" s="1255"/>
      <c r="CL57" s="1255"/>
      <c r="CM57" s="1255"/>
      <c r="CN57" s="1255">
        <v>65.2</v>
      </c>
      <c r="CO57" s="1255"/>
      <c r="CP57" s="1255"/>
      <c r="CQ57" s="1255"/>
      <c r="CR57" s="1255"/>
      <c r="CS57" s="1255"/>
      <c r="CT57" s="1255"/>
      <c r="CU57" s="1255"/>
      <c r="CV57" s="1255">
        <v>66.2</v>
      </c>
      <c r="CW57" s="1255"/>
      <c r="CX57" s="1255"/>
      <c r="CY57" s="1255"/>
      <c r="CZ57" s="1255"/>
      <c r="DA57" s="1255"/>
      <c r="DB57" s="1255"/>
      <c r="DC57" s="1255"/>
      <c r="DD57" s="1258"/>
      <c r="DE57" s="1256"/>
    </row>
    <row r="58" spans="1:109" s="1233" customFormat="1" ht="13"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5" x14ac:dyDescent="0.2">
      <c r="B63" s="1264" t="s">
        <v>634</v>
      </c>
    </row>
    <row r="64" spans="1:109" ht="13" x14ac:dyDescent="0.2">
      <c r="B64" s="1225"/>
      <c r="G64" s="1232"/>
      <c r="I64" s="1265"/>
      <c r="J64" s="1265"/>
      <c r="K64" s="1265"/>
      <c r="L64" s="1265"/>
      <c r="M64" s="1265"/>
      <c r="N64" s="1266"/>
      <c r="AM64" s="1232"/>
      <c r="AN64" s="1232" t="s">
        <v>627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 x14ac:dyDescent="0.2">
      <c r="B65" s="1225"/>
      <c r="AN65" s="1267" t="s">
        <v>635</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 x14ac:dyDescent="0.2">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 x14ac:dyDescent="0.2">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 x14ac:dyDescent="0.2">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 x14ac:dyDescent="0.2">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 x14ac:dyDescent="0.2">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5"/>
      <c r="G71" s="1279"/>
      <c r="I71" s="1280"/>
      <c r="J71" s="1277"/>
      <c r="K71" s="1277"/>
      <c r="L71" s="1278"/>
      <c r="M71" s="1277"/>
      <c r="N71" s="1278"/>
      <c r="AM71" s="1279"/>
      <c r="AN71" s="1219" t="s">
        <v>629</v>
      </c>
    </row>
    <row r="72" spans="2:107" ht="13"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584</v>
      </c>
      <c r="BQ72" s="1250"/>
      <c r="BR72" s="1250"/>
      <c r="BS72" s="1250"/>
      <c r="BT72" s="1250"/>
      <c r="BU72" s="1250"/>
      <c r="BV72" s="1250"/>
      <c r="BW72" s="1250"/>
      <c r="BX72" s="1250" t="s">
        <v>585</v>
      </c>
      <c r="BY72" s="1250"/>
      <c r="BZ72" s="1250"/>
      <c r="CA72" s="1250"/>
      <c r="CB72" s="1250"/>
      <c r="CC72" s="1250"/>
      <c r="CD72" s="1250"/>
      <c r="CE72" s="1250"/>
      <c r="CF72" s="1250" t="s">
        <v>586</v>
      </c>
      <c r="CG72" s="1250"/>
      <c r="CH72" s="1250"/>
      <c r="CI72" s="1250"/>
      <c r="CJ72" s="1250"/>
      <c r="CK72" s="1250"/>
      <c r="CL72" s="1250"/>
      <c r="CM72" s="1250"/>
      <c r="CN72" s="1250" t="s">
        <v>587</v>
      </c>
      <c r="CO72" s="1250"/>
      <c r="CP72" s="1250"/>
      <c r="CQ72" s="1250"/>
      <c r="CR72" s="1250"/>
      <c r="CS72" s="1250"/>
      <c r="CT72" s="1250"/>
      <c r="CU72" s="1250"/>
      <c r="CV72" s="1250" t="s">
        <v>588</v>
      </c>
      <c r="CW72" s="1250"/>
      <c r="CX72" s="1250"/>
      <c r="CY72" s="1250"/>
      <c r="CZ72" s="1250"/>
      <c r="DA72" s="1250"/>
      <c r="DB72" s="1250"/>
      <c r="DC72" s="1250"/>
    </row>
    <row r="73" spans="2:107" ht="13" x14ac:dyDescent="0.2">
      <c r="B73" s="1225"/>
      <c r="G73" s="1251"/>
      <c r="H73" s="1251"/>
      <c r="I73" s="1251"/>
      <c r="J73" s="1251"/>
      <c r="K73" s="1281"/>
      <c r="L73" s="1281"/>
      <c r="M73" s="1281"/>
      <c r="N73" s="1281"/>
      <c r="AM73" s="1243"/>
      <c r="AN73" s="1254" t="s">
        <v>630</v>
      </c>
      <c r="AO73" s="1254"/>
      <c r="AP73" s="1254"/>
      <c r="AQ73" s="1254"/>
      <c r="AR73" s="1254"/>
      <c r="AS73" s="1254"/>
      <c r="AT73" s="1254"/>
      <c r="AU73" s="1254"/>
      <c r="AV73" s="1254"/>
      <c r="AW73" s="1254"/>
      <c r="AX73" s="1254"/>
      <c r="AY73" s="1254"/>
      <c r="AZ73" s="1254"/>
      <c r="BA73" s="1254"/>
      <c r="BB73" s="1254" t="s">
        <v>631</v>
      </c>
      <c r="BC73" s="1254"/>
      <c r="BD73" s="1254"/>
      <c r="BE73" s="1254"/>
      <c r="BF73" s="1254"/>
      <c r="BG73" s="1254"/>
      <c r="BH73" s="1254"/>
      <c r="BI73" s="1254"/>
      <c r="BJ73" s="1254"/>
      <c r="BK73" s="1254"/>
      <c r="BL73" s="1254"/>
      <c r="BM73" s="1254"/>
      <c r="BN73" s="1254"/>
      <c r="BO73" s="1254"/>
      <c r="BP73" s="1255">
        <v>116.6</v>
      </c>
      <c r="BQ73" s="1255"/>
      <c r="BR73" s="1255"/>
      <c r="BS73" s="1255"/>
      <c r="BT73" s="1255"/>
      <c r="BU73" s="1255"/>
      <c r="BV73" s="1255"/>
      <c r="BW73" s="1255"/>
      <c r="BX73" s="1255">
        <v>126.7</v>
      </c>
      <c r="BY73" s="1255"/>
      <c r="BZ73" s="1255"/>
      <c r="CA73" s="1255"/>
      <c r="CB73" s="1255"/>
      <c r="CC73" s="1255"/>
      <c r="CD73" s="1255"/>
      <c r="CE73" s="1255"/>
      <c r="CF73" s="1255">
        <v>121.9</v>
      </c>
      <c r="CG73" s="1255"/>
      <c r="CH73" s="1255"/>
      <c r="CI73" s="1255"/>
      <c r="CJ73" s="1255"/>
      <c r="CK73" s="1255"/>
      <c r="CL73" s="1255"/>
      <c r="CM73" s="1255"/>
      <c r="CN73" s="1255">
        <v>104.6</v>
      </c>
      <c r="CO73" s="1255"/>
      <c r="CP73" s="1255"/>
      <c r="CQ73" s="1255"/>
      <c r="CR73" s="1255"/>
      <c r="CS73" s="1255"/>
      <c r="CT73" s="1255"/>
      <c r="CU73" s="1255"/>
      <c r="CV73" s="1255">
        <v>102.2</v>
      </c>
      <c r="CW73" s="1255"/>
      <c r="CX73" s="1255"/>
      <c r="CY73" s="1255"/>
      <c r="CZ73" s="1255"/>
      <c r="DA73" s="1255"/>
      <c r="DB73" s="1255"/>
      <c r="DC73" s="1255"/>
    </row>
    <row r="74" spans="2:107" ht="13" x14ac:dyDescent="0.2">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636</v>
      </c>
      <c r="BC75" s="1254"/>
      <c r="BD75" s="1254"/>
      <c r="BE75" s="1254"/>
      <c r="BF75" s="1254"/>
      <c r="BG75" s="1254"/>
      <c r="BH75" s="1254"/>
      <c r="BI75" s="1254"/>
      <c r="BJ75" s="1254"/>
      <c r="BK75" s="1254"/>
      <c r="BL75" s="1254"/>
      <c r="BM75" s="1254"/>
      <c r="BN75" s="1254"/>
      <c r="BO75" s="1254"/>
      <c r="BP75" s="1255">
        <v>7.7</v>
      </c>
      <c r="BQ75" s="1255"/>
      <c r="BR75" s="1255"/>
      <c r="BS75" s="1255"/>
      <c r="BT75" s="1255"/>
      <c r="BU75" s="1255"/>
      <c r="BV75" s="1255"/>
      <c r="BW75" s="1255"/>
      <c r="BX75" s="1255">
        <v>6.6</v>
      </c>
      <c r="BY75" s="1255"/>
      <c r="BZ75" s="1255"/>
      <c r="CA75" s="1255"/>
      <c r="CB75" s="1255"/>
      <c r="CC75" s="1255"/>
      <c r="CD75" s="1255"/>
      <c r="CE75" s="1255"/>
      <c r="CF75" s="1255">
        <v>6</v>
      </c>
      <c r="CG75" s="1255"/>
      <c r="CH75" s="1255"/>
      <c r="CI75" s="1255"/>
      <c r="CJ75" s="1255"/>
      <c r="CK75" s="1255"/>
      <c r="CL75" s="1255"/>
      <c r="CM75" s="1255"/>
      <c r="CN75" s="1255">
        <v>5.4</v>
      </c>
      <c r="CO75" s="1255"/>
      <c r="CP75" s="1255"/>
      <c r="CQ75" s="1255"/>
      <c r="CR75" s="1255"/>
      <c r="CS75" s="1255"/>
      <c r="CT75" s="1255"/>
      <c r="CU75" s="1255"/>
      <c r="CV75" s="1255">
        <v>5.4</v>
      </c>
      <c r="CW75" s="1255"/>
      <c r="CX75" s="1255"/>
      <c r="CY75" s="1255"/>
      <c r="CZ75" s="1255"/>
      <c r="DA75" s="1255"/>
      <c r="DB75" s="1255"/>
      <c r="DC75" s="1255"/>
    </row>
    <row r="76" spans="2:107" ht="13"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25"/>
      <c r="G77" s="1244"/>
      <c r="H77" s="1244"/>
      <c r="I77" s="1244"/>
      <c r="J77" s="1244"/>
      <c r="K77" s="1281"/>
      <c r="L77" s="1281"/>
      <c r="M77" s="1281"/>
      <c r="N77" s="1281"/>
      <c r="AN77" s="1250" t="s">
        <v>633</v>
      </c>
      <c r="AO77" s="1250"/>
      <c r="AP77" s="1250"/>
      <c r="AQ77" s="1250"/>
      <c r="AR77" s="1250"/>
      <c r="AS77" s="1250"/>
      <c r="AT77" s="1250"/>
      <c r="AU77" s="1250"/>
      <c r="AV77" s="1250"/>
      <c r="AW77" s="1250"/>
      <c r="AX77" s="1250"/>
      <c r="AY77" s="1250"/>
      <c r="AZ77" s="1250"/>
      <c r="BA77" s="1250"/>
      <c r="BB77" s="1254" t="s">
        <v>631</v>
      </c>
      <c r="BC77" s="1254"/>
      <c r="BD77" s="1254"/>
      <c r="BE77" s="1254"/>
      <c r="BF77" s="1254"/>
      <c r="BG77" s="1254"/>
      <c r="BH77" s="1254"/>
      <c r="BI77" s="1254"/>
      <c r="BJ77" s="1254"/>
      <c r="BK77" s="1254"/>
      <c r="BL77" s="1254"/>
      <c r="BM77" s="1254"/>
      <c r="BN77" s="1254"/>
      <c r="BO77" s="1254"/>
      <c r="BP77" s="1255">
        <v>97.6</v>
      </c>
      <c r="BQ77" s="1255"/>
      <c r="BR77" s="1255"/>
      <c r="BS77" s="1255"/>
      <c r="BT77" s="1255"/>
      <c r="BU77" s="1255"/>
      <c r="BV77" s="1255"/>
      <c r="BW77" s="1255"/>
      <c r="BX77" s="1255">
        <v>91.9</v>
      </c>
      <c r="BY77" s="1255"/>
      <c r="BZ77" s="1255"/>
      <c r="CA77" s="1255"/>
      <c r="CB77" s="1255"/>
      <c r="CC77" s="1255"/>
      <c r="CD77" s="1255"/>
      <c r="CE77" s="1255"/>
      <c r="CF77" s="1255">
        <v>86.1</v>
      </c>
      <c r="CG77" s="1255"/>
      <c r="CH77" s="1255"/>
      <c r="CI77" s="1255"/>
      <c r="CJ77" s="1255"/>
      <c r="CK77" s="1255"/>
      <c r="CL77" s="1255"/>
      <c r="CM77" s="1255"/>
      <c r="CN77" s="1255">
        <v>72.8</v>
      </c>
      <c r="CO77" s="1255"/>
      <c r="CP77" s="1255"/>
      <c r="CQ77" s="1255"/>
      <c r="CR77" s="1255"/>
      <c r="CS77" s="1255"/>
      <c r="CT77" s="1255"/>
      <c r="CU77" s="1255"/>
      <c r="CV77" s="1255">
        <v>67.599999999999994</v>
      </c>
      <c r="CW77" s="1255"/>
      <c r="CX77" s="1255"/>
      <c r="CY77" s="1255"/>
      <c r="CZ77" s="1255"/>
      <c r="DA77" s="1255"/>
      <c r="DB77" s="1255"/>
      <c r="DC77" s="1255"/>
    </row>
    <row r="78" spans="2:107" ht="13" x14ac:dyDescent="0.2">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636</v>
      </c>
      <c r="BC79" s="1254"/>
      <c r="BD79" s="1254"/>
      <c r="BE79" s="1254"/>
      <c r="BF79" s="1254"/>
      <c r="BG79" s="1254"/>
      <c r="BH79" s="1254"/>
      <c r="BI79" s="1254"/>
      <c r="BJ79" s="1254"/>
      <c r="BK79" s="1254"/>
      <c r="BL79" s="1254"/>
      <c r="BM79" s="1254"/>
      <c r="BN79" s="1254"/>
      <c r="BO79" s="1254"/>
      <c r="BP79" s="1255">
        <v>8</v>
      </c>
      <c r="BQ79" s="1255"/>
      <c r="BR79" s="1255"/>
      <c r="BS79" s="1255"/>
      <c r="BT79" s="1255"/>
      <c r="BU79" s="1255"/>
      <c r="BV79" s="1255"/>
      <c r="BW79" s="1255"/>
      <c r="BX79" s="1255">
        <v>7.3</v>
      </c>
      <c r="BY79" s="1255"/>
      <c r="BZ79" s="1255"/>
      <c r="CA79" s="1255"/>
      <c r="CB79" s="1255"/>
      <c r="CC79" s="1255"/>
      <c r="CD79" s="1255"/>
      <c r="CE79" s="1255"/>
      <c r="CF79" s="1255">
        <v>7.3</v>
      </c>
      <c r="CG79" s="1255"/>
      <c r="CH79" s="1255"/>
      <c r="CI79" s="1255"/>
      <c r="CJ79" s="1255"/>
      <c r="CK79" s="1255"/>
      <c r="CL79" s="1255"/>
      <c r="CM79" s="1255"/>
      <c r="CN79" s="1255">
        <v>7.1</v>
      </c>
      <c r="CO79" s="1255"/>
      <c r="CP79" s="1255"/>
      <c r="CQ79" s="1255"/>
      <c r="CR79" s="1255"/>
      <c r="CS79" s="1255"/>
      <c r="CT79" s="1255"/>
      <c r="CU79" s="1255"/>
      <c r="CV79" s="1255">
        <v>6.8</v>
      </c>
      <c r="CW79" s="1255"/>
      <c r="CX79" s="1255"/>
      <c r="CY79" s="1255"/>
      <c r="CZ79" s="1255"/>
      <c r="DA79" s="1255"/>
      <c r="DB79" s="1255"/>
      <c r="DC79" s="1255"/>
    </row>
    <row r="80" spans="2:107" ht="13" x14ac:dyDescent="0.2">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25"/>
    </row>
    <row r="82" spans="2:109" ht="16.5" x14ac:dyDescent="0.2">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 x14ac:dyDescent="0.2">
      <c r="DD84" s="1219"/>
      <c r="DE84" s="1219"/>
    </row>
    <row r="85" spans="2:109" ht="13" x14ac:dyDescent="0.2">
      <c r="DD85" s="1219"/>
      <c r="DE85" s="1219"/>
    </row>
  </sheetData>
  <sheetProtection algorithmName="SHA-512" hashValue="VBLJq5uG379uA+yWQ4tK2r7M4TvJ9dMiPFNnp+Sc269q4i4ldcmY/f9/Fj7y8m/GVIB2c2k1S/5c58+wXfLkMQ==" saltValue="bQ0E92AOpwBQ7q6l7w3e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531</v>
      </c>
    </row>
  </sheetData>
  <sheetProtection algorithmName="SHA-512" hashValue="ktJJvvHzQTAaiK3I3OJWMazwL/HMQD6t64C/zq2+4hYXOPK7PZ/vEoiduAzyvl8ZKYx41b94wl7mlDAoRUyD4Q==" saltValue="mYlQzf93g91NniGX262TZ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531</v>
      </c>
    </row>
  </sheetData>
  <sheetProtection algorithmName="SHA-512" hashValue="22LVLb+WXaqoih7bZHlP0AbzUPx1r7e6AztYqMOxDVtV+NDZGMd678woX6phI/+sVFzK25KeW4P1fambNhQ31Q==" saltValue="oUVk6+/d8PFL4lvd/QDoag=="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581</v>
      </c>
      <c r="G2" s="151"/>
      <c r="H2" s="152"/>
    </row>
    <row r="3" spans="1:8" x14ac:dyDescent="0.2">
      <c r="A3" s="148" t="s">
        <v>574</v>
      </c>
      <c r="B3" s="153"/>
      <c r="C3" s="154"/>
      <c r="D3" s="155">
        <v>77633</v>
      </c>
      <c r="E3" s="156"/>
      <c r="F3" s="157">
        <v>54945</v>
      </c>
      <c r="G3" s="158"/>
      <c r="H3" s="159"/>
    </row>
    <row r="4" spans="1:8" x14ac:dyDescent="0.2">
      <c r="A4" s="160"/>
      <c r="B4" s="161"/>
      <c r="C4" s="162"/>
      <c r="D4" s="163">
        <v>26347</v>
      </c>
      <c r="E4" s="164"/>
      <c r="F4" s="165">
        <v>29293</v>
      </c>
      <c r="G4" s="166"/>
      <c r="H4" s="167"/>
    </row>
    <row r="5" spans="1:8" x14ac:dyDescent="0.2">
      <c r="A5" s="148" t="s">
        <v>576</v>
      </c>
      <c r="B5" s="153"/>
      <c r="C5" s="154"/>
      <c r="D5" s="155">
        <v>91725</v>
      </c>
      <c r="E5" s="156"/>
      <c r="F5" s="157">
        <v>57132</v>
      </c>
      <c r="G5" s="158"/>
      <c r="H5" s="159"/>
    </row>
    <row r="6" spans="1:8" x14ac:dyDescent="0.2">
      <c r="A6" s="160"/>
      <c r="B6" s="161"/>
      <c r="C6" s="162"/>
      <c r="D6" s="163">
        <v>35779</v>
      </c>
      <c r="E6" s="164"/>
      <c r="F6" s="165">
        <v>30126</v>
      </c>
      <c r="G6" s="166"/>
      <c r="H6" s="167"/>
    </row>
    <row r="7" spans="1:8" x14ac:dyDescent="0.2">
      <c r="A7" s="148" t="s">
        <v>577</v>
      </c>
      <c r="B7" s="153"/>
      <c r="C7" s="154"/>
      <c r="D7" s="155">
        <v>55190</v>
      </c>
      <c r="E7" s="156"/>
      <c r="F7" s="157">
        <v>58766</v>
      </c>
      <c r="G7" s="158"/>
      <c r="H7" s="159"/>
    </row>
    <row r="8" spans="1:8" x14ac:dyDescent="0.2">
      <c r="A8" s="160"/>
      <c r="B8" s="161"/>
      <c r="C8" s="162"/>
      <c r="D8" s="163">
        <v>21768</v>
      </c>
      <c r="E8" s="164"/>
      <c r="F8" s="165">
        <v>29363</v>
      </c>
      <c r="G8" s="166"/>
      <c r="H8" s="167"/>
    </row>
    <row r="9" spans="1:8" x14ac:dyDescent="0.2">
      <c r="A9" s="148" t="s">
        <v>578</v>
      </c>
      <c r="B9" s="153"/>
      <c r="C9" s="154"/>
      <c r="D9" s="155">
        <v>71897</v>
      </c>
      <c r="E9" s="156"/>
      <c r="F9" s="157">
        <v>62482</v>
      </c>
      <c r="G9" s="158"/>
      <c r="H9" s="159"/>
    </row>
    <row r="10" spans="1:8" x14ac:dyDescent="0.2">
      <c r="A10" s="160"/>
      <c r="B10" s="161"/>
      <c r="C10" s="162"/>
      <c r="D10" s="163">
        <v>26631</v>
      </c>
      <c r="E10" s="164"/>
      <c r="F10" s="165">
        <v>34626</v>
      </c>
      <c r="G10" s="166"/>
      <c r="H10" s="167"/>
    </row>
    <row r="11" spans="1:8" x14ac:dyDescent="0.2">
      <c r="A11" s="148" t="s">
        <v>579</v>
      </c>
      <c r="B11" s="153"/>
      <c r="C11" s="154"/>
      <c r="D11" s="155">
        <v>57515</v>
      </c>
      <c r="E11" s="156"/>
      <c r="F11" s="157">
        <v>59288</v>
      </c>
      <c r="G11" s="158"/>
      <c r="H11" s="159"/>
    </row>
    <row r="12" spans="1:8" x14ac:dyDescent="0.2">
      <c r="A12" s="160"/>
      <c r="B12" s="161"/>
      <c r="C12" s="168"/>
      <c r="D12" s="163">
        <v>22445</v>
      </c>
      <c r="E12" s="164"/>
      <c r="F12" s="165">
        <v>32670</v>
      </c>
      <c r="G12" s="166"/>
      <c r="H12" s="167"/>
    </row>
    <row r="13" spans="1:8" x14ac:dyDescent="0.2">
      <c r="A13" s="148"/>
      <c r="B13" s="153"/>
      <c r="C13" s="169"/>
      <c r="D13" s="170">
        <v>70792</v>
      </c>
      <c r="E13" s="171"/>
      <c r="F13" s="172">
        <v>58523</v>
      </c>
      <c r="G13" s="173"/>
      <c r="H13" s="159"/>
    </row>
    <row r="14" spans="1:8" x14ac:dyDescent="0.2">
      <c r="A14" s="160"/>
      <c r="B14" s="161"/>
      <c r="C14" s="162"/>
      <c r="D14" s="163">
        <v>26594</v>
      </c>
      <c r="E14" s="164"/>
      <c r="F14" s="165">
        <v>31216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3.36</v>
      </c>
      <c r="C19" s="174">
        <f>ROUND(VALUE(SUBSTITUTE(実質収支比率等に係る経年分析!G$48,"▲","-")),2)</f>
        <v>3.46</v>
      </c>
      <c r="D19" s="174">
        <f>ROUND(VALUE(SUBSTITUTE(実質収支比率等に係る経年分析!H$48,"▲","-")),2)</f>
        <v>2.84</v>
      </c>
      <c r="E19" s="174">
        <f>ROUND(VALUE(SUBSTITUTE(実質収支比率等に係る経年分析!I$48,"▲","-")),2)</f>
        <v>3.19</v>
      </c>
      <c r="F19" s="174">
        <f>ROUND(VALUE(SUBSTITUTE(実質収支比率等に係る経年分析!J$48,"▲","-")),2)</f>
        <v>3.72</v>
      </c>
    </row>
    <row r="20" spans="1:11" x14ac:dyDescent="0.2">
      <c r="A20" s="174" t="s">
        <v>57</v>
      </c>
      <c r="B20" s="174">
        <f>ROUND(VALUE(SUBSTITUTE(実質収支比率等に係る経年分析!F$47,"▲","-")),2)</f>
        <v>2.5</v>
      </c>
      <c r="C20" s="174">
        <f>ROUND(VALUE(SUBSTITUTE(実質収支比率等に係る経年分析!G$47,"▲","-")),2)</f>
        <v>2.12</v>
      </c>
      <c r="D20" s="174">
        <f>ROUND(VALUE(SUBSTITUTE(実質収支比率等に係る経年分析!H$47,"▲","-")),2)</f>
        <v>1.89</v>
      </c>
      <c r="E20" s="174">
        <f>ROUND(VALUE(SUBSTITUTE(実質収支比率等に係る経年分析!I$47,"▲","-")),2)</f>
        <v>1.77</v>
      </c>
      <c r="F20" s="174">
        <f>ROUND(VALUE(SUBSTITUTE(実質収支比率等に係る経年分析!J$47,"▲","-")),2)</f>
        <v>2.11</v>
      </c>
    </row>
    <row r="21" spans="1:11" x14ac:dyDescent="0.2">
      <c r="A21" s="174" t="s">
        <v>58</v>
      </c>
      <c r="B21" s="174">
        <f>IF(ISNUMBER(VALUE(SUBSTITUTE(実質収支比率等に係る経年分析!F$49,"▲","-"))),ROUND(VALUE(SUBSTITUTE(実質収支比率等に係る経年分析!F$49,"▲","-")),2),NA())</f>
        <v>0.09</v>
      </c>
      <c r="C21" s="174">
        <f>IF(ISNUMBER(VALUE(SUBSTITUTE(実質収支比率等に係る経年分析!G$49,"▲","-"))),ROUND(VALUE(SUBSTITUTE(実質収支比率等に係る経年分析!G$49,"▲","-")),2),NA())</f>
        <v>-0.22</v>
      </c>
      <c r="D21" s="174">
        <f>IF(ISNUMBER(VALUE(SUBSTITUTE(実質収支比率等に係る経年分析!H$49,"▲","-"))),ROUND(VALUE(SUBSTITUTE(実質収支比率等に係る経年分析!H$49,"▲","-")),2),NA())</f>
        <v>-0.78</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0.74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後期高齢者医療会計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2">
      <c r="A31" s="175" t="str">
        <f>IF(連結実質赤字比率に係る赤字・黒字の構成分析!C$39="",NA(),連結実質赤字比率に係る赤字・黒字の構成分析!C$39)</f>
        <v>交通事業会計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介護保険会計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2.0099999999999998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2.4900000000000002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1.0900000000000001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2">
      <c r="A33" s="175" t="str">
        <f>IF(連結実質赤字比率に係る赤字・黒字の構成分析!C$37="",NA(),連結実質赤字比率に係る赤字・黒字の構成分析!C$37)</f>
        <v>国民健康保険会計</v>
      </c>
      <c r="B33" s="175">
        <f>IF(ROUND(VALUE(SUBSTITUTE(連結実質赤字比率に係る赤字・黒字の構成分析!F$37,"▲", "-")), 2) &lt; 0, ABS(ROUND(VALUE(SUBSTITUTE(連結実質赤字比率に係る赤字・黒字の構成分析!F$37,"▲", "-")), 2)), NA())</f>
        <v>1.29</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0.43</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3.45</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4.6399999999999997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27272</v>
      </c>
      <c r="E42" s="176"/>
      <c r="F42" s="176"/>
      <c r="G42" s="176">
        <f>'実質公債費比率（分子）の構造'!L$52</f>
        <v>32428</v>
      </c>
      <c r="H42" s="176"/>
      <c r="I42" s="176"/>
      <c r="J42" s="176">
        <f>'実質公債費比率（分子）の構造'!M$52</f>
        <v>26360</v>
      </c>
      <c r="K42" s="176"/>
      <c r="L42" s="176"/>
      <c r="M42" s="176">
        <f>'実質公債費比率（分子）の構造'!N$52</f>
        <v>30763</v>
      </c>
      <c r="N42" s="176"/>
      <c r="O42" s="176"/>
      <c r="P42" s="176">
        <f>'実質公債費比率（分子）の構造'!O$52</f>
        <v>31212</v>
      </c>
    </row>
    <row r="43" spans="1:16" x14ac:dyDescent="0.2">
      <c r="A43" s="176" t="s">
        <v>66</v>
      </c>
      <c r="B43" s="176" t="str">
        <f>'実質公債費比率（分子）の構造'!K$51</f>
        <v>-</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193</v>
      </c>
      <c r="C44" s="176"/>
      <c r="D44" s="176"/>
      <c r="E44" s="176">
        <f>'実質公債費比率（分子）の構造'!L$50</f>
        <v>104</v>
      </c>
      <c r="F44" s="176"/>
      <c r="G44" s="176"/>
      <c r="H44" s="176">
        <f>'実質公債費比率（分子）の構造'!M$50</f>
        <v>194</v>
      </c>
      <c r="I44" s="176"/>
      <c r="J44" s="176"/>
      <c r="K44" s="176">
        <f>'実質公債費比率（分子）の構造'!N$50</f>
        <v>229</v>
      </c>
      <c r="L44" s="176"/>
      <c r="M44" s="176"/>
      <c r="N44" s="176">
        <f>'実質公債費比率（分子）の構造'!O$50</f>
        <v>171</v>
      </c>
      <c r="O44" s="176"/>
      <c r="P44" s="176"/>
    </row>
    <row r="45" spans="1:16" x14ac:dyDescent="0.2">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2">
      <c r="A46" s="176" t="s">
        <v>69</v>
      </c>
      <c r="B46" s="176">
        <f>'実質公債費比率（分子）の構造'!K$48</f>
        <v>5383</v>
      </c>
      <c r="C46" s="176"/>
      <c r="D46" s="176"/>
      <c r="E46" s="176">
        <f>'実質公債費比率（分子）の構造'!L$48</f>
        <v>4994</v>
      </c>
      <c r="F46" s="176"/>
      <c r="G46" s="176"/>
      <c r="H46" s="176">
        <f>'実質公債費比率（分子）の構造'!M$48</f>
        <v>4903</v>
      </c>
      <c r="I46" s="176"/>
      <c r="J46" s="176"/>
      <c r="K46" s="176">
        <f>'実質公債費比率（分子）の構造'!N$48</f>
        <v>4966</v>
      </c>
      <c r="L46" s="176"/>
      <c r="M46" s="176"/>
      <c r="N46" s="176">
        <f>'実質公債費比率（分子）の構造'!O$48</f>
        <v>5071</v>
      </c>
      <c r="O46" s="176"/>
      <c r="P46" s="176"/>
    </row>
    <row r="47" spans="1:16" x14ac:dyDescent="0.2">
      <c r="A47" s="176" t="s">
        <v>70</v>
      </c>
      <c r="B47" s="176">
        <f>'実質公債費比率（分子）の構造'!K$47</f>
        <v>2000</v>
      </c>
      <c r="C47" s="176"/>
      <c r="D47" s="176"/>
      <c r="E47" s="176">
        <f>'実質公債費比率（分子）の構造'!L$47</f>
        <v>2333</v>
      </c>
      <c r="F47" s="176"/>
      <c r="G47" s="176"/>
      <c r="H47" s="176">
        <f>'実質公債費比率（分子）の構造'!M$47</f>
        <v>2667</v>
      </c>
      <c r="I47" s="176"/>
      <c r="J47" s="176"/>
      <c r="K47" s="176">
        <f>'実質公債費比率（分子）の構造'!N$47</f>
        <v>3000</v>
      </c>
      <c r="L47" s="176"/>
      <c r="M47" s="176"/>
      <c r="N47" s="176">
        <f>'実質公債費比率（分子）の構造'!O$47</f>
        <v>3333</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30780</v>
      </c>
      <c r="C49" s="176"/>
      <c r="D49" s="176"/>
      <c r="E49" s="176">
        <f>'実質公債費比率（分子）の構造'!L$45</f>
        <v>35115</v>
      </c>
      <c r="F49" s="176"/>
      <c r="G49" s="176"/>
      <c r="H49" s="176">
        <f>'実質公債費比率（分子）の構造'!M$45</f>
        <v>28559</v>
      </c>
      <c r="I49" s="176"/>
      <c r="J49" s="176"/>
      <c r="K49" s="176">
        <f>'実質公債費比率（分子）の構造'!N$45</f>
        <v>31368</v>
      </c>
      <c r="L49" s="176"/>
      <c r="M49" s="176"/>
      <c r="N49" s="176">
        <f>'実質公債費比率（分子）の構造'!O$45</f>
        <v>32997</v>
      </c>
      <c r="O49" s="176"/>
      <c r="P49" s="176"/>
    </row>
    <row r="50" spans="1:16" x14ac:dyDescent="0.2">
      <c r="A50" s="176" t="s">
        <v>73</v>
      </c>
      <c r="B50" s="176" t="e">
        <f>NA()</f>
        <v>#N/A</v>
      </c>
      <c r="C50" s="176">
        <f>IF(ISNUMBER('実質公債費比率（分子）の構造'!K$53),'実質公債費比率（分子）の構造'!K$53,NA())</f>
        <v>11084</v>
      </c>
      <c r="D50" s="176" t="e">
        <f>NA()</f>
        <v>#N/A</v>
      </c>
      <c r="E50" s="176" t="e">
        <f>NA()</f>
        <v>#N/A</v>
      </c>
      <c r="F50" s="176">
        <f>IF(ISNUMBER('実質公債費比率（分子）の構造'!L$53),'実質公債費比率（分子）の構造'!L$53,NA())</f>
        <v>10119</v>
      </c>
      <c r="G50" s="176" t="e">
        <f>NA()</f>
        <v>#N/A</v>
      </c>
      <c r="H50" s="176" t="e">
        <f>NA()</f>
        <v>#N/A</v>
      </c>
      <c r="I50" s="176">
        <f>IF(ISNUMBER('実質公債費比率（分子）の構造'!M$53),'実質公債費比率（分子）の構造'!M$53,NA())</f>
        <v>9963</v>
      </c>
      <c r="J50" s="176" t="e">
        <f>NA()</f>
        <v>#N/A</v>
      </c>
      <c r="K50" s="176" t="e">
        <f>NA()</f>
        <v>#N/A</v>
      </c>
      <c r="L50" s="176">
        <f>IF(ISNUMBER('実質公債費比率（分子）の構造'!N$53),'実質公債費比率（分子）の構造'!N$53,NA())</f>
        <v>8800</v>
      </c>
      <c r="M50" s="176" t="e">
        <f>NA()</f>
        <v>#N/A</v>
      </c>
      <c r="N50" s="176" t="e">
        <f>NA()</f>
        <v>#N/A</v>
      </c>
      <c r="O50" s="176">
        <f>IF(ISNUMBER('実質公債費比率（分子）の構造'!O$53),'実質公債費比率（分子）の構造'!O$53,NA())</f>
        <v>10360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347856</v>
      </c>
      <c r="E56" s="175"/>
      <c r="F56" s="175"/>
      <c r="G56" s="175">
        <f>'将来負担比率（分子）の構造'!J$52</f>
        <v>357674</v>
      </c>
      <c r="H56" s="175"/>
      <c r="I56" s="175"/>
      <c r="J56" s="175">
        <f>'将来負担比率（分子）の構造'!K$52</f>
        <v>366350</v>
      </c>
      <c r="K56" s="175"/>
      <c r="L56" s="175"/>
      <c r="M56" s="175">
        <f>'将来負担比率（分子）の構造'!L$52</f>
        <v>372310</v>
      </c>
      <c r="N56" s="175"/>
      <c r="O56" s="175"/>
      <c r="P56" s="175">
        <f>'将来負担比率（分子）の構造'!M$52</f>
        <v>377051</v>
      </c>
    </row>
    <row r="57" spans="1:16" x14ac:dyDescent="0.2">
      <c r="A57" s="175" t="s">
        <v>44</v>
      </c>
      <c r="B57" s="175"/>
      <c r="C57" s="175"/>
      <c r="D57" s="175">
        <f>'将来負担比率（分子）の構造'!I$51</f>
        <v>31561</v>
      </c>
      <c r="E57" s="175"/>
      <c r="F57" s="175"/>
      <c r="G57" s="175">
        <f>'将来負担比率（分子）の構造'!J$51</f>
        <v>28793</v>
      </c>
      <c r="H57" s="175"/>
      <c r="I57" s="175"/>
      <c r="J57" s="175">
        <f>'将来負担比率（分子）の構造'!K$51</f>
        <v>29581</v>
      </c>
      <c r="K57" s="175"/>
      <c r="L57" s="175"/>
      <c r="M57" s="175">
        <f>'将来負担比率（分子）の構造'!L$51</f>
        <v>37212</v>
      </c>
      <c r="N57" s="175"/>
      <c r="O57" s="175"/>
      <c r="P57" s="175">
        <f>'将来負担比率（分子）の構造'!M$51</f>
        <v>36888</v>
      </c>
    </row>
    <row r="58" spans="1:16" x14ac:dyDescent="0.2">
      <c r="A58" s="175" t="s">
        <v>43</v>
      </c>
      <c r="B58" s="175"/>
      <c r="C58" s="175"/>
      <c r="D58" s="175">
        <f>'将来負担比率（分子）の構造'!I$50</f>
        <v>22511</v>
      </c>
      <c r="E58" s="175"/>
      <c r="F58" s="175"/>
      <c r="G58" s="175">
        <f>'将来負担比率（分子）の構造'!J$50</f>
        <v>22532</v>
      </c>
      <c r="H58" s="175"/>
      <c r="I58" s="175"/>
      <c r="J58" s="175">
        <f>'将来負担比率（分子）の構造'!K$50</f>
        <v>28210</v>
      </c>
      <c r="K58" s="175"/>
      <c r="L58" s="175"/>
      <c r="M58" s="175">
        <f>'将来負担比率（分子）の構造'!L$50</f>
        <v>39349</v>
      </c>
      <c r="N58" s="175"/>
      <c r="O58" s="175"/>
      <c r="P58" s="175">
        <f>'将来負担比率（分子）の構造'!M$50</f>
        <v>44563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74247</v>
      </c>
      <c r="C62" s="175"/>
      <c r="D62" s="175"/>
      <c r="E62" s="175">
        <f>'将来負担比率（分子）の構造'!J$45</f>
        <v>72459</v>
      </c>
      <c r="F62" s="175"/>
      <c r="G62" s="175"/>
      <c r="H62" s="175">
        <f>'将来負担比率（分子）の構造'!K$45</f>
        <v>69225</v>
      </c>
      <c r="I62" s="175"/>
      <c r="J62" s="175"/>
      <c r="K62" s="175">
        <f>'将来負担比率（分子）の構造'!L$45</f>
        <v>66494</v>
      </c>
      <c r="L62" s="175"/>
      <c r="M62" s="175"/>
      <c r="N62" s="175">
        <f>'将来負担比率（分子）の構造'!M$45</f>
        <v>63619</v>
      </c>
      <c r="O62" s="175"/>
      <c r="P62" s="175"/>
    </row>
    <row r="63" spans="1:16" x14ac:dyDescent="0.2">
      <c r="A63" s="175" t="s">
        <v>36</v>
      </c>
      <c r="B63" s="175">
        <f>'将来負担比率（分子）の構造'!I$44</f>
        <v>2</v>
      </c>
      <c r="C63" s="175"/>
      <c r="D63" s="175"/>
      <c r="E63" s="175">
        <f>'将来負担比率（分子）の構造'!J$44</f>
        <v>1</v>
      </c>
      <c r="F63" s="175"/>
      <c r="G63" s="175"/>
      <c r="H63" s="175">
        <f>'将来負担比率（分子）の構造'!K$44</f>
        <v>19</v>
      </c>
      <c r="I63" s="175"/>
      <c r="J63" s="175"/>
      <c r="K63" s="175">
        <f>'将来負担比率（分子）の構造'!L$44</f>
        <v>35</v>
      </c>
      <c r="L63" s="175"/>
      <c r="M63" s="175"/>
      <c r="N63" s="175">
        <f>'将来負担比率（分子）の構造'!M$44</f>
        <v>34</v>
      </c>
      <c r="O63" s="175"/>
      <c r="P63" s="175"/>
    </row>
    <row r="64" spans="1:16" x14ac:dyDescent="0.2">
      <c r="A64" s="175" t="s">
        <v>35</v>
      </c>
      <c r="B64" s="175">
        <f>'将来負担比率（分子）の構造'!I$43</f>
        <v>70909</v>
      </c>
      <c r="C64" s="175"/>
      <c r="D64" s="175"/>
      <c r="E64" s="175">
        <f>'将来負担比率（分子）の構造'!J$43</f>
        <v>72308</v>
      </c>
      <c r="F64" s="175"/>
      <c r="G64" s="175"/>
      <c r="H64" s="175">
        <f>'将来負担比率（分子）の構造'!K$43</f>
        <v>70323</v>
      </c>
      <c r="I64" s="175"/>
      <c r="J64" s="175"/>
      <c r="K64" s="175">
        <f>'将来負担比率（分子）の構造'!L$43</f>
        <v>67653</v>
      </c>
      <c r="L64" s="175"/>
      <c r="M64" s="175"/>
      <c r="N64" s="175">
        <f>'将来負担比率（分子）の構造'!M$43</f>
        <v>66053</v>
      </c>
      <c r="O64" s="175"/>
      <c r="P64" s="175"/>
    </row>
    <row r="65" spans="1:16" x14ac:dyDescent="0.2">
      <c r="A65" s="175" t="s">
        <v>34</v>
      </c>
      <c r="B65" s="175">
        <f>'将来負担比率（分子）の構造'!I$42</f>
        <v>1707</v>
      </c>
      <c r="C65" s="175"/>
      <c r="D65" s="175"/>
      <c r="E65" s="175">
        <f>'将来負担比率（分子）の構造'!J$42</f>
        <v>1538</v>
      </c>
      <c r="F65" s="175"/>
      <c r="G65" s="175"/>
      <c r="H65" s="175">
        <f>'将来負担比率（分子）の構造'!K$42</f>
        <v>1353</v>
      </c>
      <c r="I65" s="175"/>
      <c r="J65" s="175"/>
      <c r="K65" s="175">
        <f>'将来負担比率（分子）の構造'!L$42</f>
        <v>1184</v>
      </c>
      <c r="L65" s="175"/>
      <c r="M65" s="175"/>
      <c r="N65" s="175">
        <f>'将来負担比率（分子）の構造'!M$42</f>
        <v>2192</v>
      </c>
      <c r="O65" s="175"/>
      <c r="P65" s="175"/>
    </row>
    <row r="66" spans="1:16" x14ac:dyDescent="0.2">
      <c r="A66" s="175" t="s">
        <v>33</v>
      </c>
      <c r="B66" s="175">
        <f>'将来負担比率（分子）の構造'!I$41</f>
        <v>454325</v>
      </c>
      <c r="C66" s="175"/>
      <c r="D66" s="175"/>
      <c r="E66" s="175">
        <f>'将来負担比率（分子）の構造'!J$41</f>
        <v>481313</v>
      </c>
      <c r="F66" s="175"/>
      <c r="G66" s="175"/>
      <c r="H66" s="175">
        <f>'将来負担比率（分子）の構造'!K$41</f>
        <v>496551</v>
      </c>
      <c r="I66" s="175"/>
      <c r="J66" s="175"/>
      <c r="K66" s="175">
        <f>'将来負担比率（分子）の構造'!L$41</f>
        <v>508448</v>
      </c>
      <c r="L66" s="175"/>
      <c r="M66" s="175"/>
      <c r="N66" s="175">
        <f>'将来負担比率（分子）の構造'!M$41</f>
        <v>511238</v>
      </c>
      <c r="O66" s="175"/>
      <c r="P66" s="175"/>
    </row>
    <row r="67" spans="1:16" x14ac:dyDescent="0.2">
      <c r="A67" s="175" t="s">
        <v>77</v>
      </c>
      <c r="B67" s="175" t="e">
        <f>NA()</f>
        <v>#N/A</v>
      </c>
      <c r="C67" s="175">
        <f>IF(ISNUMBER('将来負担比率（分子）の構造'!I$53), IF('将来負担比率（分子）の構造'!I$53 &lt; 0, 0, '将来負担比率（分子）の構造'!I$53), NA())</f>
        <v>199261</v>
      </c>
      <c r="D67" s="175" t="e">
        <f>NA()</f>
        <v>#N/A</v>
      </c>
      <c r="E67" s="175" t="e">
        <f>NA()</f>
        <v>#N/A</v>
      </c>
      <c r="F67" s="175">
        <f>IF(ISNUMBER('将来負担比率（分子）の構造'!J$53), IF('将来負担比率（分子）の構造'!J$53 &lt; 0, 0, '将来負担比率（分子）の構造'!J$53), NA())</f>
        <v>218620</v>
      </c>
      <c r="G67" s="175" t="e">
        <f>NA()</f>
        <v>#N/A</v>
      </c>
      <c r="H67" s="175" t="e">
        <f>NA()</f>
        <v>#N/A</v>
      </c>
      <c r="I67" s="175">
        <f>IF(ISNUMBER('将来負担比率（分子）の構造'!K$53), IF('将来負担比率（分子）の構造'!K$53 &lt; 0, 0, '将来負担比率（分子）の構造'!K$53), NA())</f>
        <v>213330</v>
      </c>
      <c r="J67" s="175" t="e">
        <f>NA()</f>
        <v>#N/A</v>
      </c>
      <c r="K67" s="175" t="e">
        <f>NA()</f>
        <v>#N/A</v>
      </c>
      <c r="L67" s="175">
        <f>IF(ISNUMBER('将来負担比率（分子）の構造'!L$53), IF('将来負担比率（分子）の構造'!L$53 &lt; 0, 0, '将来負担比率（分子）の構造'!L$53), NA())</f>
        <v>194944</v>
      </c>
      <c r="M67" s="175" t="e">
        <f>NA()</f>
        <v>#N/A</v>
      </c>
      <c r="N67" s="175" t="e">
        <f>NA()</f>
        <v>#N/A</v>
      </c>
      <c r="O67" s="175">
        <f>IF(ISNUMBER('将来負担比率（分子）の構造'!M$53), IF('将来負担比率（分子）の構造'!M$53 &lt; 0, 0, '将来負担比率（分子）の構造'!M$53), NA())</f>
        <v>184634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3699</v>
      </c>
      <c r="C72" s="179">
        <f>基金残高に係る経年分析!G55</f>
        <v>3703</v>
      </c>
      <c r="D72" s="179">
        <f>基金残高に係る経年分析!H55</f>
        <v>4303</v>
      </c>
    </row>
    <row r="73" spans="1:16" x14ac:dyDescent="0.2">
      <c r="A73" s="178" t="s">
        <v>80</v>
      </c>
      <c r="B73" s="179">
        <f>基金残高に係る経年分析!F56</f>
        <v>6309</v>
      </c>
      <c r="C73" s="179">
        <f>基金残高に係る経年分析!G56</f>
        <v>6240</v>
      </c>
      <c r="D73" s="179">
        <f>基金残高に係る経年分析!H56</f>
        <v>5970</v>
      </c>
    </row>
    <row r="74" spans="1:16" x14ac:dyDescent="0.2">
      <c r="A74" s="178" t="s">
        <v>81</v>
      </c>
      <c r="B74" s="179">
        <f>基金残高に係る経年分析!F57</f>
        <v>15126</v>
      </c>
      <c r="C74" s="179">
        <f>基金残高に係る経年分析!G57</f>
        <v>16368</v>
      </c>
      <c r="D74" s="179">
        <f>基金残高に係る経年分析!H57</f>
        <v>18818</v>
      </c>
    </row>
  </sheetData>
  <sheetProtection algorithmName="SHA-512" hashValue="o54Fw8k8jR2Uf1KM3nXQkE9K1YoD5SC1ruLXfz2ATdsXK7A1gbxWa6vBedY26lzYBP/nV1woiOVADGjV99b7dA==" saltValue="nNxw5Hx1OB2HUy8LtJwN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2024-03-07T09:46:51Z</cp:lastPrinted>
  <dcterms:created xsi:type="dcterms:W3CDTF">2024-02-05T03:37:19Z</dcterms:created>
  <dcterms:modified xsi:type="dcterms:W3CDTF">2024-09-27T11:19:59Z</dcterms:modified>
  <cp:category/>
</cp:coreProperties>
</file>