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83\share\健康危機管理課\03_感染症対策班\Ｒ６\02_結核\07_私立学校等結核予防費補助金\01_事業実施伺い＆通知\R6様式\HP用\"/>
    </mc:Choice>
  </mc:AlternateContent>
  <bookViews>
    <workbookView xWindow="0" yWindow="0" windowWidth="28800" windowHeight="12240" tabRatio="689" firstSheet="1" activeTab="5"/>
  </bookViews>
  <sheets>
    <sheet name="はじめに" sheetId="12" r:id="rId1"/>
    <sheet name="①交付申請（事業計画書） " sheetId="13" r:id="rId2"/>
    <sheet name="①交付申請（収支予算書）" sheetId="1" r:id="rId3"/>
    <sheet name="②変更交付申請（事業計画書）" sheetId="14" r:id="rId4"/>
    <sheet name="②変更申請（収支予算書）" sheetId="11" r:id="rId5"/>
    <sheet name="③実績報告（事業実績書）" sheetId="8" r:id="rId6"/>
    <sheet name="③実績報告（収支精算書）" sheetId="5" r:id="rId7"/>
  </sheets>
  <definedNames>
    <definedName name="_xlnm.Print_Area" localSheetId="1">'①交付申請（事業計画書） '!$A$1:$J$29</definedName>
    <definedName name="_xlnm.Print_Area" localSheetId="2">'①交付申請（収支予算書）'!$A$1:$G$19</definedName>
    <definedName name="_xlnm.Print_Area" localSheetId="3">'②変更交付申請（事業計画書）'!$A$1:$J$32</definedName>
    <definedName name="_xlnm.Print_Area" localSheetId="4">'②変更申請（収支予算書）'!$A$1:$G$19</definedName>
    <definedName name="_xlnm.Print_Area" localSheetId="5">'③実績報告（事業実績書）'!$A$1:$J$27</definedName>
    <definedName name="_xlnm.Print_Area" localSheetId="6">'③実績報告（収支精算書）'!$A$1:$G$19</definedName>
  </definedNames>
  <calcPr calcId="162913"/>
</workbook>
</file>

<file path=xl/calcChain.xml><?xml version="1.0" encoding="utf-8"?>
<calcChain xmlns="http://schemas.openxmlformats.org/spreadsheetml/2006/main">
  <c r="C6" i="11" l="1"/>
  <c r="C8" i="5" l="1"/>
  <c r="H5" i="8" l="1"/>
  <c r="J5" i="8" s="1"/>
  <c r="I6" i="14" l="1"/>
  <c r="I9" i="14"/>
  <c r="I12" i="14"/>
  <c r="I15" i="14"/>
  <c r="J6" i="14"/>
  <c r="J9" i="14"/>
  <c r="J12" i="14"/>
  <c r="J15" i="14"/>
  <c r="H6" i="8" l="1"/>
  <c r="H7" i="8"/>
  <c r="J14" i="8"/>
  <c r="J11" i="8"/>
  <c r="D16" i="11"/>
  <c r="D17" i="11"/>
  <c r="D18" i="11"/>
  <c r="D15" i="11"/>
  <c r="D7" i="11"/>
  <c r="D8" i="11"/>
  <c r="D9" i="11"/>
  <c r="D6" i="11"/>
  <c r="D8" i="5" l="1"/>
  <c r="H8" i="8"/>
  <c r="J8" i="8" s="1"/>
  <c r="D30" i="14"/>
  <c r="B30" i="14"/>
  <c r="D16" i="14"/>
  <c r="D15" i="14"/>
  <c r="D13" i="14"/>
  <c r="D12" i="14"/>
  <c r="D10" i="14"/>
  <c r="D10" i="8" s="1"/>
  <c r="D9" i="14"/>
  <c r="D9" i="8" s="1"/>
  <c r="D6" i="14"/>
  <c r="D7" i="14"/>
  <c r="D7" i="8" s="1"/>
  <c r="D6" i="8"/>
  <c r="C14" i="14"/>
  <c r="C11" i="14"/>
  <c r="C11" i="8" s="1"/>
  <c r="C8" i="14"/>
  <c r="C5" i="14"/>
  <c r="I17" i="8"/>
  <c r="H14" i="8"/>
  <c r="H11" i="8"/>
  <c r="D16" i="8"/>
  <c r="D15" i="8"/>
  <c r="D13" i="8"/>
  <c r="D12" i="8"/>
  <c r="H16" i="8"/>
  <c r="H15" i="8"/>
  <c r="H13" i="8"/>
  <c r="H12" i="8"/>
  <c r="H10" i="8"/>
  <c r="H9" i="8"/>
  <c r="C14" i="8"/>
  <c r="C8" i="8"/>
  <c r="C5" i="8"/>
  <c r="E26" i="8" l="1"/>
  <c r="D21" i="8"/>
  <c r="H21" i="8" s="1"/>
  <c r="F26" i="8" s="1"/>
  <c r="H17" i="8" l="1"/>
  <c r="G26" i="8"/>
  <c r="H26" i="8" s="1"/>
  <c r="C6" i="5" s="1"/>
  <c r="C8" i="11" l="1"/>
  <c r="C10" i="11"/>
  <c r="C15" i="11" s="1"/>
  <c r="J18" i="14"/>
  <c r="I18" i="14"/>
  <c r="E25" i="14" l="1"/>
  <c r="I25" i="14" s="1"/>
  <c r="F31" i="14" s="1"/>
  <c r="K31" i="14"/>
  <c r="E31" i="14"/>
  <c r="C15" i="1"/>
  <c r="D15" i="5" s="1"/>
  <c r="C8" i="1"/>
  <c r="J17" i="13"/>
  <c r="E23" i="13" s="1"/>
  <c r="I17" i="13"/>
  <c r="I17" i="14" s="1"/>
  <c r="E24" i="14" s="1"/>
  <c r="K28" i="13"/>
  <c r="E28" i="13"/>
  <c r="E30" i="14" s="1"/>
  <c r="I23" i="13" l="1"/>
  <c r="I24" i="14" s="1"/>
  <c r="J17" i="14"/>
  <c r="G31" i="14"/>
  <c r="H31" i="14" s="1"/>
  <c r="F28" i="13" l="1"/>
  <c r="G28" i="13" l="1"/>
  <c r="H28" i="13" s="1"/>
  <c r="F30" i="14"/>
  <c r="C19" i="11"/>
  <c r="F8" i="11"/>
  <c r="F18" i="11"/>
  <c r="E18" i="11"/>
  <c r="F17" i="11"/>
  <c r="E17" i="11"/>
  <c r="F16" i="11"/>
  <c r="E16" i="11"/>
  <c r="F9" i="11"/>
  <c r="E9" i="11"/>
  <c r="H30" i="14" l="1"/>
  <c r="I26" i="8"/>
  <c r="G30" i="14"/>
  <c r="C6" i="1"/>
  <c r="D6" i="5" s="1"/>
  <c r="F15" i="11"/>
  <c r="F19" i="11" s="1"/>
  <c r="E15" i="11"/>
  <c r="E19" i="11" s="1"/>
  <c r="E8" i="11"/>
  <c r="C10" i="5"/>
  <c r="D9" i="5" l="1"/>
  <c r="F18" i="5"/>
  <c r="E18" i="5"/>
  <c r="F17" i="5"/>
  <c r="E17" i="5"/>
  <c r="F16" i="5"/>
  <c r="E16" i="5"/>
  <c r="C15" i="5" l="1"/>
  <c r="C7" i="11" l="1"/>
  <c r="C19" i="5"/>
  <c r="F15" i="5"/>
  <c r="E9" i="5"/>
  <c r="F9" i="5"/>
  <c r="F18" i="1"/>
  <c r="E18" i="1"/>
  <c r="F17" i="1"/>
  <c r="E17" i="1"/>
  <c r="F16" i="1"/>
  <c r="E16" i="1"/>
  <c r="F15" i="1"/>
  <c r="F19" i="1" s="1"/>
  <c r="E15" i="1"/>
  <c r="E19" i="1" s="1"/>
  <c r="E8" i="1"/>
  <c r="F8" i="1"/>
  <c r="E9" i="1"/>
  <c r="F9" i="1"/>
  <c r="D10" i="1"/>
  <c r="D10" i="11" s="1"/>
  <c r="D19" i="1"/>
  <c r="D19" i="11" s="1"/>
  <c r="C19" i="1"/>
  <c r="C7" i="1" s="1"/>
  <c r="D7" i="5" s="1"/>
  <c r="F7" i="11" l="1"/>
  <c r="E7" i="11"/>
  <c r="E6" i="11"/>
  <c r="C11" i="11"/>
  <c r="F6" i="11"/>
  <c r="F8" i="5"/>
  <c r="E8" i="5"/>
  <c r="F19" i="5"/>
  <c r="E15" i="5"/>
  <c r="E19" i="5" s="1"/>
  <c r="D19" i="5"/>
  <c r="C7" i="5" l="1"/>
  <c r="C11" i="5" s="1"/>
  <c r="F10" i="11"/>
  <c r="E10" i="11"/>
  <c r="E6" i="5"/>
  <c r="F6" i="1"/>
  <c r="E6" i="1"/>
  <c r="F6" i="5" l="1"/>
  <c r="E7" i="1" l="1"/>
  <c r="E10" i="1" s="1"/>
  <c r="F7" i="1"/>
  <c r="F10" i="1" s="1"/>
  <c r="C10" i="1"/>
  <c r="C11" i="1" s="1"/>
  <c r="D10" i="5"/>
  <c r="F7" i="5" l="1"/>
  <c r="F10" i="5" s="1"/>
  <c r="E7" i="5"/>
  <c r="E10" i="5" s="1"/>
</calcChain>
</file>

<file path=xl/sharedStrings.xml><?xml version="1.0" encoding="utf-8"?>
<sst xmlns="http://schemas.openxmlformats.org/spreadsheetml/2006/main" count="219" uniqueCount="92">
  <si>
    <t>別記第２号様式（要領第３関係）</t>
    <rPh sb="0" eb="2">
      <t>ベッキ</t>
    </rPh>
    <rPh sb="2" eb="3">
      <t>ダイ</t>
    </rPh>
    <rPh sb="4" eb="5">
      <t>ゴウ</t>
    </rPh>
    <rPh sb="5" eb="7">
      <t>ヨウシキ</t>
    </rPh>
    <rPh sb="8" eb="10">
      <t>ヨウリョウ</t>
    </rPh>
    <rPh sb="10" eb="11">
      <t>ダイ</t>
    </rPh>
    <rPh sb="12" eb="14">
      <t>カンケイ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</si>
  <si>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</si>
  <si>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</si>
  <si>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１　収入の部</t>
    <rPh sb="2" eb="4">
      <t>シュウニュウ</t>
    </rPh>
    <rPh sb="5" eb="6">
      <t>ブ</t>
    </rPh>
    <phoneticPr fontId="3"/>
  </si>
  <si>
    <t>県補助金</t>
    <rPh sb="0" eb="1">
      <t>ケン</t>
    </rPh>
    <rPh sb="1" eb="4">
      <t>ホジョキン</t>
    </rPh>
    <phoneticPr fontId="3"/>
  </si>
  <si>
    <t>施設負担金</t>
    <rPh sb="0" eb="2">
      <t>シセツ</t>
    </rPh>
    <rPh sb="2" eb="5">
      <t>フタンキン</t>
    </rPh>
    <phoneticPr fontId="3"/>
  </si>
  <si>
    <t>生徒・入所者負担（徴収）金</t>
    <rPh sb="0" eb="2">
      <t>セイト</t>
    </rPh>
    <rPh sb="3" eb="6">
      <t>ニュウショシャ</t>
    </rPh>
    <rPh sb="6" eb="8">
      <t>フタン</t>
    </rPh>
    <rPh sb="9" eb="11">
      <t>チョウシュウ</t>
    </rPh>
    <rPh sb="12" eb="13">
      <t>キン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</si>
  <si>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</si>
  <si>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</si>
  <si>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２　支出の部</t>
    <rPh sb="2" eb="4">
      <t>シシュツ</t>
    </rPh>
    <rPh sb="5" eb="6">
      <t>ブ</t>
    </rPh>
    <phoneticPr fontId="3"/>
  </si>
  <si>
    <t>結核検診費</t>
    <rPh sb="0" eb="2">
      <t>ケッカク</t>
    </rPh>
    <rPh sb="2" eb="4">
      <t>ケンシン</t>
    </rPh>
    <rPh sb="4" eb="5">
      <t>ヒ</t>
    </rPh>
    <phoneticPr fontId="3"/>
  </si>
  <si>
    <t>予算額
（Ａ）</t>
    <rPh sb="0" eb="3">
      <t>ヨサンガク</t>
    </rPh>
    <phoneticPr fontId="3"/>
  </si>
  <si>
    <t>前年度予算額
（Ｂ）</t>
    <rPh sb="0" eb="3">
      <t>ゼンネンド</t>
    </rPh>
    <rPh sb="3" eb="5">
      <t>ヨサン</t>
    </rPh>
    <rPh sb="5" eb="6">
      <t>ガク</t>
    </rPh>
    <phoneticPr fontId="3"/>
  </si>
  <si>
    <t>比較（Ａ－Ｂ）</t>
    <rPh sb="0" eb="2">
      <t>ヒカク</t>
    </rPh>
    <phoneticPr fontId="3"/>
  </si>
  <si>
    <t>予算額
（Ａ）</t>
    <rPh sb="0" eb="2">
      <t>ヨサン</t>
    </rPh>
    <rPh sb="2" eb="3">
      <t>ガク</t>
    </rPh>
    <phoneticPr fontId="3"/>
  </si>
  <si>
    <t>精算額
（Ｃ）</t>
    <rPh sb="0" eb="3">
      <t>セイサンガク</t>
    </rPh>
    <phoneticPr fontId="3"/>
  </si>
  <si>
    <t>比較（Ｃ－Ａ）</t>
    <rPh sb="0" eb="2">
      <t>ヒカク</t>
    </rPh>
    <phoneticPr fontId="3"/>
  </si>
  <si>
    <t>熊本県私立学校等結核予防費補助金事業実績書</t>
    <rPh sb="0" eb="3">
      <t>クマモトケン</t>
    </rPh>
    <rPh sb="3" eb="5">
      <t>シリツ</t>
    </rPh>
    <rPh sb="5" eb="7">
      <t>ガッコウ</t>
    </rPh>
    <rPh sb="7" eb="8">
      <t>トウ</t>
    </rPh>
    <rPh sb="8" eb="10">
      <t>ケッカク</t>
    </rPh>
    <rPh sb="10" eb="12">
      <t>ヨボウ</t>
    </rPh>
    <rPh sb="12" eb="13">
      <t>ヒ</t>
    </rPh>
    <rPh sb="13" eb="16">
      <t>ホジョキン</t>
    </rPh>
    <rPh sb="16" eb="18">
      <t>ジギョウ</t>
    </rPh>
    <rPh sb="18" eb="20">
      <t>ジッセキ</t>
    </rPh>
    <rPh sb="20" eb="21">
      <t>ショ</t>
    </rPh>
    <phoneticPr fontId="3"/>
  </si>
  <si>
    <t>１　受診人員内訳</t>
    <rPh sb="2" eb="4">
      <t>ジュシン</t>
    </rPh>
    <rPh sb="4" eb="6">
      <t>ジンイン</t>
    </rPh>
    <rPh sb="6" eb="8">
      <t>ウチワケ</t>
    </rPh>
    <phoneticPr fontId="3"/>
  </si>
  <si>
    <t>２　基準額明細</t>
    <rPh sb="2" eb="4">
      <t>キジュン</t>
    </rPh>
    <rPh sb="4" eb="5">
      <t>ガク</t>
    </rPh>
    <rPh sb="5" eb="7">
      <t>メイサイ</t>
    </rPh>
    <phoneticPr fontId="3"/>
  </si>
  <si>
    <t>胸部エックス線検査
受診予定人員（人）</t>
    <phoneticPr fontId="3"/>
  </si>
  <si>
    <t>３　経費所要額調</t>
    <rPh sb="2" eb="4">
      <t>ケイヒ</t>
    </rPh>
    <rPh sb="4" eb="6">
      <t>ショヨウ</t>
    </rPh>
    <rPh sb="6" eb="7">
      <t>ガク</t>
    </rPh>
    <rPh sb="7" eb="8">
      <t>シラ</t>
    </rPh>
    <phoneticPr fontId="3"/>
  </si>
  <si>
    <r>
      <t xml:space="preserve">受診人員
</t>
    </r>
    <r>
      <rPr>
        <sz val="10"/>
        <color theme="1"/>
        <rFont val="ＭＳ ゴシック"/>
        <family val="3"/>
        <charset val="128"/>
      </rPr>
      <t>（ａ）</t>
    </r>
    <rPh sb="0" eb="2">
      <t>ジュシン</t>
    </rPh>
    <rPh sb="2" eb="4">
      <t>ジンイン</t>
    </rPh>
    <phoneticPr fontId="3"/>
  </si>
  <si>
    <r>
      <t xml:space="preserve">基準単価
</t>
    </r>
    <r>
      <rPr>
        <sz val="10"/>
        <color theme="1"/>
        <rFont val="ＭＳ ゴシック"/>
        <family val="3"/>
        <charset val="128"/>
      </rPr>
      <t>（ｂ）</t>
    </r>
    <rPh sb="0" eb="2">
      <t>キジュン</t>
    </rPh>
    <rPh sb="2" eb="4">
      <t>タンカ</t>
    </rPh>
    <phoneticPr fontId="3"/>
  </si>
  <si>
    <r>
      <t xml:space="preserve">基準額
</t>
    </r>
    <r>
      <rPr>
        <sz val="9"/>
        <color theme="1"/>
        <rFont val="ＭＳ ゴシック"/>
        <family val="3"/>
        <charset val="128"/>
      </rPr>
      <t>（Ｄ）＝（ａ）×（ｂ）</t>
    </r>
    <rPh sb="0" eb="2">
      <t>キジュン</t>
    </rPh>
    <rPh sb="2" eb="3">
      <t>ガク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</si>
  <si>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</si>
  <si>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</si>
  <si>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</si>
  <si>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</si>
  <si>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（Ｅ）</t>
    <phoneticPr fontId="3"/>
  </si>
  <si>
    <t>（Ｆ）</t>
    <phoneticPr fontId="3"/>
  </si>
  <si>
    <t>（Ｇ）</t>
    <phoneticPr fontId="3"/>
  </si>
  <si>
    <t>（注）「補助所要額」（Ｆ）欄に、１円未満の端数が生じたときは切り捨てること。</t>
    <rPh sb="1" eb="2">
      <t>チュウ</t>
    </rPh>
    <rPh sb="4" eb="6">
      <t>ホジョ</t>
    </rPh>
    <rPh sb="6" eb="8">
      <t>ショヨウ</t>
    </rPh>
    <rPh sb="8" eb="9">
      <t>ガク</t>
    </rPh>
    <rPh sb="13" eb="14">
      <t>ラン</t>
    </rPh>
    <rPh sb="17" eb="18">
      <t>エン</t>
    </rPh>
    <rPh sb="18" eb="20">
      <t>ミマン</t>
    </rPh>
    <rPh sb="21" eb="23">
      <t>ハスウ</t>
    </rPh>
    <rPh sb="24" eb="25">
      <t>ショウ</t>
    </rPh>
    <rPh sb="30" eb="31">
      <t>キ</t>
    </rPh>
    <rPh sb="32" eb="33">
      <t>ス</t>
    </rPh>
    <phoneticPr fontId="3"/>
  </si>
  <si>
    <t>熊本県私立学校等結核予防費補助金事業計画書</t>
    <rPh sb="0" eb="3">
      <t>クマモトケン</t>
    </rPh>
    <rPh sb="3" eb="5">
      <t>シリツ</t>
    </rPh>
    <rPh sb="5" eb="7">
      <t>ガッコウ</t>
    </rPh>
    <rPh sb="7" eb="8">
      <t>トウ</t>
    </rPh>
    <rPh sb="8" eb="10">
      <t>ケッカク</t>
    </rPh>
    <rPh sb="10" eb="12">
      <t>ヨボウ</t>
    </rPh>
    <rPh sb="12" eb="13">
      <t>ヒ</t>
    </rPh>
    <rPh sb="13" eb="16">
      <t>ホジョキン</t>
    </rPh>
    <rPh sb="16" eb="18">
      <t>ジギョウ</t>
    </rPh>
    <rPh sb="18" eb="20">
      <t>ケイカク</t>
    </rPh>
    <rPh sb="20" eb="21">
      <t>ショ</t>
    </rPh>
    <phoneticPr fontId="3"/>
  </si>
  <si>
    <t>胸部エックス線検査
受診人員（人）</t>
    <phoneticPr fontId="3"/>
  </si>
  <si>
    <t>別記第１号様式（要領第３関係）</t>
    <rPh sb="0" eb="2">
      <t>ベッキ</t>
    </rPh>
    <rPh sb="2" eb="3">
      <t>ダイ</t>
    </rPh>
    <rPh sb="4" eb="5">
      <t>ゴウ</t>
    </rPh>
    <rPh sb="5" eb="7">
      <t>ヨウシキ</t>
    </rPh>
    <rPh sb="8" eb="10">
      <t>ヨウリョウ</t>
    </rPh>
    <rPh sb="10" eb="11">
      <t>ダイ</t>
    </rPh>
    <rPh sb="12" eb="14">
      <t>カンケイ</t>
    </rPh>
    <phoneticPr fontId="3"/>
  </si>
  <si>
    <t>このファイルの活用方法</t>
    <rPh sb="7" eb="9">
      <t>カツヨウ</t>
    </rPh>
    <rPh sb="9" eb="11">
      <t>ホウホウ</t>
    </rPh>
    <phoneticPr fontId="3"/>
  </si>
  <si>
    <t>この補助金には、大きく次の手続きがあります。</t>
    <rPh sb="2" eb="5">
      <t>ホジョキン</t>
    </rPh>
    <rPh sb="8" eb="9">
      <t>オオ</t>
    </rPh>
    <rPh sb="11" eb="12">
      <t>ツギ</t>
    </rPh>
    <rPh sb="13" eb="15">
      <t>テツヅ</t>
    </rPh>
    <phoneticPr fontId="3"/>
  </si>
  <si>
    <t>①補助金の交付申請</t>
    <rPh sb="1" eb="4">
      <t>ホジョキン</t>
    </rPh>
    <rPh sb="5" eb="7">
      <t>コウフ</t>
    </rPh>
    <rPh sb="7" eb="9">
      <t>シンセイ</t>
    </rPh>
    <phoneticPr fontId="3"/>
  </si>
  <si>
    <t>③実績報告</t>
    <rPh sb="1" eb="3">
      <t>ジッセキ</t>
    </rPh>
    <rPh sb="3" eb="5">
      <t>ホウコク</t>
    </rPh>
    <phoneticPr fontId="3"/>
  </si>
  <si>
    <t>　各手続きにおける表形式の様式について、このファイルに入ってい</t>
    <rPh sb="1" eb="4">
      <t>カクテツヅ</t>
    </rPh>
    <rPh sb="9" eb="12">
      <t>ヒョウケイシキ</t>
    </rPh>
    <rPh sb="13" eb="15">
      <t>ヨウシキ</t>
    </rPh>
    <rPh sb="27" eb="28">
      <t>ハイ</t>
    </rPh>
    <phoneticPr fontId="3"/>
  </si>
  <si>
    <t>さい。</t>
    <phoneticPr fontId="3"/>
  </si>
  <si>
    <t>　なお、同じ数値が入るべき箇所について表間リンクさせていますの</t>
    <rPh sb="4" eb="5">
      <t>オナ</t>
    </rPh>
    <rPh sb="6" eb="8">
      <t>スウチ</t>
    </rPh>
    <rPh sb="9" eb="10">
      <t>ハイ</t>
    </rPh>
    <rPh sb="13" eb="15">
      <t>カショ</t>
    </rPh>
    <rPh sb="19" eb="20">
      <t>ヒョウ</t>
    </rPh>
    <rPh sb="20" eb="21">
      <t>カン</t>
    </rPh>
    <phoneticPr fontId="3"/>
  </si>
  <si>
    <t>　入力箇所以外に入力すると、正しい表作成ができなくなる可能性が</t>
    <rPh sb="1" eb="3">
      <t>ニュウリョク</t>
    </rPh>
    <rPh sb="3" eb="5">
      <t>カショ</t>
    </rPh>
    <rPh sb="5" eb="7">
      <t>イガイ</t>
    </rPh>
    <rPh sb="8" eb="10">
      <t>ニュウリョク</t>
    </rPh>
    <rPh sb="14" eb="15">
      <t>タダ</t>
    </rPh>
    <rPh sb="17" eb="20">
      <t>ヒョウサクセイ</t>
    </rPh>
    <rPh sb="27" eb="30">
      <t>カノウセイ</t>
    </rPh>
    <phoneticPr fontId="3"/>
  </si>
  <si>
    <t>ありますので、ご注意ください。</t>
    <rPh sb="8" eb="10">
      <t>チュウイ</t>
    </rPh>
    <phoneticPr fontId="3"/>
  </si>
  <si>
    <t>区分</t>
    <rPh sb="0" eb="1">
      <t>ク</t>
    </rPh>
    <rPh sb="1" eb="2">
      <t>ブン</t>
    </rPh>
    <phoneticPr fontId="3"/>
  </si>
  <si>
    <t>備考</t>
    <rPh sb="0" eb="1">
      <t>ソナエ</t>
    </rPh>
    <rPh sb="1" eb="2">
      <t>コウ</t>
    </rPh>
    <phoneticPr fontId="3"/>
  </si>
  <si>
    <t xml:space="preserve">
基準額</t>
    <rPh sb="1" eb="3">
      <t>キジュン</t>
    </rPh>
    <rPh sb="3" eb="4">
      <t>ガク</t>
    </rPh>
    <phoneticPr fontId="3"/>
  </si>
  <si>
    <r>
      <t xml:space="preserve">
</t>
    </r>
    <r>
      <rPr>
        <sz val="10"/>
        <color theme="1"/>
        <rFont val="ＭＳ ゴシック"/>
        <family val="3"/>
        <charset val="128"/>
      </rPr>
      <t>補助所要額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（Ｅ）×2/3</t>
    </r>
    <rPh sb="1" eb="3">
      <t>ホジョ</t>
    </rPh>
    <rPh sb="3" eb="5">
      <t>ショヨウ</t>
    </rPh>
    <rPh sb="5" eb="6">
      <t>ガク</t>
    </rPh>
    <phoneticPr fontId="3"/>
  </si>
  <si>
    <r>
      <t xml:space="preserve">
補助</t>
    </r>
    <r>
      <rPr>
        <sz val="10"/>
        <color theme="1"/>
        <rFont val="ＭＳ ゴシック"/>
        <family val="3"/>
        <charset val="128"/>
      </rPr>
      <t xml:space="preserve">基本額
</t>
    </r>
    <r>
      <rPr>
        <sz val="11"/>
        <color theme="1"/>
        <rFont val="ＭＳ ゴシック"/>
        <family val="3"/>
        <charset val="128"/>
      </rPr>
      <t xml:space="preserve">
</t>
    </r>
    <r>
      <rPr>
        <sz val="7"/>
        <color theme="1"/>
        <rFont val="ＭＳ ゴシック"/>
        <family val="3"/>
        <charset val="128"/>
      </rPr>
      <t>（ＣとＤのいずれか少ない額）</t>
    </r>
    <rPh sb="3" eb="5">
      <t>キホン</t>
    </rPh>
    <rPh sb="5" eb="6">
      <t>ガク</t>
    </rPh>
    <rPh sb="17" eb="18">
      <t>スク</t>
    </rPh>
    <rPh sb="20" eb="21">
      <t>ガク</t>
    </rPh>
    <phoneticPr fontId="3"/>
  </si>
  <si>
    <r>
      <t xml:space="preserve">
</t>
    </r>
    <r>
      <rPr>
        <sz val="10"/>
        <color theme="1"/>
        <rFont val="ＭＳ ゴシック"/>
        <family val="3"/>
        <charset val="128"/>
      </rPr>
      <t>生徒・入所
者負担</t>
    </r>
    <r>
      <rPr>
        <sz val="8"/>
        <color theme="1"/>
        <rFont val="ＭＳ ゴシック"/>
        <family val="3"/>
        <charset val="128"/>
      </rPr>
      <t>(徴収)</t>
    </r>
    <r>
      <rPr>
        <sz val="10"/>
        <color theme="1"/>
        <rFont val="ＭＳ ゴシック"/>
        <family val="3"/>
        <charset val="128"/>
      </rPr>
      <t xml:space="preserve">
予定額</t>
    </r>
    <rPh sb="1" eb="3">
      <t>セイト</t>
    </rPh>
    <rPh sb="4" eb="6">
      <t>ニュウショ</t>
    </rPh>
    <rPh sb="7" eb="8">
      <t>シャ</t>
    </rPh>
    <rPh sb="8" eb="10">
      <t>フタン</t>
    </rPh>
    <rPh sb="11" eb="13">
      <t>チョウシュウ</t>
    </rPh>
    <rPh sb="15" eb="17">
      <t>ヨテイ</t>
    </rPh>
    <rPh sb="17" eb="18">
      <t>ガク</t>
    </rPh>
    <phoneticPr fontId="3"/>
  </si>
  <si>
    <r>
      <t xml:space="preserve">
</t>
    </r>
    <r>
      <rPr>
        <sz val="10"/>
        <color theme="1"/>
        <rFont val="ＭＳ ゴシック"/>
        <family val="3"/>
        <charset val="128"/>
      </rPr>
      <t>対象経費の支出予定額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(A)－(B)</t>
    </r>
    <rPh sb="1" eb="3">
      <t>タイショウ</t>
    </rPh>
    <rPh sb="3" eb="5">
      <t>ケイヒ</t>
    </rPh>
    <rPh sb="6" eb="8">
      <t>シシュツ</t>
    </rPh>
    <rPh sb="8" eb="10">
      <t>ヨテイ</t>
    </rPh>
    <rPh sb="10" eb="11">
      <t>ガク</t>
    </rPh>
    <phoneticPr fontId="3"/>
  </si>
  <si>
    <t xml:space="preserve">
備考</t>
    <rPh sb="1" eb="3">
      <t>ビコウ</t>
    </rPh>
    <phoneticPr fontId="3"/>
  </si>
  <si>
    <t>収支予算書</t>
    <rPh sb="0" eb="1">
      <t>シュウ</t>
    </rPh>
    <rPh sb="1" eb="2">
      <t>シ</t>
    </rPh>
    <rPh sb="2" eb="3">
      <t>ヨ</t>
    </rPh>
    <rPh sb="3" eb="4">
      <t>サン</t>
    </rPh>
    <rPh sb="4" eb="5">
      <t>ショ</t>
    </rPh>
    <phoneticPr fontId="3"/>
  </si>
  <si>
    <r>
      <t xml:space="preserve">
</t>
    </r>
    <r>
      <rPr>
        <sz val="10"/>
        <color theme="1"/>
        <rFont val="ＭＳ ゴシック"/>
        <family val="3"/>
        <charset val="128"/>
      </rPr>
      <t>対象経費の支出額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(A)－(B)</t>
    </r>
    <rPh sb="1" eb="3">
      <t>タイショウ</t>
    </rPh>
    <rPh sb="3" eb="5">
      <t>ケイヒ</t>
    </rPh>
    <rPh sb="6" eb="8">
      <t>シシュツ</t>
    </rPh>
    <rPh sb="8" eb="9">
      <t>ガク</t>
    </rPh>
    <phoneticPr fontId="3"/>
  </si>
  <si>
    <r>
      <t xml:space="preserve">
</t>
    </r>
    <r>
      <rPr>
        <sz val="10"/>
        <color theme="1"/>
        <rFont val="ＭＳ ゴシック"/>
        <family val="3"/>
        <charset val="128"/>
      </rPr>
      <t>交付決定額</t>
    </r>
    <rPh sb="1" eb="3">
      <t>コウフ</t>
    </rPh>
    <rPh sb="3" eb="5">
      <t>ケッテイ</t>
    </rPh>
    <rPh sb="5" eb="6">
      <t>ガク</t>
    </rPh>
    <phoneticPr fontId="3"/>
  </si>
  <si>
    <r>
      <t xml:space="preserve">
</t>
    </r>
    <r>
      <rPr>
        <sz val="9"/>
        <color theme="1"/>
        <rFont val="ＭＳ ゴシック"/>
        <family val="3"/>
        <charset val="128"/>
      </rPr>
      <t>生徒・入所者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負担(徴収)額</t>
    </r>
    <rPh sb="1" eb="3">
      <t>セイト</t>
    </rPh>
    <rPh sb="4" eb="6">
      <t>ニュウショ</t>
    </rPh>
    <rPh sb="6" eb="7">
      <t>シャ</t>
    </rPh>
    <rPh sb="8" eb="10">
      <t>フタン</t>
    </rPh>
    <rPh sb="11" eb="13">
      <t>チョウシュウ</t>
    </rPh>
    <rPh sb="14" eb="15">
      <t>ガク</t>
    </rPh>
    <phoneticPr fontId="3"/>
  </si>
  <si>
    <t>収支精算書</t>
    <rPh sb="0" eb="1">
      <t>シュウ</t>
    </rPh>
    <rPh sb="1" eb="2">
      <t>シ</t>
    </rPh>
    <rPh sb="2" eb="3">
      <t>セイ</t>
    </rPh>
    <rPh sb="3" eb="4">
      <t>サン</t>
    </rPh>
    <rPh sb="4" eb="5">
      <t>ショ</t>
    </rPh>
    <phoneticPr fontId="3"/>
  </si>
  <si>
    <t>ますので、入力箇所（着色セル）に数値を入力してください。</t>
    <rPh sb="5" eb="7">
      <t>ニュウリョク</t>
    </rPh>
    <rPh sb="7" eb="9">
      <t>カショ</t>
    </rPh>
    <rPh sb="10" eb="12">
      <t>チャクショク</t>
    </rPh>
    <rPh sb="16" eb="18">
      <t>スウチ</t>
    </rPh>
    <rPh sb="19" eb="21">
      <t>ニュウリョク</t>
    </rPh>
    <phoneticPr fontId="3"/>
  </si>
  <si>
    <t>別記第５号様式（要領第６関係）</t>
    <rPh sb="0" eb="2">
      <t>ベッキ</t>
    </rPh>
    <rPh sb="2" eb="3">
      <t>ダイ</t>
    </rPh>
    <rPh sb="4" eb="5">
      <t>ゴウ</t>
    </rPh>
    <rPh sb="5" eb="7">
      <t>ヨウシキ</t>
    </rPh>
    <rPh sb="8" eb="10">
      <t>ヨウリョウ</t>
    </rPh>
    <rPh sb="10" eb="11">
      <t>ダイ</t>
    </rPh>
    <rPh sb="12" eb="14">
      <t>カンケイ</t>
    </rPh>
    <phoneticPr fontId="3"/>
  </si>
  <si>
    <t>別記第４号様式（要領第６関係）</t>
    <rPh sb="0" eb="2">
      <t>ベッキ</t>
    </rPh>
    <rPh sb="2" eb="3">
      <t>ダイ</t>
    </rPh>
    <rPh sb="4" eb="5">
      <t>ゴウ</t>
    </rPh>
    <rPh sb="5" eb="7">
      <t>ヨウシキ</t>
    </rPh>
    <rPh sb="8" eb="10">
      <t>ヨウリョウ</t>
    </rPh>
    <rPh sb="10" eb="11">
      <t>ダイ</t>
    </rPh>
    <rPh sb="12" eb="14">
      <t>カンケイ</t>
    </rPh>
    <phoneticPr fontId="3"/>
  </si>
  <si>
    <r>
      <t xml:space="preserve">
総事業費
</t>
    </r>
    <r>
      <rPr>
        <sz val="9"/>
        <color theme="1"/>
        <rFont val="ＭＳ ゴシック"/>
        <family val="3"/>
        <charset val="128"/>
      </rPr>
      <t>（</t>
    </r>
    <r>
      <rPr>
        <b/>
        <sz val="9"/>
        <color theme="1"/>
        <rFont val="ＭＳ ゴシック"/>
        <family val="3"/>
        <charset val="128"/>
      </rPr>
      <t>結核健診に要する費用</t>
    </r>
    <r>
      <rPr>
        <sz val="9"/>
        <color theme="1"/>
        <rFont val="ＭＳ ゴシック"/>
        <family val="3"/>
        <charset val="128"/>
      </rPr>
      <t>）</t>
    </r>
    <rPh sb="1" eb="2">
      <t>ソウ</t>
    </rPh>
    <rPh sb="2" eb="4">
      <t>ジギョウ</t>
    </rPh>
    <rPh sb="4" eb="5">
      <t>ヒ</t>
    </rPh>
    <rPh sb="7" eb="9">
      <t>ケッカク</t>
    </rPh>
    <rPh sb="9" eb="11">
      <t>ケンシン</t>
    </rPh>
    <rPh sb="12" eb="13">
      <t>ヨウ</t>
    </rPh>
    <rPh sb="15" eb="17">
      <t>ヒヨウ</t>
    </rPh>
    <phoneticPr fontId="3"/>
  </si>
  <si>
    <r>
      <t xml:space="preserve">
総事業費
</t>
    </r>
    <r>
      <rPr>
        <b/>
        <sz val="9"/>
        <color theme="1"/>
        <rFont val="ＭＳ ゴシック"/>
        <family val="3"/>
        <charset val="128"/>
      </rPr>
      <t>（結核健診に要した費用）</t>
    </r>
    <rPh sb="1" eb="2">
      <t>ソウ</t>
    </rPh>
    <rPh sb="2" eb="4">
      <t>ジギョウ</t>
    </rPh>
    <rPh sb="4" eb="5">
      <t>ヒ</t>
    </rPh>
    <rPh sb="7" eb="9">
      <t>ケッカク</t>
    </rPh>
    <rPh sb="9" eb="11">
      <t>ケンシン</t>
    </rPh>
    <rPh sb="12" eb="13">
      <t>ヨウ</t>
    </rPh>
    <rPh sb="15" eb="17">
      <t>ヒヨウ</t>
    </rPh>
    <phoneticPr fontId="3"/>
  </si>
  <si>
    <r>
      <t>で、</t>
    </r>
    <r>
      <rPr>
        <b/>
        <u/>
        <sz val="14"/>
        <color rgb="FFFF0000"/>
        <rFont val="ＭＳ ゴシック"/>
        <family val="3"/>
        <charset val="128"/>
      </rPr>
      <t>必ず①の様式から順番に作成してください</t>
    </r>
    <r>
      <rPr>
        <b/>
        <u/>
        <sz val="14"/>
        <color theme="1"/>
        <rFont val="ＭＳ ゴシック"/>
        <family val="3"/>
        <charset val="128"/>
      </rPr>
      <t>。</t>
    </r>
    <rPh sb="2" eb="3">
      <t>カナラ</t>
    </rPh>
    <rPh sb="6" eb="8">
      <t>ヨウシキ</t>
    </rPh>
    <rPh sb="10" eb="12">
      <t>ジュンバン</t>
    </rPh>
    <rPh sb="13" eb="15">
      <t>サクセイ</t>
    </rPh>
    <phoneticPr fontId="3"/>
  </si>
  <si>
    <t>　②や③から作成すると、正しい表になりませんので、ご注意くだ</t>
    <rPh sb="6" eb="8">
      <t>サクセイ</t>
    </rPh>
    <rPh sb="12" eb="13">
      <t>タダ</t>
    </rPh>
    <rPh sb="15" eb="16">
      <t>ヒョウ</t>
    </rPh>
    <rPh sb="26" eb="28">
      <t>チュウイ</t>
    </rPh>
    <phoneticPr fontId="3"/>
  </si>
  <si>
    <t>名称：</t>
    <rPh sb="0" eb="2">
      <t>メイショウ</t>
    </rPh>
    <phoneticPr fontId="3"/>
  </si>
  <si>
    <t>所在地：</t>
    <rPh sb="0" eb="3">
      <t>ショザイチ</t>
    </rPh>
    <phoneticPr fontId="3"/>
  </si>
  <si>
    <t>対象者人員</t>
    <rPh sb="0" eb="3">
      <t>タイショウシャ</t>
    </rPh>
    <rPh sb="3" eb="5">
      <t>ジンイン</t>
    </rPh>
    <phoneticPr fontId="3"/>
  </si>
  <si>
    <t>胸部エックス線検査受診予定人員</t>
    <rPh sb="0" eb="2">
      <t>キョウブ</t>
    </rPh>
    <rPh sb="6" eb="7">
      <t>セン</t>
    </rPh>
    <rPh sb="7" eb="9">
      <t>ケンサ</t>
    </rPh>
    <rPh sb="9" eb="13">
      <t>ジュシンヨテイ</t>
    </rPh>
    <rPh sb="13" eb="15">
      <t>ジンイン</t>
    </rPh>
    <phoneticPr fontId="3"/>
  </si>
  <si>
    <t>学校：当該年度に入学した者</t>
    <rPh sb="0" eb="2">
      <t>ガッコウ</t>
    </rPh>
    <rPh sb="3" eb="5">
      <t>トウガイ</t>
    </rPh>
    <rPh sb="5" eb="7">
      <t>ネンド</t>
    </rPh>
    <rPh sb="8" eb="10">
      <t>ニュウガク</t>
    </rPh>
    <rPh sb="12" eb="13">
      <t>シャ</t>
    </rPh>
    <phoneticPr fontId="3"/>
  </si>
  <si>
    <t>施設：65歳以上の者。ただし当該年度に65歳に達する者を含む。</t>
    <rPh sb="0" eb="2">
      <t>シセツ</t>
    </rPh>
    <rPh sb="5" eb="8">
      <t>サイイジョウ</t>
    </rPh>
    <rPh sb="9" eb="10">
      <t>モノ</t>
    </rPh>
    <rPh sb="14" eb="16">
      <t>トウガイ</t>
    </rPh>
    <rPh sb="16" eb="18">
      <t>ネンド</t>
    </rPh>
    <rPh sb="21" eb="22">
      <t>サイ</t>
    </rPh>
    <rPh sb="23" eb="24">
      <t>タッ</t>
    </rPh>
    <rPh sb="26" eb="27">
      <t>モノ</t>
    </rPh>
    <rPh sb="28" eb="29">
      <t>フク</t>
    </rPh>
    <phoneticPr fontId="3"/>
  </si>
  <si>
    <t>①</t>
    <phoneticPr fontId="3"/>
  </si>
  <si>
    <t>区分、名称及び所在地</t>
    <rPh sb="0" eb="1">
      <t>ク</t>
    </rPh>
    <rPh sb="1" eb="2">
      <t>ブン</t>
    </rPh>
    <rPh sb="3" eb="5">
      <t>メイショウ</t>
    </rPh>
    <rPh sb="5" eb="6">
      <t>オヨ</t>
    </rPh>
    <rPh sb="7" eb="10">
      <t>ショザイチ</t>
    </rPh>
    <phoneticPr fontId="3"/>
  </si>
  <si>
    <t>合計</t>
    <rPh sb="0" eb="2">
      <t>ゴウケイ</t>
    </rPh>
    <phoneticPr fontId="3"/>
  </si>
  <si>
    <t>②</t>
    <phoneticPr fontId="3"/>
  </si>
  <si>
    <t>③</t>
    <phoneticPr fontId="3"/>
  </si>
  <si>
    <t>④</t>
    <phoneticPr fontId="3"/>
  </si>
  <si>
    <r>
      <t xml:space="preserve">受診人員
</t>
    </r>
    <r>
      <rPr>
        <sz val="9"/>
        <color theme="1"/>
        <rFont val="ＭＳ ゴシック"/>
        <family val="3"/>
        <charset val="128"/>
      </rPr>
      <t>（ａ）</t>
    </r>
    <rPh sb="0" eb="2">
      <t>ジュシン</t>
    </rPh>
    <rPh sb="2" eb="4">
      <t>ジンイン</t>
    </rPh>
    <phoneticPr fontId="3"/>
  </si>
  <si>
    <r>
      <t xml:space="preserve">基準単価
</t>
    </r>
    <r>
      <rPr>
        <sz val="9"/>
        <color theme="1"/>
        <rFont val="ＭＳ ゴシック"/>
        <family val="3"/>
        <charset val="128"/>
      </rPr>
      <t>（ｂ）</t>
    </r>
    <rPh sb="0" eb="2">
      <t>キジュン</t>
    </rPh>
    <rPh sb="2" eb="4">
      <t>タンカ</t>
    </rPh>
    <phoneticPr fontId="3"/>
  </si>
  <si>
    <r>
      <t xml:space="preserve">基準額
</t>
    </r>
    <r>
      <rPr>
        <sz val="9"/>
        <color theme="1"/>
        <rFont val="ＭＳ ゴシック"/>
        <family val="3"/>
        <charset val="128"/>
      </rPr>
      <t>（Ｄ）＝（ａ）×（ｂ）</t>
    </r>
    <rPh sb="0" eb="2">
      <t>キジュン</t>
    </rPh>
    <rPh sb="2" eb="3">
      <t>ガク</t>
    </rPh>
    <phoneticPr fontId="3"/>
  </si>
  <si>
    <t>②【必要な学校又は施設のみ】補助金の変更交付申請</t>
    <rPh sb="2" eb="4">
      <t>ヒツヨウ</t>
    </rPh>
    <rPh sb="5" eb="7">
      <t>ガッコウ</t>
    </rPh>
    <rPh sb="7" eb="8">
      <t>マタ</t>
    </rPh>
    <rPh sb="9" eb="11">
      <t>シセツ</t>
    </rPh>
    <rPh sb="14" eb="17">
      <t>ホジョキン</t>
    </rPh>
    <rPh sb="18" eb="20">
      <t>ヘンコウ</t>
    </rPh>
    <rPh sb="20" eb="22">
      <t>コウフ</t>
    </rPh>
    <rPh sb="22" eb="24">
      <t>シンセイ</t>
    </rPh>
    <phoneticPr fontId="3"/>
  </si>
  <si>
    <t>　変更申請が不要な学校又は施設は、②の様式を入力する必要はありません。</t>
    <rPh sb="1" eb="3">
      <t>ヘンコウ</t>
    </rPh>
    <rPh sb="3" eb="5">
      <t>シンセイ</t>
    </rPh>
    <rPh sb="6" eb="8">
      <t>フヨウ</t>
    </rPh>
    <rPh sb="9" eb="11">
      <t>ガッコウ</t>
    </rPh>
    <rPh sb="11" eb="12">
      <t>マタ</t>
    </rPh>
    <rPh sb="13" eb="15">
      <t>シセツ</t>
    </rPh>
    <rPh sb="19" eb="21">
      <t>ヨウシキ</t>
    </rPh>
    <rPh sb="22" eb="24">
      <t>ニュウリョク</t>
    </rPh>
    <rPh sb="26" eb="28">
      <t>ヒツヨウ</t>
    </rPh>
    <phoneticPr fontId="3"/>
  </si>
  <si>
    <t>受診率</t>
    <rPh sb="0" eb="3">
      <t>ジュシンリツ</t>
    </rPh>
    <phoneticPr fontId="3"/>
  </si>
  <si>
    <t>対象者
人員</t>
    <rPh sb="0" eb="3">
      <t>タイショウシャ</t>
    </rPh>
    <rPh sb="4" eb="6">
      <t>ジンイン</t>
    </rPh>
    <phoneticPr fontId="3"/>
  </si>
  <si>
    <t>胸部エックス線検査受診人員</t>
    <rPh sb="0" eb="2">
      <t>キョウブ</t>
    </rPh>
    <rPh sb="6" eb="7">
      <t>セン</t>
    </rPh>
    <rPh sb="7" eb="9">
      <t>ケンサ</t>
    </rPh>
    <rPh sb="9" eb="11">
      <t>ジュシン</t>
    </rPh>
    <rPh sb="11" eb="13">
      <t>ジンイン</t>
    </rPh>
    <phoneticPr fontId="3"/>
  </si>
  <si>
    <t>交付申請</t>
  </si>
  <si>
    <t>変更前予算額
（Ｂ）</t>
    <rPh sb="0" eb="3">
      <t>ヘンコウマエ</t>
    </rPh>
    <rPh sb="3" eb="5">
      <t>ヨサン</t>
    </rPh>
    <rPh sb="5" eb="6">
      <t>ガク</t>
    </rPh>
    <phoneticPr fontId="3"/>
  </si>
  <si>
    <t>別記第３号様式（要領第４関係）</t>
    <rPh sb="0" eb="2">
      <t>ベッキ</t>
    </rPh>
    <rPh sb="2" eb="3">
      <t>ダイ</t>
    </rPh>
    <rPh sb="4" eb="5">
      <t>ゴウ</t>
    </rPh>
    <rPh sb="5" eb="7">
      <t>ヨウシキ</t>
    </rPh>
    <rPh sb="8" eb="10">
      <t>ヨウリョウ</t>
    </rPh>
    <rPh sb="10" eb="11">
      <t>ダイ</t>
    </rPh>
    <rPh sb="12" eb="14">
      <t>カンケイ</t>
    </rPh>
    <phoneticPr fontId="3"/>
  </si>
  <si>
    <t>熊本県私立学校等結核予防費補助金事業変更計画書</t>
    <rPh sb="0" eb="3">
      <t>クマモトケン</t>
    </rPh>
    <rPh sb="3" eb="5">
      <t>シリツ</t>
    </rPh>
    <rPh sb="5" eb="7">
      <t>ガッコウ</t>
    </rPh>
    <rPh sb="7" eb="8">
      <t>トウ</t>
    </rPh>
    <rPh sb="8" eb="10">
      <t>ケッカク</t>
    </rPh>
    <rPh sb="10" eb="12">
      <t>ヨボウ</t>
    </rPh>
    <rPh sb="12" eb="13">
      <t>ヒ</t>
    </rPh>
    <rPh sb="13" eb="16">
      <t>ホジョキン</t>
    </rPh>
    <rPh sb="16" eb="18">
      <t>ジギョウ</t>
    </rPh>
    <rPh sb="18" eb="20">
      <t>ヘンコウ</t>
    </rPh>
    <rPh sb="20" eb="22">
      <t>ケイカク</t>
    </rPh>
    <rPh sb="22" eb="23">
      <t>ショ</t>
    </rPh>
    <phoneticPr fontId="3"/>
  </si>
  <si>
    <t>変更後予算額
（Ａ）</t>
    <rPh sb="0" eb="3">
      <t>ヘンコウゴ</t>
    </rPh>
    <rPh sb="3" eb="6">
      <t>ヨサンガク</t>
    </rPh>
    <phoneticPr fontId="3"/>
  </si>
  <si>
    <t>区分：施設</t>
  </si>
  <si>
    <t>　　　　　　　　　　以下余白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</si>
</sst>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(&quot;#,##0&quot;)&quot;;[Red]\-#,##0"/>
    <numFmt numFmtId="177" formatCode="#,##0.00&quot;%&quot;;[Red]\-#,##0.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7" tint="-0.249977111117893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5" xfId="1" quotePrefix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vertical="center" wrapText="1"/>
    </xf>
    <xf numFmtId="38" fontId="2" fillId="0" borderId="1" xfId="1" applyFont="1" applyBorder="1" applyAlignment="1">
      <alignment horizontal="center" vertical="center"/>
    </xf>
    <xf numFmtId="38" fontId="9" fillId="0" borderId="0" xfId="1" applyFont="1">
      <alignment vertical="center"/>
    </xf>
    <xf numFmtId="38" fontId="2" fillId="0" borderId="4" xfId="1" applyFont="1" applyBorder="1" applyAlignment="1">
      <alignment horizontal="center" vertical="top" wrapText="1"/>
    </xf>
    <xf numFmtId="38" fontId="2" fillId="0" borderId="9" xfId="1" applyFont="1" applyBorder="1" applyAlignment="1">
      <alignment horizontal="center" vertical="center"/>
    </xf>
    <xf numFmtId="0" fontId="8" fillId="4" borderId="0" xfId="0" applyFont="1" applyFill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wrapText="1"/>
    </xf>
    <xf numFmtId="38" fontId="2" fillId="4" borderId="0" xfId="1" applyFont="1" applyFill="1">
      <alignment vertical="center"/>
    </xf>
    <xf numFmtId="38" fontId="4" fillId="4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2" fillId="0" borderId="4" xfId="1" applyFont="1" applyBorder="1" applyAlignment="1">
      <alignment vertical="center" wrapText="1"/>
    </xf>
    <xf numFmtId="38" fontId="15" fillId="0" borderId="5" xfId="1" applyFont="1" applyBorder="1" applyAlignment="1">
      <alignment horizontal="center" vertical="center" wrapText="1"/>
    </xf>
    <xf numFmtId="38" fontId="16" fillId="0" borderId="0" xfId="1" applyFont="1">
      <alignment vertical="center"/>
    </xf>
    <xf numFmtId="38" fontId="17" fillId="3" borderId="1" xfId="1" applyFont="1" applyFill="1" applyBorder="1" applyAlignment="1">
      <alignment horizontal="center" vertical="center" shrinkToFit="1"/>
    </xf>
    <xf numFmtId="38" fontId="17" fillId="0" borderId="1" xfId="1" applyFont="1" applyBorder="1" applyAlignment="1">
      <alignment horizontal="center" vertical="center" shrinkToFit="1"/>
    </xf>
    <xf numFmtId="38" fontId="14" fillId="0" borderId="1" xfId="1" applyFont="1" applyBorder="1" applyAlignment="1">
      <alignment vertical="center" shrinkToFit="1"/>
    </xf>
    <xf numFmtId="38" fontId="14" fillId="2" borderId="1" xfId="1" applyFont="1" applyFill="1" applyBorder="1" applyAlignment="1">
      <alignment vertical="center" shrinkToFit="1"/>
    </xf>
    <xf numFmtId="38" fontId="14" fillId="0" borderId="1" xfId="1" applyFont="1" applyFill="1" applyBorder="1" applyAlignment="1">
      <alignment vertical="center" shrinkToFit="1"/>
    </xf>
    <xf numFmtId="38" fontId="2" fillId="4" borderId="13" xfId="1" applyFont="1" applyFill="1" applyBorder="1" applyAlignment="1">
      <alignment horizontal="center" vertical="center"/>
    </xf>
    <xf numFmtId="38" fontId="2" fillId="4" borderId="9" xfId="1" applyFont="1" applyFill="1" applyBorder="1" applyAlignment="1">
      <alignment horizontal="center" vertical="center"/>
    </xf>
    <xf numFmtId="38" fontId="15" fillId="4" borderId="4" xfId="1" applyFont="1" applyFill="1" applyBorder="1" applyAlignment="1">
      <alignment horizontal="center" vertical="center" shrinkToFit="1"/>
    </xf>
    <xf numFmtId="176" fontId="15" fillId="4" borderId="14" xfId="1" applyNumberFormat="1" applyFont="1" applyFill="1" applyBorder="1" applyAlignment="1">
      <alignment horizontal="center" vertical="center" shrinkToFit="1"/>
    </xf>
    <xf numFmtId="38" fontId="15" fillId="3" borderId="5" xfId="1" applyFont="1" applyFill="1" applyBorder="1" applyAlignment="1">
      <alignment horizontal="center" vertical="center" shrinkToFit="1"/>
    </xf>
    <xf numFmtId="176" fontId="15" fillId="4" borderId="4" xfId="1" applyNumberFormat="1" applyFont="1" applyFill="1" applyBorder="1" applyAlignment="1">
      <alignment horizontal="center" vertical="center" shrinkToFit="1"/>
    </xf>
    <xf numFmtId="38" fontId="15" fillId="0" borderId="5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 wrapText="1"/>
    </xf>
    <xf numFmtId="38" fontId="14" fillId="4" borderId="1" xfId="1" applyFont="1" applyFill="1" applyBorder="1" applyAlignment="1">
      <alignment vertical="center" shrinkToFit="1"/>
    </xf>
    <xf numFmtId="38" fontId="15" fillId="2" borderId="1" xfId="1" applyFont="1" applyFill="1" applyBorder="1" applyAlignment="1">
      <alignment vertical="center" shrinkToFit="1"/>
    </xf>
    <xf numFmtId="38" fontId="15" fillId="0" borderId="1" xfId="1" applyFont="1" applyBorder="1" applyAlignment="1">
      <alignment vertical="center" shrinkToFit="1"/>
    </xf>
    <xf numFmtId="38" fontId="15" fillId="4" borderId="1" xfId="1" applyFont="1" applyFill="1" applyBorder="1" applyAlignment="1">
      <alignment vertical="center" shrinkToFit="1"/>
    </xf>
    <xf numFmtId="38" fontId="18" fillId="5" borderId="16" xfId="1" applyFont="1" applyFill="1" applyBorder="1" applyAlignment="1">
      <alignment horizontal="center" vertical="center" wrapText="1"/>
    </xf>
    <xf numFmtId="38" fontId="17" fillId="3" borderId="5" xfId="1" applyFont="1" applyFill="1" applyBorder="1" applyAlignment="1">
      <alignment horizontal="center" vertical="center" shrinkToFit="1"/>
    </xf>
    <xf numFmtId="38" fontId="17" fillId="0" borderId="5" xfId="1" applyFont="1" applyBorder="1" applyAlignment="1">
      <alignment horizontal="center" vertical="center" shrinkToFit="1"/>
    </xf>
    <xf numFmtId="176" fontId="14" fillId="0" borderId="4" xfId="1" applyNumberFormat="1" applyFont="1" applyBorder="1" applyAlignment="1">
      <alignment horizontal="center" vertical="center" shrinkToFit="1"/>
    </xf>
    <xf numFmtId="38" fontId="4" fillId="0" borderId="0" xfId="1" applyFont="1" applyAlignment="1">
      <alignment horizontal="center" vertical="center"/>
    </xf>
    <xf numFmtId="38" fontId="2" fillId="0" borderId="6" xfId="1" applyFont="1" applyBorder="1" applyAlignment="1">
      <alignment horizontal="center" vertical="top" wrapText="1"/>
    </xf>
    <xf numFmtId="38" fontId="2" fillId="0" borderId="8" xfId="1" applyFont="1" applyBorder="1" applyAlignment="1">
      <alignment horizontal="center" vertical="top" wrapText="1"/>
    </xf>
    <xf numFmtId="38" fontId="2" fillId="0" borderId="9" xfId="1" applyFont="1" applyBorder="1" applyAlignment="1">
      <alignment horizontal="center" vertical="top" wrapText="1"/>
    </xf>
    <xf numFmtId="38" fontId="2" fillId="0" borderId="11" xfId="1" applyFont="1" applyBorder="1" applyAlignment="1">
      <alignment horizontal="center" vertical="top" wrapText="1"/>
    </xf>
    <xf numFmtId="38" fontId="4" fillId="3" borderId="2" xfId="1" applyFont="1" applyFill="1" applyBorder="1" applyAlignment="1">
      <alignment vertical="center" wrapText="1"/>
    </xf>
    <xf numFmtId="38" fontId="4" fillId="3" borderId="3" xfId="1" applyFont="1" applyFill="1" applyBorder="1" applyAlignment="1">
      <alignment vertical="center" wrapText="1"/>
    </xf>
    <xf numFmtId="38" fontId="2" fillId="0" borderId="4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15" fillId="0" borderId="1" xfId="1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wrapText="1"/>
    </xf>
    <xf numFmtId="38" fontId="2" fillId="0" borderId="7" xfId="1" applyFont="1" applyBorder="1" applyAlignment="1">
      <alignment horizontal="left" vertical="center" wrapText="1"/>
    </xf>
    <xf numFmtId="38" fontId="2" fillId="0" borderId="8" xfId="1" applyFont="1" applyBorder="1" applyAlignment="1">
      <alignment horizontal="left" vertical="center" wrapText="1"/>
    </xf>
    <xf numFmtId="38" fontId="2" fillId="3" borderId="0" xfId="1" applyFont="1" applyFill="1" applyBorder="1" applyAlignment="1">
      <alignment horizontal="left" vertical="center"/>
    </xf>
    <xf numFmtId="38" fontId="2" fillId="3" borderId="15" xfId="1" applyFont="1" applyFill="1" applyBorder="1" applyAlignment="1">
      <alignment horizontal="left" vertical="center"/>
    </xf>
    <xf numFmtId="38" fontId="17" fillId="3" borderId="2" xfId="1" applyFont="1" applyFill="1" applyBorder="1" applyAlignment="1">
      <alignment horizontal="center" vertical="center" shrinkToFit="1"/>
    </xf>
    <xf numFmtId="38" fontId="17" fillId="3" borderId="3" xfId="1" applyFont="1" applyFill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2" fillId="3" borderId="10" xfId="1" applyFont="1" applyFill="1" applyBorder="1" applyAlignment="1">
      <alignment horizontal="left" vertical="center"/>
    </xf>
    <xf numFmtId="38" fontId="2" fillId="3" borderId="11" xfId="1" applyFont="1" applyFill="1" applyBorder="1" applyAlignment="1">
      <alignment horizontal="lef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15" fillId="3" borderId="4" xfId="1" applyFont="1" applyFill="1" applyBorder="1" applyAlignment="1">
      <alignment horizontal="center" vertical="center" wrapText="1"/>
    </xf>
    <xf numFmtId="38" fontId="15" fillId="3" borderId="14" xfId="1" applyFont="1" applyFill="1" applyBorder="1" applyAlignment="1">
      <alignment horizontal="center" vertical="center" wrapText="1"/>
    </xf>
    <xf numFmtId="38" fontId="15" fillId="3" borderId="5" xfId="1" applyFont="1" applyFill="1" applyBorder="1" applyAlignment="1">
      <alignment horizontal="center" vertical="center" wrapText="1"/>
    </xf>
    <xf numFmtId="38" fontId="2" fillId="4" borderId="0" xfId="1" applyFont="1" applyFill="1" applyBorder="1" applyAlignment="1">
      <alignment horizontal="left" vertical="center"/>
    </xf>
    <xf numFmtId="38" fontId="2" fillId="4" borderId="15" xfId="1" applyFont="1" applyFill="1" applyBorder="1" applyAlignment="1">
      <alignment horizontal="left" vertical="center"/>
    </xf>
    <xf numFmtId="38" fontId="2" fillId="4" borderId="10" xfId="1" applyFont="1" applyFill="1" applyBorder="1" applyAlignment="1">
      <alignment horizontal="left" vertical="center"/>
    </xf>
    <xf numFmtId="38" fontId="2" fillId="4" borderId="11" xfId="1" applyFont="1" applyFill="1" applyBorder="1" applyAlignment="1">
      <alignment horizontal="left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176" fontId="14" fillId="0" borderId="6" xfId="1" applyNumberFormat="1" applyFont="1" applyBorder="1" applyAlignment="1">
      <alignment horizontal="center" vertical="center" wrapText="1"/>
    </xf>
    <xf numFmtId="176" fontId="14" fillId="0" borderId="8" xfId="1" applyNumberFormat="1" applyFont="1" applyBorder="1" applyAlignment="1">
      <alignment horizontal="center" vertical="center" wrapText="1"/>
    </xf>
    <xf numFmtId="38" fontId="14" fillId="0" borderId="6" xfId="1" applyFont="1" applyBorder="1" applyAlignment="1">
      <alignment horizontal="center" vertical="center" shrinkToFit="1"/>
    </xf>
    <xf numFmtId="38" fontId="14" fillId="0" borderId="8" xfId="1" applyFont="1" applyBorder="1" applyAlignment="1">
      <alignment horizontal="center" vertical="center" shrinkToFit="1"/>
    </xf>
    <xf numFmtId="38" fontId="14" fillId="0" borderId="9" xfId="1" applyFont="1" applyBorder="1" applyAlignment="1">
      <alignment horizontal="center" vertical="center" shrinkToFit="1"/>
    </xf>
    <xf numFmtId="38" fontId="14" fillId="0" borderId="11" xfId="1" applyFont="1" applyBorder="1" applyAlignment="1">
      <alignment horizontal="center" vertical="center" shrinkToFit="1"/>
    </xf>
    <xf numFmtId="38" fontId="14" fillId="0" borderId="5" xfId="1" applyFont="1" applyBorder="1" applyAlignment="1">
      <alignment horizontal="center" vertical="center" shrinkToFit="1"/>
    </xf>
    <xf numFmtId="38" fontId="17" fillId="3" borderId="9" xfId="1" applyFont="1" applyFill="1" applyBorder="1" applyAlignment="1">
      <alignment horizontal="center" vertical="center" shrinkToFit="1"/>
    </xf>
    <xf numFmtId="38" fontId="17" fillId="3" borderId="11" xfId="1" applyFont="1" applyFill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176" fontId="14" fillId="0" borderId="8" xfId="1" applyNumberFormat="1" applyFont="1" applyBorder="1" applyAlignment="1">
      <alignment horizontal="center" vertical="center" shrinkToFit="1"/>
    </xf>
    <xf numFmtId="38" fontId="4" fillId="3" borderId="6" xfId="1" applyFont="1" applyFill="1" applyBorder="1" applyAlignment="1">
      <alignment horizontal="center" vertical="center" wrapText="1"/>
    </xf>
    <xf numFmtId="38" fontId="4" fillId="3" borderId="8" xfId="1" applyFont="1" applyFill="1" applyBorder="1" applyAlignment="1">
      <alignment horizontal="center" vertical="center" wrapText="1"/>
    </xf>
    <xf numFmtId="38" fontId="4" fillId="3" borderId="9" xfId="1" applyFont="1" applyFill="1" applyBorder="1" applyAlignment="1">
      <alignment horizontal="center" vertical="center" wrapText="1"/>
    </xf>
    <xf numFmtId="38" fontId="4" fillId="3" borderId="11" xfId="1" applyFont="1" applyFill="1" applyBorder="1" applyAlignment="1">
      <alignment horizontal="center" vertical="center" wrapText="1"/>
    </xf>
    <xf numFmtId="38" fontId="15" fillId="0" borderId="1" xfId="1" applyFont="1" applyBorder="1" applyAlignment="1">
      <alignment horizontal="center" vertical="center" wrapText="1"/>
    </xf>
    <xf numFmtId="38" fontId="15" fillId="4" borderId="4" xfId="1" applyFont="1" applyFill="1" applyBorder="1" applyAlignment="1">
      <alignment horizontal="center" vertical="center" wrapText="1"/>
    </xf>
    <xf numFmtId="38" fontId="15" fillId="4" borderId="14" xfId="1" applyFont="1" applyFill="1" applyBorder="1" applyAlignment="1">
      <alignment horizontal="center" vertical="center" wrapText="1"/>
    </xf>
    <xf numFmtId="38" fontId="15" fillId="4" borderId="5" xfId="1" applyFont="1" applyFill="1" applyBorder="1" applyAlignment="1">
      <alignment horizontal="center" vertical="center" wrapText="1"/>
    </xf>
    <xf numFmtId="38" fontId="15" fillId="2" borderId="2" xfId="1" applyFont="1" applyFill="1" applyBorder="1" applyAlignment="1">
      <alignment horizontal="center" vertical="center" shrinkToFit="1"/>
    </xf>
    <xf numFmtId="38" fontId="15" fillId="2" borderId="3" xfId="1" applyFont="1" applyFill="1" applyBorder="1" applyAlignment="1">
      <alignment horizontal="center" vertical="center" shrinkToFit="1"/>
    </xf>
    <xf numFmtId="38" fontId="2" fillId="4" borderId="6" xfId="1" applyFont="1" applyFill="1" applyBorder="1" applyAlignment="1">
      <alignment horizontal="left" vertical="center" wrapText="1"/>
    </xf>
    <xf numFmtId="38" fontId="2" fillId="4" borderId="7" xfId="1" applyFont="1" applyFill="1" applyBorder="1" applyAlignment="1">
      <alignment horizontal="left" vertical="center" wrapText="1"/>
    </xf>
    <xf numFmtId="38" fontId="2" fillId="4" borderId="8" xfId="1" applyFont="1" applyFill="1" applyBorder="1" applyAlignment="1">
      <alignment horizontal="left" vertical="center" wrapText="1"/>
    </xf>
    <xf numFmtId="177" fontId="15" fillId="4" borderId="4" xfId="1" applyNumberFormat="1" applyFont="1" applyFill="1" applyBorder="1" applyAlignment="1">
      <alignment horizontal="center" vertical="center" shrinkToFit="1"/>
    </xf>
    <xf numFmtId="177" fontId="15" fillId="4" borderId="14" xfId="1" applyNumberFormat="1" applyFont="1" applyFill="1" applyBorder="1" applyAlignment="1">
      <alignment horizontal="center" vertical="center" shrinkToFit="1"/>
    </xf>
    <xf numFmtId="177" fontId="15" fillId="4" borderId="5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219074</xdr:colOff>
      <xdr:row>7</xdr:row>
      <xdr:rowOff>47625</xdr:rowOff>
    </xdr:from>
    <xdr:to>
      <xdr:col>16</xdr:col>
      <xdr:colOff>133350</xdr:colOff>
      <xdr:row>15</xdr:row>
      <xdr:rowOff>123825</xdr:rowOff>
    </xdr:to>
    <xdr:sp macro="" textlink="">
      <xdr:nvSpPr>
        <xdr:cNvPr id="2" name="左矢印吹き出し 1"/>
        <xdr:cNvSpPr/>
      </xdr:nvSpPr>
      <xdr:spPr>
        <a:xfrm>
          <a:off x="7162799" y="2486025"/>
          <a:ext cx="4029076" cy="2286000"/>
        </a:xfrm>
        <a:prstGeom prst="leftArrowCallout">
          <a:avLst>
            <a:gd name="adj1" fmla="val 25000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学校または施設を選択し、名称、所在地、対象者人員、胸部エックス線受診予定人員を記載してください。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最初の空白行は「以下余白」を選択してください。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7</xdr:col>
      <xdr:colOff>9525</xdr:colOff>
      <xdr:row>17</xdr:row>
      <xdr:rowOff>495300</xdr:rowOff>
    </xdr:to>
    <xdr:cxnSp macro="">
      <xdr:nvCxnSpPr>
        <xdr:cNvPr id="3" name="直線コネクタ 2"/>
        <xdr:cNvCxnSpPr/>
      </xdr:nvCxnSpPr>
      <xdr:spPr>
        <a:xfrm flipH="1">
          <a:off x="276225" y="5400675"/>
          <a:ext cx="5857875" cy="1495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5</xdr:row>
      <xdr:rowOff>180975</xdr:rowOff>
    </xdr:from>
    <xdr:to>
      <xdr:col>11</xdr:col>
      <xdr:colOff>219075</xdr:colOff>
      <xdr:row>8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6772275" y="1552575"/>
          <a:ext cx="2314575" cy="17907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/>
            <a:t>「前年度予算額（</a:t>
          </a:r>
          <a:r>
            <a:rPr kumimoji="1" lang="en-US" altLang="ja-JP" sz="1600"/>
            <a:t>B</a:t>
          </a:r>
          <a:r>
            <a:rPr kumimoji="1" lang="ja-JP" altLang="en-US" sz="1600"/>
            <a:t>）」の欄については、前年度の実績額ではなく、前年度の“予算額”を入力してください。</a:t>
          </a:r>
          <a:endParaRPr kumimoji="1" lang="en-US" altLang="ja-JP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316229</xdr:colOff>
      <xdr:row>4</xdr:row>
      <xdr:rowOff>100964</xdr:rowOff>
    </xdr:from>
    <xdr:to>
      <xdr:col>15</xdr:col>
      <xdr:colOff>1904</xdr:colOff>
      <xdr:row>16</xdr:row>
      <xdr:rowOff>205740</xdr:rowOff>
    </xdr:to>
    <xdr:sp macro="" textlink="">
      <xdr:nvSpPr>
        <xdr:cNvPr id="3" name="左矢印吹き出し 2"/>
        <xdr:cNvSpPr/>
      </xdr:nvSpPr>
      <xdr:spPr>
        <a:xfrm>
          <a:off x="6587489" y="1716404"/>
          <a:ext cx="2771775" cy="3396616"/>
        </a:xfrm>
        <a:prstGeom prst="leftArrowCallout">
          <a:avLst>
            <a:gd name="adj1" fmla="val 22674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いずれかの箇所（色付き部分）の必要箇所に入力してください。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変更のない学校・施設分も入力してください。色のない部分には変更前の数値が入っています。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7</xdr:col>
      <xdr:colOff>9525</xdr:colOff>
      <xdr:row>17</xdr:row>
      <xdr:rowOff>495300</xdr:rowOff>
    </xdr:to>
    <xdr:cxnSp macro="">
      <xdr:nvCxnSpPr>
        <xdr:cNvPr id="3" name="直線コネクタ 2"/>
        <xdr:cNvCxnSpPr/>
      </xdr:nvCxnSpPr>
      <xdr:spPr>
        <a:xfrm flipH="1">
          <a:off x="276225" y="5400675"/>
          <a:ext cx="5857875" cy="1495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9525</xdr:rowOff>
    </xdr:from>
    <xdr:to>
      <xdr:col>7</xdr:col>
      <xdr:colOff>9525</xdr:colOff>
      <xdr:row>17</xdr:row>
      <xdr:rowOff>495300</xdr:rowOff>
    </xdr:to>
    <xdr:cxnSp macro="">
      <xdr:nvCxnSpPr>
        <xdr:cNvPr id="4" name="直線コネクタ 3"/>
        <xdr:cNvCxnSpPr/>
      </xdr:nvCxnSpPr>
      <xdr:spPr>
        <a:xfrm flipH="1">
          <a:off x="276225" y="5400675"/>
          <a:ext cx="5857875" cy="1495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9</xdr:row>
      <xdr:rowOff>428625</xdr:rowOff>
    </xdr:from>
    <xdr:to>
      <xdr:col>11</xdr:col>
      <xdr:colOff>219075</xdr:colOff>
      <xdr:row>15</xdr:row>
      <xdr:rowOff>161925</xdr:rowOff>
    </xdr:to>
    <xdr:sp macro="" textlink="">
      <xdr:nvSpPr>
        <xdr:cNvPr id="5" name="左矢印吹き出し 4"/>
        <xdr:cNvSpPr/>
      </xdr:nvSpPr>
      <xdr:spPr>
        <a:xfrm>
          <a:off x="6448425" y="3819525"/>
          <a:ext cx="2638425" cy="1733550"/>
        </a:xfrm>
        <a:prstGeom prst="leftArrowCallout">
          <a:avLst>
            <a:gd name="adj1" fmla="val 25000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項目を追加した場合も含め、項目や</a:t>
          </a:r>
          <a:r>
            <a:rPr kumimoji="1" lang="ja-JP" altLang="en-US" sz="1800"/>
            <a:t>金額があっているかチェックしてください。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23</xdr:row>
      <xdr:rowOff>47625</xdr:rowOff>
    </xdr:from>
    <xdr:to>
      <xdr:col>15</xdr:col>
      <xdr:colOff>228600</xdr:colOff>
      <xdr:row>23</xdr:row>
      <xdr:rowOff>1114425</xdr:rowOff>
    </xdr:to>
    <xdr:sp macro="" textlink="">
      <xdr:nvSpPr>
        <xdr:cNvPr id="3" name="テキスト ボックス 2"/>
        <xdr:cNvSpPr txBox="1"/>
      </xdr:nvSpPr>
      <xdr:spPr>
        <a:xfrm>
          <a:off x="7620000" y="7867650"/>
          <a:ext cx="3619500" cy="1066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/>
            <a:t>自動入力されますが、全体の金額チェックは行ったうえでご提出ください。</a:t>
          </a:r>
          <a:endParaRPr kumimoji="1" lang="en-US" altLang="ja-JP" sz="1600"/>
        </a:p>
      </xdr:txBody>
    </xdr:sp>
    <xdr:clientData/>
  </xdr:twoCellAnchor>
  <xdr:twoCellAnchor>
    <xdr:from>
      <xdr:col>12</xdr:col>
      <xdr:colOff>104774</xdr:colOff>
      <xdr:row>1</xdr:row>
      <xdr:rowOff>380999</xdr:rowOff>
    </xdr:from>
    <xdr:to>
      <xdr:col>16</xdr:col>
      <xdr:colOff>361949</xdr:colOff>
      <xdr:row>5</xdr:row>
      <xdr:rowOff>76200</xdr:rowOff>
    </xdr:to>
    <xdr:sp macro="" textlink="">
      <xdr:nvSpPr>
        <xdr:cNvPr id="4" name="左矢印吹き出し 3"/>
        <xdr:cNvSpPr/>
      </xdr:nvSpPr>
      <xdr:spPr>
        <a:xfrm>
          <a:off x="9058274" y="628649"/>
          <a:ext cx="3000375" cy="1333501"/>
        </a:xfrm>
        <a:prstGeom prst="leftArrowCallout">
          <a:avLst>
            <a:gd name="adj1" fmla="val 25000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変更交付申請を行った場合は、変更交付申請に変更してください。</a:t>
          </a:r>
          <a:endParaRPr kumimoji="1" lang="en-US" altLang="ja-JP" sz="1800"/>
        </a:p>
      </xdr:txBody>
    </xdr:sp>
    <xdr:clientData/>
  </xdr:twoCellAnchor>
  <xdr:twoCellAnchor>
    <xdr:from>
      <xdr:col>10</xdr:col>
      <xdr:colOff>466725</xdr:colOff>
      <xdr:row>7</xdr:row>
      <xdr:rowOff>152400</xdr:rowOff>
    </xdr:from>
    <xdr:to>
      <xdr:col>13</xdr:col>
      <xdr:colOff>38100</xdr:colOff>
      <xdr:row>12</xdr:row>
      <xdr:rowOff>85724</xdr:rowOff>
    </xdr:to>
    <xdr:sp macro="" textlink="">
      <xdr:nvSpPr>
        <xdr:cNvPr id="5" name="左矢印吹き出し 4"/>
        <xdr:cNvSpPr/>
      </xdr:nvSpPr>
      <xdr:spPr>
        <a:xfrm>
          <a:off x="7429500" y="2590800"/>
          <a:ext cx="2247900" cy="1314449"/>
        </a:xfrm>
        <a:prstGeom prst="leftArrowCallout">
          <a:avLst>
            <a:gd name="adj1" fmla="val 25000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受診した実人員を記入してください。</a:t>
          </a:r>
          <a:endParaRPr kumimoji="1" lang="en-US" altLang="ja-JP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15</xdr:row>
      <xdr:rowOff>9525</xdr:rowOff>
    </xdr:from>
    <xdr:to>
      <xdr:col>6</xdr:col>
      <xdr:colOff>942975</xdr:colOff>
      <xdr:row>17</xdr:row>
      <xdr:rowOff>495300</xdr:rowOff>
    </xdr:to>
    <xdr:cxnSp macro="">
      <xdr:nvCxnSpPr>
        <xdr:cNvPr id="2" name="直線コネクタ 1"/>
        <xdr:cNvCxnSpPr/>
      </xdr:nvCxnSpPr>
      <xdr:spPr>
        <a:xfrm flipH="1">
          <a:off x="247650" y="5400675"/>
          <a:ext cx="5857875" cy="1495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9</xdr:row>
      <xdr:rowOff>304800</xdr:rowOff>
    </xdr:from>
    <xdr:to>
      <xdr:col>11</xdr:col>
      <xdr:colOff>400049</xdr:colOff>
      <xdr:row>15</xdr:row>
      <xdr:rowOff>38100</xdr:rowOff>
    </xdr:to>
    <xdr:sp macro="" textlink="">
      <xdr:nvSpPr>
        <xdr:cNvPr id="3" name="左矢印吹き出し 2"/>
        <xdr:cNvSpPr/>
      </xdr:nvSpPr>
      <xdr:spPr>
        <a:xfrm>
          <a:off x="6629399" y="3695700"/>
          <a:ext cx="2638425" cy="1733550"/>
        </a:xfrm>
        <a:prstGeom prst="leftArrowCallout">
          <a:avLst>
            <a:gd name="adj1" fmla="val 25000"/>
            <a:gd name="adj2" fmla="val 25000"/>
            <a:gd name="adj3" fmla="val 25000"/>
            <a:gd name="adj4" fmla="val 736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項目を追加した場合も含め、項目や</a:t>
          </a:r>
          <a:r>
            <a:rPr kumimoji="1" lang="ja-JP" altLang="en-US" sz="1800"/>
            <a:t>金額があっているかチェックしてください。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9"/>
  <sheetViews>
    <sheetView workbookViewId="0">
      <selection activeCell="D27" sqref="D27"/>
    </sheetView>
  </sheetViews>
  <sheetFormatPr defaultColWidth="8.625" defaultRowHeight="20.100000000000001" customHeight="1" x14ac:dyDescent="0.15"/>
  <cols>
    <col min="1" max="16384" width="8.625" style="14"/>
  </cols>
  <sheetData>
    <row r="1" spans="1:1" ht="20.100000000000001" customHeight="1" x14ac:dyDescent="0.15">
      <c r="A1" s="14" t="s">
        <v>36</v>
      </c>
    </row>
    <row r="3" spans="1:1" ht="20.100000000000001" customHeight="1" x14ac:dyDescent="0.15">
      <c r="A3" s="14" t="s">
        <v>37</v>
      </c>
    </row>
    <row r="4" spans="1:1" ht="20.100000000000001" customHeight="1" x14ac:dyDescent="0.15">
      <c r="A4" s="14" t="s">
        <v>38</v>
      </c>
    </row>
    <row r="5" spans="1:1" ht="20.100000000000001" customHeight="1" x14ac:dyDescent="0.15">
      <c r="A5" s="14" t="s">
        <v>80</v>
      </c>
    </row>
    <row r="6" spans="1:1" ht="20.100000000000001" customHeight="1" x14ac:dyDescent="0.15">
      <c r="A6" s="14" t="s">
        <v>39</v>
      </c>
    </row>
    <row r="8" spans="1:1" ht="20.100000000000001" customHeight="1" x14ac:dyDescent="0.15">
      <c r="A8" s="14" t="s">
        <v>40</v>
      </c>
    </row>
    <row r="9" spans="1:1" ht="20.100000000000001" customHeight="1" x14ac:dyDescent="0.15">
      <c r="A9" s="14" t="s">
        <v>58</v>
      </c>
    </row>
    <row r="11" spans="1:1" ht="20.100000000000001" customHeight="1" x14ac:dyDescent="0.15">
      <c r="A11" s="14" t="s">
        <v>42</v>
      </c>
    </row>
    <row r="12" spans="1:1" ht="20.100000000000001" customHeight="1" x14ac:dyDescent="0.15">
      <c r="A12" s="14" t="s">
        <v>63</v>
      </c>
    </row>
    <row r="13" spans="1:1" ht="20.100000000000001" customHeight="1" x14ac:dyDescent="0.15">
      <c r="A13" s="14" t="s">
        <v>64</v>
      </c>
    </row>
    <row r="14" spans="1:1" ht="20.100000000000001" customHeight="1" x14ac:dyDescent="0.15">
      <c r="A14" s="14" t="s">
        <v>41</v>
      </c>
    </row>
    <row r="16" spans="1:1" ht="20.100000000000001" customHeight="1" x14ac:dyDescent="0.15">
      <c r="A16" s="14" t="s">
        <v>43</v>
      </c>
    </row>
    <row r="17" spans="1:1" ht="20.100000000000001" customHeight="1" x14ac:dyDescent="0.15">
      <c r="A17" s="14" t="s">
        <v>44</v>
      </c>
    </row>
    <row r="19" spans="1:1" ht="20.100000000000001" customHeight="1" x14ac:dyDescent="0.15">
      <c r="A19" s="14" t="s">
        <v>81</v>
      </c>
    </row>
  </sheetData>
  <phoneticPr fontId="3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Zeros="0" view="pageBreakPreview" zoomScaleNormal="100" zoomScaleSheetLayoutView="100" workbookViewId="0">
      <selection activeCell="I28" sqref="I28:J28"/>
    </sheetView>
  </sheetViews>
  <sheetFormatPr defaultColWidth="9" defaultRowHeight="20.100000000000001" customHeight="1" x14ac:dyDescent="0.15"/>
  <cols>
    <col min="1" max="1" width="3.625" style="1" customWidth="1"/>
    <col min="2" max="2" width="3.375" style="1" customWidth="1"/>
    <col min="3" max="3" width="9.75" style="1" customWidth="1"/>
    <col min="4" max="10" width="10.625" style="1" customWidth="1"/>
    <col min="11" max="16384" width="9" style="1"/>
  </cols>
  <sheetData>
    <row r="1" spans="1:10" ht="20.100000000000001" customHeight="1" x14ac:dyDescent="0.15">
      <c r="A1" s="1" t="s">
        <v>35</v>
      </c>
    </row>
    <row r="2" spans="1:10" ht="30" customHeight="1" x14ac:dyDescent="0.15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0.100000000000001" customHeight="1" x14ac:dyDescent="0.15">
      <c r="A3" s="1" t="s">
        <v>18</v>
      </c>
    </row>
    <row r="4" spans="1:10" ht="57.75" customHeight="1" x14ac:dyDescent="0.15">
      <c r="B4" s="71" t="s">
        <v>72</v>
      </c>
      <c r="C4" s="72"/>
      <c r="D4" s="72"/>
      <c r="E4" s="72"/>
      <c r="F4" s="72"/>
      <c r="G4" s="72"/>
      <c r="H4" s="73"/>
      <c r="I4" s="20" t="s">
        <v>67</v>
      </c>
      <c r="J4" s="20" t="s">
        <v>68</v>
      </c>
    </row>
    <row r="5" spans="1:10" ht="21.95" customHeight="1" x14ac:dyDescent="0.15">
      <c r="B5" s="51" t="s">
        <v>71</v>
      </c>
      <c r="C5" s="57" t="s">
        <v>90</v>
      </c>
      <c r="D5" s="58"/>
      <c r="E5" s="58"/>
      <c r="F5" s="58"/>
      <c r="G5" s="58"/>
      <c r="H5" s="59"/>
      <c r="I5" s="74"/>
      <c r="J5" s="74"/>
    </row>
    <row r="6" spans="1:10" ht="21.95" customHeight="1" x14ac:dyDescent="0.15">
      <c r="B6" s="52"/>
      <c r="C6" s="15" t="s">
        <v>65</v>
      </c>
      <c r="D6" s="60"/>
      <c r="E6" s="60"/>
      <c r="F6" s="60"/>
      <c r="G6" s="60"/>
      <c r="H6" s="61"/>
      <c r="I6" s="75"/>
      <c r="J6" s="75"/>
    </row>
    <row r="7" spans="1:10" ht="21.95" customHeight="1" x14ac:dyDescent="0.15">
      <c r="B7" s="53"/>
      <c r="C7" s="13" t="s">
        <v>66</v>
      </c>
      <c r="D7" s="66"/>
      <c r="E7" s="66"/>
      <c r="F7" s="66"/>
      <c r="G7" s="66"/>
      <c r="H7" s="67"/>
      <c r="I7" s="76"/>
      <c r="J7" s="76"/>
    </row>
    <row r="8" spans="1:10" ht="21.95" customHeight="1" x14ac:dyDescent="0.15">
      <c r="B8" s="51" t="s">
        <v>74</v>
      </c>
      <c r="C8" s="57" t="s">
        <v>91</v>
      </c>
      <c r="D8" s="58"/>
      <c r="E8" s="58"/>
      <c r="F8" s="58"/>
      <c r="G8" s="58"/>
      <c r="H8" s="59"/>
      <c r="I8" s="74"/>
      <c r="J8" s="74"/>
    </row>
    <row r="9" spans="1:10" ht="21.95" customHeight="1" x14ac:dyDescent="0.15">
      <c r="B9" s="52"/>
      <c r="C9" s="15" t="s">
        <v>65</v>
      </c>
      <c r="D9" s="60"/>
      <c r="E9" s="60"/>
      <c r="F9" s="60"/>
      <c r="G9" s="60"/>
      <c r="H9" s="61"/>
      <c r="I9" s="75"/>
      <c r="J9" s="75"/>
    </row>
    <row r="10" spans="1:10" ht="21.95" customHeight="1" x14ac:dyDescent="0.15">
      <c r="B10" s="53"/>
      <c r="C10" s="13" t="s">
        <v>66</v>
      </c>
      <c r="D10" s="66"/>
      <c r="E10" s="66"/>
      <c r="F10" s="66"/>
      <c r="G10" s="66"/>
      <c r="H10" s="67"/>
      <c r="I10" s="76"/>
      <c r="J10" s="76"/>
    </row>
    <row r="11" spans="1:10" ht="21.95" customHeight="1" x14ac:dyDescent="0.15">
      <c r="B11" s="51" t="s">
        <v>75</v>
      </c>
      <c r="C11" s="57"/>
      <c r="D11" s="58"/>
      <c r="E11" s="58"/>
      <c r="F11" s="58"/>
      <c r="G11" s="58"/>
      <c r="H11" s="59"/>
      <c r="I11" s="74"/>
      <c r="J11" s="74"/>
    </row>
    <row r="12" spans="1:10" ht="21.95" customHeight="1" x14ac:dyDescent="0.15">
      <c r="B12" s="52"/>
      <c r="C12" s="15" t="s">
        <v>65</v>
      </c>
      <c r="D12" s="60"/>
      <c r="E12" s="60"/>
      <c r="F12" s="60"/>
      <c r="G12" s="60"/>
      <c r="H12" s="61"/>
      <c r="I12" s="75"/>
      <c r="J12" s="75"/>
    </row>
    <row r="13" spans="1:10" ht="21.95" customHeight="1" x14ac:dyDescent="0.15">
      <c r="B13" s="53"/>
      <c r="C13" s="13" t="s">
        <v>66</v>
      </c>
      <c r="D13" s="66"/>
      <c r="E13" s="66"/>
      <c r="F13" s="66"/>
      <c r="G13" s="66"/>
      <c r="H13" s="67"/>
      <c r="I13" s="76"/>
      <c r="J13" s="76"/>
    </row>
    <row r="14" spans="1:10" ht="21.95" customHeight="1" x14ac:dyDescent="0.15">
      <c r="B14" s="51" t="s">
        <v>76</v>
      </c>
      <c r="C14" s="57"/>
      <c r="D14" s="58"/>
      <c r="E14" s="58"/>
      <c r="F14" s="58"/>
      <c r="G14" s="58"/>
      <c r="H14" s="59"/>
      <c r="I14" s="74"/>
      <c r="J14" s="74"/>
    </row>
    <row r="15" spans="1:10" ht="21.95" customHeight="1" x14ac:dyDescent="0.15">
      <c r="B15" s="52"/>
      <c r="C15" s="15" t="s">
        <v>65</v>
      </c>
      <c r="D15" s="60"/>
      <c r="E15" s="60"/>
      <c r="F15" s="60"/>
      <c r="G15" s="60"/>
      <c r="H15" s="61"/>
      <c r="I15" s="75"/>
      <c r="J15" s="75"/>
    </row>
    <row r="16" spans="1:10" ht="21.95" customHeight="1" x14ac:dyDescent="0.15">
      <c r="B16" s="53"/>
      <c r="C16" s="13" t="s">
        <v>66</v>
      </c>
      <c r="D16" s="66"/>
      <c r="E16" s="66"/>
      <c r="F16" s="66"/>
      <c r="G16" s="66"/>
      <c r="H16" s="67"/>
      <c r="I16" s="76"/>
      <c r="J16" s="76"/>
    </row>
    <row r="17" spans="1:11" ht="30" customHeight="1" x14ac:dyDescent="0.15">
      <c r="B17" s="68" t="s">
        <v>73</v>
      </c>
      <c r="C17" s="69"/>
      <c r="D17" s="69"/>
      <c r="E17" s="69"/>
      <c r="F17" s="69"/>
      <c r="G17" s="69"/>
      <c r="H17" s="70"/>
      <c r="I17" s="21" t="str">
        <f>IF(SUM(I5:I16)=0," ",SUM(I5:I16))</f>
        <v xml:space="preserve"> </v>
      </c>
      <c r="J17" s="21" t="str">
        <f>IF(SUM(J5:J16)=0," ",SUM(J5:J16))</f>
        <v xml:space="preserve"> </v>
      </c>
    </row>
    <row r="18" spans="1:11" ht="14.25" x14ac:dyDescent="0.15">
      <c r="B18" s="19" t="s">
        <v>69</v>
      </c>
      <c r="C18" s="16"/>
      <c r="D18" s="16"/>
      <c r="E18" s="17"/>
      <c r="F18" s="17"/>
      <c r="G18" s="17"/>
      <c r="H18" s="18"/>
      <c r="I18" s="18"/>
      <c r="J18" s="18"/>
      <c r="K18" s="17"/>
    </row>
    <row r="19" spans="1:11" ht="20.100000000000001" customHeight="1" x14ac:dyDescent="0.15">
      <c r="B19" s="1" t="s">
        <v>70</v>
      </c>
    </row>
    <row r="21" spans="1:11" ht="20.100000000000001" customHeight="1" x14ac:dyDescent="0.15">
      <c r="A21" s="1" t="s">
        <v>19</v>
      </c>
    </row>
    <row r="22" spans="1:11" ht="48.75" customHeight="1" x14ac:dyDescent="0.15">
      <c r="B22" s="54" t="s">
        <v>45</v>
      </c>
      <c r="C22" s="54"/>
      <c r="D22" s="54"/>
      <c r="E22" s="55" t="s">
        <v>77</v>
      </c>
      <c r="F22" s="54"/>
      <c r="G22" s="55" t="s">
        <v>78</v>
      </c>
      <c r="H22" s="54"/>
      <c r="I22" s="55" t="s">
        <v>79</v>
      </c>
      <c r="J22" s="54"/>
    </row>
    <row r="23" spans="1:11" ht="60" customHeight="1" x14ac:dyDescent="0.15">
      <c r="B23" s="55" t="s">
        <v>20</v>
      </c>
      <c r="C23" s="55"/>
      <c r="D23" s="54"/>
      <c r="E23" s="56" t="str">
        <f>IF(J17=0," ",J17)</f>
        <v xml:space="preserve"> </v>
      </c>
      <c r="F23" s="56"/>
      <c r="G23" s="56">
        <v>835</v>
      </c>
      <c r="H23" s="56"/>
      <c r="I23" s="56" t="str">
        <f>IF(SUM(J5:J16)=0," ",E23*G23)</f>
        <v xml:space="preserve"> </v>
      </c>
      <c r="J23" s="56"/>
    </row>
    <row r="25" spans="1:11" ht="20.100000000000001" customHeight="1" x14ac:dyDescent="0.15">
      <c r="A25" s="1" t="s">
        <v>21</v>
      </c>
    </row>
    <row r="26" spans="1:11" ht="80.25" customHeight="1" x14ac:dyDescent="0.15">
      <c r="B26" s="45" t="s">
        <v>61</v>
      </c>
      <c r="C26" s="46"/>
      <c r="D26" s="12" t="s">
        <v>50</v>
      </c>
      <c r="E26" s="12" t="s">
        <v>51</v>
      </c>
      <c r="F26" s="12" t="s">
        <v>47</v>
      </c>
      <c r="G26" s="12" t="s">
        <v>49</v>
      </c>
      <c r="H26" s="12" t="s">
        <v>48</v>
      </c>
      <c r="I26" s="45" t="s">
        <v>52</v>
      </c>
      <c r="J26" s="46"/>
    </row>
    <row r="27" spans="1:11" ht="20.100000000000001" customHeight="1" x14ac:dyDescent="0.15">
      <c r="B27" s="64" t="s">
        <v>25</v>
      </c>
      <c r="C27" s="65"/>
      <c r="D27" s="5" t="s">
        <v>26</v>
      </c>
      <c r="E27" s="6" t="s">
        <v>27</v>
      </c>
      <c r="F27" s="5" t="s">
        <v>28</v>
      </c>
      <c r="G27" s="5" t="s">
        <v>29</v>
      </c>
      <c r="H27" s="5" t="s">
        <v>30</v>
      </c>
      <c r="I27" s="47"/>
      <c r="J27" s="48"/>
    </row>
    <row r="28" spans="1:11" ht="60" customHeight="1" x14ac:dyDescent="0.15">
      <c r="B28" s="62"/>
      <c r="C28" s="63"/>
      <c r="D28" s="23"/>
      <c r="E28" s="24">
        <f>B28-D28</f>
        <v>0</v>
      </c>
      <c r="F28" s="24" t="str">
        <f>I23</f>
        <v xml:space="preserve"> </v>
      </c>
      <c r="G28" s="24">
        <f>IF(E28&gt;F28,F28,E28)</f>
        <v>0</v>
      </c>
      <c r="H28" s="24">
        <f>ROUNDDOWN(G28*2/3,0)</f>
        <v>0</v>
      </c>
      <c r="I28" s="49"/>
      <c r="J28" s="50"/>
      <c r="K28" s="22" t="str">
        <f>IF(D28&gt;0,"備考欄に生徒・入所者負担額の内訳を記入してください","")</f>
        <v/>
      </c>
    </row>
    <row r="29" spans="1:11" ht="20.100000000000001" customHeight="1" x14ac:dyDescent="0.15">
      <c r="B29" s="7" t="s">
        <v>32</v>
      </c>
      <c r="C29" s="7"/>
    </row>
  </sheetData>
  <mergeCells count="40">
    <mergeCell ref="B4:H4"/>
    <mergeCell ref="I11:I13"/>
    <mergeCell ref="J11:J13"/>
    <mergeCell ref="I14:I16"/>
    <mergeCell ref="J14:J16"/>
    <mergeCell ref="I5:I7"/>
    <mergeCell ref="J5:J7"/>
    <mergeCell ref="I8:I10"/>
    <mergeCell ref="J8:J10"/>
    <mergeCell ref="C5:H5"/>
    <mergeCell ref="D6:H6"/>
    <mergeCell ref="D7:H7"/>
    <mergeCell ref="C8:H8"/>
    <mergeCell ref="D9:H9"/>
    <mergeCell ref="D10:H10"/>
    <mergeCell ref="D13:H13"/>
    <mergeCell ref="D12:H12"/>
    <mergeCell ref="B26:C26"/>
    <mergeCell ref="B28:C28"/>
    <mergeCell ref="B27:C27"/>
    <mergeCell ref="C14:H14"/>
    <mergeCell ref="D15:H15"/>
    <mergeCell ref="D16:H16"/>
    <mergeCell ref="B17:H17"/>
    <mergeCell ref="A2:J2"/>
    <mergeCell ref="I26:J27"/>
    <mergeCell ref="I28:J28"/>
    <mergeCell ref="B5:B7"/>
    <mergeCell ref="B8:B10"/>
    <mergeCell ref="B11:B13"/>
    <mergeCell ref="B14:B16"/>
    <mergeCell ref="B22:D22"/>
    <mergeCell ref="E22:F22"/>
    <mergeCell ref="G22:H22"/>
    <mergeCell ref="I22:J22"/>
    <mergeCell ref="B23:D23"/>
    <mergeCell ref="E23:F23"/>
    <mergeCell ref="G23:H23"/>
    <mergeCell ref="I23:J23"/>
    <mergeCell ref="C11:H11"/>
  </mergeCells>
  <phoneticPr fontId="3"/>
  <dataValidations count="2">
    <dataValidation type="list" allowBlank="1" showInputMessage="1" showErrorMessage="1" sqref="C5:H5">
      <formula1>"区分：学校又は施設と記入ください,区分：学校,区分：施設"</formula1>
    </dataValidation>
    <dataValidation type="list" allowBlank="1" showInputMessage="1" showErrorMessage="1" sqref="C8:H8 C11:H11 C14:H14">
      <formula1>"区分：学校又は施設と記入ください,区分：学校,区分：施設,　　　　　　　　　　以下余白"</formula1>
    </dataValidation>
  </dataValidations>
  <pageMargins left="0.9055118110236221" right="0.51181102362204722" top="0.74803149606299213" bottom="0.74803149606299213" header="0.31496062992125984" footer="0.31496062992125984"/>
  <pageSetup paperSize="9" scale="96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view="pageBreakPreview" zoomScaleNormal="100" zoomScaleSheetLayoutView="100" workbookViewId="0">
      <selection activeCell="D16" sqref="D16"/>
    </sheetView>
  </sheetViews>
  <sheetFormatPr defaultColWidth="9" defaultRowHeight="20.100000000000001" customHeight="1" x14ac:dyDescent="0.15"/>
  <cols>
    <col min="1" max="1" width="3.625" style="1" customWidth="1"/>
    <col min="2" max="2" width="15.625" style="1" customWidth="1"/>
    <col min="3" max="4" width="13.625" style="1" customWidth="1"/>
    <col min="5" max="6" width="10.625" style="1" customWidth="1"/>
    <col min="7" max="7" width="12.625" style="1" customWidth="1"/>
    <col min="8" max="16384" width="9" style="1"/>
  </cols>
  <sheetData>
    <row r="1" spans="1:7" ht="20.100000000000001" customHeight="1" x14ac:dyDescent="0.15">
      <c r="A1" s="1" t="s">
        <v>0</v>
      </c>
    </row>
    <row r="2" spans="1:7" ht="30" customHeight="1" x14ac:dyDescent="0.15">
      <c r="A2" s="44" t="s">
        <v>53</v>
      </c>
      <c r="B2" s="44"/>
      <c r="C2" s="44"/>
      <c r="D2" s="44"/>
      <c r="E2" s="44"/>
      <c r="F2" s="44"/>
      <c r="G2" s="44"/>
    </row>
    <row r="3" spans="1:7" ht="20.100000000000001" customHeight="1" x14ac:dyDescent="0.15">
      <c r="A3" s="1" t="s">
        <v>3</v>
      </c>
    </row>
    <row r="4" spans="1:7" ht="20.100000000000001" customHeight="1" x14ac:dyDescent="0.15">
      <c r="B4" s="54" t="s">
        <v>45</v>
      </c>
      <c r="C4" s="55" t="s">
        <v>11</v>
      </c>
      <c r="D4" s="55" t="s">
        <v>12</v>
      </c>
      <c r="E4" s="54" t="s">
        <v>13</v>
      </c>
      <c r="F4" s="54"/>
      <c r="G4" s="54" t="s">
        <v>46</v>
      </c>
    </row>
    <row r="5" spans="1:7" ht="20.100000000000001" customHeight="1" x14ac:dyDescent="0.15">
      <c r="B5" s="54"/>
      <c r="C5" s="54"/>
      <c r="D5" s="54"/>
      <c r="E5" s="2" t="s">
        <v>1</v>
      </c>
      <c r="F5" s="2" t="s">
        <v>2</v>
      </c>
      <c r="G5" s="54"/>
    </row>
    <row r="6" spans="1:7" ht="39.950000000000003" customHeight="1" x14ac:dyDescent="0.15">
      <c r="B6" s="3" t="s">
        <v>4</v>
      </c>
      <c r="C6" s="25">
        <f>'①交付申請（事業計画書） '!H28</f>
        <v>0</v>
      </c>
      <c r="D6" s="26"/>
      <c r="E6" s="25" t="str">
        <f>IF(C6&gt;D6,C6-D6,"")</f>
        <v/>
      </c>
      <c r="F6" s="25" t="str">
        <f>IF(C6&lt;D6,D6-C6,"")</f>
        <v/>
      </c>
      <c r="G6" s="26"/>
    </row>
    <row r="7" spans="1:7" ht="39.950000000000003" customHeight="1" x14ac:dyDescent="0.15">
      <c r="B7" s="3" t="s">
        <v>5</v>
      </c>
      <c r="C7" s="27">
        <f>C19-'①交付申請（収支予算書）'!C8-'①交付申請（収支予算書）'!C6</f>
        <v>0</v>
      </c>
      <c r="D7" s="26"/>
      <c r="E7" s="25" t="str">
        <f t="shared" ref="E7:E9" si="0">IF(C7&gt;D7,C7-D7,"")</f>
        <v/>
      </c>
      <c r="F7" s="25" t="str">
        <f t="shared" ref="F7:F9" si="1">IF(C7&lt;D7,D7-C7,"")</f>
        <v/>
      </c>
      <c r="G7" s="26"/>
    </row>
    <row r="8" spans="1:7" ht="39.950000000000003" customHeight="1" x14ac:dyDescent="0.15">
      <c r="B8" s="4" t="s">
        <v>6</v>
      </c>
      <c r="C8" s="25">
        <f>'①交付申請（事業計画書） '!D28</f>
        <v>0</v>
      </c>
      <c r="D8" s="26"/>
      <c r="E8" s="25" t="str">
        <f t="shared" si="0"/>
        <v/>
      </c>
      <c r="F8" s="25" t="str">
        <f t="shared" si="1"/>
        <v/>
      </c>
      <c r="G8" s="26"/>
    </row>
    <row r="9" spans="1:7" ht="39.950000000000003" customHeight="1" x14ac:dyDescent="0.15">
      <c r="B9" s="3" t="s">
        <v>7</v>
      </c>
      <c r="C9" s="26"/>
      <c r="D9" s="26"/>
      <c r="E9" s="25" t="str">
        <f t="shared" si="0"/>
        <v/>
      </c>
      <c r="F9" s="25" t="str">
        <f t="shared" si="1"/>
        <v/>
      </c>
      <c r="G9" s="26"/>
    </row>
    <row r="10" spans="1:7" ht="39.950000000000003" customHeight="1" x14ac:dyDescent="0.15">
      <c r="B10" s="2" t="s">
        <v>8</v>
      </c>
      <c r="C10" s="25">
        <f>SUM(C6:C9)</f>
        <v>0</v>
      </c>
      <c r="D10" s="25">
        <f t="shared" ref="D10:F10" si="2">SUM(D6:D9)</f>
        <v>0</v>
      </c>
      <c r="E10" s="25">
        <f t="shared" si="2"/>
        <v>0</v>
      </c>
      <c r="F10" s="25">
        <f t="shared" si="2"/>
        <v>0</v>
      </c>
      <c r="G10" s="25"/>
    </row>
    <row r="11" spans="1:7" ht="20.100000000000001" customHeight="1" x14ac:dyDescent="0.15">
      <c r="C11" s="11" t="str">
        <f>IF(SUM(C6:C9)=C10,"","収入の部の計算が不一致です")</f>
        <v/>
      </c>
    </row>
    <row r="12" spans="1:7" ht="20.100000000000001" customHeight="1" x14ac:dyDescent="0.15">
      <c r="A12" s="1" t="s">
        <v>9</v>
      </c>
    </row>
    <row r="13" spans="1:7" ht="20.100000000000001" customHeight="1" x14ac:dyDescent="0.15">
      <c r="B13" s="54" t="s">
        <v>45</v>
      </c>
      <c r="C13" s="55" t="s">
        <v>11</v>
      </c>
      <c r="D13" s="55" t="s">
        <v>12</v>
      </c>
      <c r="E13" s="54" t="s">
        <v>13</v>
      </c>
      <c r="F13" s="54"/>
      <c r="G13" s="54" t="s">
        <v>46</v>
      </c>
    </row>
    <row r="14" spans="1:7" ht="20.100000000000001" customHeight="1" x14ac:dyDescent="0.15">
      <c r="B14" s="54"/>
      <c r="C14" s="54"/>
      <c r="D14" s="54"/>
      <c r="E14" s="2" t="s">
        <v>1</v>
      </c>
      <c r="F14" s="2" t="s">
        <v>2</v>
      </c>
      <c r="G14" s="54"/>
    </row>
    <row r="15" spans="1:7" ht="39.950000000000003" customHeight="1" x14ac:dyDescent="0.15">
      <c r="B15" s="3" t="s">
        <v>10</v>
      </c>
      <c r="C15" s="25">
        <f>'①交付申請（事業計画書） '!B28</f>
        <v>0</v>
      </c>
      <c r="D15" s="26"/>
      <c r="E15" s="25" t="str">
        <f t="shared" ref="E15:E18" si="3">IF(C15&gt;D15,C15-D15,"")</f>
        <v/>
      </c>
      <c r="F15" s="25" t="str">
        <f t="shared" ref="F15:F18" si="4">IF(C15&lt;D15,D15-C15,"")</f>
        <v/>
      </c>
      <c r="G15" s="26"/>
    </row>
    <row r="16" spans="1:7" ht="39.950000000000003" customHeight="1" x14ac:dyDescent="0.15">
      <c r="B16" s="8"/>
      <c r="C16" s="27"/>
      <c r="D16" s="27"/>
      <c r="E16" s="27" t="str">
        <f t="shared" si="3"/>
        <v/>
      </c>
      <c r="F16" s="27" t="str">
        <f t="shared" si="4"/>
        <v/>
      </c>
      <c r="G16" s="27"/>
    </row>
    <row r="17" spans="2:7" ht="39.950000000000003" customHeight="1" x14ac:dyDescent="0.15">
      <c r="B17" s="9"/>
      <c r="C17" s="27"/>
      <c r="D17" s="27"/>
      <c r="E17" s="27" t="str">
        <f t="shared" si="3"/>
        <v/>
      </c>
      <c r="F17" s="27" t="str">
        <f t="shared" si="4"/>
        <v/>
      </c>
      <c r="G17" s="27"/>
    </row>
    <row r="18" spans="2:7" ht="39.950000000000003" customHeight="1" x14ac:dyDescent="0.15">
      <c r="B18" s="8"/>
      <c r="C18" s="27"/>
      <c r="D18" s="27"/>
      <c r="E18" s="27" t="str">
        <f t="shared" si="3"/>
        <v/>
      </c>
      <c r="F18" s="27" t="str">
        <f t="shared" si="4"/>
        <v/>
      </c>
      <c r="G18" s="27"/>
    </row>
    <row r="19" spans="2:7" ht="39.950000000000003" customHeight="1" x14ac:dyDescent="0.15">
      <c r="B19" s="2" t="s">
        <v>8</v>
      </c>
      <c r="C19" s="25">
        <f>SUM(C15:C18)</f>
        <v>0</v>
      </c>
      <c r="D19" s="25">
        <f t="shared" ref="D19:F19" si="5">SUM(D15:D18)</f>
        <v>0</v>
      </c>
      <c r="E19" s="25">
        <f t="shared" si="5"/>
        <v>0</v>
      </c>
      <c r="F19" s="25">
        <f t="shared" si="5"/>
        <v>0</v>
      </c>
      <c r="G19" s="25"/>
    </row>
  </sheetData>
  <mergeCells count="11">
    <mergeCell ref="B13:B14"/>
    <mergeCell ref="C13:C14"/>
    <mergeCell ref="D13:D14"/>
    <mergeCell ref="E13:F13"/>
    <mergeCell ref="G13:G14"/>
    <mergeCell ref="A2:G2"/>
    <mergeCell ref="E4:F4"/>
    <mergeCell ref="B4:B5"/>
    <mergeCell ref="C4:C5"/>
    <mergeCell ref="D4:D5"/>
    <mergeCell ref="G4:G5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Zeros="0" view="pageBreakPreview" zoomScaleNormal="100" zoomScaleSheetLayoutView="100" workbookViewId="0">
      <selection activeCell="I30" sqref="I30:J31"/>
    </sheetView>
  </sheetViews>
  <sheetFormatPr defaultColWidth="9" defaultRowHeight="20.100000000000001" customHeight="1" x14ac:dyDescent="0.15"/>
  <cols>
    <col min="1" max="1" width="3.625" style="1" customWidth="1"/>
    <col min="2" max="2" width="3.375" style="1" customWidth="1"/>
    <col min="3" max="3" width="9.75" style="1" customWidth="1"/>
    <col min="4" max="10" width="10.625" style="1" customWidth="1"/>
    <col min="11" max="16384" width="9" style="1"/>
  </cols>
  <sheetData>
    <row r="1" spans="1:10" ht="20.100000000000001" customHeight="1" x14ac:dyDescent="0.15">
      <c r="A1" s="1" t="s">
        <v>87</v>
      </c>
    </row>
    <row r="2" spans="1:10" ht="30" customHeight="1" x14ac:dyDescent="0.15">
      <c r="A2" s="44" t="s">
        <v>88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0.100000000000001" customHeight="1" x14ac:dyDescent="0.15">
      <c r="A3" s="1" t="s">
        <v>18</v>
      </c>
    </row>
    <row r="4" spans="1:10" ht="57.75" customHeight="1" x14ac:dyDescent="0.15">
      <c r="B4" s="71" t="s">
        <v>72</v>
      </c>
      <c r="C4" s="72"/>
      <c r="D4" s="72"/>
      <c r="E4" s="72"/>
      <c r="F4" s="72"/>
      <c r="G4" s="72"/>
      <c r="H4" s="73"/>
      <c r="I4" s="20" t="s">
        <v>67</v>
      </c>
      <c r="J4" s="20" t="s">
        <v>68</v>
      </c>
    </row>
    <row r="5" spans="1:10" ht="21.95" customHeight="1" x14ac:dyDescent="0.15">
      <c r="B5" s="51" t="s">
        <v>71</v>
      </c>
      <c r="C5" s="57" t="str">
        <f>'①交付申請（事業計画書） '!C5:H5</f>
        <v>区分：施設</v>
      </c>
      <c r="D5" s="58"/>
      <c r="E5" s="58"/>
      <c r="F5" s="58"/>
      <c r="G5" s="58"/>
      <c r="H5" s="59"/>
      <c r="I5" s="30"/>
      <c r="J5" s="30"/>
    </row>
    <row r="6" spans="1:10" ht="21.95" customHeight="1" x14ac:dyDescent="0.15">
      <c r="B6" s="52"/>
      <c r="C6" s="28" t="s">
        <v>65</v>
      </c>
      <c r="D6" s="77">
        <f>'①交付申請（事業計画書） '!D6:H6</f>
        <v>0</v>
      </c>
      <c r="E6" s="77"/>
      <c r="F6" s="77"/>
      <c r="G6" s="77"/>
      <c r="H6" s="78"/>
      <c r="I6" s="31">
        <f>'①交付申請（事業計画書） '!I5</f>
        <v>0</v>
      </c>
      <c r="J6" s="31">
        <f>'①交付申請（事業計画書） '!J5</f>
        <v>0</v>
      </c>
    </row>
    <row r="7" spans="1:10" ht="21.95" customHeight="1" x14ac:dyDescent="0.15">
      <c r="B7" s="53"/>
      <c r="C7" s="29" t="s">
        <v>66</v>
      </c>
      <c r="D7" s="79">
        <f>'①交付申請（事業計画書） '!D7:H7</f>
        <v>0</v>
      </c>
      <c r="E7" s="79"/>
      <c r="F7" s="79"/>
      <c r="G7" s="79"/>
      <c r="H7" s="80"/>
      <c r="I7" s="32"/>
      <c r="J7" s="32"/>
    </row>
    <row r="8" spans="1:10" ht="21.95" customHeight="1" x14ac:dyDescent="0.15">
      <c r="B8" s="51" t="s">
        <v>74</v>
      </c>
      <c r="C8" s="57" t="str">
        <f>'①交付申請（事業計画書） '!C8:H8</f>
        <v>　　　　　　　　　　以下余白</v>
      </c>
      <c r="D8" s="58"/>
      <c r="E8" s="58"/>
      <c r="F8" s="58"/>
      <c r="G8" s="58"/>
      <c r="H8" s="59"/>
      <c r="I8" s="30"/>
      <c r="J8" s="30"/>
    </row>
    <row r="9" spans="1:10" ht="21.95" customHeight="1" x14ac:dyDescent="0.15">
      <c r="B9" s="52"/>
      <c r="C9" s="28" t="s">
        <v>65</v>
      </c>
      <c r="D9" s="77">
        <f>'①交付申請（事業計画書） '!D9:H9</f>
        <v>0</v>
      </c>
      <c r="E9" s="77"/>
      <c r="F9" s="77"/>
      <c r="G9" s="77"/>
      <c r="H9" s="78"/>
      <c r="I9" s="31">
        <f>'①交付申請（事業計画書） '!I8</f>
        <v>0</v>
      </c>
      <c r="J9" s="31">
        <f>'①交付申請（事業計画書） '!J8</f>
        <v>0</v>
      </c>
    </row>
    <row r="10" spans="1:10" ht="21.95" customHeight="1" x14ac:dyDescent="0.15">
      <c r="B10" s="53"/>
      <c r="C10" s="29" t="s">
        <v>66</v>
      </c>
      <c r="D10" s="79">
        <f>'①交付申請（事業計画書） '!D10:H10</f>
        <v>0</v>
      </c>
      <c r="E10" s="79"/>
      <c r="F10" s="79"/>
      <c r="G10" s="79"/>
      <c r="H10" s="80"/>
      <c r="I10" s="32"/>
      <c r="J10" s="32"/>
    </row>
    <row r="11" spans="1:10" ht="21.95" customHeight="1" x14ac:dyDescent="0.15">
      <c r="B11" s="51" t="s">
        <v>75</v>
      </c>
      <c r="C11" s="57">
        <f>'①交付申請（事業計画書） '!C11:H11</f>
        <v>0</v>
      </c>
      <c r="D11" s="58"/>
      <c r="E11" s="58"/>
      <c r="F11" s="58"/>
      <c r="G11" s="58"/>
      <c r="H11" s="59"/>
      <c r="I11" s="30"/>
      <c r="J11" s="30"/>
    </row>
    <row r="12" spans="1:10" ht="21.95" customHeight="1" x14ac:dyDescent="0.15">
      <c r="B12" s="52"/>
      <c r="C12" s="28" t="s">
        <v>65</v>
      </c>
      <c r="D12" s="77">
        <f>'①交付申請（事業計画書） '!D12:H12</f>
        <v>0</v>
      </c>
      <c r="E12" s="77"/>
      <c r="F12" s="77"/>
      <c r="G12" s="77"/>
      <c r="H12" s="78"/>
      <c r="I12" s="31">
        <f>'①交付申請（事業計画書） '!I11</f>
        <v>0</v>
      </c>
      <c r="J12" s="31">
        <f>'①交付申請（事業計画書） '!J11</f>
        <v>0</v>
      </c>
    </row>
    <row r="13" spans="1:10" ht="21.95" customHeight="1" x14ac:dyDescent="0.15">
      <c r="B13" s="53"/>
      <c r="C13" s="29" t="s">
        <v>66</v>
      </c>
      <c r="D13" s="79">
        <f>'①交付申請（事業計画書） '!D13:H13</f>
        <v>0</v>
      </c>
      <c r="E13" s="79"/>
      <c r="F13" s="79"/>
      <c r="G13" s="79"/>
      <c r="H13" s="80"/>
      <c r="I13" s="32"/>
      <c r="J13" s="32"/>
    </row>
    <row r="14" spans="1:10" ht="21.95" customHeight="1" x14ac:dyDescent="0.15">
      <c r="B14" s="51" t="s">
        <v>76</v>
      </c>
      <c r="C14" s="57">
        <f>'①交付申請（事業計画書） '!C14:H14</f>
        <v>0</v>
      </c>
      <c r="D14" s="58"/>
      <c r="E14" s="58"/>
      <c r="F14" s="58"/>
      <c r="G14" s="58"/>
      <c r="H14" s="59"/>
      <c r="I14" s="30"/>
      <c r="J14" s="30"/>
    </row>
    <row r="15" spans="1:10" ht="21.95" customHeight="1" x14ac:dyDescent="0.15">
      <c r="B15" s="52"/>
      <c r="C15" s="28" t="s">
        <v>65</v>
      </c>
      <c r="D15" s="77">
        <f>'①交付申請（事業計画書） '!D15:H15</f>
        <v>0</v>
      </c>
      <c r="E15" s="77"/>
      <c r="F15" s="77"/>
      <c r="G15" s="77"/>
      <c r="H15" s="78"/>
      <c r="I15" s="31">
        <f>'①交付申請（事業計画書） '!I14</f>
        <v>0</v>
      </c>
      <c r="J15" s="31">
        <f>'①交付申請（事業計画書） '!J14</f>
        <v>0</v>
      </c>
    </row>
    <row r="16" spans="1:10" ht="21.95" customHeight="1" x14ac:dyDescent="0.15">
      <c r="B16" s="53"/>
      <c r="C16" s="29" t="s">
        <v>66</v>
      </c>
      <c r="D16" s="79">
        <f>'①交付申請（事業計画書） '!D16:H16</f>
        <v>0</v>
      </c>
      <c r="E16" s="79"/>
      <c r="F16" s="79"/>
      <c r="G16" s="79"/>
      <c r="H16" s="80"/>
      <c r="I16" s="32"/>
      <c r="J16" s="32"/>
    </row>
    <row r="17" spans="1:11" ht="21.95" customHeight="1" x14ac:dyDescent="0.15">
      <c r="B17" s="81" t="s">
        <v>73</v>
      </c>
      <c r="C17" s="82"/>
      <c r="D17" s="82"/>
      <c r="E17" s="82"/>
      <c r="F17" s="82"/>
      <c r="G17" s="82"/>
      <c r="H17" s="83"/>
      <c r="I17" s="33" t="str">
        <f>'①交付申請（事業計画書） '!I17</f>
        <v xml:space="preserve"> </v>
      </c>
      <c r="J17" s="33" t="str">
        <f>'①交付申請（事業計画書） '!J17</f>
        <v xml:space="preserve"> </v>
      </c>
    </row>
    <row r="18" spans="1:11" ht="30" customHeight="1" x14ac:dyDescent="0.15">
      <c r="B18" s="84"/>
      <c r="C18" s="85"/>
      <c r="D18" s="85"/>
      <c r="E18" s="85"/>
      <c r="F18" s="85"/>
      <c r="G18" s="85"/>
      <c r="H18" s="86"/>
      <c r="I18" s="34">
        <f>I7+I10+I13+I16</f>
        <v>0</v>
      </c>
      <c r="J18" s="34">
        <f>J7+J10+J13+J16</f>
        <v>0</v>
      </c>
    </row>
    <row r="19" spans="1:11" ht="14.25" x14ac:dyDescent="0.15">
      <c r="B19" s="19" t="s">
        <v>69</v>
      </c>
      <c r="C19" s="16"/>
      <c r="D19" s="16"/>
      <c r="E19" s="17"/>
      <c r="F19" s="17"/>
      <c r="G19" s="17"/>
      <c r="H19" s="18"/>
      <c r="I19" s="18"/>
      <c r="J19" s="18"/>
      <c r="K19" s="17"/>
    </row>
    <row r="20" spans="1:11" ht="20.100000000000001" customHeight="1" x14ac:dyDescent="0.15">
      <c r="B20" s="1" t="s">
        <v>70</v>
      </c>
    </row>
    <row r="22" spans="1:11" ht="20.100000000000001" customHeight="1" x14ac:dyDescent="0.15">
      <c r="A22" s="1" t="s">
        <v>19</v>
      </c>
    </row>
    <row r="23" spans="1:11" ht="48.75" customHeight="1" x14ac:dyDescent="0.15">
      <c r="B23" s="54" t="s">
        <v>45</v>
      </c>
      <c r="C23" s="54"/>
      <c r="D23" s="54"/>
      <c r="E23" s="55" t="s">
        <v>77</v>
      </c>
      <c r="F23" s="54"/>
      <c r="G23" s="55" t="s">
        <v>78</v>
      </c>
      <c r="H23" s="54"/>
      <c r="I23" s="55" t="s">
        <v>79</v>
      </c>
      <c r="J23" s="54"/>
    </row>
    <row r="24" spans="1:11" ht="28.5" customHeight="1" x14ac:dyDescent="0.15">
      <c r="B24" s="81" t="s">
        <v>20</v>
      </c>
      <c r="C24" s="82"/>
      <c r="D24" s="83"/>
      <c r="E24" s="87" t="str">
        <f>I17</f>
        <v xml:space="preserve"> </v>
      </c>
      <c r="F24" s="88"/>
      <c r="G24" s="89">
        <v>835</v>
      </c>
      <c r="H24" s="90"/>
      <c r="I24" s="87" t="str">
        <f>'①交付申請（事業計画書） '!I23:J23</f>
        <v xml:space="preserve"> </v>
      </c>
      <c r="J24" s="88"/>
    </row>
    <row r="25" spans="1:11" ht="28.5" customHeight="1" x14ac:dyDescent="0.15">
      <c r="B25" s="84"/>
      <c r="C25" s="85"/>
      <c r="D25" s="86"/>
      <c r="E25" s="93">
        <f>I18</f>
        <v>0</v>
      </c>
      <c r="F25" s="93"/>
      <c r="G25" s="91"/>
      <c r="H25" s="92"/>
      <c r="I25" s="93">
        <f>E25*G24</f>
        <v>0</v>
      </c>
      <c r="J25" s="93"/>
    </row>
    <row r="27" spans="1:11" ht="20.100000000000001" customHeight="1" x14ac:dyDescent="0.15">
      <c r="A27" s="1" t="s">
        <v>21</v>
      </c>
    </row>
    <row r="28" spans="1:11" ht="63.75" x14ac:dyDescent="0.15">
      <c r="B28" s="45" t="s">
        <v>61</v>
      </c>
      <c r="C28" s="46"/>
      <c r="D28" s="12" t="s">
        <v>50</v>
      </c>
      <c r="E28" s="12" t="s">
        <v>51</v>
      </c>
      <c r="F28" s="12" t="s">
        <v>47</v>
      </c>
      <c r="G28" s="12" t="s">
        <v>49</v>
      </c>
      <c r="H28" s="12" t="s">
        <v>48</v>
      </c>
      <c r="I28" s="45" t="s">
        <v>52</v>
      </c>
      <c r="J28" s="46"/>
    </row>
    <row r="29" spans="1:11" ht="20.100000000000001" customHeight="1" x14ac:dyDescent="0.15">
      <c r="B29" s="64" t="s">
        <v>25</v>
      </c>
      <c r="C29" s="65"/>
      <c r="D29" s="5" t="s">
        <v>26</v>
      </c>
      <c r="E29" s="6" t="s">
        <v>27</v>
      </c>
      <c r="F29" s="5" t="s">
        <v>28</v>
      </c>
      <c r="G29" s="5" t="s">
        <v>29</v>
      </c>
      <c r="H29" s="5" t="s">
        <v>30</v>
      </c>
      <c r="I29" s="47"/>
      <c r="J29" s="48"/>
    </row>
    <row r="30" spans="1:11" ht="20.100000000000001" customHeight="1" x14ac:dyDescent="0.15">
      <c r="B30" s="96">
        <f>'①交付申請（事業計画書） '!B28:C28</f>
        <v>0</v>
      </c>
      <c r="C30" s="97"/>
      <c r="D30" s="43">
        <f>'①交付申請（事業計画書） '!D28:E28</f>
        <v>0</v>
      </c>
      <c r="E30" s="43">
        <f>'①交付申請（事業計画書） '!E28:F28</f>
        <v>0</v>
      </c>
      <c r="F30" s="43" t="str">
        <f>'①交付申請（事業計画書） '!F28:G28</f>
        <v xml:space="preserve"> </v>
      </c>
      <c r="G30" s="43">
        <f>'①交付申請（事業計画書） '!G28:H28</f>
        <v>0</v>
      </c>
      <c r="H30" s="43">
        <f>'①交付申請（事業計画書） '!H28:I28</f>
        <v>0</v>
      </c>
      <c r="I30" s="98"/>
      <c r="J30" s="99"/>
    </row>
    <row r="31" spans="1:11" ht="28.5" customHeight="1" x14ac:dyDescent="0.15">
      <c r="B31" s="94"/>
      <c r="C31" s="95"/>
      <c r="D31" s="41"/>
      <c r="E31" s="42">
        <f>B31-D31</f>
        <v>0</v>
      </c>
      <c r="F31" s="42">
        <f>I25</f>
        <v>0</v>
      </c>
      <c r="G31" s="42">
        <f>IF(E31&gt;F31,F31,E31)</f>
        <v>0</v>
      </c>
      <c r="H31" s="42">
        <f>ROUNDDOWN(G31*2/3,0)</f>
        <v>0</v>
      </c>
      <c r="I31" s="100"/>
      <c r="J31" s="101"/>
      <c r="K31" s="22" t="str">
        <f>IF(D31&gt;0,"備考欄に生徒・入所者負担額の内訳を記入してください","")</f>
        <v/>
      </c>
    </row>
    <row r="32" spans="1:11" ht="20.100000000000001" customHeight="1" x14ac:dyDescent="0.15">
      <c r="B32" s="7" t="s">
        <v>32</v>
      </c>
      <c r="C32" s="7"/>
    </row>
  </sheetData>
  <mergeCells count="35">
    <mergeCell ref="B28:C28"/>
    <mergeCell ref="I28:J29"/>
    <mergeCell ref="B29:C29"/>
    <mergeCell ref="B31:C31"/>
    <mergeCell ref="B30:C30"/>
    <mergeCell ref="I30:J31"/>
    <mergeCell ref="B17:H18"/>
    <mergeCell ref="B24:D25"/>
    <mergeCell ref="E24:F24"/>
    <mergeCell ref="G24:H25"/>
    <mergeCell ref="I24:J24"/>
    <mergeCell ref="B23:D23"/>
    <mergeCell ref="E23:F23"/>
    <mergeCell ref="G23:H23"/>
    <mergeCell ref="I23:J23"/>
    <mergeCell ref="E25:F25"/>
    <mergeCell ref="I25:J25"/>
    <mergeCell ref="B14:B16"/>
    <mergeCell ref="C14:H14"/>
    <mergeCell ref="D15:H15"/>
    <mergeCell ref="D16:H16"/>
    <mergeCell ref="B11:B13"/>
    <mergeCell ref="C11:H11"/>
    <mergeCell ref="D12:H12"/>
    <mergeCell ref="D13:H13"/>
    <mergeCell ref="B8:B10"/>
    <mergeCell ref="C8:H8"/>
    <mergeCell ref="D9:H9"/>
    <mergeCell ref="D10:H10"/>
    <mergeCell ref="A2:J2"/>
    <mergeCell ref="B4:H4"/>
    <mergeCell ref="B5:B7"/>
    <mergeCell ref="C5:H5"/>
    <mergeCell ref="D6:H6"/>
    <mergeCell ref="D7:H7"/>
  </mergeCells>
  <phoneticPr fontId="3"/>
  <dataValidations count="1">
    <dataValidation type="list" allowBlank="1" showInputMessage="1" showErrorMessage="1" sqref="C5:H5 C8:H8 C11:H11 C14:H14">
      <formula1>"区分：学校又は施設と記入ください,区分：学校,区分：施設"</formula1>
    </dataValidation>
  </dataValidations>
  <pageMargins left="0.9055118110236221" right="0.51181102362204722" top="0.74803149606299213" bottom="0.74803149606299213" header="0.31496062992125984" footer="0.31496062992125984"/>
  <pageSetup paperSize="9" scale="9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Zeros="0" view="pageBreakPreview" zoomScaleNormal="100" zoomScaleSheetLayoutView="100" workbookViewId="0">
      <selection activeCell="C6" sqref="C6"/>
    </sheetView>
  </sheetViews>
  <sheetFormatPr defaultColWidth="9" defaultRowHeight="20.100000000000001" customHeight="1" x14ac:dyDescent="0.15"/>
  <cols>
    <col min="1" max="1" width="3.625" style="1" customWidth="1"/>
    <col min="2" max="2" width="15.625" style="1" customWidth="1"/>
    <col min="3" max="4" width="13.625" style="1" customWidth="1"/>
    <col min="5" max="6" width="10.625" style="1" customWidth="1"/>
    <col min="7" max="7" width="12.625" style="1" customWidth="1"/>
    <col min="8" max="16384" width="9" style="1"/>
  </cols>
  <sheetData>
    <row r="1" spans="1:7" ht="20.100000000000001" customHeight="1" x14ac:dyDescent="0.15">
      <c r="A1" s="1" t="s">
        <v>0</v>
      </c>
    </row>
    <row r="2" spans="1:7" ht="30" customHeight="1" x14ac:dyDescent="0.15">
      <c r="A2" s="44" t="s">
        <v>53</v>
      </c>
      <c r="B2" s="44"/>
      <c r="C2" s="44"/>
      <c r="D2" s="44"/>
      <c r="E2" s="44"/>
      <c r="F2" s="44"/>
      <c r="G2" s="44"/>
    </row>
    <row r="3" spans="1:7" ht="20.100000000000001" customHeight="1" x14ac:dyDescent="0.15">
      <c r="A3" s="1" t="s">
        <v>3</v>
      </c>
    </row>
    <row r="4" spans="1:7" ht="20.100000000000001" customHeight="1" x14ac:dyDescent="0.15">
      <c r="B4" s="54" t="s">
        <v>45</v>
      </c>
      <c r="C4" s="55" t="s">
        <v>89</v>
      </c>
      <c r="D4" s="55" t="s">
        <v>86</v>
      </c>
      <c r="E4" s="54" t="s">
        <v>13</v>
      </c>
      <c r="F4" s="54"/>
      <c r="G4" s="54" t="s">
        <v>46</v>
      </c>
    </row>
    <row r="5" spans="1:7" ht="20.100000000000001" customHeight="1" x14ac:dyDescent="0.15">
      <c r="B5" s="54"/>
      <c r="C5" s="54"/>
      <c r="D5" s="54"/>
      <c r="E5" s="10" t="s">
        <v>1</v>
      </c>
      <c r="F5" s="10" t="s">
        <v>2</v>
      </c>
      <c r="G5" s="54"/>
    </row>
    <row r="6" spans="1:7" ht="39.950000000000003" customHeight="1" x14ac:dyDescent="0.15">
      <c r="B6" s="3" t="s">
        <v>4</v>
      </c>
      <c r="C6" s="25">
        <f>'②変更交付申請（事業計画書）'!H31</f>
        <v>0</v>
      </c>
      <c r="D6" s="36">
        <f>'①交付申請（収支予算書）'!D6</f>
        <v>0</v>
      </c>
      <c r="E6" s="25" t="str">
        <f>IF(C6&gt;D6,C6-D6,"")</f>
        <v/>
      </c>
      <c r="F6" s="25" t="str">
        <f>IF(C6&lt;D6,D6-C6,"")</f>
        <v/>
      </c>
      <c r="G6" s="26"/>
    </row>
    <row r="7" spans="1:7" ht="39.950000000000003" customHeight="1" x14ac:dyDescent="0.15">
      <c r="B7" s="3" t="s">
        <v>5</v>
      </c>
      <c r="C7" s="27">
        <f>C10-(C6+C8+C9)</f>
        <v>0</v>
      </c>
      <c r="D7" s="36">
        <f>'①交付申請（収支予算書）'!D7</f>
        <v>0</v>
      </c>
      <c r="E7" s="25" t="str">
        <f t="shared" ref="E7:E9" si="0">IF(C7&gt;D7,C7-D7,"")</f>
        <v/>
      </c>
      <c r="F7" s="25" t="str">
        <f t="shared" ref="F7:F9" si="1">IF(C7&lt;D7,D7-C7,"")</f>
        <v/>
      </c>
      <c r="G7" s="26"/>
    </row>
    <row r="8" spans="1:7" ht="39.950000000000003" customHeight="1" x14ac:dyDescent="0.15">
      <c r="B8" s="4" t="s">
        <v>6</v>
      </c>
      <c r="C8" s="25">
        <f>'②変更交付申請（事業計画書）'!D31</f>
        <v>0</v>
      </c>
      <c r="D8" s="36">
        <f>'①交付申請（収支予算書）'!D8</f>
        <v>0</v>
      </c>
      <c r="E8" s="25" t="str">
        <f t="shared" si="0"/>
        <v/>
      </c>
      <c r="F8" s="25" t="str">
        <f t="shared" si="1"/>
        <v/>
      </c>
      <c r="G8" s="26"/>
    </row>
    <row r="9" spans="1:7" ht="39.950000000000003" customHeight="1" x14ac:dyDescent="0.15">
      <c r="B9" s="3" t="s">
        <v>7</v>
      </c>
      <c r="C9" s="26"/>
      <c r="D9" s="36">
        <f>'①交付申請（収支予算書）'!D9</f>
        <v>0</v>
      </c>
      <c r="E9" s="25" t="str">
        <f t="shared" si="0"/>
        <v/>
      </c>
      <c r="F9" s="25" t="str">
        <f t="shared" si="1"/>
        <v/>
      </c>
      <c r="G9" s="26"/>
    </row>
    <row r="10" spans="1:7" ht="39.950000000000003" customHeight="1" x14ac:dyDescent="0.15">
      <c r="B10" s="10" t="s">
        <v>8</v>
      </c>
      <c r="C10" s="25">
        <f>'②変更交付申請（事業計画書）'!B31</f>
        <v>0</v>
      </c>
      <c r="D10" s="36">
        <f>'①交付申請（収支予算書）'!D10</f>
        <v>0</v>
      </c>
      <c r="E10" s="25">
        <f t="shared" ref="E10:F10" si="2">SUM(E6:E9)</f>
        <v>0</v>
      </c>
      <c r="F10" s="25">
        <f t="shared" si="2"/>
        <v>0</v>
      </c>
      <c r="G10" s="25"/>
    </row>
    <row r="11" spans="1:7" ht="20.100000000000001" customHeight="1" x14ac:dyDescent="0.15">
      <c r="C11" s="11" t="str">
        <f>IF(SUM(C6:C9)=C10,"","収入の部の計算が不一致です")</f>
        <v/>
      </c>
    </row>
    <row r="12" spans="1:7" ht="20.100000000000001" customHeight="1" x14ac:dyDescent="0.15">
      <c r="A12" s="1" t="s">
        <v>9</v>
      </c>
    </row>
    <row r="13" spans="1:7" ht="20.100000000000001" customHeight="1" x14ac:dyDescent="0.15">
      <c r="B13" s="54" t="s">
        <v>45</v>
      </c>
      <c r="C13" s="51" t="s">
        <v>89</v>
      </c>
      <c r="D13" s="55" t="s">
        <v>86</v>
      </c>
      <c r="E13" s="54" t="s">
        <v>13</v>
      </c>
      <c r="F13" s="54"/>
      <c r="G13" s="54" t="s">
        <v>46</v>
      </c>
    </row>
    <row r="14" spans="1:7" ht="20.100000000000001" customHeight="1" x14ac:dyDescent="0.15">
      <c r="B14" s="54"/>
      <c r="C14" s="53"/>
      <c r="D14" s="54"/>
      <c r="E14" s="10" t="s">
        <v>1</v>
      </c>
      <c r="F14" s="10" t="s">
        <v>2</v>
      </c>
      <c r="G14" s="54"/>
    </row>
    <row r="15" spans="1:7" ht="39.950000000000003" customHeight="1" x14ac:dyDescent="0.15">
      <c r="B15" s="3" t="s">
        <v>10</v>
      </c>
      <c r="C15" s="25">
        <f>C10</f>
        <v>0</v>
      </c>
      <c r="D15" s="36">
        <f>'①交付申請（収支予算書）'!D15</f>
        <v>0</v>
      </c>
      <c r="E15" s="25" t="str">
        <f t="shared" ref="E15:E18" si="3">IF(C15&gt;D15,C15-D15,"")</f>
        <v/>
      </c>
      <c r="F15" s="25" t="str">
        <f t="shared" ref="F15:F18" si="4">IF(C15&lt;D15,D15-C15,"")</f>
        <v/>
      </c>
      <c r="G15" s="26"/>
    </row>
    <row r="16" spans="1:7" ht="39.950000000000003" customHeight="1" x14ac:dyDescent="0.15">
      <c r="B16" s="8"/>
      <c r="C16" s="27"/>
      <c r="D16" s="36">
        <f>'①交付申請（収支予算書）'!D16</f>
        <v>0</v>
      </c>
      <c r="E16" s="27" t="str">
        <f t="shared" si="3"/>
        <v/>
      </c>
      <c r="F16" s="27" t="str">
        <f t="shared" si="4"/>
        <v/>
      </c>
      <c r="G16" s="27"/>
    </row>
    <row r="17" spans="2:7" ht="39.950000000000003" customHeight="1" x14ac:dyDescent="0.15">
      <c r="B17" s="9"/>
      <c r="C17" s="27"/>
      <c r="D17" s="36">
        <f>'①交付申請（収支予算書）'!D17</f>
        <v>0</v>
      </c>
      <c r="E17" s="27" t="str">
        <f t="shared" si="3"/>
        <v/>
      </c>
      <c r="F17" s="27" t="str">
        <f t="shared" si="4"/>
        <v/>
      </c>
      <c r="G17" s="27"/>
    </row>
    <row r="18" spans="2:7" ht="39.950000000000003" customHeight="1" x14ac:dyDescent="0.15">
      <c r="B18" s="8"/>
      <c r="C18" s="27"/>
      <c r="D18" s="36">
        <f>'①交付申請（収支予算書）'!D18</f>
        <v>0</v>
      </c>
      <c r="E18" s="27" t="str">
        <f t="shared" si="3"/>
        <v/>
      </c>
      <c r="F18" s="27" t="str">
        <f t="shared" si="4"/>
        <v/>
      </c>
      <c r="G18" s="27"/>
    </row>
    <row r="19" spans="2:7" ht="39.950000000000003" customHeight="1" x14ac:dyDescent="0.15">
      <c r="B19" s="10" t="s">
        <v>8</v>
      </c>
      <c r="C19" s="25">
        <f>SUM(C15:C18)</f>
        <v>0</v>
      </c>
      <c r="D19" s="36">
        <f>'①交付申請（収支予算書）'!D19</f>
        <v>0</v>
      </c>
      <c r="E19" s="25">
        <f t="shared" ref="E19:F19" si="5">SUM(E15:E18)</f>
        <v>0</v>
      </c>
      <c r="F19" s="25">
        <f t="shared" si="5"/>
        <v>0</v>
      </c>
      <c r="G19" s="25"/>
    </row>
  </sheetData>
  <mergeCells count="11">
    <mergeCell ref="B13:B14"/>
    <mergeCell ref="C13:C14"/>
    <mergeCell ref="D13:D14"/>
    <mergeCell ref="E13:F13"/>
    <mergeCell ref="G13:G14"/>
    <mergeCell ref="A2:G2"/>
    <mergeCell ref="B4:B5"/>
    <mergeCell ref="C4:C5"/>
    <mergeCell ref="D4:D5"/>
    <mergeCell ref="E4:F4"/>
    <mergeCell ref="G4:G5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tabSelected="1" view="pageBreakPreview" zoomScaleNormal="100" zoomScaleSheetLayoutView="100" workbookViewId="0">
      <selection activeCell="T4" sqref="T4"/>
    </sheetView>
  </sheetViews>
  <sheetFormatPr defaultColWidth="9" defaultRowHeight="20.100000000000001" customHeight="1" x14ac:dyDescent="0.15"/>
  <cols>
    <col min="1" max="1" width="3.625" style="1" customWidth="1"/>
    <col min="2" max="2" width="4" style="1" customWidth="1"/>
    <col min="3" max="7" width="10.625" style="1" customWidth="1"/>
    <col min="8" max="8" width="9.125" style="1" bestFit="1" customWidth="1"/>
    <col min="9" max="10" width="10.75" style="1" bestFit="1" customWidth="1"/>
    <col min="11" max="11" width="9" style="1"/>
    <col min="12" max="12" width="17.125" style="1" customWidth="1"/>
    <col min="13" max="16384" width="9" style="1"/>
  </cols>
  <sheetData>
    <row r="1" spans="1:12" ht="20.100000000000001" customHeight="1" x14ac:dyDescent="0.15">
      <c r="A1" s="1" t="s">
        <v>60</v>
      </c>
    </row>
    <row r="2" spans="1:12" ht="30" customHeight="1" x14ac:dyDescent="0.15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</row>
    <row r="3" spans="1:12" ht="20.100000000000001" customHeight="1" thickBot="1" x14ac:dyDescent="0.2">
      <c r="A3" s="1" t="s">
        <v>18</v>
      </c>
    </row>
    <row r="4" spans="1:12" ht="57.75" customHeight="1" thickTop="1" thickBot="1" x14ac:dyDescent="0.2">
      <c r="B4" s="71" t="s">
        <v>72</v>
      </c>
      <c r="C4" s="72"/>
      <c r="D4" s="72"/>
      <c r="E4" s="72"/>
      <c r="F4" s="72"/>
      <c r="G4" s="73"/>
      <c r="H4" s="35" t="s">
        <v>83</v>
      </c>
      <c r="I4" s="35" t="s">
        <v>84</v>
      </c>
      <c r="J4" s="35" t="s">
        <v>82</v>
      </c>
      <c r="L4" s="40" t="s">
        <v>85</v>
      </c>
    </row>
    <row r="5" spans="1:12" ht="21.95" customHeight="1" thickTop="1" x14ac:dyDescent="0.15">
      <c r="B5" s="51" t="s">
        <v>71</v>
      </c>
      <c r="C5" s="108" t="str">
        <f>IF($L$4="交付申請",'①交付申請（事業計画書） '!C5:H5,'②変更交付申請（事業計画書）'!C5:H5)</f>
        <v>区分：施設</v>
      </c>
      <c r="D5" s="109"/>
      <c r="E5" s="109"/>
      <c r="F5" s="109"/>
      <c r="G5" s="110"/>
      <c r="H5" s="103">
        <f>IF($L$4="交付申請",'①交付申請（事業計画書） '!I5,'②変更交付申請（事業計画書）'!I7)</f>
        <v>0</v>
      </c>
      <c r="I5" s="74"/>
      <c r="J5" s="111" t="str">
        <f>IF(I5=""," ",I5/H5*100)</f>
        <v xml:space="preserve"> </v>
      </c>
    </row>
    <row r="6" spans="1:12" ht="21.95" customHeight="1" x14ac:dyDescent="0.15">
      <c r="B6" s="52"/>
      <c r="C6" s="28" t="s">
        <v>65</v>
      </c>
      <c r="D6" s="77">
        <f>IF($L$4="交付申請",'①交付申請（事業計画書） '!D6:H6,'②変更交付申請（事業計画書）'!D6:H6)</f>
        <v>0</v>
      </c>
      <c r="E6" s="77"/>
      <c r="F6" s="77"/>
      <c r="G6" s="78"/>
      <c r="H6" s="104">
        <f>IF($L$4="交付申請を選択",'①交付申請（事業計画書） '!H6:L6,'②変更交付申請（事業計画書）'!H6:L6)</f>
        <v>0</v>
      </c>
      <c r="I6" s="75"/>
      <c r="J6" s="112"/>
    </row>
    <row r="7" spans="1:12" ht="21.95" customHeight="1" x14ac:dyDescent="0.15">
      <c r="B7" s="53"/>
      <c r="C7" s="29" t="s">
        <v>66</v>
      </c>
      <c r="D7" s="77">
        <f>IF($L$4="交付申請",'①交付申請（事業計画書） '!D7:H7,'②変更交付申請（事業計画書）'!D7:H7)</f>
        <v>0</v>
      </c>
      <c r="E7" s="77"/>
      <c r="F7" s="77"/>
      <c r="G7" s="78"/>
      <c r="H7" s="105">
        <f>IF($L$4="交付申請を選択",'①交付申請（事業計画書） '!H7:L7,'②変更交付申請（事業計画書）'!H7:L7)</f>
        <v>0</v>
      </c>
      <c r="I7" s="76"/>
      <c r="J7" s="113"/>
    </row>
    <row r="8" spans="1:12" ht="21.95" customHeight="1" x14ac:dyDescent="0.15">
      <c r="B8" s="51" t="s">
        <v>74</v>
      </c>
      <c r="C8" s="108" t="str">
        <f>IF($L$4="交付申請",'①交付申請（事業計画書） '!C8:H8,'②変更交付申請（事業計画書）'!C8:H8)</f>
        <v>　　　　　　　　　　以下余白</v>
      </c>
      <c r="D8" s="109"/>
      <c r="E8" s="109"/>
      <c r="F8" s="109"/>
      <c r="G8" s="110"/>
      <c r="H8" s="103">
        <f>IF($L$4="交付申請",'①交付申請（事業計画書） '!I8,'②変更交付申請（事業計画書）'!I10)</f>
        <v>0</v>
      </c>
      <c r="I8" s="74"/>
      <c r="J8" s="111" t="str">
        <f>IF(I8=""," ",I8/H8*100)</f>
        <v xml:space="preserve"> </v>
      </c>
    </row>
    <row r="9" spans="1:12" ht="21.95" customHeight="1" x14ac:dyDescent="0.15">
      <c r="B9" s="52"/>
      <c r="C9" s="28" t="s">
        <v>65</v>
      </c>
      <c r="D9" s="77">
        <f>IF($L$4="交付申請",'①交付申請（事業計画書） '!D9:H9,'②変更交付申請（事業計画書）'!D9:H9)</f>
        <v>0</v>
      </c>
      <c r="E9" s="77"/>
      <c r="F9" s="77"/>
      <c r="G9" s="78"/>
      <c r="H9" s="104">
        <f>IF($L$4="交付申請を選択",'①交付申請（事業計画書） '!H9:L9,'②変更交付申請（事業計画書）'!H9:L9)</f>
        <v>0</v>
      </c>
      <c r="I9" s="75"/>
      <c r="J9" s="112"/>
    </row>
    <row r="10" spans="1:12" ht="21.95" customHeight="1" x14ac:dyDescent="0.15">
      <c r="B10" s="53"/>
      <c r="C10" s="29" t="s">
        <v>66</v>
      </c>
      <c r="D10" s="77">
        <f>IF($L$4="交付申請",'①交付申請（事業計画書） '!D10:H10,'②変更交付申請（事業計画書）'!D10:H10)</f>
        <v>0</v>
      </c>
      <c r="E10" s="77"/>
      <c r="F10" s="77"/>
      <c r="G10" s="78"/>
      <c r="H10" s="105">
        <f>IF($L$4="交付申請を選択",'①交付申請（事業計画書） '!H10:L10,'②変更交付申請（事業計画書）'!H10:L10)</f>
        <v>0</v>
      </c>
      <c r="I10" s="76"/>
      <c r="J10" s="113"/>
    </row>
    <row r="11" spans="1:12" ht="21.95" customHeight="1" x14ac:dyDescent="0.15">
      <c r="B11" s="51" t="s">
        <v>75</v>
      </c>
      <c r="C11" s="108">
        <f>IF($L$4="交付申請",'①交付申請（事業計画書） '!C11:H11,'②変更交付申請（事業計画書）'!C11:H11)</f>
        <v>0</v>
      </c>
      <c r="D11" s="109"/>
      <c r="E11" s="109"/>
      <c r="F11" s="109"/>
      <c r="G11" s="110"/>
      <c r="H11" s="103">
        <f>IF($L$4="交付申請",'①交付申請（事業計画書） '!I11,'②変更交付申請（事業計画書）'!I13)</f>
        <v>0</v>
      </c>
      <c r="I11" s="74"/>
      <c r="J11" s="111" t="str">
        <f>IF(I11=""," ",I11/H11*100)</f>
        <v xml:space="preserve"> </v>
      </c>
    </row>
    <row r="12" spans="1:12" ht="21.95" customHeight="1" x14ac:dyDescent="0.15">
      <c r="B12" s="52"/>
      <c r="C12" s="28" t="s">
        <v>65</v>
      </c>
      <c r="D12" s="77">
        <f>IF($L$4="交付申請",'①交付申請（事業計画書） '!D12:H12,'②変更交付申請（事業計画書）'!D12:H12)</f>
        <v>0</v>
      </c>
      <c r="E12" s="77"/>
      <c r="F12" s="77"/>
      <c r="G12" s="78"/>
      <c r="H12" s="104">
        <f>IF($L$4="交付申請を選択",'①交付申請（事業計画書） '!H12:L12,'②変更交付申請（事業計画書）'!H12:L12)</f>
        <v>0</v>
      </c>
      <c r="I12" s="75"/>
      <c r="J12" s="112"/>
    </row>
    <row r="13" spans="1:12" ht="21.95" customHeight="1" x14ac:dyDescent="0.15">
      <c r="B13" s="53"/>
      <c r="C13" s="29" t="s">
        <v>66</v>
      </c>
      <c r="D13" s="77">
        <f>IF($L$4="交付申請",'①交付申請（事業計画書） '!D13:H13,'②変更交付申請（事業計画書）'!D13:H13)</f>
        <v>0</v>
      </c>
      <c r="E13" s="77"/>
      <c r="F13" s="77"/>
      <c r="G13" s="78"/>
      <c r="H13" s="105">
        <f>IF($L$4="交付申請を選択",'①交付申請（事業計画書） '!H13:L13,'②変更交付申請（事業計画書）'!H13:L13)</f>
        <v>0</v>
      </c>
      <c r="I13" s="76"/>
      <c r="J13" s="113"/>
    </row>
    <row r="14" spans="1:12" ht="21.95" customHeight="1" x14ac:dyDescent="0.15">
      <c r="B14" s="51" t="s">
        <v>76</v>
      </c>
      <c r="C14" s="108">
        <f>IF($L$4="交付申請",'①交付申請（事業計画書） '!C14:H14,'②変更交付申請（事業計画書）'!C14:H14)</f>
        <v>0</v>
      </c>
      <c r="D14" s="109"/>
      <c r="E14" s="109"/>
      <c r="F14" s="109"/>
      <c r="G14" s="110"/>
      <c r="H14" s="103">
        <f>IF($L$4="交付申請",'①交付申請（事業計画書） '!I14,'②変更交付申請（事業計画書）'!I16)</f>
        <v>0</v>
      </c>
      <c r="I14" s="74"/>
      <c r="J14" s="111" t="str">
        <f>IF(I14=""," ",I14/H14*100)</f>
        <v xml:space="preserve"> </v>
      </c>
    </row>
    <row r="15" spans="1:12" ht="21.95" customHeight="1" x14ac:dyDescent="0.15">
      <c r="B15" s="52"/>
      <c r="C15" s="28" t="s">
        <v>65</v>
      </c>
      <c r="D15" s="77">
        <f>IF($L$4="交付申請",'①交付申請（事業計画書） '!D15:H15,'②変更交付申請（事業計画書）'!D15:H15)</f>
        <v>0</v>
      </c>
      <c r="E15" s="77"/>
      <c r="F15" s="77"/>
      <c r="G15" s="78"/>
      <c r="H15" s="104">
        <f>IF($L$4="交付申請を選択",'①交付申請（事業計画書） '!H15:L15,'②変更交付申請（事業計画書）'!H15:L15)</f>
        <v>0</v>
      </c>
      <c r="I15" s="75"/>
      <c r="J15" s="112"/>
    </row>
    <row r="16" spans="1:12" ht="21.95" customHeight="1" x14ac:dyDescent="0.15">
      <c r="B16" s="53"/>
      <c r="C16" s="29" t="s">
        <v>66</v>
      </c>
      <c r="D16" s="79">
        <f>IF($L$4="交付申請",'①交付申請（事業計画書） '!D16:H16,'②変更交付申請（事業計画書）'!D16:H16)</f>
        <v>0</v>
      </c>
      <c r="E16" s="79"/>
      <c r="F16" s="79"/>
      <c r="G16" s="80"/>
      <c r="H16" s="105">
        <f>IF($L$4="交付申請を選択",'①交付申請（事業計画書） '!H16:L16,'②変更交付申請（事業計画書）'!H16:L16)</f>
        <v>0</v>
      </c>
      <c r="I16" s="76"/>
      <c r="J16" s="113"/>
    </row>
    <row r="17" spans="1:11" ht="30" customHeight="1" x14ac:dyDescent="0.15">
      <c r="B17" s="84" t="s">
        <v>73</v>
      </c>
      <c r="C17" s="85"/>
      <c r="D17" s="85"/>
      <c r="E17" s="85"/>
      <c r="F17" s="85"/>
      <c r="G17" s="86"/>
      <c r="H17" s="21">
        <f>SUM(H5:H16)</f>
        <v>0</v>
      </c>
      <c r="I17" s="21">
        <f>SUM(I5:I16)</f>
        <v>0</v>
      </c>
      <c r="J17" s="21"/>
    </row>
    <row r="19" spans="1:11" ht="20.100000000000001" customHeight="1" x14ac:dyDescent="0.15">
      <c r="A19" s="1" t="s">
        <v>19</v>
      </c>
    </row>
    <row r="20" spans="1:11" ht="60" customHeight="1" x14ac:dyDescent="0.15">
      <c r="B20" s="54" t="s">
        <v>45</v>
      </c>
      <c r="C20" s="54"/>
      <c r="D20" s="55" t="s">
        <v>22</v>
      </c>
      <c r="E20" s="55"/>
      <c r="F20" s="55" t="s">
        <v>23</v>
      </c>
      <c r="G20" s="55"/>
      <c r="H20" s="55" t="s">
        <v>24</v>
      </c>
      <c r="I20" s="55"/>
      <c r="J20" s="55"/>
    </row>
    <row r="21" spans="1:11" ht="60" customHeight="1" x14ac:dyDescent="0.15">
      <c r="B21" s="55" t="s">
        <v>34</v>
      </c>
      <c r="C21" s="54"/>
      <c r="D21" s="102">
        <f>I17</f>
        <v>0</v>
      </c>
      <c r="E21" s="102"/>
      <c r="F21" s="102">
        <v>835</v>
      </c>
      <c r="G21" s="102"/>
      <c r="H21" s="102">
        <f>D21*F21</f>
        <v>0</v>
      </c>
      <c r="I21" s="102"/>
      <c r="J21" s="102"/>
    </row>
    <row r="23" spans="1:11" ht="20.100000000000001" customHeight="1" x14ac:dyDescent="0.15">
      <c r="A23" s="1" t="s">
        <v>21</v>
      </c>
    </row>
    <row r="24" spans="1:11" ht="99.95" customHeight="1" x14ac:dyDescent="0.15">
      <c r="B24" s="45" t="s">
        <v>62</v>
      </c>
      <c r="C24" s="46"/>
      <c r="D24" s="12" t="s">
        <v>56</v>
      </c>
      <c r="E24" s="12" t="s">
        <v>54</v>
      </c>
      <c r="F24" s="12" t="s">
        <v>47</v>
      </c>
      <c r="G24" s="12" t="s">
        <v>49</v>
      </c>
      <c r="H24" s="12" t="s">
        <v>48</v>
      </c>
      <c r="I24" s="12" t="s">
        <v>55</v>
      </c>
      <c r="J24" s="12" t="s">
        <v>52</v>
      </c>
    </row>
    <row r="25" spans="1:11" ht="20.100000000000001" customHeight="1" x14ac:dyDescent="0.15">
      <c r="B25" s="64" t="s">
        <v>25</v>
      </c>
      <c r="C25" s="65"/>
      <c r="D25" s="5" t="s">
        <v>26</v>
      </c>
      <c r="E25" s="6" t="s">
        <v>27</v>
      </c>
      <c r="F25" s="5" t="s">
        <v>28</v>
      </c>
      <c r="G25" s="5" t="s">
        <v>29</v>
      </c>
      <c r="H25" s="5" t="s">
        <v>30</v>
      </c>
      <c r="I25" s="5" t="s">
        <v>31</v>
      </c>
      <c r="J25" s="5"/>
    </row>
    <row r="26" spans="1:11" ht="60" customHeight="1" x14ac:dyDescent="0.15">
      <c r="B26" s="106"/>
      <c r="C26" s="107"/>
      <c r="D26" s="37"/>
      <c r="E26" s="38">
        <f>B26-D26</f>
        <v>0</v>
      </c>
      <c r="F26" s="38">
        <f>H21</f>
        <v>0</v>
      </c>
      <c r="G26" s="38">
        <f>IF(E26&gt;F26,F26,E26)</f>
        <v>0</v>
      </c>
      <c r="H26" s="38">
        <f>ROUNDDOWN(G26*2/3,0)</f>
        <v>0</v>
      </c>
      <c r="I26" s="39">
        <f>IF($L$4="交付申請",'①交付申請（事業計画書） '!H28,'②変更交付申請（事業計画書）'!H31)</f>
        <v>0</v>
      </c>
      <c r="J26" s="37"/>
      <c r="K26" s="22"/>
    </row>
    <row r="27" spans="1:11" ht="20.100000000000001" customHeight="1" x14ac:dyDescent="0.15">
      <c r="B27" s="7" t="s">
        <v>32</v>
      </c>
    </row>
  </sheetData>
  <mergeCells count="42">
    <mergeCell ref="D15:G15"/>
    <mergeCell ref="D16:G16"/>
    <mergeCell ref="J5:J7"/>
    <mergeCell ref="D9:G9"/>
    <mergeCell ref="D10:G10"/>
    <mergeCell ref="D12:G12"/>
    <mergeCell ref="D13:G13"/>
    <mergeCell ref="J8:J10"/>
    <mergeCell ref="J11:J13"/>
    <mergeCell ref="J14:J16"/>
    <mergeCell ref="B24:C24"/>
    <mergeCell ref="B25:C25"/>
    <mergeCell ref="B26:C26"/>
    <mergeCell ref="B4:G4"/>
    <mergeCell ref="C5:G5"/>
    <mergeCell ref="C8:G8"/>
    <mergeCell ref="C11:G11"/>
    <mergeCell ref="C14:G14"/>
    <mergeCell ref="D6:G6"/>
    <mergeCell ref="D7:G7"/>
    <mergeCell ref="B21:C21"/>
    <mergeCell ref="D21:E21"/>
    <mergeCell ref="F21:G21"/>
    <mergeCell ref="F20:G20"/>
    <mergeCell ref="B20:C20"/>
    <mergeCell ref="D20:E20"/>
    <mergeCell ref="B17:G17"/>
    <mergeCell ref="A2:J2"/>
    <mergeCell ref="H20:J20"/>
    <mergeCell ref="H21:J21"/>
    <mergeCell ref="I5:I7"/>
    <mergeCell ref="I8:I10"/>
    <mergeCell ref="I11:I13"/>
    <mergeCell ref="I14:I16"/>
    <mergeCell ref="B14:B16"/>
    <mergeCell ref="H14:H16"/>
    <mergeCell ref="B11:B13"/>
    <mergeCell ref="H11:H13"/>
    <mergeCell ref="B8:B10"/>
    <mergeCell ref="H8:H10"/>
    <mergeCell ref="B5:B7"/>
    <mergeCell ref="H5:H7"/>
  </mergeCells>
  <phoneticPr fontId="3"/>
  <dataValidations count="1">
    <dataValidation type="list" allowBlank="1" showInputMessage="1" showErrorMessage="1" sqref="L4">
      <formula1>"交付申請,変更交付申請"</formula1>
    </dataValidation>
  </dataValidations>
  <pageMargins left="0.9055118110236221" right="0.51181102362204722" top="0.74803149606299213" bottom="0.74803149606299213" header="0.31496062992125984" footer="0.31496062992125984"/>
  <pageSetup paperSize="9" scale="94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Zeros="0" view="pageBreakPreview" zoomScaleNormal="100" zoomScaleSheetLayoutView="100" workbookViewId="0">
      <selection activeCell="E25" sqref="E25"/>
    </sheetView>
  </sheetViews>
  <sheetFormatPr defaultColWidth="9" defaultRowHeight="20.100000000000001" customHeight="1" x14ac:dyDescent="0.15"/>
  <cols>
    <col min="1" max="1" width="3.625" style="1" customWidth="1"/>
    <col min="2" max="2" width="15.625" style="1" customWidth="1"/>
    <col min="3" max="4" width="13.625" style="1" customWidth="1"/>
    <col min="5" max="6" width="10.625" style="1" customWidth="1"/>
    <col min="7" max="7" width="12.625" style="1" customWidth="1"/>
    <col min="8" max="16384" width="9" style="1"/>
  </cols>
  <sheetData>
    <row r="1" spans="1:7" ht="20.100000000000001" customHeight="1" x14ac:dyDescent="0.15">
      <c r="A1" s="1" t="s">
        <v>59</v>
      </c>
    </row>
    <row r="2" spans="1:7" ht="30" customHeight="1" x14ac:dyDescent="0.15">
      <c r="A2" s="44" t="s">
        <v>57</v>
      </c>
      <c r="B2" s="44"/>
      <c r="C2" s="44"/>
      <c r="D2" s="44"/>
      <c r="E2" s="44"/>
      <c r="F2" s="44"/>
      <c r="G2" s="44"/>
    </row>
    <row r="3" spans="1:7" ht="20.100000000000001" customHeight="1" x14ac:dyDescent="0.15">
      <c r="A3" s="1" t="s">
        <v>3</v>
      </c>
    </row>
    <row r="4" spans="1:7" ht="20.100000000000001" customHeight="1" x14ac:dyDescent="0.15">
      <c r="B4" s="54" t="s">
        <v>45</v>
      </c>
      <c r="C4" s="55" t="s">
        <v>15</v>
      </c>
      <c r="D4" s="55" t="s">
        <v>14</v>
      </c>
      <c r="E4" s="54" t="s">
        <v>16</v>
      </c>
      <c r="F4" s="54"/>
      <c r="G4" s="54" t="s">
        <v>46</v>
      </c>
    </row>
    <row r="5" spans="1:7" ht="20.100000000000001" customHeight="1" x14ac:dyDescent="0.15">
      <c r="B5" s="54"/>
      <c r="C5" s="54"/>
      <c r="D5" s="54"/>
      <c r="E5" s="2" t="s">
        <v>1</v>
      </c>
      <c r="F5" s="2" t="s">
        <v>2</v>
      </c>
      <c r="G5" s="54"/>
    </row>
    <row r="6" spans="1:7" ht="39.950000000000003" customHeight="1" x14ac:dyDescent="0.15">
      <c r="B6" s="3" t="s">
        <v>4</v>
      </c>
      <c r="C6" s="25">
        <f>'③実績報告（事業実績書）'!H26</f>
        <v>0</v>
      </c>
      <c r="D6" s="25">
        <f>IF('③実績報告（事業実績書）'!$L$4="交付申請",'①交付申請（収支予算書）'!C6,'②変更申請（収支予算書）'!C6)</f>
        <v>0</v>
      </c>
      <c r="E6" s="25" t="str">
        <f>IF(C6&gt;D6,C6-D6,"")</f>
        <v/>
      </c>
      <c r="F6" s="25" t="str">
        <f>IF(C6&lt;D6,D6-C6,"")</f>
        <v/>
      </c>
      <c r="G6" s="26"/>
    </row>
    <row r="7" spans="1:7" ht="39.950000000000003" customHeight="1" x14ac:dyDescent="0.15">
      <c r="B7" s="3" t="s">
        <v>5</v>
      </c>
      <c r="C7" s="27">
        <f>C10-(C6+C8+C9)</f>
        <v>0</v>
      </c>
      <c r="D7" s="25">
        <f>IF('③実績報告（事業実績書）'!$L$4="交付申請",'①交付申請（収支予算書）'!C7,'②変更申請（収支予算書）'!C7)</f>
        <v>0</v>
      </c>
      <c r="E7" s="25" t="str">
        <f t="shared" ref="E7:E9" si="0">IF(C7&gt;D7,C7-D7,"")</f>
        <v/>
      </c>
      <c r="F7" s="25" t="str">
        <f t="shared" ref="F7:F9" si="1">IF(C7&lt;D7,D7-C7,"")</f>
        <v/>
      </c>
      <c r="G7" s="26"/>
    </row>
    <row r="8" spans="1:7" ht="39.950000000000003" customHeight="1" x14ac:dyDescent="0.15">
      <c r="B8" s="4" t="s">
        <v>6</v>
      </c>
      <c r="C8" s="25">
        <f>'③実績報告（事業実績書）'!D26</f>
        <v>0</v>
      </c>
      <c r="D8" s="25">
        <f>IF('③実績報告（事業実績書）'!$L$4="交付申請",'①交付申請（収支予算書）'!C8,'②変更申請（収支予算書）'!C8)</f>
        <v>0</v>
      </c>
      <c r="E8" s="25" t="str">
        <f t="shared" si="0"/>
        <v/>
      </c>
      <c r="F8" s="25" t="str">
        <f t="shared" si="1"/>
        <v/>
      </c>
      <c r="G8" s="26"/>
    </row>
    <row r="9" spans="1:7" ht="39.950000000000003" customHeight="1" x14ac:dyDescent="0.15">
      <c r="B9" s="3" t="s">
        <v>7</v>
      </c>
      <c r="C9" s="26"/>
      <c r="D9" s="25">
        <f>IF('②変更申請（収支予算書）'!C9&gt;0,'②変更申請（収支予算書）'!C9,'①交付申請（収支予算書）'!C9)</f>
        <v>0</v>
      </c>
      <c r="E9" s="25" t="str">
        <f t="shared" si="0"/>
        <v/>
      </c>
      <c r="F9" s="25" t="str">
        <f t="shared" si="1"/>
        <v/>
      </c>
      <c r="G9" s="26"/>
    </row>
    <row r="10" spans="1:7" ht="39.950000000000003" customHeight="1" x14ac:dyDescent="0.15">
      <c r="B10" s="2" t="s">
        <v>8</v>
      </c>
      <c r="C10" s="25">
        <f>'③実績報告（事業実績書）'!B26</f>
        <v>0</v>
      </c>
      <c r="D10" s="25">
        <f t="shared" ref="D10:F10" si="2">SUM(D6:D9)</f>
        <v>0</v>
      </c>
      <c r="E10" s="25">
        <f t="shared" si="2"/>
        <v>0</v>
      </c>
      <c r="F10" s="25">
        <f t="shared" si="2"/>
        <v>0</v>
      </c>
      <c r="G10" s="25"/>
    </row>
    <row r="11" spans="1:7" ht="20.100000000000001" customHeight="1" x14ac:dyDescent="0.15">
      <c r="C11" s="11" t="str">
        <f>IF(SUM(C6:C9)=C10,"","収入の部の計算が不一致です")</f>
        <v/>
      </c>
    </row>
    <row r="12" spans="1:7" ht="20.100000000000001" customHeight="1" x14ac:dyDescent="0.15">
      <c r="A12" s="1" t="s">
        <v>9</v>
      </c>
    </row>
    <row r="13" spans="1:7" ht="20.100000000000001" customHeight="1" x14ac:dyDescent="0.15">
      <c r="B13" s="54" t="s">
        <v>45</v>
      </c>
      <c r="C13" s="55" t="s">
        <v>15</v>
      </c>
      <c r="D13" s="55" t="s">
        <v>14</v>
      </c>
      <c r="E13" s="54" t="s">
        <v>16</v>
      </c>
      <c r="F13" s="54"/>
      <c r="G13" s="54" t="s">
        <v>46</v>
      </c>
    </row>
    <row r="14" spans="1:7" ht="20.100000000000001" customHeight="1" x14ac:dyDescent="0.15">
      <c r="B14" s="54"/>
      <c r="C14" s="54"/>
      <c r="D14" s="54"/>
      <c r="E14" s="2" t="s">
        <v>1</v>
      </c>
      <c r="F14" s="2" t="s">
        <v>2</v>
      </c>
      <c r="G14" s="54"/>
    </row>
    <row r="15" spans="1:7" ht="39.950000000000003" customHeight="1" x14ac:dyDescent="0.15">
      <c r="B15" s="3" t="s">
        <v>10</v>
      </c>
      <c r="C15" s="25">
        <f>'③実績報告（事業実績書）'!B26</f>
        <v>0</v>
      </c>
      <c r="D15" s="25">
        <f>IF('③実績報告（事業実績書）'!$L$4="交付申請",'①交付申請（収支予算書）'!C15,'②変更申請（収支予算書）'!C15)</f>
        <v>0</v>
      </c>
      <c r="E15" s="25" t="str">
        <f t="shared" ref="E15:E18" si="3">IF(C15&gt;D15,C15-D15,"")</f>
        <v/>
      </c>
      <c r="F15" s="25" t="str">
        <f t="shared" ref="F15:F18" si="4">IF(C15&lt;D15,D15-C15,"")</f>
        <v/>
      </c>
      <c r="G15" s="26"/>
    </row>
    <row r="16" spans="1:7" ht="39.950000000000003" customHeight="1" x14ac:dyDescent="0.15">
      <c r="B16" s="8"/>
      <c r="C16" s="27"/>
      <c r="D16" s="27"/>
      <c r="E16" s="27" t="str">
        <f t="shared" si="3"/>
        <v/>
      </c>
      <c r="F16" s="27" t="str">
        <f t="shared" si="4"/>
        <v/>
      </c>
      <c r="G16" s="27"/>
    </row>
    <row r="17" spans="2:7" ht="39.950000000000003" customHeight="1" x14ac:dyDescent="0.15">
      <c r="B17" s="9"/>
      <c r="C17" s="27"/>
      <c r="D17" s="27"/>
      <c r="E17" s="27" t="str">
        <f t="shared" si="3"/>
        <v/>
      </c>
      <c r="F17" s="27" t="str">
        <f t="shared" si="4"/>
        <v/>
      </c>
      <c r="G17" s="27"/>
    </row>
    <row r="18" spans="2:7" ht="39.950000000000003" customHeight="1" x14ac:dyDescent="0.15">
      <c r="B18" s="8"/>
      <c r="C18" s="27"/>
      <c r="D18" s="27"/>
      <c r="E18" s="27" t="str">
        <f t="shared" si="3"/>
        <v/>
      </c>
      <c r="F18" s="27" t="str">
        <f t="shared" si="4"/>
        <v/>
      </c>
      <c r="G18" s="27"/>
    </row>
    <row r="19" spans="2:7" ht="39.950000000000003" customHeight="1" x14ac:dyDescent="0.15">
      <c r="B19" s="2" t="s">
        <v>8</v>
      </c>
      <c r="C19" s="25">
        <f>SUM(C15:C18)</f>
        <v>0</v>
      </c>
      <c r="D19" s="25">
        <f t="shared" ref="D19:F19" si="5">SUM(D15:D18)</f>
        <v>0</v>
      </c>
      <c r="E19" s="25">
        <f t="shared" si="5"/>
        <v>0</v>
      </c>
      <c r="F19" s="25">
        <f t="shared" si="5"/>
        <v>0</v>
      </c>
      <c r="G19" s="25"/>
    </row>
  </sheetData>
  <mergeCells count="11">
    <mergeCell ref="B13:B14"/>
    <mergeCell ref="C13:C14"/>
    <mergeCell ref="D13:D14"/>
    <mergeCell ref="E13:F13"/>
    <mergeCell ref="G13:G14"/>
    <mergeCell ref="A2:G2"/>
    <mergeCell ref="B4:B5"/>
    <mergeCell ref="C4:C5"/>
    <mergeCell ref="D4:D5"/>
    <mergeCell ref="E4:F4"/>
    <mergeCell ref="G4:G5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はじめに</vt:lpstr>
      <vt:lpstr>①交付申請（事業計画書） </vt:lpstr>
      <vt:lpstr>①交付申請（収支予算書）</vt:lpstr>
      <vt:lpstr>②変更交付申請（事業計画書）</vt:lpstr>
      <vt:lpstr>②変更申請（収支予算書）</vt:lpstr>
      <vt:lpstr>③実績報告（事業実績書）</vt:lpstr>
      <vt:lpstr>③実績報告（収支精算書）</vt:lpstr>
      <vt:lpstr>'①交付申請（事業計画書） '!Print_Area</vt:lpstr>
      <vt:lpstr>'①交付申請（収支予算書）'!Print_Area</vt:lpstr>
      <vt:lpstr>'②変更交付申請（事業計画書）'!Print_Area</vt:lpstr>
      <vt:lpstr>'②変更申請（収支予算書）'!Print_Area</vt:lpstr>
      <vt:lpstr>'③実績報告（事業実績書）'!Print_Area</vt:lpstr>
      <vt:lpstr>'③実績報告（収支精算書）'!Print_Area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1750553</cp:lastModifiedBy>
  <cp:lastPrinted>2023-05-16T06:11:11Z</cp:lastPrinted>
  <dcterms:created xsi:type="dcterms:W3CDTF">2015-05-13T07:27:02Z</dcterms:created>
  <dcterms:modified xsi:type="dcterms:W3CDTF">2024-07-01T09:59:02Z</dcterms:modified>
</cp:coreProperties>
</file>