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交替制休日取得状況表（記入例）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8" l="1"/>
  <c r="F45" i="8"/>
  <c r="G44" i="8"/>
  <c r="F44" i="8"/>
  <c r="G43" i="8"/>
  <c r="H43" i="8" s="1"/>
  <c r="F43" i="8"/>
  <c r="G42" i="8"/>
  <c r="H42" i="8" s="1"/>
  <c r="F42" i="8"/>
  <c r="G41" i="8"/>
  <c r="F41" i="8"/>
  <c r="G40" i="8"/>
  <c r="H40" i="8" s="1"/>
  <c r="F40" i="8"/>
  <c r="H32" i="8"/>
  <c r="H31" i="8"/>
  <c r="H30" i="8"/>
  <c r="H29" i="8"/>
  <c r="H28" i="8"/>
  <c r="H27" i="8"/>
  <c r="H22" i="8"/>
  <c r="H21" i="8"/>
  <c r="H20" i="8"/>
  <c r="H19" i="8"/>
  <c r="H18" i="8"/>
  <c r="H17" i="8"/>
  <c r="H12" i="8"/>
  <c r="H11" i="8"/>
  <c r="H10" i="8"/>
  <c r="H9" i="8"/>
  <c r="I9" i="8" s="1"/>
  <c r="J12" i="8" s="1"/>
  <c r="I27" i="8" l="1"/>
  <c r="J32" i="8" s="1"/>
  <c r="H44" i="8"/>
  <c r="H41" i="8"/>
  <c r="I40" i="8" s="1"/>
  <c r="J45" i="8" s="1"/>
  <c r="I17" i="8"/>
  <c r="J22" i="8" s="1"/>
  <c r="H45" i="8"/>
</calcChain>
</file>

<file path=xl/sharedStrings.xml><?xml version="1.0" encoding="utf-8"?>
<sst xmlns="http://schemas.openxmlformats.org/spreadsheetml/2006/main" count="100" uniqueCount="45">
  <si>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</si>
  <si>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</si>
  <si>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氏名</t>
    <rPh sb="0" eb="2">
      <t>シメイ</t>
    </rPh>
    <phoneticPr fontId="1"/>
  </si>
  <si>
    <t>工期日数</t>
    <rPh sb="0" eb="2">
      <t>コウキ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</si>
  <si>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</si>
  <si>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休日日数の割合</t>
    <rPh sb="0" eb="2">
      <t>キュウジツ</t>
    </rPh>
    <rPh sb="2" eb="4">
      <t>ニッスウ</t>
    </rPh>
    <rPh sb="5" eb="7">
      <t>ワリアイ</t>
    </rPh>
    <phoneticPr fontId="1"/>
  </si>
  <si>
    <t>平均休日率</t>
    <rPh sb="0" eb="2">
      <t>ヘイキン</t>
    </rPh>
    <rPh sb="2" eb="5">
      <t>キュウジツリツ</t>
    </rPh>
    <phoneticPr fontId="1"/>
  </si>
  <si>
    <t>●●</t>
    <phoneticPr fontId="1"/>
  </si>
  <si>
    <t>■■</t>
    <phoneticPr fontId="1"/>
  </si>
  <si>
    <t>○○</t>
    <phoneticPr fontId="1"/>
  </si>
  <si>
    <t>□□</t>
    <phoneticPr fontId="1"/>
  </si>
  <si>
    <t>××</t>
    <phoneticPr fontId="1"/>
  </si>
  <si>
    <t>A建設</t>
    <rPh sb="1" eb="3">
      <t>ケンセツ</t>
    </rPh>
    <phoneticPr fontId="1"/>
  </si>
  <si>
    <t>△△</t>
    <phoneticPr fontId="1"/>
  </si>
  <si>
    <t>【令和5年6月】</t>
    <rPh sb="1" eb="3">
      <t>レイワ</t>
    </rPh>
    <rPh sb="4" eb="5">
      <t>ネン</t>
    </rPh>
    <rPh sb="6" eb="7">
      <t>ガツ</t>
    </rPh>
    <phoneticPr fontId="1"/>
  </si>
  <si>
    <t>（対象期間全体の達成状況により補正を決定する）</t>
    <rPh sb="1" eb="3">
      <t>タイショウ</t>
    </rPh>
    <rPh sb="3" eb="5">
      <t>キカン</t>
    </rPh>
    <rPh sb="5" eb="7">
      <t>ゼンタイ</t>
    </rPh>
    <rPh sb="8" eb="10">
      <t>タッセイ</t>
    </rPh>
    <rPh sb="10" eb="12">
      <t>ジョウキョウ</t>
    </rPh>
    <rPh sb="15" eb="17">
      <t>ホセイ</t>
    </rPh>
    <rPh sb="18" eb="20">
      <t>ケッテイ</t>
    </rPh>
    <phoneticPr fontId="1"/>
  </si>
  <si>
    <t>【令和5年4月】</t>
    <rPh sb="1" eb="3">
      <t>レイワ</t>
    </rPh>
    <rPh sb="4" eb="5">
      <t>ネン</t>
    </rPh>
    <rPh sb="6" eb="7">
      <t>ガツ</t>
    </rPh>
    <phoneticPr fontId="1"/>
  </si>
  <si>
    <t>【令和5年5月】</t>
    <rPh sb="1" eb="3">
      <t>レイワ</t>
    </rPh>
    <rPh sb="4" eb="5">
      <t>ネン</t>
    </rPh>
    <rPh sb="6" eb="7">
      <t>ガツ</t>
    </rPh>
    <phoneticPr fontId="1"/>
  </si>
  <si>
    <t>（別紙５）</t>
    <rPh sb="1" eb="3">
      <t>ベッシ</t>
    </rPh>
    <phoneticPr fontId="1"/>
  </si>
  <si>
    <t>週休２日（交替制）工事　休日取得状況表      （記入例）</t>
    <rPh sb="0" eb="2">
      <t>シュウキュウ</t>
    </rPh>
    <rPh sb="3" eb="4">
      <t>ニチ</t>
    </rPh>
    <rPh sb="5" eb="8">
      <t>コウタイセイ</t>
    </rPh>
    <rPh sb="9" eb="11">
      <t>コウジ</t>
    </rPh>
    <rPh sb="26" eb="29">
      <t>キニュウレイ</t>
    </rPh>
    <phoneticPr fontId="1"/>
  </si>
  <si>
    <t>B建設（一次下請）</t>
    <rPh sb="1" eb="3">
      <t>ケンセツ</t>
    </rPh>
    <rPh sb="4" eb="6">
      <t>イチジ</t>
    </rPh>
    <rPh sb="6" eb="8">
      <t>シタウ</t>
    </rPh>
    <phoneticPr fontId="1"/>
  </si>
  <si>
    <t>C建設（二次下請）</t>
    <rPh sb="1" eb="3">
      <t>ケンセツ</t>
    </rPh>
    <rPh sb="4" eb="6">
      <t>ニジ</t>
    </rPh>
    <rPh sb="6" eb="8">
      <t>シタウ</t>
    </rPh>
    <phoneticPr fontId="1"/>
  </si>
  <si>
    <t>28.5%以上</t>
    <rPh sb="5" eb="7">
      <t>イジョウ</t>
    </rPh>
    <phoneticPr fontId="1"/>
  </si>
  <si>
    <t>25.0%以上28.5%未満</t>
    <rPh sb="5" eb="7">
      <t>イジョウ</t>
    </rPh>
    <rPh sb="12" eb="14">
      <t>ミマン</t>
    </rPh>
    <phoneticPr fontId="1"/>
  </si>
  <si>
    <t>21.4%以上25.0%未満</t>
    <rPh sb="5" eb="7">
      <t>イジョウ</t>
    </rPh>
    <rPh sb="12" eb="14">
      <t>ミマン</t>
    </rPh>
    <phoneticPr fontId="1"/>
  </si>
  <si>
    <t>21.4%未満</t>
    <rPh sb="5" eb="7">
      <t>ミマン</t>
    </rPh>
    <phoneticPr fontId="1"/>
  </si>
  <si>
    <t>①</t>
    <phoneticPr fontId="1"/>
  </si>
  <si>
    <t>②</t>
    <phoneticPr fontId="1"/>
  </si>
  <si>
    <t>③＝②／①</t>
    <phoneticPr fontId="1"/>
  </si>
  <si>
    <t>③の平均</t>
    <rPh sb="2" eb="4">
      <t>ヘイキン</t>
    </rPh>
    <phoneticPr fontId="1"/>
  </si>
  <si>
    <t>会社名</t>
    <rPh sb="0" eb="3">
      <t>カイシャメイ</t>
    </rPh>
    <phoneticPr fontId="1"/>
  </si>
  <si>
    <t>4週8休以上</t>
    <rPh sb="4" eb="6">
      <t>イジョウ</t>
    </rPh>
    <phoneticPr fontId="1"/>
  </si>
  <si>
    <t>4週7休以上、4週8休未満</t>
    <rPh sb="4" eb="6">
      <t>イジョウ</t>
    </rPh>
    <rPh sb="8" eb="9">
      <t>シュウ</t>
    </rPh>
    <rPh sb="10" eb="11">
      <t>ヤス</t>
    </rPh>
    <rPh sb="11" eb="13">
      <t>ミマン</t>
    </rPh>
    <phoneticPr fontId="1"/>
  </si>
  <si>
    <t>4週6休以上、4週7休未満</t>
    <rPh sb="4" eb="6">
      <t>イジョウ</t>
    </rPh>
    <rPh sb="8" eb="9">
      <t>シュウ</t>
    </rPh>
    <rPh sb="10" eb="11">
      <t>ヤス</t>
    </rPh>
    <rPh sb="11" eb="13">
      <t>ミマン</t>
    </rPh>
    <phoneticPr fontId="1"/>
  </si>
  <si>
    <t>4週6休未満</t>
    <rPh sb="1" eb="2">
      <t>シュウ</t>
    </rPh>
    <rPh sb="3" eb="4">
      <t>ヤス</t>
    </rPh>
    <rPh sb="4" eb="6">
      <t>ミマン</t>
    </rPh>
    <phoneticPr fontId="1"/>
  </si>
  <si>
    <t>判定</t>
    <rPh sb="0" eb="2">
      <t>ハンテイ</t>
    </rPh>
    <phoneticPr fontId="1"/>
  </si>
  <si>
    <t>工事完成時に対象期間全体の実績を確認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ジッセキ</t>
    </rPh>
    <rPh sb="16" eb="18">
      <t>カクニン</t>
    </rPh>
    <phoneticPr fontId="1"/>
  </si>
  <si>
    <t>月毎に実績を確認</t>
    <rPh sb="0" eb="1">
      <t>ツキ</t>
    </rPh>
    <rPh sb="1" eb="2">
      <t>ゴト</t>
    </rPh>
    <rPh sb="3" eb="5">
      <t>ジッセキ</t>
    </rPh>
    <rPh sb="6" eb="8">
      <t>カクニン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</si>
  <si>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</si>
  <si>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■休日率及び平均休日率</t>
  </si>
  <si>
    <t>・平均休日率（％）＝対象の全技術者・技能労働者の休日率の平均</t>
  </si>
  <si>
    <t>・休日率（％）＝各技術者・技能労働者の休日日数÷確認対象期間（工期日数）</t>
    <rPh sb="31" eb="33">
      <t>コウキ</t>
    </rPh>
    <rPh sb="33" eb="35">
      <t>ニッスウ</t>
    </rPh>
    <phoneticPr fontId="1"/>
  </si>
  <si>
    <t>区分</t>
    <rPh sb="0" eb="2">
      <t>クブン</t>
    </rPh>
    <phoneticPr fontId="1"/>
  </si>
  <si>
    <t>月毎に平均休日率を確認</t>
    <rPh sb="0" eb="2">
      <t>ツキゴト</t>
    </rPh>
    <rPh sb="3" eb="5">
      <t>ヘイキン</t>
    </rPh>
    <rPh sb="5" eb="8">
      <t>キュウジツリツ</t>
    </rPh>
    <rPh sb="9" eb="11">
      <t>カクニン</t>
    </rPh>
    <phoneticPr fontId="1"/>
  </si>
  <si>
    <t>工事完成時に対象期間全体の平均休日率を確認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ヘイキン</t>
    </rPh>
    <rPh sb="15" eb="18">
      <t>キュウジツリツ</t>
    </rPh>
    <rPh sb="19" eb="21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</si>
</sst>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11" fillId="2" borderId="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9" fillId="0" borderId="6" xfId="0" applyNumberFormat="1" applyFont="1" applyFill="1" applyBorder="1" applyAlignment="1">
      <alignment horizontal="left" vertical="center" shrinkToFit="1"/>
    </xf>
    <xf numFmtId="176" fontId="9" fillId="0" borderId="8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/>
        <xdr:cNvSpPr/>
      </xdr:nvSpPr>
      <xdr:spPr>
        <a:xfrm>
          <a:off x="352425" y="1371600"/>
          <a:ext cx="480060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/>
        <xdr:cNvSpPr/>
      </xdr:nvSpPr>
      <xdr:spPr>
        <a:xfrm>
          <a:off x="5181601" y="1381124"/>
          <a:ext cx="35718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/>
        <xdr:cNvSpPr/>
      </xdr:nvSpPr>
      <xdr:spPr>
        <a:xfrm>
          <a:off x="352426" y="7991474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/>
        <xdr:cNvSpPr/>
      </xdr:nvSpPr>
      <xdr:spPr>
        <a:xfrm>
          <a:off x="5191124" y="7991475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/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tabSelected="1" topLeftCell="A28" workbookViewId="0">
      <selection activeCell="I5" sqref="I5"/>
    </sheetView>
  </sheetViews>
  <sheetFormatPr defaultRowHeight="13.5" x14ac:dyDescent="0.4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19</v>
      </c>
      <c r="J1" s="11" t="s">
        <v>18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16</v>
      </c>
    </row>
    <row r="7" spans="2:10" s="2" customFormat="1" ht="20.100000000000001" customHeight="1" x14ac:dyDescent="0.4">
      <c r="B7" s="36"/>
      <c r="C7" s="34" t="s">
        <v>30</v>
      </c>
      <c r="D7" s="37"/>
      <c r="E7" s="34" t="s">
        <v>2</v>
      </c>
      <c r="F7" s="26" t="s">
        <v>3</v>
      </c>
      <c r="G7" s="26" t="s">
        <v>4</v>
      </c>
      <c r="H7" s="26" t="s">
        <v>5</v>
      </c>
      <c r="I7" s="26" t="s">
        <v>6</v>
      </c>
    </row>
    <row r="8" spans="2:10" s="13" customFormat="1" ht="15" customHeight="1" x14ac:dyDescent="0.4">
      <c r="B8" s="36"/>
      <c r="C8" s="34"/>
      <c r="D8" s="38"/>
      <c r="E8" s="34"/>
      <c r="F8" s="23" t="s">
        <v>26</v>
      </c>
      <c r="G8" s="23" t="s">
        <v>27</v>
      </c>
      <c r="H8" s="23" t="s">
        <v>28</v>
      </c>
      <c r="I8" s="23" t="s">
        <v>29</v>
      </c>
    </row>
    <row r="9" spans="2:10" s="2" customFormat="1" ht="15.75" customHeight="1" x14ac:dyDescent="0.4">
      <c r="B9" s="36"/>
      <c r="C9" s="35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33">
        <f>ROUND(AVERAGE(H9:H12),3)</f>
        <v>0.27400000000000002</v>
      </c>
    </row>
    <row r="10" spans="2:10" s="2" customFormat="1" ht="15.75" customHeight="1" x14ac:dyDescent="0.4">
      <c r="B10" s="36"/>
      <c r="C10" s="35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34"/>
    </row>
    <row r="11" spans="2:10" s="2" customFormat="1" ht="15.75" customHeight="1" thickBot="1" x14ac:dyDescent="0.45">
      <c r="B11" s="36"/>
      <c r="C11" s="35" t="s">
        <v>20</v>
      </c>
      <c r="D11" s="7">
        <v>3</v>
      </c>
      <c r="E11" s="3" t="s">
        <v>9</v>
      </c>
      <c r="F11" s="3">
        <v>25</v>
      </c>
      <c r="G11" s="3">
        <v>7</v>
      </c>
      <c r="H11" s="6">
        <f t="shared" si="0"/>
        <v>0.28000000000000003</v>
      </c>
      <c r="I11" s="34"/>
      <c r="J11" s="15"/>
    </row>
    <row r="12" spans="2:10" s="2" customFormat="1" ht="15.75" customHeight="1" thickBot="1" x14ac:dyDescent="0.45">
      <c r="B12" s="36"/>
      <c r="C12" s="35"/>
      <c r="D12" s="7">
        <v>4</v>
      </c>
      <c r="E12" s="3" t="s">
        <v>10</v>
      </c>
      <c r="F12" s="3">
        <v>25</v>
      </c>
      <c r="G12" s="3">
        <v>7</v>
      </c>
      <c r="H12" s="6">
        <f t="shared" si="0"/>
        <v>0.28000000000000003</v>
      </c>
      <c r="I12" s="34"/>
      <c r="J12" s="22" t="str">
        <f>IF(I9="","",IF(I9&gt;=0.285,"4週8休以上",IF(I9&gt;=0.25,"4週7休以上4週8休未満",IF(I9&gt;=0.214,"4週6休以上4週7休未満",IF(0.214&gt;I9,"4週6休未満")))))</f>
        <v>4週7休以上4週8休未満</v>
      </c>
    </row>
    <row r="13" spans="2:10" s="2" customFormat="1" ht="15.75" customHeight="1" x14ac:dyDescent="0.4">
      <c r="B13" s="16"/>
      <c r="C13" s="17"/>
      <c r="D13" s="18"/>
      <c r="E13" s="14"/>
      <c r="F13" s="14"/>
      <c r="G13" s="9" t="s">
        <v>37</v>
      </c>
      <c r="H13" s="19"/>
      <c r="I13" s="16"/>
      <c r="J13" s="10" t="s">
        <v>43</v>
      </c>
    </row>
    <row r="14" spans="2:10" s="2" customFormat="1" ht="15.75" customHeight="1" x14ac:dyDescent="0.4">
      <c r="C14" s="2" t="s">
        <v>17</v>
      </c>
      <c r="D14" s="8"/>
    </row>
    <row r="15" spans="2:10" s="2" customFormat="1" ht="20.100000000000001" customHeight="1" x14ac:dyDescent="0.4">
      <c r="C15" s="34" t="s">
        <v>30</v>
      </c>
      <c r="D15" s="37"/>
      <c r="E15" s="34" t="s">
        <v>2</v>
      </c>
      <c r="F15" s="26" t="s">
        <v>3</v>
      </c>
      <c r="G15" s="26" t="s">
        <v>4</v>
      </c>
      <c r="H15" s="26" t="s">
        <v>5</v>
      </c>
      <c r="I15" s="26" t="s">
        <v>6</v>
      </c>
    </row>
    <row r="16" spans="2:10" s="13" customFormat="1" ht="15" customHeight="1" x14ac:dyDescent="0.4">
      <c r="C16" s="37"/>
      <c r="D16" s="39"/>
      <c r="E16" s="37"/>
      <c r="F16" s="24" t="s">
        <v>26</v>
      </c>
      <c r="G16" s="24" t="s">
        <v>27</v>
      </c>
      <c r="H16" s="24" t="s">
        <v>28</v>
      </c>
      <c r="I16" s="24" t="s">
        <v>29</v>
      </c>
    </row>
    <row r="17" spans="3:10" s="2" customFormat="1" ht="15.75" customHeight="1" x14ac:dyDescent="0.4">
      <c r="C17" s="35" t="s">
        <v>12</v>
      </c>
      <c r="D17" s="7">
        <v>1</v>
      </c>
      <c r="E17" s="3" t="s">
        <v>7</v>
      </c>
      <c r="F17" s="3">
        <v>31</v>
      </c>
      <c r="G17" s="3">
        <v>9</v>
      </c>
      <c r="H17" s="6">
        <f>IFERROR(ROUND(G17/F17,3),"")</f>
        <v>0.28999999999999998</v>
      </c>
      <c r="I17" s="33">
        <f>ROUND(AVERAGE(H17:H22),3)</f>
        <v>0.28899999999999998</v>
      </c>
    </row>
    <row r="18" spans="3:10" s="2" customFormat="1" ht="15.75" customHeight="1" x14ac:dyDescent="0.4">
      <c r="C18" s="35"/>
      <c r="D18" s="7">
        <v>2</v>
      </c>
      <c r="E18" s="3" t="s">
        <v>8</v>
      </c>
      <c r="F18" s="3">
        <v>31</v>
      </c>
      <c r="G18" s="3">
        <v>9</v>
      </c>
      <c r="H18" s="6">
        <f t="shared" ref="H18:H22" si="1">IFERROR(ROUND(G18/F18,3),"")</f>
        <v>0.28999999999999998</v>
      </c>
      <c r="I18" s="33"/>
    </row>
    <row r="19" spans="3:10" s="2" customFormat="1" ht="15.75" customHeight="1" x14ac:dyDescent="0.4">
      <c r="C19" s="35" t="s">
        <v>20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34"/>
    </row>
    <row r="20" spans="3:10" s="2" customFormat="1" ht="15.75" customHeight="1" x14ac:dyDescent="0.4">
      <c r="C20" s="35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34"/>
    </row>
    <row r="21" spans="3:10" s="2" customFormat="1" ht="15.75" customHeight="1" thickBot="1" x14ac:dyDescent="0.45">
      <c r="C21" s="35" t="s">
        <v>21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34"/>
    </row>
    <row r="22" spans="3:10" s="2" customFormat="1" ht="15.75" customHeight="1" thickBot="1" x14ac:dyDescent="0.45">
      <c r="C22" s="35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34"/>
      <c r="J22" s="22" t="str">
        <f>IF(I17="","",IF(I17&gt;=0.285,"4週8休以上",IF(I17&gt;=0.25,"4週7休以上4週8休未満",IF(I17&gt;=0.214,"4週6休以上4週7休未満",IF(0.214&gt;I17,"4週6休未満")))))</f>
        <v>4週8休以上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14</v>
      </c>
      <c r="D24" s="8"/>
    </row>
    <row r="25" spans="3:10" s="2" customFormat="1" ht="20.100000000000001" customHeight="1" x14ac:dyDescent="0.4">
      <c r="C25" s="34" t="s">
        <v>30</v>
      </c>
      <c r="D25" s="37"/>
      <c r="E25" s="34" t="s">
        <v>2</v>
      </c>
      <c r="F25" s="26" t="s">
        <v>3</v>
      </c>
      <c r="G25" s="26" t="s">
        <v>4</v>
      </c>
      <c r="H25" s="26" t="s">
        <v>5</v>
      </c>
      <c r="I25" s="26" t="s">
        <v>6</v>
      </c>
    </row>
    <row r="26" spans="3:10" s="13" customFormat="1" ht="15" customHeight="1" x14ac:dyDescent="0.4">
      <c r="C26" s="37"/>
      <c r="D26" s="39"/>
      <c r="E26" s="37"/>
      <c r="F26" s="24" t="s">
        <v>26</v>
      </c>
      <c r="G26" s="24" t="s">
        <v>27</v>
      </c>
      <c r="H26" s="24" t="s">
        <v>28</v>
      </c>
      <c r="I26" s="24" t="s">
        <v>29</v>
      </c>
    </row>
    <row r="27" spans="3:10" s="2" customFormat="1" ht="15.75" customHeight="1" x14ac:dyDescent="0.4">
      <c r="C27" s="41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33">
        <f>ROUND(AVERAGE(H27:H32),3)</f>
        <v>0.29199999999999998</v>
      </c>
    </row>
    <row r="28" spans="3:10" s="2" customFormat="1" ht="15.75" customHeight="1" x14ac:dyDescent="0.4">
      <c r="C28" s="42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33"/>
    </row>
    <row r="29" spans="3:10" s="2" customFormat="1" ht="15.75" customHeight="1" x14ac:dyDescent="0.4">
      <c r="C29" s="35" t="s">
        <v>20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34"/>
    </row>
    <row r="30" spans="3:10" s="2" customFormat="1" ht="15.75" customHeight="1" x14ac:dyDescent="0.4">
      <c r="C30" s="35"/>
      <c r="D30" s="7">
        <v>4</v>
      </c>
      <c r="E30" s="3" t="s">
        <v>10</v>
      </c>
      <c r="F30" s="3"/>
      <c r="G30" s="3"/>
      <c r="H30" s="6" t="str">
        <f t="shared" si="2"/>
        <v/>
      </c>
      <c r="I30" s="34"/>
    </row>
    <row r="31" spans="3:10" s="2" customFormat="1" ht="15.75" customHeight="1" thickBot="1" x14ac:dyDescent="0.45">
      <c r="C31" s="35" t="s">
        <v>21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34"/>
    </row>
    <row r="32" spans="3:10" s="2" customFormat="1" ht="15.75" customHeight="1" thickBot="1" x14ac:dyDescent="0.45">
      <c r="C32" s="35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34"/>
      <c r="J32" s="22" t="str">
        <f>IF(I27="","",IF(I27&gt;=0.285,"4週8休以上",IF(I27&gt;=0.25,"4週7休以上4週8休未満",IF(I27&gt;=0.214,"4週6休以上4週7休未満",IF(0.214&gt;I27,"4週6休未満")))))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38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34" t="s">
        <v>30</v>
      </c>
      <c r="D38" s="37"/>
      <c r="E38" s="34" t="s">
        <v>2</v>
      </c>
      <c r="F38" s="26" t="s">
        <v>3</v>
      </c>
      <c r="G38" s="26" t="s">
        <v>4</v>
      </c>
      <c r="H38" s="26" t="s">
        <v>5</v>
      </c>
      <c r="I38" s="26" t="s">
        <v>6</v>
      </c>
    </row>
    <row r="39" spans="3:10" s="13" customFormat="1" ht="15" customHeight="1" x14ac:dyDescent="0.4">
      <c r="C39" s="34"/>
      <c r="D39" s="38"/>
      <c r="E39" s="34"/>
      <c r="F39" s="23" t="s">
        <v>26</v>
      </c>
      <c r="G39" s="23" t="s">
        <v>27</v>
      </c>
      <c r="H39" s="23" t="s">
        <v>28</v>
      </c>
      <c r="I39" s="23" t="s">
        <v>29</v>
      </c>
    </row>
    <row r="40" spans="3:10" s="2" customFormat="1" ht="15.75" customHeight="1" x14ac:dyDescent="0.4">
      <c r="C40" s="45" t="s">
        <v>12</v>
      </c>
      <c r="D40" s="25">
        <v>1</v>
      </c>
      <c r="E40" s="4" t="s">
        <v>7</v>
      </c>
      <c r="F40" s="4">
        <f>SUM(F9,F17,F27)</f>
        <v>91</v>
      </c>
      <c r="G40" s="4">
        <f>SUM(G9,G17,G27)</f>
        <v>26</v>
      </c>
      <c r="H40" s="5">
        <f t="shared" ref="H40:H45" si="3">IFERROR(ROUND(G40/F40,3),"")</f>
        <v>0.28599999999999998</v>
      </c>
      <c r="I40" s="40">
        <f>ROUND(AVERAGE(H40:H45),3)</f>
        <v>0.28599999999999998</v>
      </c>
    </row>
    <row r="41" spans="3:10" s="2" customFormat="1" ht="15.75" customHeight="1" x14ac:dyDescent="0.4">
      <c r="C41" s="42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26</v>
      </c>
      <c r="H41" s="6">
        <f t="shared" si="3"/>
        <v>0.28599999999999998</v>
      </c>
      <c r="I41" s="40"/>
    </row>
    <row r="42" spans="3:10" s="2" customFormat="1" ht="15.75" customHeight="1" x14ac:dyDescent="0.4">
      <c r="C42" s="41" t="s">
        <v>20</v>
      </c>
      <c r="D42" s="7">
        <v>3</v>
      </c>
      <c r="E42" s="3" t="s">
        <v>9</v>
      </c>
      <c r="F42" s="4">
        <f t="shared" si="4"/>
        <v>77</v>
      </c>
      <c r="G42" s="4">
        <f t="shared" si="4"/>
        <v>22</v>
      </c>
      <c r="H42" s="6">
        <f t="shared" si="3"/>
        <v>0.28599999999999998</v>
      </c>
      <c r="I42" s="39"/>
    </row>
    <row r="43" spans="3:10" s="2" customFormat="1" ht="15.75" customHeight="1" x14ac:dyDescent="0.4">
      <c r="C43" s="42"/>
      <c r="D43" s="7">
        <v>4</v>
      </c>
      <c r="E43" s="3" t="s">
        <v>10</v>
      </c>
      <c r="F43" s="4">
        <f t="shared" si="4"/>
        <v>56</v>
      </c>
      <c r="G43" s="4">
        <f t="shared" si="4"/>
        <v>16</v>
      </c>
      <c r="H43" s="6">
        <f t="shared" si="3"/>
        <v>0.28599999999999998</v>
      </c>
      <c r="I43" s="39"/>
    </row>
    <row r="44" spans="3:10" s="2" customFormat="1" ht="15.75" customHeight="1" thickBot="1" x14ac:dyDescent="0.45">
      <c r="C44" s="41" t="s">
        <v>21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39"/>
      <c r="J44" s="20" t="s">
        <v>35</v>
      </c>
    </row>
    <row r="45" spans="3:10" s="2" customFormat="1" ht="15.75" customHeight="1" thickBot="1" x14ac:dyDescent="0.45">
      <c r="C45" s="42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38"/>
      <c r="J45" s="21" t="str">
        <f>IF(I40="","",IF(I40&gt;=0.285,"4週8休以上",IF(I40&gt;=0.25,"4週7休以上4週8休未満",IF(I40&gt;=0.214,"4週6休以上4週7休未満",IF(0.214&gt;I40,"4週6休未満")))))</f>
        <v>4週8休以上</v>
      </c>
    </row>
    <row r="46" spans="3:10" s="2" customFormat="1" ht="28.5" customHeight="1" x14ac:dyDescent="0.4">
      <c r="D46" s="8"/>
      <c r="G46" s="9" t="s">
        <v>36</v>
      </c>
      <c r="I46" s="10"/>
      <c r="J46" s="10" t="s">
        <v>44</v>
      </c>
    </row>
    <row r="47" spans="3:10" s="2" customFormat="1" ht="28.5" customHeight="1" x14ac:dyDescent="0.4">
      <c r="D47" s="8"/>
      <c r="G47" s="9"/>
      <c r="J47" s="32" t="s">
        <v>15</v>
      </c>
    </row>
    <row r="48" spans="3:10" s="2" customFormat="1" ht="14.25" x14ac:dyDescent="0.4"/>
    <row r="49" spans="3:7" ht="18.75" customHeight="1" x14ac:dyDescent="0.4">
      <c r="C49" s="2" t="s">
        <v>39</v>
      </c>
      <c r="D49" s="2"/>
      <c r="E49" s="2"/>
      <c r="F49" s="2"/>
      <c r="G49" s="2"/>
    </row>
    <row r="50" spans="3:7" ht="18.75" customHeight="1" x14ac:dyDescent="0.4">
      <c r="C50" s="2" t="s">
        <v>41</v>
      </c>
      <c r="D50" s="2"/>
      <c r="E50" s="2"/>
      <c r="F50" s="2"/>
      <c r="G50" s="2"/>
    </row>
    <row r="51" spans="3:7" ht="18.75" customHeight="1" x14ac:dyDescent="0.4">
      <c r="C51" s="2" t="s">
        <v>40</v>
      </c>
      <c r="D51" s="2"/>
      <c r="E51" s="2"/>
      <c r="F51" s="2"/>
      <c r="G51" s="2"/>
    </row>
    <row r="52" spans="3:7" s="2" customFormat="1" ht="18.75" customHeight="1" x14ac:dyDescent="0.4">
      <c r="C52" s="27" t="s">
        <v>6</v>
      </c>
      <c r="D52" s="28"/>
      <c r="E52" s="27" t="s">
        <v>42</v>
      </c>
      <c r="F52" s="29"/>
    </row>
    <row r="53" spans="3:7" s="2" customFormat="1" ht="18.75" customHeight="1" x14ac:dyDescent="0.4">
      <c r="C53" s="30" t="s">
        <v>22</v>
      </c>
      <c r="D53" s="31"/>
      <c r="E53" s="43" t="s">
        <v>31</v>
      </c>
      <c r="F53" s="44"/>
    </row>
    <row r="54" spans="3:7" s="2" customFormat="1" ht="18.75" customHeight="1" x14ac:dyDescent="0.4">
      <c r="C54" s="30" t="s">
        <v>23</v>
      </c>
      <c r="D54" s="31"/>
      <c r="E54" s="43" t="s">
        <v>32</v>
      </c>
      <c r="F54" s="44"/>
    </row>
    <row r="55" spans="3:7" s="2" customFormat="1" ht="18.75" customHeight="1" x14ac:dyDescent="0.4">
      <c r="C55" s="30" t="s">
        <v>24</v>
      </c>
      <c r="D55" s="31"/>
      <c r="E55" s="43" t="s">
        <v>33</v>
      </c>
      <c r="F55" s="44"/>
    </row>
    <row r="56" spans="3:7" s="2" customFormat="1" ht="18.75" customHeight="1" x14ac:dyDescent="0.4">
      <c r="C56" s="30" t="s">
        <v>25</v>
      </c>
      <c r="D56" s="31"/>
      <c r="E56" s="43" t="s">
        <v>34</v>
      </c>
      <c r="F56" s="44"/>
    </row>
    <row r="57" spans="3:7" s="2" customFormat="1" ht="11.25" customHeight="1" x14ac:dyDescent="0.4"/>
    <row r="58" spans="3:7" ht="14.25" x14ac:dyDescent="0.4">
      <c r="C58" s="2"/>
      <c r="D58" s="2"/>
      <c r="E58" s="2"/>
      <c r="F58" s="2"/>
      <c r="G58" s="2"/>
    </row>
    <row r="59" spans="3:7" ht="14.25" x14ac:dyDescent="0.4">
      <c r="C59" s="2"/>
      <c r="D59" s="2"/>
      <c r="E59" s="2"/>
      <c r="F59" s="2"/>
      <c r="G59" s="2"/>
    </row>
    <row r="60" spans="3:7" ht="14.25" x14ac:dyDescent="0.4">
      <c r="C60" s="2"/>
      <c r="D60" s="2"/>
      <c r="E60" s="2"/>
      <c r="F60" s="2"/>
      <c r="G60" s="2"/>
    </row>
  </sheetData>
  <mergeCells count="32">
    <mergeCell ref="E53:F53"/>
    <mergeCell ref="E54:F54"/>
    <mergeCell ref="E55:F55"/>
    <mergeCell ref="E56:F56"/>
    <mergeCell ref="C38:C39"/>
    <mergeCell ref="D38:D39"/>
    <mergeCell ref="E38:E39"/>
    <mergeCell ref="C40:C41"/>
    <mergeCell ref="I40:I45"/>
    <mergeCell ref="C42:C43"/>
    <mergeCell ref="C44:C45"/>
    <mergeCell ref="C25:C26"/>
    <mergeCell ref="D25:D26"/>
    <mergeCell ref="E25:E26"/>
    <mergeCell ref="C27:C28"/>
    <mergeCell ref="I27:I32"/>
    <mergeCell ref="C29:C30"/>
    <mergeCell ref="C31:C32"/>
    <mergeCell ref="C15:C16"/>
    <mergeCell ref="D15:D16"/>
    <mergeCell ref="E15:E16"/>
    <mergeCell ref="C17:C18"/>
    <mergeCell ref="I17:I22"/>
    <mergeCell ref="C19:C20"/>
    <mergeCell ref="C21:C22"/>
    <mergeCell ref="I9:I12"/>
    <mergeCell ref="C11:C12"/>
    <mergeCell ref="B7:B12"/>
    <mergeCell ref="C7:C8"/>
    <mergeCell ref="D7:D8"/>
    <mergeCell ref="E7:E8"/>
    <mergeCell ref="C9:C10"/>
  </mergeCells>
  <phoneticPr fontId="1"/>
  <pageMargins left="0.7" right="0.7" top="0.75" bottom="0.75" header="0.3" footer="0.3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交替制休日取得状況表（記入例）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2023-03-17T10:31:56Z</dcterms:created>
  <dcterms:modified xsi:type="dcterms:W3CDTF">2023-03-17T10:32:03Z</dcterms:modified>
</cp:coreProperties>
</file>