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uma-fsv\doc\総務課\財政係(旧財政)\財政状況資料集\R4分析（R5実施）\R6.3.6【県市町村課（照会）：315（金）〆】令和４年度財政状況資料集の作成等について\【財政状況資料集】_435139_球磨村_20220318\"/>
    </mc:Choice>
  </mc:AlternateContent>
  <xr:revisionPtr revIDLastSave="0" documentId="13_ncr:1_{65EA54EE-8DBF-48D9-80BD-FB18419A9CB3}"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<sst xmlns="http://schemas.openxmlformats.org/spreadsheetml/2006/main" count="1115" uniqueCount="592">
  <si>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</si>
  <si>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</si>
  <si>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</si>
  <si>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</si>
  <si>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</si>
  <si>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</si>
  <si>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</si>
  <si>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</si>
  <si>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</si>
  <si>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</si>
  <si>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</si>
  <si>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</si>
  <si>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</si>
  <si>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</si>
  <si>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</si>
  <si>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</si>
  <si>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</si>
  <si>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</si>
  <si>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</si>
  <si>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</si>
  <si>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</si>
  <si>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</si>
  <si>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</si>
  <si>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</si>
  <si>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</si>
  <si>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</si>
  <si>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</si>
  <si>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</si>
  <si>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</si>
  <si>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</si>
  <si>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</si>
  <si>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</si>
  <si>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</si>
  <si>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</si>
  <si>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</si>
  <si>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</si>
  <si>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</si>
  <si>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</si>
  <si>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</si>
  <si>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</si>
  <si>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</si>
  <si>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</si>
  <si>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</si>
  <si>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</si>
  <si>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</si>
  <si>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</si>
  <si>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</si>
  <si>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</si>
  <si>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</si>
  <si>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</si>
  <si>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</si>
  <si>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</si>
  <si>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</si>
  <si>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</si>
  <si>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</si>
  <si>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</si>
  <si>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</si>
  <si>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</si>
  <si>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</si>
  <si>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</si>
  <si>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</si>
  <si>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</si>
  <si>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</si>
  <si>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</si>
  <si>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</si>
  <si>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</si>
  <si>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</si>
  <si>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</si>
  <si>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</si>
  <si>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</si>
  <si>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</si>
  <si>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</si>
  <si>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</si>
  <si>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</si>
  <si>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</si>
  <si>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</si>
  <si>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</si>
  <si>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</si>
  <si>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</si>
  <si>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</si>
  <si>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</si>
  <si>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</si>
  <si>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</si>
  <si>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</si>
  <si>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</si>
  <si>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</si>
  <si>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</si>
  <si>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</si>
  <si>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</si>
  <si>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</si>
  <si>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</si>
  <si>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</si>
  <si>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</si>
  <si>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</si>
  <si>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</si>
  <si>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</si>
  <si>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</si>
  <si>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</si>
  <si>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</si>
  <si>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</si>
  <si>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球磨村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</si>
  <si>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</si>
  <si>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</si>
  <si>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</si>
  <si>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</si>
  <si>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</si>
  <si>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</si>
  <si>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</si>
  <si>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</si>
  <si>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</si>
  <si>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</si>
  <si>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</si>
  <si>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</si>
  <si>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</si>
  <si>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</si>
  <si>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</si>
  <si>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</si>
  <si>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</si>
  <si>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</si>
  <si>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</si>
  <si>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</si>
  <si>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</si>
  <si>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</si>
  <si>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</si>
  <si>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</si>
  <si>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</si>
  <si>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</si>
  <si>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</si>
  <si>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</si>
  <si>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</si>
  <si>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</si>
  <si>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</si>
  <si>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</si>
  <si>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</si>
  <si>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</si>
  <si>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</si>
  <si>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</si>
  <si>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</si>
  <si>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</si>
  <si>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</si>
  <si>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</si>
  <si>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</si>
  <si>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</si>
  <si>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</si>
  <si>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</si>
  <si>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</si>
  <si>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</si>
  <si>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</si>
  <si>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</si>
  <si>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</si>
  <si>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</si>
  <si>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</si>
  <si>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</si>
  <si>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</si>
  <si>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</si>
  <si>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-8.1</t>
    <phoneticPr fontId="5"/>
  </si>
  <si>
    <t>基準財政需要額</t>
    <phoneticPr fontId="25"/>
  </si>
  <si>
    <t>うち日本人(％)</t>
    <phoneticPr fontId="5"/>
  </si>
  <si>
    <t>-8.1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</si>
  <si>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</si>
  <si>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</si>
  <si>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</si>
  <si>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</si>
  <si>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</si>
  <si>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</si>
  <si>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</si>
  <si>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</si>
  <si>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</si>
  <si>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</si>
  <si>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</si>
  <si>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</si>
  <si>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</si>
  <si>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</si>
  <si>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</si>
  <si>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</si>
  <si>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</si>
  <si>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</si>
  <si>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</si>
  <si>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</si>
  <si>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</si>
  <si>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</si>
  <si>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</si>
  <si>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</si>
  <si>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</si>
  <si>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</si>
  <si>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</si>
  <si>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</si>
  <si>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</si>
  <si>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</si>
  <si>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</si>
  <si>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</si>
  <si>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</si>
  <si>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</si>
  <si>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</si>
  <si>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</si>
  <si>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</si>
  <si>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</si>
  <si>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</si>
  <si>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</si>
  <si>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</si>
  <si>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</si>
  <si>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</si>
  <si>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</si>
  <si>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</si>
  <si>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</si>
  <si>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</si>
  <si>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</si>
  <si>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</si>
  <si>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</si>
  <si>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</si>
  <si>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</si>
  <si>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</si>
  <si>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</si>
  <si>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</si>
  <si>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</si>
  <si>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</si>
  <si>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</si>
  <si>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</si>
  <si>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</si>
  <si>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熊本県球磨村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</si>
  <si>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</si>
  <si>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</si>
  <si>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</si>
  <si>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</si>
  <si>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</si>
  <si>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</si>
  <si>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</si>
  <si>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</si>
  <si>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</si>
  <si>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</si>
  <si>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</si>
  <si>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</si>
  <si>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</si>
  <si>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</si>
  <si>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</si>
  <si>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</si>
  <si>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</si>
  <si>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</si>
  <si>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</si>
  <si>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</si>
  <si>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</si>
  <si>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</si>
  <si>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</si>
  <si>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</si>
  <si>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</si>
  <si>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</si>
  <si>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</si>
  <si>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</si>
  <si>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</si>
  <si>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</si>
  <si>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</si>
  <si>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</si>
  <si>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</si>
  <si>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</si>
  <si>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</si>
  <si>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</si>
  <si>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</si>
  <si>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</si>
  <si>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</si>
  <si>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</si>
  <si>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</si>
  <si>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</si>
  <si>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</si>
  <si>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</si>
  <si>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</si>
  <si>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</si>
  <si>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</si>
  <si>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</si>
  <si>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</si>
  <si>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</si>
  <si>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</si>
  <si>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</si>
  <si>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</si>
  <si>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</si>
  <si>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</si>
  <si>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</si>
  <si>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</si>
  <si>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</si>
  <si>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</si>
  <si>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</si>
  <si>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</si>
  <si>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</si>
  <si>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</si>
  <si>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</si>
  <si>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</si>
  <si>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</si>
  <si>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</si>
  <si>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</si>
  <si>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</si>
  <si>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</si>
  <si>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</si>
  <si>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</si>
  <si>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</si>
  <si>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</si>
  <si>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</si>
  <si>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</si>
  <si>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</si>
  <si>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</si>
  <si>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</si>
  <si>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</si>
  <si>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</si>
  <si>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</si>
  <si>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</si>
  <si>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</si>
  <si>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</si>
  <si>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</si>
  <si>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</si>
  <si>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</si>
  <si>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</si>
  <si>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</si>
  <si>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</si>
  <si>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</si>
  <si>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</si>
  <si>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</si>
  <si>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</si>
  <si>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</si>
  <si>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</si>
  <si>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</si>
  <si>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</si>
  <si>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</si>
  <si>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</si>
  <si>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</si>
  <si>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</si>
  <si>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</si>
  <si>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</si>
  <si>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</si>
  <si>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</si>
  <si>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</si>
  <si>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</si>
  <si>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</si>
  <si>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</si>
  <si>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</si>
  <si>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</si>
  <si>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</si>
  <si>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</si>
  <si>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</si>
  <si>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</si>
  <si>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</si>
  <si>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</si>
  <si>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</si>
  <si>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</si>
  <si>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</si>
  <si>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</si>
  <si>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</si>
  <si>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</si>
  <si>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</si>
  <si>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</si>
  <si>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</si>
  <si>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</si>
  <si>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</si>
  <si>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</si>
  <si>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</si>
  <si>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</si>
  <si>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</si>
  <si>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</si>
  <si>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</si>
  <si>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</si>
  <si>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</si>
  <si>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</si>
  <si>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</si>
  <si>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</si>
  <si>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</si>
  <si>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</si>
  <si>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</si>
  <si>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</si>
  <si>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</si>
  <si>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</si>
  <si>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</si>
  <si>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</si>
  <si>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</si>
  <si>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</si>
  <si>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</si>
  <si>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熊本県球磨村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</si>
  <si>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</si>
  <si>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</si>
  <si>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</si>
  <si>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</si>
  <si>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</si>
  <si>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</si>
  <si>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</si>
  <si>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</si>
  <si>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</si>
  <si>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</si>
  <si>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</si>
  <si>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</si>
  <si>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</si>
  <si>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</si>
  <si>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</si>
  <si>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</si>
  <si>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</si>
  <si>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</si>
  <si>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</si>
  <si>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</si>
  <si>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</si>
  <si>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</si>
  <si>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</si>
  <si>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</si>
  <si>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</si>
  <si>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</si>
  <si>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</si>
  <si>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</si>
  <si>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</si>
  <si>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</si>
  <si>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</si>
  <si>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</si>
  <si>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</si>
  <si>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</si>
  <si>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</si>
  <si>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</si>
  <si>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</si>
  <si>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</si>
  <si>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</si>
  <si>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</si>
  <si>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</si>
  <si>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</si>
  <si>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</si>
  <si>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</si>
  <si>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</si>
  <si>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</si>
  <si>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</si>
  <si>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</si>
  <si>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</si>
  <si>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</si>
  <si>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</si>
  <si>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</si>
  <si>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</si>
  <si>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</si>
  <si>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</si>
  <si>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</si>
  <si>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</si>
  <si>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</si>
  <si>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</si>
  <si>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</si>
  <si>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</si>
  <si>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</si>
  <si>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</si>
  <si>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</si>
  <si>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</si>
  <si>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</si>
  <si>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</si>
  <si>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</si>
  <si>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</si>
  <si>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</si>
  <si>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</si>
  <si>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</si>
  <si>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</si>
  <si>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</si>
  <si>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</si>
  <si>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</si>
  <si>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</si>
  <si>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</si>
  <si>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</si>
  <si>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</si>
  <si>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</si>
  <si>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</si>
  <si>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</si>
  <si>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</si>
  <si>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</si>
  <si>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</si>
  <si>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</si>
  <si>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</si>
  <si>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</si>
  <si>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</si>
  <si>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</si>
  <si>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</si>
  <si>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</si>
  <si>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</si>
  <si>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</si>
  <si>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</si>
  <si>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</si>
  <si>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</si>
  <si>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</si>
  <si>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</si>
  <si>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</si>
  <si>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</si>
  <si>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</si>
  <si>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</si>
  <si>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</si>
  <si>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</si>
  <si>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</si>
  <si>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</si>
  <si>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</si>
  <si>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</si>
  <si>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</si>
  <si>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</si>
  <si>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</si>
  <si>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</si>
  <si>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</si>
  <si>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</si>
  <si>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</si>
  <si>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</si>
  <si>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</si>
  <si>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</si>
  <si>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</si>
  <si>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</si>
  <si>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</si>
  <si>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</si>
  <si>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</si>
  <si>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</si>
  <si>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</si>
  <si>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</si>
  <si>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</si>
  <si>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</si>
  <si>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</si>
  <si>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</si>
  <si>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</si>
  <si>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</si>
  <si>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</si>
  <si>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</si>
  <si>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</si>
  <si>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</si>
  <si>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</si>
  <si>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</si>
  <si>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</si>
  <si>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</si>
  <si>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</si>
  <si>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</si>
  <si>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</si>
  <si>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</si>
  <si>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</si>
  <si>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</si>
  <si>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</si>
  <si>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</si>
  <si>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</si>
  <si>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</si>
  <si>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</si>
  <si>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</si>
  <si>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</si>
  <si>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</si>
  <si>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</si>
  <si>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</si>
  <si>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</si>
  <si>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</si>
  <si>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</si>
  <si>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</si>
  <si>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</si>
  <si>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</si>
  <si>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</si>
  <si>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</si>
  <si>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</si>
  <si>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</si>
  <si>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</si>
  <si>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</si>
  <si>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</si>
  <si>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</si>
  <si>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</si>
  <si>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</si>
  <si>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</si>
  <si>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</si>
  <si>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</si>
  <si>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</si>
  <si>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</si>
  <si>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</si>
  <si>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</si>
  <si>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</si>
  <si>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</si>
  <si>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</si>
  <si>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</si>
  <si>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</si>
  <si>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</si>
  <si>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</si>
  <si>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</si>
  <si>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</si>
  <si>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</si>
  <si>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1.86</t>
  </si>
  <si>
    <t>▲ 1.31</t>
  </si>
  <si>
    <t>▲ 0.79</t>
  </si>
  <si>
    <t>一般会計</t>
  </si>
  <si>
    <t>国民健康保険特別会計</t>
  </si>
  <si>
    <t>介護保険特別会計</t>
  </si>
  <si>
    <t>簡易水道特別会計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</si>
  <si>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</si>
  <si>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</si>
  <si>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</si>
  <si>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</si>
  <si>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</si>
  <si>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</si>
  <si>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</si>
  <si>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</si>
  <si>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</si>
  <si>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法非適用企業</t>
  </si>
  <si>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</si>
  <si>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シモ</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</si>
  <si>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</si>
  <si>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</si>
  <si>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</si>
  <si>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くま川鉄道㈱</t>
    <rPh sb="2" eb="3">
      <t>カワ</t>
    </rPh>
    <rPh sb="3" eb="5">
      <t>テツドウ</t>
    </rPh>
    <phoneticPr fontId="2"/>
  </si>
  <si>
    <t>村有施設整備基金</t>
    <rPh sb="0" eb="2">
      <t>ソンユウ</t>
    </rPh>
    <rPh sb="2" eb="4">
      <t>シセツ</t>
    </rPh>
    <rPh sb="4" eb="6">
      <t>セイビ</t>
    </rPh>
    <rPh sb="6" eb="8">
      <t>キキン</t>
    </rPh>
    <phoneticPr fontId="5"/>
  </si>
  <si>
    <t>水資源活用基金</t>
    <rPh sb="0" eb="1">
      <t>ミズ</t>
    </rPh>
    <rPh sb="1" eb="3">
      <t>シゲン</t>
    </rPh>
    <rPh sb="3" eb="5">
      <t>カツヨウ</t>
    </rPh>
    <rPh sb="5" eb="7">
      <t>キキン</t>
    </rPh>
    <phoneticPr fontId="2"/>
  </si>
  <si>
    <t>ふるさと応援基金</t>
    <rPh sb="4" eb="6">
      <t>オウエン</t>
    </rPh>
    <rPh sb="6" eb="8">
      <t>キキン</t>
    </rPh>
    <phoneticPr fontId="2"/>
  </si>
  <si>
    <t>一勝地交流センター活性化基金</t>
    <rPh sb="0" eb="3">
      <t>イッショウチ</t>
    </rPh>
    <rPh sb="3" eb="5">
      <t>コウリュウ</t>
    </rPh>
    <rPh sb="9" eb="12">
      <t>カッセイカ</t>
    </rPh>
    <rPh sb="12" eb="14">
      <t>キキン</t>
    </rPh>
    <phoneticPr fontId="2"/>
  </si>
  <si>
    <t>災害復興基金</t>
    <rPh sb="0" eb="2">
      <t>サイガイ</t>
    </rPh>
    <rPh sb="2" eb="4">
      <t>フッコウ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</si>
</sst>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EB4B-42CE-8566-A0F4FF7A9D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220765</c:v>
                </c:pt>
                <c:pt idx="1">
                  <c:v>377722</c:v>
                </c:pt>
                <c:pt idx="2">
                  <c:v>274348</c:v>
                </c:pt>
                <c:pt idx="3">
                  <c:v>493824</c:v>
                </c:pt>
                <c:pt idx="4">
                  <c:v>176480</c:v>
                </c:pt>
              </c:numCache>
            </c:numRef>
          </c:val>
          <c:smooth val="0"/>
          <c:extLst>
            <c:ext xmlns:c16="http://schemas.microsoft.com/office/drawing/2014/chart" uri="{C3380CC4-5D6E-409C-BE32-E72D297353CC}">
              <c16:uniqueId val="{00000001-EB4B-42CE-8566-A0F4FF7A9D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8.83</c:v>
                </c:pt>
                <c:pt idx="1">
                  <c:v>7.4</c:v>
                </c:pt>
                <c:pt idx="2">
                  <c:v>10.07</c:v>
                </c:pt>
                <c:pt idx="3">
                  <c:v>34.67</c:v>
                </c:pt>
                <c:pt idx="4">
                  <c:v>33.39</c:v>
                </c:pt>
              </c:numCache>
            </c:numRef>
          </c:val>
          <c:extLst>
            <c:ext xmlns:c16="http://schemas.microsoft.com/office/drawing/2014/chart" uri="{C3380CC4-5D6E-409C-BE32-E72D297353CC}">
              <c16:uniqueId val="{00000000-C42F-4027-A414-5832A7E35C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50.65</c:v>
                </c:pt>
                <c:pt idx="1">
                  <c:v>51.1</c:v>
                </c:pt>
                <c:pt idx="2">
                  <c:v>48.39</c:v>
                </c:pt>
                <c:pt idx="3">
                  <c:v>42.38</c:v>
                </c:pt>
                <c:pt idx="4">
                  <c:v>46.51</c:v>
                </c:pt>
              </c:numCache>
            </c:numRef>
          </c:val>
          <c:extLst>
            <c:ext xmlns:c16="http://schemas.microsoft.com/office/drawing/2014/chart" uri="{C3380CC4-5D6E-409C-BE32-E72D297353CC}">
              <c16:uniqueId val="{00000001-C42F-4027-A414-5832A7E35C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-1.86</c:v>
                </c:pt>
                <c:pt idx="1">
                  <c:v>-1.31</c:v>
                </c:pt>
                <c:pt idx="2">
                  <c:v>3.1</c:v>
                </c:pt>
                <c:pt idx="3">
                  <c:v>23.77</c:v>
                </c:pt>
                <c:pt idx="4">
                  <c:v>-0.79</c:v>
                </c:pt>
              </c:numCache>
            </c:numRef>
          </c:val>
          <c:smooth val="0"/>
          <c:extLst>
            <c:ext xmlns:c16="http://schemas.microsoft.com/office/drawing/2014/chart" uri="{C3380CC4-5D6E-409C-BE32-E72D297353CC}">
              <c16:uniqueId val="{00000002-C42F-4027-A414-5832A7E35C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8BA-4BE4-9748-A3DB91C784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BA-4BE4-9748-A3DB91C7841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8BA-4BE4-9748-A3DB91C7841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8BA-4BE4-9748-A3DB91C7841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8BA-4BE4-9748-A3DB91C7841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8BA-4BE4-9748-A3DB91C7841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c:v>
                </c:pt>
                <c:pt idx="2">
                  <c:v>#N/A</c:v>
                </c:pt>
                <c:pt idx="3">
                  <c:v>0.25</c:v>
                </c:pt>
                <c:pt idx="4">
                  <c:v>#N/A</c:v>
                </c:pt>
                <c:pt idx="5">
                  <c:v>0.86</c:v>
                </c:pt>
                <c:pt idx="6">
                  <c:v>#N/A</c:v>
                </c:pt>
                <c:pt idx="7">
                  <c:v>0.75</c:v>
                </c:pt>
                <c:pt idx="8">
                  <c:v>#N/A</c:v>
                </c:pt>
                <c:pt idx="9">
                  <c:v>1.48</c:v>
                </c:pt>
              </c:numCache>
            </c:numRef>
          </c:val>
          <c:extLst>
            <c:ext xmlns:c16="http://schemas.microsoft.com/office/drawing/2014/chart" uri="{C3380CC4-5D6E-409C-BE32-E72D297353CC}">
              <c16:uniqueId val="{00000006-78BA-4BE4-9748-A3DB91C7841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1.51</c:v>
                </c:pt>
                <c:pt idx="2">
                  <c:v>#N/A</c:v>
                </c:pt>
                <c:pt idx="3">
                  <c:v>0.92</c:v>
                </c:pt>
                <c:pt idx="4">
                  <c:v>#N/A</c:v>
                </c:pt>
                <c:pt idx="5">
                  <c:v>2.4</c:v>
                </c:pt>
                <c:pt idx="6">
                  <c:v>#N/A</c:v>
                </c:pt>
                <c:pt idx="7">
                  <c:v>1.66</c:v>
                </c:pt>
                <c:pt idx="8">
                  <c:v>#N/A</c:v>
                </c:pt>
                <c:pt idx="9">
                  <c:v>2.4500000000000002</c:v>
                </c:pt>
              </c:numCache>
            </c:numRef>
          </c:val>
          <c:extLst>
            <c:ext xmlns:c16="http://schemas.microsoft.com/office/drawing/2014/chart" uri="{C3380CC4-5D6E-409C-BE32-E72D297353CC}">
              <c16:uniqueId val="{00000007-78BA-4BE4-9748-A3DB91C7841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1.53</c:v>
                </c:pt>
                <c:pt idx="2">
                  <c:v>#N/A</c:v>
                </c:pt>
                <c:pt idx="3">
                  <c:v>2.27</c:v>
                </c:pt>
                <c:pt idx="4">
                  <c:v>#N/A</c:v>
                </c:pt>
                <c:pt idx="5">
                  <c:v>3</c:v>
                </c:pt>
                <c:pt idx="6">
                  <c:v>#N/A</c:v>
                </c:pt>
                <c:pt idx="7">
                  <c:v>2.4</c:v>
                </c:pt>
                <c:pt idx="8">
                  <c:v>#N/A</c:v>
                </c:pt>
                <c:pt idx="9">
                  <c:v>3.14</c:v>
                </c:pt>
              </c:numCache>
            </c:numRef>
          </c:val>
          <c:extLst>
            <c:ext xmlns:c16="http://schemas.microsoft.com/office/drawing/2014/chart" uri="{C3380CC4-5D6E-409C-BE32-E72D297353CC}">
              <c16:uniqueId val="{00000008-78BA-4BE4-9748-A3DB91C7841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8.82</c:v>
                </c:pt>
                <c:pt idx="2">
                  <c:v>#N/A</c:v>
                </c:pt>
                <c:pt idx="3">
                  <c:v>7.4</c:v>
                </c:pt>
                <c:pt idx="4">
                  <c:v>#N/A</c:v>
                </c:pt>
                <c:pt idx="5">
                  <c:v>10.07</c:v>
                </c:pt>
                <c:pt idx="6">
                  <c:v>#N/A</c:v>
                </c:pt>
                <c:pt idx="7">
                  <c:v>34.67</c:v>
                </c:pt>
                <c:pt idx="8">
                  <c:v>#N/A</c:v>
                </c:pt>
                <c:pt idx="9">
                  <c:v>33.380000000000003</c:v>
                </c:pt>
              </c:numCache>
            </c:numRef>
          </c:val>
          <c:extLst>
            <c:ext xmlns:c16="http://schemas.microsoft.com/office/drawing/2014/chart" uri="{C3380CC4-5D6E-409C-BE32-E72D297353CC}">
              <c16:uniqueId val="{00000009-78BA-4BE4-9748-A3DB91C7841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311</c:v>
                </c:pt>
                <c:pt idx="5">
                  <c:v>285</c:v>
                </c:pt>
                <c:pt idx="8">
                  <c:v>292</c:v>
                </c:pt>
                <c:pt idx="11">
                  <c:v>304</c:v>
                </c:pt>
                <c:pt idx="14">
                  <c:v>302</c:v>
                </c:pt>
              </c:numCache>
            </c:numRef>
          </c:val>
          <c:extLst>
            <c:ext xmlns:c16="http://schemas.microsoft.com/office/drawing/2014/chart" uri="{C3380CC4-5D6E-409C-BE32-E72D297353CC}">
              <c16:uniqueId val="{00000000-97C1-48FB-BF3D-4D840055F6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C1-48FB-BF3D-4D840055F6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7C1-48FB-BF3D-4D840055F6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c:v>
                </c:pt>
                <c:pt idx="3">
                  <c:v>14</c:v>
                </c:pt>
                <c:pt idx="6">
                  <c:v>15</c:v>
                </c:pt>
                <c:pt idx="9">
                  <c:v>16</c:v>
                </c:pt>
                <c:pt idx="12">
                  <c:v>6</c:v>
                </c:pt>
              </c:numCache>
            </c:numRef>
          </c:val>
          <c:extLst>
            <c:ext xmlns:c16="http://schemas.microsoft.com/office/drawing/2014/chart" uri="{C3380CC4-5D6E-409C-BE32-E72D297353CC}">
              <c16:uniqueId val="{00000003-97C1-48FB-BF3D-4D840055F6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c:v>
                </c:pt>
                <c:pt idx="3">
                  <c:v>19</c:v>
                </c:pt>
                <c:pt idx="6">
                  <c:v>17</c:v>
                </c:pt>
                <c:pt idx="9">
                  <c:v>24</c:v>
                </c:pt>
                <c:pt idx="12">
                  <c:v>25</c:v>
                </c:pt>
              </c:numCache>
            </c:numRef>
          </c:val>
          <c:extLst>
            <c:ext xmlns:c16="http://schemas.microsoft.com/office/drawing/2014/chart" uri="{C3380CC4-5D6E-409C-BE32-E72D297353CC}">
              <c16:uniqueId val="{00000004-97C1-48FB-BF3D-4D840055F6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C1-48FB-BF3D-4D840055F6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C1-48FB-BF3D-4D840055F6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379</c:v>
                </c:pt>
                <c:pt idx="3">
                  <c:v>352</c:v>
                </c:pt>
                <c:pt idx="6">
                  <c:v>364</c:v>
                </c:pt>
                <c:pt idx="9">
                  <c:v>397</c:v>
                </c:pt>
                <c:pt idx="12">
                  <c:v>419</c:v>
                </c:pt>
              </c:numCache>
            </c:numRef>
          </c:val>
          <c:extLst>
            <c:ext xmlns:c16="http://schemas.microsoft.com/office/drawing/2014/chart" uri="{C3380CC4-5D6E-409C-BE32-E72D297353CC}">
              <c16:uniqueId val="{00000007-97C1-48FB-BF3D-4D840055F6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101</c:v>
                </c:pt>
                <c:pt idx="2">
                  <c:v>#N/A</c:v>
                </c:pt>
                <c:pt idx="3">
                  <c:v>#N/A</c:v>
                </c:pt>
                <c:pt idx="4">
                  <c:v>100</c:v>
                </c:pt>
                <c:pt idx="5">
                  <c:v>#N/A</c:v>
                </c:pt>
                <c:pt idx="6">
                  <c:v>#N/A</c:v>
                </c:pt>
                <c:pt idx="7">
                  <c:v>104</c:v>
                </c:pt>
                <c:pt idx="8">
                  <c:v>#N/A</c:v>
                </c:pt>
                <c:pt idx="9">
                  <c:v>#N/A</c:v>
                </c:pt>
                <c:pt idx="10">
                  <c:v>133</c:v>
                </c:pt>
                <c:pt idx="11">
                  <c:v>#N/A</c:v>
                </c:pt>
                <c:pt idx="12">
                  <c:v>#N/A</c:v>
                </c:pt>
                <c:pt idx="13">
                  <c:v>148</c:v>
                </c:pt>
                <c:pt idx="14">
                  <c:v>#N/A</c:v>
                </c:pt>
              </c:numCache>
            </c:numRef>
          </c:val>
          <c:smooth val="0"/>
          <c:extLst>
            <c:ext xmlns:c16="http://schemas.microsoft.com/office/drawing/2014/chart" uri="{C3380CC4-5D6E-409C-BE32-E72D297353CC}">
              <c16:uniqueId val="{00000008-97C1-48FB-BF3D-4D840055F6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2626</c:v>
                </c:pt>
                <c:pt idx="5">
                  <c:v>3048</c:v>
                </c:pt>
                <c:pt idx="8">
                  <c:v>3045</c:v>
                </c:pt>
                <c:pt idx="11">
                  <c:v>4204</c:v>
                </c:pt>
                <c:pt idx="14">
                  <c:v>5688</c:v>
                </c:pt>
              </c:numCache>
            </c:numRef>
          </c:val>
          <c:extLst>
            <c:ext xmlns:c16="http://schemas.microsoft.com/office/drawing/2014/chart" uri="{C3380CC4-5D6E-409C-BE32-E72D297353CC}">
              <c16:uniqueId val="{00000000-5E27-4DE4-A455-11FE4E2340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12</c:v>
                </c:pt>
                <c:pt idx="14">
                  <c:v>11</c:v>
                </c:pt>
              </c:numCache>
            </c:numRef>
          </c:val>
          <c:extLst>
            <c:ext xmlns:c16="http://schemas.microsoft.com/office/drawing/2014/chart" uri="{C3380CC4-5D6E-409C-BE32-E72D297353CC}">
              <c16:uniqueId val="{00000001-5E27-4DE4-A455-11FE4E2340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1760</c:v>
                </c:pt>
                <c:pt idx="5">
                  <c:v>1834</c:v>
                </c:pt>
                <c:pt idx="8">
                  <c:v>2743</c:v>
                </c:pt>
                <c:pt idx="11">
                  <c:v>3266</c:v>
                </c:pt>
                <c:pt idx="14">
                  <c:v>4522</c:v>
                </c:pt>
              </c:numCache>
            </c:numRef>
          </c:val>
          <c:extLst>
            <c:ext xmlns:c16="http://schemas.microsoft.com/office/drawing/2014/chart" uri="{C3380CC4-5D6E-409C-BE32-E72D297353CC}">
              <c16:uniqueId val="{00000002-5E27-4DE4-A455-11FE4E2340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27-4DE4-A455-11FE4E2340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27-4DE4-A455-11FE4E2340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27-4DE4-A455-11FE4E2340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562</c:v>
                </c:pt>
                <c:pt idx="3">
                  <c:v>401</c:v>
                </c:pt>
                <c:pt idx="6">
                  <c:v>534</c:v>
                </c:pt>
                <c:pt idx="9">
                  <c:v>494</c:v>
                </c:pt>
                <c:pt idx="12">
                  <c:v>522</c:v>
                </c:pt>
              </c:numCache>
            </c:numRef>
          </c:val>
          <c:extLst>
            <c:ext xmlns:c16="http://schemas.microsoft.com/office/drawing/2014/chart" uri="{C3380CC4-5D6E-409C-BE32-E72D297353CC}">
              <c16:uniqueId val="{00000006-5E27-4DE4-A455-11FE4E2340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63</c:v>
                </c:pt>
                <c:pt idx="3">
                  <c:v>81</c:v>
                </c:pt>
                <c:pt idx="6">
                  <c:v>66</c:v>
                </c:pt>
                <c:pt idx="9">
                  <c:v>20</c:v>
                </c:pt>
                <c:pt idx="12">
                  <c:v>94</c:v>
                </c:pt>
              </c:numCache>
            </c:numRef>
          </c:val>
          <c:extLst>
            <c:ext xmlns:c16="http://schemas.microsoft.com/office/drawing/2014/chart" uri="{C3380CC4-5D6E-409C-BE32-E72D297353CC}">
              <c16:uniqueId val="{00000007-5E27-4DE4-A455-11FE4E2340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126</c:v>
                </c:pt>
                <c:pt idx="3">
                  <c:v>101</c:v>
                </c:pt>
                <c:pt idx="6">
                  <c:v>81</c:v>
                </c:pt>
                <c:pt idx="9">
                  <c:v>87</c:v>
                </c:pt>
                <c:pt idx="12">
                  <c:v>83</c:v>
                </c:pt>
              </c:numCache>
            </c:numRef>
          </c:val>
          <c:extLst>
            <c:ext xmlns:c16="http://schemas.microsoft.com/office/drawing/2014/chart" uri="{C3380CC4-5D6E-409C-BE32-E72D297353CC}">
              <c16:uniqueId val="{00000008-5E27-4DE4-A455-11FE4E2340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3</c:v>
                </c:pt>
                <c:pt idx="9">
                  <c:v>4</c:v>
                </c:pt>
                <c:pt idx="12">
                  <c:v>4</c:v>
                </c:pt>
              </c:numCache>
            </c:numRef>
          </c:val>
          <c:extLst>
            <c:ext xmlns:c16="http://schemas.microsoft.com/office/drawing/2014/chart" uri="{C3380CC4-5D6E-409C-BE32-E72D297353CC}">
              <c16:uniqueId val="{00000009-5E27-4DE4-A455-11FE4E2340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3382</c:v>
                </c:pt>
                <c:pt idx="3">
                  <c:v>3593</c:v>
                </c:pt>
                <c:pt idx="6">
                  <c:v>4280</c:v>
                </c:pt>
                <c:pt idx="9">
                  <c:v>5786</c:v>
                </c:pt>
                <c:pt idx="12">
                  <c:v>5527</c:v>
                </c:pt>
              </c:numCache>
            </c:numRef>
          </c:val>
          <c:extLst>
            <c:ext xmlns:c16="http://schemas.microsoft.com/office/drawing/2014/chart" uri="{C3380CC4-5D6E-409C-BE32-E72D297353CC}">
              <c16:uniqueId val="{0000000A-5E27-4DE4-A455-11FE4E2340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E27-4DE4-A455-11FE4E2340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1116</c:v>
                </c:pt>
                <c:pt idx="1">
                  <c:v>1072</c:v>
                </c:pt>
                <c:pt idx="2">
                  <c:v>1123</c:v>
                </c:pt>
              </c:numCache>
            </c:numRef>
          </c:val>
          <c:extLst>
            <c:ext xmlns:c16="http://schemas.microsoft.com/office/drawing/2014/chart" uri="{C3380CC4-5D6E-409C-BE32-E72D297353CC}">
              <c16:uniqueId val="{00000000-00C9-4B6F-933B-CDB91BBBC2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356</c:v>
                </c:pt>
                <c:pt idx="1">
                  <c:v>706</c:v>
                </c:pt>
                <c:pt idx="2">
                  <c:v>1328</c:v>
                </c:pt>
              </c:numCache>
            </c:numRef>
          </c:val>
          <c:extLst>
            <c:ext xmlns:c16="http://schemas.microsoft.com/office/drawing/2014/chart" uri="{C3380CC4-5D6E-409C-BE32-E72D297353CC}">
              <c16:uniqueId val="{00000001-00C9-4B6F-933B-CDB91BBBC2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1146</c:v>
                </c:pt>
                <c:pt idx="1">
                  <c:v>1356</c:v>
                </c:pt>
                <c:pt idx="2">
                  <c:v>1939</c:v>
                </c:pt>
              </c:numCache>
            </c:numRef>
          </c:val>
          <c:extLst>
            <c:ext xmlns:c16="http://schemas.microsoft.com/office/drawing/2014/chart" uri="{C3380CC4-5D6E-409C-BE32-E72D297353CC}">
              <c16:uniqueId val="{00000002-00C9-4B6F-933B-CDB91BBBC2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元利償還金の額のうち、緊急防災・減災事業債が前年度と比較し</a:t>
          </a:r>
          <a:r>
            <a:rPr kumimoji="1" lang="en-US" altLang="ja-JP" sz="1400">
              <a:latin typeface="ＭＳ ゴシック" pitchFamily="49" charset="-128"/>
              <a:ea typeface="ＭＳ ゴシック" pitchFamily="49" charset="-128"/>
            </a:rPr>
            <a:t>32,119</a:t>
          </a:r>
          <a:r>
            <a:rPr kumimoji="1" lang="ja-JP" altLang="en-US" sz="1400">
              <a:latin typeface="ＭＳ ゴシック" pitchFamily="49" charset="-128"/>
              <a:ea typeface="ＭＳ ゴシック" pitchFamily="49" charset="-128"/>
            </a:rPr>
            <a:t>千円増加したことが主な要因である。</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令和２年７月豪雨災害の復旧・復興事業の財源として地方債の活用を予定しているため、地方債残高及び公債費の増加が懸念される。</a:t>
          </a:r>
          <a:br>
            <a:rPr kumimoji="1" lang="en-US" altLang="ja-JP"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満期一括償還地方債の償還の財源として積み立てた減債基金は該当なし。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令和２年７月豪雨災害に伴う復旧・復興事業の財源に地方債を活用したことから、令和２年度から一般会計等に係る地方債の現在高が増加しているため、将来負担額も増加している。</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一方、歳入総額の実績から充当可能基金へ積み立てを行ったことと、地方債の償還に関する基準財政需要額算入見込額の増加に伴い、充当可能財源も増加している。</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このことから、将来負担比率の分子は▲</a:t>
          </a:r>
          <a:r>
            <a:rPr kumimoji="1" lang="en-US" altLang="ja-JP" sz="1400">
              <a:latin typeface="ＭＳ ゴシック" pitchFamily="49" charset="-128"/>
              <a:ea typeface="ＭＳ ゴシック" pitchFamily="49" charset="-128"/>
            </a:rPr>
            <a:t>3,991</a:t>
          </a:r>
          <a:r>
            <a:rPr kumimoji="1" lang="ja-JP" altLang="en-US" sz="1400">
              <a:latin typeface="ＭＳ ゴシック" pitchFamily="49" charset="-128"/>
              <a:ea typeface="ＭＳ ゴシック" pitchFamily="49" charset="-128"/>
            </a:rPr>
            <a:t>百万円となっているが、今後令和２年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月豪雨災害に伴う復旧・復興事業に活用する地方債の残高が増加する見込みであることから、充当可能財源の確保に努めていく。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熊本県球磨村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の預金利子とともに、年度末の歳入実績から財政調整基金、減債基金、村有施設整備基金へ積み立てを行った。また、ふるさと寄附金や災害復興寄付金は寄付実績によりそれぞれの基金へ積み立てを行った。水資源活用基金については、村有林の伐採した樹木を売却した売上金から、木材搬出等に要した経費を差し引いた額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の復旧復興事業の財源として基金を活用する見込みであり、財政調整基金及び特定目的基金の残高が減少する可能性がある。取り崩しを行った基金は年度末の歳入実績を見ながら、また今後の復旧復興事業をはじめとした各事業の計画を考慮し、積み立て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行いたい。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村有施設整備基金：村有施設の整備や維持補修事業</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災害復興基金：大規模な災害から復興を図るための事業</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ふるさと応援基金：寄附者の意向に沿った各種事業の財源として活用</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一勝地交流センター活性化基金：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一勝地交流センターの活性化に資する事業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森林環境整備基金：森林整備やその促進に関する事業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村有施設整備基金：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年度末の歳入実績</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から積み立てを行なった。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災害復興基金：令和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月豪雨災害</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の復旧復興事業の財源に活用するために取り崩しを行う一方で、災害復興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の実績により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寄附者の意向に沿った事業の財源に活用するために取り崩しを行う一方で、ふるさと寄附の実績により積み立てた。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一勝地交流センター活性化基金：一勝地交流センターの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工事請負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費の財源として取り崩しを行なった。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森林環境整備基金：令和４年発生林業用施設災害復旧工事の財源として取り崩しを行った。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村有施設整備金：令和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月豪雨災害で滅失し、再建が必要な村有施設の整備に加えて、今後も村有施設の維持改修も必要になることから、年度末の歳入実績を見ながら積み立てを行ないたい。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災害復興基金：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事業の財源</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ふるさと応援基金：寄附者の意向に沿った事業の財源として活用し、村の活性化を図</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りたい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一勝地交流センター活性化基金：施設改修等の財源として活用したい。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森林環境整備基金：森林整備やその促進に関する事業に活用したい。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令和２年７月豪雨災害の復旧・復興費用として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百万円の繰入を行った。一方で、年度末の歳入実績から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月豪雨災害の復旧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を進めるにあたり、国県補助金や地方債を活用する見込みであるが、補助対象外や起債対象外の事業、あるいは特定目的基金の対象外の事業については、事業規模が大きければ財政調整基金で対応しなければいけないため、基金残高の減少が懸念される。年度末の歳入実績を見ながら計画的な積み立て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行いたい。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月豪雨災害の復旧復興事業の財源として地方債を活用する見込みであるため、後年度の償還に備えて年度末の実績から積み立てを行った。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月豪雨災害の復旧復興事業を中心に地方債を活用する見込みであることから、公債費の増加が懸念されるため、これが住民サービスの低下に繋がらないよう減債基金を活用して負担の平準化を図っていく。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2,958
2,955
207.58
8,186,652
6,870,824
806,397
2,415,364
5,527,162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村内事業所が少なく、人口減少も進んでいるため、税収等の自主財源が乏しい状況にあり、類似団体と比較でも数値が下回っている。今後も人口減少が進み、住民税は減少すると思われる一方で、令和２年７月豪雨災害からの復旧・復興事業により一部の事業所の業績が上昇すると予想されるため、数値は同程度で推移するもの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132927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132927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経常経費充当一般財源等（分子）は、前年度と比較して、経常一般物件費が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千円の増、経常一般公債費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千円の増等全体として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56,166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千円の増となった。経常一般財源等（分母）は、前年度と比較して、普通交付税が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48,037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千円の減、地方消費税交付金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千円の減となり、全体として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49,353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千円の減となった。このことにより、経常収支比率は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経常収支比率が上昇した要因として、前年度と比較して、普通交付税の地域振興費（人口）や地域デジタル社会推進費における基準財政需要額の減、原油価格や物価高騰による物件費の増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62</xdr:row>
      <xdr:rowOff>60537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45656"/>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63</xdr:row>
      <xdr:rowOff>102235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45656"/>
          <a:ext cx="889000" cy="35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63</xdr:row>
      <xdr:rowOff>122344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0358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102235</xdr:rowOff>
    </xdr:from>
    <xdr:to>
      <xdr:col>11</xdr:col>
      <xdr:colOff>31750</xdr:colOff>
      <xdr:row>63</xdr:row>
      <xdr:rowOff>122344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0358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[535,633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物件費では、災害ゴミ仮置き場管理業務委託事業が前年度で完了したことにより大きく減少している。</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人件費では、全体で見ると職員数は減少しているものの、採用した任期付き職員の給与単価が高いことや、一般職員の給与表の見直しがあったため、主に給与額が増加した。加えて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月の勤勉手当の支給率も上昇したことも人件費の増加の要因につながっている。今後も通常業務及び復旧復興業務にかかる適正な人員配置及び人員の確保に努めていく。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126518</xdr:rowOff>
    </xdr:from>
    <xdr:to>
      <xdr:col>23</xdr:col>
      <xdr:colOff>133350</xdr:colOff>
      <xdr:row>85</xdr:row>
      <xdr:rowOff>39219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013968"/>
          <a:ext cx="838200" cy="5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121548</xdr:rowOff>
    </xdr:from>
    <xdr:to>
      <xdr:col>19</xdr:col>
      <xdr:colOff>133350</xdr:colOff>
      <xdr:row>85</xdr:row>
      <xdr:rowOff>39219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80448"/>
          <a:ext cx="889000" cy="43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29547</xdr:rowOff>
    </xdr:from>
    <xdr:to>
      <xdr:col>15</xdr:col>
      <xdr:colOff>82550</xdr:colOff>
      <xdr:row>82</xdr:row>
      <xdr:rowOff>121548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745547"/>
          <a:ext cx="889000" cy="43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5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14508</xdr:rowOff>
    </xdr:from>
    <xdr:to>
      <xdr:col>11</xdr:col>
      <xdr:colOff>31750</xdr:colOff>
      <xdr:row>80</xdr:row>
      <xdr:rowOff>29547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730508"/>
          <a:ext cx="889000" cy="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141820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141104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75718</xdr:rowOff>
    </xdr:from>
    <xdr:to>
      <xdr:col>23</xdr:col>
      <xdr:colOff>184150</xdr:colOff>
      <xdr:row>82</xdr:row>
      <xdr:rowOff>5868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6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47795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3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159869</xdr:rowOff>
    </xdr:from>
    <xdr:to>
      <xdr:col>19</xdr:col>
      <xdr:colOff>184150</xdr:colOff>
      <xdr:row>85</xdr:row>
      <xdr:rowOff>90019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5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74796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648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70748</xdr:rowOff>
    </xdr:from>
    <xdr:to>
      <xdr:col>15</xdr:col>
      <xdr:colOff>133350</xdr:colOff>
      <xdr:row>83</xdr:row>
      <xdr:rowOff>898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157125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1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150197</xdr:rowOff>
    </xdr:from>
    <xdr:to>
      <xdr:col>11</xdr:col>
      <xdr:colOff>82550</xdr:colOff>
      <xdr:row>80</xdr:row>
      <xdr:rowOff>80347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6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90524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46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135158</xdr:rowOff>
    </xdr:from>
    <xdr:to>
      <xdr:col>7</xdr:col>
      <xdr:colOff>31750</xdr:colOff>
      <xdr:row>80</xdr:row>
      <xdr:rowOff>65308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67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75485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44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本村のような職員数が少ない自治体においては、職員構成の動きにより数値が大きく変動する。今年度は階層の変動等の要因により、前年度から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ポイント減少しているものの、類似団体平均値とは大きな差はないため、今後も引き続き給与水準の維持に努めたい。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87</xdr:row>
      <xdr:rowOff>91016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99922"/>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87</xdr:row>
      <xdr:rowOff>91016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803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88</xdr:row>
      <xdr:rowOff>53622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8035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53622</xdr:rowOff>
    </xdr:from>
    <xdr:to>
      <xdr:col>68</xdr:col>
      <xdr:colOff>152400</xdr:colOff>
      <xdr:row>88</xdr:row>
      <xdr:rowOff>53622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14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2822</xdr:rowOff>
    </xdr:from>
    <xdr:to>
      <xdr:col>64</xdr:col>
      <xdr:colOff>152400</xdr:colOff>
      <xdr:row>88</xdr:row>
      <xdr:rowOff>104422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89199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計画的な定員管理を行っているものの、令和２年７月豪雨による人口減少及び復旧復興に従事する職員の増加により数値が増加している。</a:t>
          </a:r>
          <a:b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３年程度は復旧復興に従事する職員の雇用が継続される一方で、人口減少の歯止めがかからない見込みであるため、数値が高止まりすることが予想される。また、令和５年度からは定年延長制度が開始されることから、全体の業務量を見ながら適切な定員管理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25675</xdr:rowOff>
    </xdr:from>
    <xdr:to>
      <xdr:col>81</xdr:col>
      <xdr:colOff>44450</xdr:colOff>
      <xdr:row>61</xdr:row>
      <xdr:rowOff>76147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84125"/>
          <a:ext cx="838200" cy="5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3958</xdr:rowOff>
    </xdr:from>
    <xdr:to>
      <xdr:col>77</xdr:col>
      <xdr:colOff>44450</xdr:colOff>
      <xdr:row>61</xdr:row>
      <xdr:rowOff>25675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6240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79491</xdr:rowOff>
    </xdr:from>
    <xdr:to>
      <xdr:col>72</xdr:col>
      <xdr:colOff>203200</xdr:colOff>
      <xdr:row>61</xdr:row>
      <xdr:rowOff>3958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66491"/>
          <a:ext cx="8890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171435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1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62399</xdr:rowOff>
    </xdr:from>
    <xdr:to>
      <xdr:col>68</xdr:col>
      <xdr:colOff>152400</xdr:colOff>
      <xdr:row>60</xdr:row>
      <xdr:rowOff>79491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49399"/>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133367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126933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25347</xdr:rowOff>
    </xdr:from>
    <xdr:to>
      <xdr:col>81</xdr:col>
      <xdr:colOff>95250</xdr:colOff>
      <xdr:row>61</xdr:row>
      <xdr:rowOff>126947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168874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5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146325</xdr:rowOff>
    </xdr:from>
    <xdr:to>
      <xdr:col>77</xdr:col>
      <xdr:colOff>95250</xdr:colOff>
      <xdr:row>61</xdr:row>
      <xdr:rowOff>76475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61252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1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124608</xdr:rowOff>
    </xdr:from>
    <xdr:to>
      <xdr:col>73</xdr:col>
      <xdr:colOff>44450</xdr:colOff>
      <xdr:row>61</xdr:row>
      <xdr:rowOff>54758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39535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9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28691</xdr:rowOff>
    </xdr:from>
    <xdr:to>
      <xdr:col>68</xdr:col>
      <xdr:colOff>203200</xdr:colOff>
      <xdr:row>60</xdr:row>
      <xdr:rowOff>130291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140468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8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11599</xdr:rowOff>
    </xdr:from>
    <xdr:to>
      <xdr:col>64</xdr:col>
      <xdr:colOff>152400</xdr:colOff>
      <xdr:row>60</xdr:row>
      <xdr:rowOff>113199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123376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6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令和４年度（単年度）の実質公債費率を算定する際の分子に当たる数値が前年度と比較し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千円増加し、分母にあたる数値が前年度と比較し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109,896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年度（単年度）の実質公債費率が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か年平均をとる実質公債費率が前年度から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ポイント増加した。分子の増加は、元利償還金の額のうち、緊急防災・減災事業債が前年度と比較し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千円増加したことが主な要因であり、分母の減少は普通交付税額と臨時財政対策債発行可能額がそれぞれ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48,037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56,960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35983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171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40</xdr:row>
      <xdr:rowOff>159173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010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40</xdr:row>
      <xdr:rowOff>167217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010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27940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252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令和２年７月豪雨災害の復旧・復興事業の実施に伴い、地方債の借入は前年度比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1,747,681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千円の減少している。また各基金の積立ても前年度比で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534,893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千円増加していることから、将来負担比率は算定されない状況が続いている。</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からの復旧・復興事業が継続されるため、大きな事業が実施される見込みであることから、多くの財源も必要となり、それに伴い地方債の活用も大きくなることが予想される。将来負担に備えるため、適正な基金積立ても併せて実施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2,958
2,955
207.58
8,186,652
6,870,824
806,397
2,415,364
5,527,162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全体で見ると職員数は減少しているものの、採用した任期付き職員の給与単価が高いことや、一般職員の給与表の見直しがあったため、主に給与額が増加した。加えて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月の勤勉手当の支給率も上昇したことも人件費の増加の要因につながっている。今後も通常業務及び復旧復興業務にかかる適正な人員配置及び人員の確保に努めていく。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06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37</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原油価格の高騰や物価高騰により、村直営で運営している温泉施設「一勝地交流センター」を筆頭に光熱水費や燃料費の単価の上昇があったため、経常一般物件費が増加した。今後も原油価格の高騰や物価高の推移を注視し、必要な経費を見極めるとともに、公共施設に太陽光発電や再エネや省エネ性能の高い物品を導入し経費を抑えつつ脱炭素社会の実現も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336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17</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3362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106426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61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106426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75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55626</xdr:rowOff>
    </xdr:from>
    <xdr:to>
      <xdr:col>69</xdr:col>
      <xdr:colOff>142875</xdr:colOff>
      <xdr:row>17</xdr:row>
      <xdr:rowOff>157226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121683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障害者福祉サービス等事業費の一般財源が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千円増加したことにより経常一般扶助費が増加した。今後は少子化に加えて、高齢者も減少する見込みであるため、扶助費は緩やかに減少していくことが予想される。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90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59</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901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60</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147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31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おいて大きな増減はなかった。今後においては、地域で管理している水道施設を村の簡易水道施設へ編入する協議もなされているが、一方で災害後給水人口の減少もあり、動向によっては維持管理費の増加に伴う簡易水道特別会計への繰出金が増加する可能性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26416</xdr:rowOff>
    </xdr:from>
    <xdr:to>
      <xdr:col>82</xdr:col>
      <xdr:colOff>107950</xdr:colOff>
      <xdr:row>56</xdr:row>
      <xdr:rowOff>30988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27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26416</xdr:rowOff>
    </xdr:from>
    <xdr:to>
      <xdr:col>78</xdr:col>
      <xdr:colOff>69850</xdr:colOff>
      <xdr:row>56</xdr:row>
      <xdr:rowOff>67564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27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67564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59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45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151638</xdr:rowOff>
    </xdr:from>
    <xdr:to>
      <xdr:col>82</xdr:col>
      <xdr:colOff>158750</xdr:colOff>
      <xdr:row>56</xdr:row>
      <xdr:rowOff>81788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168165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147066</xdr:rowOff>
    </xdr:from>
    <xdr:to>
      <xdr:col>78</xdr:col>
      <xdr:colOff>120650</xdr:colOff>
      <xdr:row>56</xdr:row>
      <xdr:rowOff>77216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87393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吉球磨広域行政組合負担金のうち運営費及び赤池ごみ処理施設の負担金が減少したことが主な要因である。コロナ禍が明け、日常及び経済活動の活発化が見込まれるため、補助費等の支出については真に必要なものか見極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161290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58420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62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90424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緊急防災・減災事業債の元金償還金が前年比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に伴い、公債費が増加した。今後、令和２年７月豪雨災害関連の起債が増加する見込みとなっており、経常一般公債費増加が懸念されるため、基金残高や中長期財政の見通しを踏まえつつ、交付税措置がある起債を優先して活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143002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943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110998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943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110998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303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152146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03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60198</xdr:rowOff>
    </xdr:from>
    <xdr:to>
      <xdr:col>15</xdr:col>
      <xdr:colOff>149225</xdr:colOff>
      <xdr:row>77</xdr:row>
      <xdr:rowOff>161798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経常収支比率の分子となる経常一般物件費が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千円の増加、経常一般財源等（分母）は、前年度と比較して、普通交付税が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48,037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a:latin typeface="ＭＳ Ｐゴシック" panose="020B0600070205080204" pitchFamily="50" charset="-128"/>
              <a:ea typeface="ＭＳ Ｐゴシック" panose="020B0600070205080204" pitchFamily="50" charset="-128"/>
            </a:rPr>
            <a:t>地方消費税交付金</a:t>
          </a:r>
          <a:r>
            <a:rPr kumimoji="1" lang="en-US" altLang="ja-JP" sz="1300">
              <a:latin typeface="ＭＳ Ｐゴシック" panose="020B0600070205080204" pitchFamily="50" charset="-128"/>
              <a:ea typeface="ＭＳ Ｐゴシック" panose="020B0600070205080204" pitchFamily="50" charset="-128"/>
            </a:rPr>
            <a:t>14,082</a:t>
          </a:r>
          <a:r>
            <a:rPr kumimoji="1" lang="ja-JP" altLang="en-US" sz="1300">
              <a:latin typeface="ＭＳ Ｐゴシック" panose="020B0600070205080204" pitchFamily="50" charset="-128"/>
              <a:ea typeface="ＭＳ Ｐゴシック" panose="020B0600070205080204" pitchFamily="50" charset="-128"/>
            </a:rPr>
            <a:t>千円の減となった。これにより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r>
            <a:rPr kumimoji="1" lang="ja-JP" altLang="en-US" sz="1300">
              <a:latin typeface="ＭＳ Ｐゴシック" panose="020B0600070205080204" pitchFamily="50" charset="-128"/>
              <a:ea typeface="ＭＳ Ｐゴシック" panose="020B0600070205080204" pitchFamily="50" charset="-128"/>
            </a:rPr>
            <a:t>経常収支比率が上昇した要因として、普通交付税の地域振興費（人口）や地域デジタル社会推進費における基準財政需要額の減、原油価格や物価高騰による物件費の増等が挙げられる。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138430</xdr:rowOff>
    </xdr:from>
    <xdr:to>
      <xdr:col>82</xdr:col>
      <xdr:colOff>107950</xdr:colOff>
      <xdr:row>75</xdr:row>
      <xdr:rowOff>62230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8257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138430</xdr:rowOff>
    </xdr:from>
    <xdr:to>
      <xdr:col>78</xdr:col>
      <xdr:colOff>69850</xdr:colOff>
      <xdr:row>76</xdr:row>
      <xdr:rowOff>119380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82573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119380</xdr:rowOff>
    </xdr:from>
    <xdr:to>
      <xdr:col>73</xdr:col>
      <xdr:colOff>180975</xdr:colOff>
      <xdr:row>76</xdr:row>
      <xdr:rowOff>146050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149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85089</xdr:rowOff>
    </xdr:from>
    <xdr:to>
      <xdr:col>69</xdr:col>
      <xdr:colOff>92075</xdr:colOff>
      <xdr:row>76</xdr:row>
      <xdr:rowOff>146050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1152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xdr:rowOff>
    </xdr:from>
    <xdr:to>
      <xdr:col>82</xdr:col>
      <xdr:colOff>158750</xdr:colOff>
      <xdr:row>75</xdr:row>
      <xdr:rowOff>113030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27957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87630</xdr:rowOff>
    </xdr:from>
    <xdr:to>
      <xdr:col>78</xdr:col>
      <xdr:colOff>120650</xdr:colOff>
      <xdr:row>75</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27957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95250</xdr:rowOff>
    </xdr:from>
    <xdr:to>
      <xdr:col>69</xdr:col>
      <xdr:colOff>142875</xdr:colOff>
      <xdr:row>77</xdr:row>
      <xdr:rowOff>25400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34289</xdr:rowOff>
    </xdr:from>
    <xdr:to>
      <xdr:col>65</xdr:col>
      <xdr:colOff>53975</xdr:colOff>
      <xdr:row>76</xdr:row>
      <xdr:rowOff>135889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146067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143756</xdr:rowOff>
    </xdr:from>
    <xdr:to>
      <xdr:col>29</xdr:col>
      <xdr:colOff>127000</xdr:colOff>
      <xdr:row>16</xdr:row>
      <xdr:rowOff>145549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34581"/>
          <a:ext cx="647700" cy="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145549</xdr:rowOff>
    </xdr:from>
    <xdr:to>
      <xdr:col>26</xdr:col>
      <xdr:colOff>50800</xdr:colOff>
      <xdr:row>17</xdr:row>
      <xdr:rowOff>110291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36374"/>
          <a:ext cx="698500" cy="136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110291</xdr:rowOff>
    </xdr:from>
    <xdr:to>
      <xdr:col>22</xdr:col>
      <xdr:colOff>114300</xdr:colOff>
      <xdr:row>18</xdr:row>
      <xdr:rowOff>62859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72566"/>
          <a:ext cx="698500" cy="124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6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62859</xdr:rowOff>
    </xdr:from>
    <xdr:to>
      <xdr:col>18</xdr:col>
      <xdr:colOff>177800</xdr:colOff>
      <xdr:row>18</xdr:row>
      <xdr:rowOff>83177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6584"/>
          <a:ext cx="698500" cy="20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75784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92956</xdr:rowOff>
    </xdr:from>
    <xdr:to>
      <xdr:col>29</xdr:col>
      <xdr:colOff>177800</xdr:colOff>
      <xdr:row>17</xdr:row>
      <xdr:rowOff>23106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8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109483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2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94749</xdr:rowOff>
    </xdr:from>
    <xdr:to>
      <xdr:col>26</xdr:col>
      <xdr:colOff>101600</xdr:colOff>
      <xdr:row>17</xdr:row>
      <xdr:rowOff>24899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8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35076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5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59491</xdr:rowOff>
    </xdr:from>
    <xdr:to>
      <xdr:col>22</xdr:col>
      <xdr:colOff>165100</xdr:colOff>
      <xdr:row>17</xdr:row>
      <xdr:rowOff>161091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21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171268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9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12059</xdr:rowOff>
    </xdr:from>
    <xdr:to>
      <xdr:col>19</xdr:col>
      <xdr:colOff>38100</xdr:colOff>
      <xdr:row>18</xdr:row>
      <xdr:rowOff>113659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98436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32377</xdr:rowOff>
    </xdr:from>
    <xdr:to>
      <xdr:col>15</xdr:col>
      <xdr:colOff>101600</xdr:colOff>
      <xdr:row>18</xdr:row>
      <xdr:rowOff>133977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66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118754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5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123496</xdr:rowOff>
    </xdr:from>
    <xdr:to>
      <xdr:col>29</xdr:col>
      <xdr:colOff>127000</xdr:colOff>
      <xdr:row>37</xdr:row>
      <xdr:rowOff>5356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076746"/>
          <a:ext cx="647700" cy="5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108274</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1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5356</xdr:rowOff>
    </xdr:from>
    <xdr:to>
      <xdr:col>26</xdr:col>
      <xdr:colOff>50800</xdr:colOff>
      <xdr:row>37</xdr:row>
      <xdr:rowOff>64958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130056"/>
          <a:ext cx="698500" cy="5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64958</xdr:rowOff>
    </xdr:from>
    <xdr:to>
      <xdr:col>22</xdr:col>
      <xdr:colOff>114300</xdr:colOff>
      <xdr:row>37</xdr:row>
      <xdr:rowOff>79988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189658"/>
          <a:ext cx="698500" cy="1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273531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8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79988</xdr:rowOff>
    </xdr:from>
    <xdr:to>
      <xdr:col>18</xdr:col>
      <xdr:colOff>177800</xdr:colOff>
      <xdr:row>37</xdr:row>
      <xdr:rowOff>84241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204688"/>
          <a:ext cx="698500" cy="4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285618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308226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72696</xdr:rowOff>
    </xdr:from>
    <xdr:to>
      <xdr:col>29</xdr:col>
      <xdr:colOff>177800</xdr:colOff>
      <xdr:row>37</xdr:row>
      <xdr:rowOff>2846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025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260673</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126006</xdr:rowOff>
    </xdr:from>
    <xdr:to>
      <xdr:col>26</xdr:col>
      <xdr:colOff>101600</xdr:colOff>
      <xdr:row>37</xdr:row>
      <xdr:rowOff>56156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07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237783</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4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14158</xdr:rowOff>
    </xdr:from>
    <xdr:to>
      <xdr:col>22</xdr:col>
      <xdr:colOff>165100</xdr:colOff>
      <xdr:row>37</xdr:row>
      <xdr:rowOff>115758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38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100535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2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29188</xdr:rowOff>
    </xdr:from>
    <xdr:to>
      <xdr:col>19</xdr:col>
      <xdr:colOff>38100</xdr:colOff>
      <xdr:row>37</xdr:row>
      <xdr:rowOff>130788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5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115565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4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33441</xdr:rowOff>
    </xdr:from>
    <xdr:to>
      <xdr:col>15</xdr:col>
      <xdr:colOff>101600</xdr:colOff>
      <xdr:row>37</xdr:row>
      <xdr:rowOff>135041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5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119818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24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2,958
2,955
207.58
8,186,652
6,870,824
806,397
2,415,364
5,527,162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17887</xdr:rowOff>
    </xdr:from>
    <xdr:to>
      <xdr:col>24</xdr:col>
      <xdr:colOff>63500</xdr:colOff>
      <xdr:row>36</xdr:row>
      <xdr:rowOff>37325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90087"/>
          <a:ext cx="838200" cy="1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37325</xdr:rowOff>
    </xdr:from>
    <xdr:to>
      <xdr:col>19</xdr:col>
      <xdr:colOff>177800</xdr:colOff>
      <xdr:row>36</xdr:row>
      <xdr:rowOff>150048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09525"/>
          <a:ext cx="889000" cy="1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150048</xdr:rowOff>
    </xdr:from>
    <xdr:to>
      <xdr:col>15</xdr:col>
      <xdr:colOff>50800</xdr:colOff>
      <xdr:row>37</xdr:row>
      <xdr:rowOff>100758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22248"/>
          <a:ext cx="889000" cy="1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100758</xdr:rowOff>
    </xdr:from>
    <xdr:to>
      <xdr:col>10</xdr:col>
      <xdr:colOff>114300</xdr:colOff>
      <xdr:row>37</xdr:row>
      <xdr:rowOff>118456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44408"/>
          <a:ext cx="889000" cy="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126628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2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133627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3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138537</xdr:rowOff>
    </xdr:from>
    <xdr:to>
      <xdr:col>24</xdr:col>
      <xdr:colOff>114300</xdr:colOff>
      <xdr:row>36</xdr:row>
      <xdr:rowOff>68687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161414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9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157975</xdr:rowOff>
    </xdr:from>
    <xdr:to>
      <xdr:col>20</xdr:col>
      <xdr:colOff>38100</xdr:colOff>
      <xdr:row>36</xdr:row>
      <xdr:rowOff>88125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104652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99248</xdr:rowOff>
    </xdr:from>
    <xdr:to>
      <xdr:col>15</xdr:col>
      <xdr:colOff>101600</xdr:colOff>
      <xdr:row>37</xdr:row>
      <xdr:rowOff>29398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7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45925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4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49958</xdr:rowOff>
    </xdr:from>
    <xdr:to>
      <xdr:col>10</xdr:col>
      <xdr:colOff>165100</xdr:colOff>
      <xdr:row>37</xdr:row>
      <xdr:rowOff>151558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142685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8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67656</xdr:rowOff>
    </xdr:from>
    <xdr:to>
      <xdr:col>6</xdr:col>
      <xdr:colOff>38100</xdr:colOff>
      <xdr:row>37</xdr:row>
      <xdr:rowOff>169256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160383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0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45034</xdr:rowOff>
    </xdr:from>
    <xdr:to>
      <xdr:col>24</xdr:col>
      <xdr:colOff>63500</xdr:colOff>
      <xdr:row>57</xdr:row>
      <xdr:rowOff>40759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8960434"/>
          <a:ext cx="838200" cy="85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45034</xdr:rowOff>
    </xdr:from>
    <xdr:to>
      <xdr:col>19</xdr:col>
      <xdr:colOff>177800</xdr:colOff>
      <xdr:row>55</xdr:row>
      <xdr:rowOff>31722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960434"/>
          <a:ext cx="889000" cy="50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31722</xdr:rowOff>
    </xdr:from>
    <xdr:to>
      <xdr:col>15</xdr:col>
      <xdr:colOff>50800</xdr:colOff>
      <xdr:row>58</xdr:row>
      <xdr:rowOff>26179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61472"/>
          <a:ext cx="889000" cy="50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152768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26179</xdr:rowOff>
    </xdr:from>
    <xdr:to>
      <xdr:col>10</xdr:col>
      <xdr:colOff>114300</xdr:colOff>
      <xdr:row>58</xdr:row>
      <xdr:rowOff>29694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0279"/>
          <a:ext cx="8890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29260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26634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161409</xdr:rowOff>
    </xdr:from>
    <xdr:to>
      <xdr:col>24</xdr:col>
      <xdr:colOff>114300</xdr:colOff>
      <xdr:row>57</xdr:row>
      <xdr:rowOff>91559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12836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1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165684</xdr:rowOff>
    </xdr:from>
    <xdr:to>
      <xdr:col>20</xdr:col>
      <xdr:colOff>38100</xdr:colOff>
      <xdr:row>52</xdr:row>
      <xdr:rowOff>95834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112361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68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152372</xdr:rowOff>
    </xdr:from>
    <xdr:to>
      <xdr:col>15</xdr:col>
      <xdr:colOff>101600</xdr:colOff>
      <xdr:row>55</xdr:row>
      <xdr:rowOff>82522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1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99049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18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146829</xdr:rowOff>
    </xdr:from>
    <xdr:to>
      <xdr:col>10</xdr:col>
      <xdr:colOff>165100</xdr:colOff>
      <xdr:row>58</xdr:row>
      <xdr:rowOff>76979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68106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1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150344</xdr:rowOff>
    </xdr:from>
    <xdr:to>
      <xdr:col>6</xdr:col>
      <xdr:colOff>38100</xdr:colOff>
      <xdr:row>58</xdr:row>
      <xdr:rowOff>80494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71621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1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101803</xdr:rowOff>
    </xdr:from>
    <xdr:to>
      <xdr:col>24</xdr:col>
      <xdr:colOff>63500</xdr:colOff>
      <xdr:row>78</xdr:row>
      <xdr:rowOff>112764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74903"/>
          <a:ext cx="8382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112764</xdr:rowOff>
    </xdr:from>
    <xdr:to>
      <xdr:col>19</xdr:col>
      <xdr:colOff>177800</xdr:colOff>
      <xdr:row>78</xdr:row>
      <xdr:rowOff>123177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85864"/>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123177</xdr:rowOff>
    </xdr:from>
    <xdr:to>
      <xdr:col>15</xdr:col>
      <xdr:colOff>50800</xdr:colOff>
      <xdr:row>78</xdr:row>
      <xdr:rowOff>148552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96277"/>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148552</xdr:rowOff>
    </xdr:from>
    <xdr:to>
      <xdr:col>10</xdr:col>
      <xdr:colOff>114300</xdr:colOff>
      <xdr:row>78</xdr:row>
      <xdr:rowOff>150177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21652"/>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43794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18826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51003</xdr:rowOff>
    </xdr:from>
    <xdr:to>
      <xdr:col>24</xdr:col>
      <xdr:colOff>114300</xdr:colOff>
      <xdr:row>78</xdr:row>
      <xdr:rowOff>152603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137380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3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61964</xdr:rowOff>
    </xdr:from>
    <xdr:to>
      <xdr:col>20</xdr:col>
      <xdr:colOff>38100</xdr:colOff>
      <xdr:row>78</xdr:row>
      <xdr:rowOff>163564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154691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72377</xdr:rowOff>
    </xdr:from>
    <xdr:to>
      <xdr:col>15</xdr:col>
      <xdr:colOff>101600</xdr:colOff>
      <xdr:row>79</xdr:row>
      <xdr:rowOff>2527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165104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97752</xdr:rowOff>
    </xdr:from>
    <xdr:to>
      <xdr:col>10</xdr:col>
      <xdr:colOff>165100</xdr:colOff>
      <xdr:row>79</xdr:row>
      <xdr:rowOff>27902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19029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99377</xdr:rowOff>
    </xdr:from>
    <xdr:to>
      <xdr:col>6</xdr:col>
      <xdr:colOff>38100</xdr:colOff>
      <xdr:row>79</xdr:row>
      <xdr:rowOff>29527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20654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75592</xdr:rowOff>
    </xdr:from>
    <xdr:to>
      <xdr:col>24</xdr:col>
      <xdr:colOff>62865</xdr:colOff>
      <xdr:row>97</xdr:row>
      <xdr:rowOff>132026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77542"/>
          <a:ext cx="1270" cy="1085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135853</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7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132026</xdr:rowOff>
    </xdr:from>
    <xdr:to>
      <xdr:col>24</xdr:col>
      <xdr:colOff>152400</xdr:colOff>
      <xdr:row>97</xdr:row>
      <xdr:rowOff>132026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76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22269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5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75592</xdr:rowOff>
    </xdr:from>
    <xdr:to>
      <xdr:col>24</xdr:col>
      <xdr:colOff>152400</xdr:colOff>
      <xdr:row>91</xdr:row>
      <xdr:rowOff>75592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7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39497</xdr:rowOff>
    </xdr:from>
    <xdr:to>
      <xdr:col>24</xdr:col>
      <xdr:colOff>63500</xdr:colOff>
      <xdr:row>92</xdr:row>
      <xdr:rowOff>71318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469997"/>
          <a:ext cx="838200" cy="37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54532</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4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76105</xdr:rowOff>
    </xdr:from>
    <xdr:to>
      <xdr:col>24</xdr:col>
      <xdr:colOff>114300</xdr:colOff>
      <xdr:row>96</xdr:row>
      <xdr:rowOff>6255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6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39497</xdr:rowOff>
    </xdr:from>
    <xdr:to>
      <xdr:col>19</xdr:col>
      <xdr:colOff>177800</xdr:colOff>
      <xdr:row>92</xdr:row>
      <xdr:rowOff>62342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469997"/>
          <a:ext cx="889000" cy="3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11801</xdr:rowOff>
    </xdr:from>
    <xdr:to>
      <xdr:col>20</xdr:col>
      <xdr:colOff>38100</xdr:colOff>
      <xdr:row>95</xdr:row>
      <xdr:rowOff>113401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9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104528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9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62342</xdr:rowOff>
    </xdr:from>
    <xdr:to>
      <xdr:col>15</xdr:col>
      <xdr:colOff>50800</xdr:colOff>
      <xdr:row>93</xdr:row>
      <xdr:rowOff>106645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835742"/>
          <a:ext cx="889000" cy="21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85501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104915</xdr:rowOff>
    </xdr:from>
    <xdr:to>
      <xdr:col>10</xdr:col>
      <xdr:colOff>114300</xdr:colOff>
      <xdr:row>93</xdr:row>
      <xdr:rowOff>106645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049765"/>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129833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20518</xdr:rowOff>
    </xdr:from>
    <xdr:to>
      <xdr:col>24</xdr:col>
      <xdr:colOff>114300</xdr:colOff>
      <xdr:row>92</xdr:row>
      <xdr:rowOff>122118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7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43395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64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160147</xdr:rowOff>
    </xdr:from>
    <xdr:to>
      <xdr:col>20</xdr:col>
      <xdr:colOff>38100</xdr:colOff>
      <xdr:row>90</xdr:row>
      <xdr:rowOff>90297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4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106824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11542</xdr:rowOff>
    </xdr:from>
    <xdr:to>
      <xdr:col>15</xdr:col>
      <xdr:colOff>101600</xdr:colOff>
      <xdr:row>92</xdr:row>
      <xdr:rowOff>113142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7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129669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56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55845</xdr:rowOff>
    </xdr:from>
    <xdr:to>
      <xdr:col>10</xdr:col>
      <xdr:colOff>165100</xdr:colOff>
      <xdr:row>93</xdr:row>
      <xdr:rowOff>157445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0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2522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77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54115</xdr:rowOff>
    </xdr:from>
    <xdr:to>
      <xdr:col>6</xdr:col>
      <xdr:colOff>38100</xdr:colOff>
      <xdr:row>93</xdr:row>
      <xdr:rowOff>155715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9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792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77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24474</xdr:rowOff>
    </xdr:from>
    <xdr:to>
      <xdr:col>55</xdr:col>
      <xdr:colOff>0</xdr:colOff>
      <xdr:row>38</xdr:row>
      <xdr:rowOff>51805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539574"/>
          <a:ext cx="838200" cy="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147782</xdr:rowOff>
    </xdr:from>
    <xdr:to>
      <xdr:col>50</xdr:col>
      <xdr:colOff>114300</xdr:colOff>
      <xdr:row>38</xdr:row>
      <xdr:rowOff>24474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491432"/>
          <a:ext cx="889000" cy="4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147782</xdr:rowOff>
    </xdr:from>
    <xdr:to>
      <xdr:col>45</xdr:col>
      <xdr:colOff>177800</xdr:colOff>
      <xdr:row>38</xdr:row>
      <xdr:rowOff>145620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91432"/>
          <a:ext cx="889000" cy="16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145620</xdr:rowOff>
    </xdr:from>
    <xdr:to>
      <xdr:col>41</xdr:col>
      <xdr:colOff>50800</xdr:colOff>
      <xdr:row>38</xdr:row>
      <xdr:rowOff>166883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60720"/>
          <a:ext cx="889000" cy="2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15713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5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6495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5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1005</xdr:rowOff>
    </xdr:from>
    <xdr:to>
      <xdr:col>55</xdr:col>
      <xdr:colOff>50800</xdr:colOff>
      <xdr:row>38</xdr:row>
      <xdr:rowOff>102605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1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131831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0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145125</xdr:rowOff>
    </xdr:from>
    <xdr:to>
      <xdr:col>50</xdr:col>
      <xdr:colOff>165100</xdr:colOff>
      <xdr:row>38</xdr:row>
      <xdr:rowOff>75274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887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91802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26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96982</xdr:rowOff>
    </xdr:from>
    <xdr:to>
      <xdr:col>46</xdr:col>
      <xdr:colOff>38100</xdr:colOff>
      <xdr:row>38</xdr:row>
      <xdr:rowOff>27132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18259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53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94820</xdr:rowOff>
    </xdr:from>
    <xdr:to>
      <xdr:col>41</xdr:col>
      <xdr:colOff>101600</xdr:colOff>
      <xdr:row>39</xdr:row>
      <xdr:rowOff>24970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16097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70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116083</xdr:rowOff>
    </xdr:from>
    <xdr:to>
      <xdr:col>36</xdr:col>
      <xdr:colOff>165100</xdr:colOff>
      <xdr:row>39</xdr:row>
      <xdr:rowOff>46233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37360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75666</xdr:rowOff>
    </xdr:from>
    <xdr:to>
      <xdr:col>55</xdr:col>
      <xdr:colOff>0</xdr:colOff>
      <xdr:row>58</xdr:row>
      <xdr:rowOff>78218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76866"/>
          <a:ext cx="838200" cy="34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75666</xdr:rowOff>
    </xdr:from>
    <xdr:to>
      <xdr:col>50</xdr:col>
      <xdr:colOff>114300</xdr:colOff>
      <xdr:row>57</xdr:row>
      <xdr:rowOff>143131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76866"/>
          <a:ext cx="889000" cy="23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124448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9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30601</xdr:rowOff>
    </xdr:from>
    <xdr:to>
      <xdr:col>45</xdr:col>
      <xdr:colOff>177800</xdr:colOff>
      <xdr:row>57</xdr:row>
      <xdr:rowOff>143131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03251"/>
          <a:ext cx="889000" cy="1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25294</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96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30601</xdr:rowOff>
    </xdr:from>
    <xdr:to>
      <xdr:col>41</xdr:col>
      <xdr:colOff>50800</xdr:colOff>
      <xdr:row>58</xdr:row>
      <xdr:rowOff>30010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03251"/>
          <a:ext cx="889000" cy="17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9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27418</xdr:rowOff>
    </xdr:from>
    <xdr:to>
      <xdr:col>55</xdr:col>
      <xdr:colOff>50800</xdr:colOff>
      <xdr:row>58</xdr:row>
      <xdr:rowOff>129018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7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5845</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4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24866</xdr:rowOff>
    </xdr:from>
    <xdr:to>
      <xdr:col>50</xdr:col>
      <xdr:colOff>165100</xdr:colOff>
      <xdr:row>56</xdr:row>
      <xdr:rowOff>126466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142993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40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92331</xdr:rowOff>
    </xdr:from>
    <xdr:to>
      <xdr:col>46</xdr:col>
      <xdr:colOff>38100</xdr:colOff>
      <xdr:row>58</xdr:row>
      <xdr:rowOff>22481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39008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4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151251</xdr:rowOff>
    </xdr:from>
    <xdr:to>
      <xdr:col>41</xdr:col>
      <xdr:colOff>101600</xdr:colOff>
      <xdr:row>57</xdr:row>
      <xdr:rowOff>81401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5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97928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52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150660</xdr:rowOff>
    </xdr:from>
    <xdr:to>
      <xdr:col>36</xdr:col>
      <xdr:colOff>165100</xdr:colOff>
      <xdr:row>58</xdr:row>
      <xdr:rowOff>80810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71937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1001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45022</xdr:rowOff>
    </xdr:from>
    <xdr:to>
      <xdr:col>55</xdr:col>
      <xdr:colOff>0</xdr:colOff>
      <xdr:row>78</xdr:row>
      <xdr:rowOff>112793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075222"/>
          <a:ext cx="838200" cy="41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45022</xdr:rowOff>
    </xdr:from>
    <xdr:to>
      <xdr:col>50</xdr:col>
      <xdr:colOff>114300</xdr:colOff>
      <xdr:row>77</xdr:row>
      <xdr:rowOff>139472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075222"/>
          <a:ext cx="889000" cy="26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104432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39795" y="1347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77851</xdr:rowOff>
    </xdr:from>
    <xdr:to>
      <xdr:col>45</xdr:col>
      <xdr:colOff>177800</xdr:colOff>
      <xdr:row>77</xdr:row>
      <xdr:rowOff>139472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279501"/>
          <a:ext cx="889000" cy="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77851</xdr:rowOff>
    </xdr:from>
    <xdr:to>
      <xdr:col>41</xdr:col>
      <xdr:colOff>50800</xdr:colOff>
      <xdr:row>78</xdr:row>
      <xdr:rowOff>69411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279501"/>
          <a:ext cx="889000" cy="1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163899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61993</xdr:rowOff>
    </xdr:from>
    <xdr:to>
      <xdr:col>55</xdr:col>
      <xdr:colOff>50800</xdr:colOff>
      <xdr:row>78</xdr:row>
      <xdr:rowOff>163593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4348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165672</xdr:rowOff>
    </xdr:from>
    <xdr:to>
      <xdr:col>50</xdr:col>
      <xdr:colOff>165100</xdr:colOff>
      <xdr:row>76</xdr:row>
      <xdr:rowOff>95822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0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112348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279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88672</xdr:rowOff>
    </xdr:from>
    <xdr:to>
      <xdr:col>46</xdr:col>
      <xdr:colOff>38100</xdr:colOff>
      <xdr:row>78</xdr:row>
      <xdr:rowOff>18822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35349</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306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27051</xdr:rowOff>
    </xdr:from>
    <xdr:to>
      <xdr:col>41</xdr:col>
      <xdr:colOff>101600</xdr:colOff>
      <xdr:row>77</xdr:row>
      <xdr:rowOff>128651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145178</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300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18611</xdr:rowOff>
    </xdr:from>
    <xdr:to>
      <xdr:col>36</xdr:col>
      <xdr:colOff>165100</xdr:colOff>
      <xdr:row>78</xdr:row>
      <xdr:rowOff>120211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136738</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316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89514</xdr:rowOff>
    </xdr:from>
    <xdr:to>
      <xdr:col>55</xdr:col>
      <xdr:colOff>0</xdr:colOff>
      <xdr:row>97</xdr:row>
      <xdr:rowOff>125054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20164"/>
          <a:ext cx="838200" cy="3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125054</xdr:rowOff>
    </xdr:from>
    <xdr:to>
      <xdr:col>50</xdr:col>
      <xdr:colOff>114300</xdr:colOff>
      <xdr:row>97</xdr:row>
      <xdr:rowOff>145346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755704"/>
          <a:ext cx="8890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111860</xdr:rowOff>
    </xdr:from>
    <xdr:to>
      <xdr:col>45</xdr:col>
      <xdr:colOff>177800</xdr:colOff>
      <xdr:row>97</xdr:row>
      <xdr:rowOff>145346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571060"/>
          <a:ext cx="889000" cy="20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111860</xdr:rowOff>
    </xdr:from>
    <xdr:to>
      <xdr:col>41</xdr:col>
      <xdr:colOff>50800</xdr:colOff>
      <xdr:row>97</xdr:row>
      <xdr:rowOff>56093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71060"/>
          <a:ext cx="889000" cy="1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157421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61795" y="161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38714</xdr:rowOff>
    </xdr:from>
    <xdr:to>
      <xdr:col>55</xdr:col>
      <xdr:colOff>50800</xdr:colOff>
      <xdr:row>97</xdr:row>
      <xdr:rowOff>140314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17141</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74254</xdr:rowOff>
    </xdr:from>
    <xdr:to>
      <xdr:col>50</xdr:col>
      <xdr:colOff>165100</xdr:colOff>
      <xdr:row>98</xdr:row>
      <xdr:rowOff>4404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0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166981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9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94546</xdr:rowOff>
    </xdr:from>
    <xdr:to>
      <xdr:col>46</xdr:col>
      <xdr:colOff>38100</xdr:colOff>
      <xdr:row>98</xdr:row>
      <xdr:rowOff>24696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15823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1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61060</xdr:rowOff>
    </xdr:from>
    <xdr:to>
      <xdr:col>41</xdr:col>
      <xdr:colOff>101600</xdr:colOff>
      <xdr:row>96</xdr:row>
      <xdr:rowOff>162660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153787</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661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5293</xdr:rowOff>
    </xdr:from>
    <xdr:to>
      <xdr:col>36</xdr:col>
      <xdr:colOff>165100</xdr:colOff>
      <xdr:row>97</xdr:row>
      <xdr:rowOff>106893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98020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2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54473</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712323"/>
          <a:ext cx="1269" cy="94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1150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4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54473</xdr:rowOff>
    </xdr:from>
    <xdr:to>
      <xdr:col>86</xdr:col>
      <xdr:colOff>25400</xdr:colOff>
      <xdr:row>33</xdr:row>
      <xdr:rowOff>54473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7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169075</xdr:rowOff>
    </xdr:from>
    <xdr:to>
      <xdr:col>85</xdr:col>
      <xdr:colOff>127000</xdr:colOff>
      <xdr:row>33</xdr:row>
      <xdr:rowOff>54473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5484025"/>
          <a:ext cx="838200" cy="22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163765</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07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13888</xdr:rowOff>
    </xdr:from>
    <xdr:to>
      <xdr:col>85</xdr:col>
      <xdr:colOff>177800</xdr:colOff>
      <xdr:row>38</xdr:row>
      <xdr:rowOff>115488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2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169075</xdr:rowOff>
    </xdr:from>
    <xdr:to>
      <xdr:col>81</xdr:col>
      <xdr:colOff>50800</xdr:colOff>
      <xdr:row>34</xdr:row>
      <xdr:rowOff>58353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5484025"/>
          <a:ext cx="889000" cy="40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14621</xdr:rowOff>
    </xdr:from>
    <xdr:to>
      <xdr:col>81</xdr:col>
      <xdr:colOff>101600</xdr:colOff>
      <xdr:row>38</xdr:row>
      <xdr:rowOff>116221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107348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6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58353</xdr:rowOff>
    </xdr:from>
    <xdr:to>
      <xdr:col>76</xdr:col>
      <xdr:colOff>114300</xdr:colOff>
      <xdr:row>38</xdr:row>
      <xdr:rowOff>88935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5887653"/>
          <a:ext cx="889000" cy="7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16456</xdr:rowOff>
    </xdr:from>
    <xdr:to>
      <xdr:col>76</xdr:col>
      <xdr:colOff>165100</xdr:colOff>
      <xdr:row>38</xdr:row>
      <xdr:rowOff>118056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109183</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88935</xdr:rowOff>
    </xdr:from>
    <xdr:to>
      <xdr:col>71</xdr:col>
      <xdr:colOff>177800</xdr:colOff>
      <xdr:row>38</xdr:row>
      <xdr:rowOff>98179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04035"/>
          <a:ext cx="889000" cy="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56777</xdr:rowOff>
    </xdr:from>
    <xdr:to>
      <xdr:col>72</xdr:col>
      <xdr:colOff>38100</xdr:colOff>
      <xdr:row>38</xdr:row>
      <xdr:rowOff>158377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149504</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6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60709</xdr:rowOff>
    </xdr:from>
    <xdr:to>
      <xdr:col>67</xdr:col>
      <xdr:colOff>101600</xdr:colOff>
      <xdr:row>38</xdr:row>
      <xdr:rowOff>162309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153436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3673</xdr:rowOff>
    </xdr:from>
    <xdr:to>
      <xdr:col>85</xdr:col>
      <xdr:colOff>177800</xdr:colOff>
      <xdr:row>33</xdr:row>
      <xdr:rowOff>105273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56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128150</xdr:rowOff>
    </xdr:from>
    <xdr:ext cx="599010"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561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118275</xdr:rowOff>
    </xdr:from>
    <xdr:to>
      <xdr:col>81</xdr:col>
      <xdr:colOff>101600</xdr:colOff>
      <xdr:row>32</xdr:row>
      <xdr:rowOff>48425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54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64952</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181795" y="520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7553</xdr:rowOff>
    </xdr:from>
    <xdr:to>
      <xdr:col>76</xdr:col>
      <xdr:colOff>165100</xdr:colOff>
      <xdr:row>34</xdr:row>
      <xdr:rowOff>109153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583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125680</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292795" y="56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38135</xdr:rowOff>
    </xdr:from>
    <xdr:to>
      <xdr:col>72</xdr:col>
      <xdr:colOff>38100</xdr:colOff>
      <xdr:row>38</xdr:row>
      <xdr:rowOff>139735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5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156262</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632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47379</xdr:rowOff>
    </xdr:from>
    <xdr:to>
      <xdr:col>67</xdr:col>
      <xdr:colOff>101600</xdr:colOff>
      <xdr:row>38</xdr:row>
      <xdr:rowOff>148979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165506</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47111" y="633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158955</xdr:rowOff>
    </xdr:from>
    <xdr:to>
      <xdr:col>85</xdr:col>
      <xdr:colOff>127000</xdr:colOff>
      <xdr:row>77</xdr:row>
      <xdr:rowOff>29204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189155"/>
          <a:ext cx="838200" cy="4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29204</xdr:rowOff>
    </xdr:from>
    <xdr:to>
      <xdr:col>81</xdr:col>
      <xdr:colOff>50800</xdr:colOff>
      <xdr:row>77</xdr:row>
      <xdr:rowOff>63858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230854"/>
          <a:ext cx="889000" cy="3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90466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29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63858</xdr:rowOff>
    </xdr:from>
    <xdr:to>
      <xdr:col>76</xdr:col>
      <xdr:colOff>114300</xdr:colOff>
      <xdr:row>77</xdr:row>
      <xdr:rowOff>86429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265508"/>
          <a:ext cx="889000" cy="2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97091</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76735</xdr:rowOff>
    </xdr:from>
    <xdr:to>
      <xdr:col>71</xdr:col>
      <xdr:colOff>177800</xdr:colOff>
      <xdr:row>77</xdr:row>
      <xdr:rowOff>86429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278385"/>
          <a:ext cx="889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115975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134847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108155</xdr:rowOff>
    </xdr:from>
    <xdr:to>
      <xdr:col>85</xdr:col>
      <xdr:colOff>177800</xdr:colOff>
      <xdr:row>77</xdr:row>
      <xdr:rowOff>38305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131032</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98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149854</xdr:rowOff>
    </xdr:from>
    <xdr:to>
      <xdr:col>81</xdr:col>
      <xdr:colOff>101600</xdr:colOff>
      <xdr:row>77</xdr:row>
      <xdr:rowOff>80004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71131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327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13058</xdr:rowOff>
    </xdr:from>
    <xdr:to>
      <xdr:col>76</xdr:col>
      <xdr:colOff>165100</xdr:colOff>
      <xdr:row>77</xdr:row>
      <xdr:rowOff>114658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105785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330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35629</xdr:rowOff>
    </xdr:from>
    <xdr:to>
      <xdr:col>72</xdr:col>
      <xdr:colOff>38100</xdr:colOff>
      <xdr:row>77</xdr:row>
      <xdr:rowOff>137229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128356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25935</xdr:rowOff>
    </xdr:from>
    <xdr:to>
      <xdr:col>67</xdr:col>
      <xdr:colOff>101600</xdr:colOff>
      <xdr:row>77</xdr:row>
      <xdr:rowOff>127535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118662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332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27718</xdr:rowOff>
    </xdr:from>
    <xdr:to>
      <xdr:col>85</xdr:col>
      <xdr:colOff>127000</xdr:colOff>
      <xdr:row>93</xdr:row>
      <xdr:rowOff>171064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5629668"/>
          <a:ext cx="838200" cy="48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170263</xdr:rowOff>
    </xdr:from>
    <xdr:ext cx="599010"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58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171064</xdr:rowOff>
    </xdr:from>
    <xdr:to>
      <xdr:col>81</xdr:col>
      <xdr:colOff>50800</xdr:colOff>
      <xdr:row>94</xdr:row>
      <xdr:rowOff>22971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115914"/>
          <a:ext cx="889000" cy="2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44865</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181795" y="1650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22971</xdr:rowOff>
    </xdr:from>
    <xdr:to>
      <xdr:col>76</xdr:col>
      <xdr:colOff>114300</xdr:colOff>
      <xdr:row>98</xdr:row>
      <xdr:rowOff>13863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139271"/>
          <a:ext cx="889000" cy="67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87718</xdr:rowOff>
    </xdr:from>
    <xdr:ext cx="59901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292795" y="1671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13863</xdr:rowOff>
    </xdr:from>
    <xdr:to>
      <xdr:col>71</xdr:col>
      <xdr:colOff>177800</xdr:colOff>
      <xdr:row>98</xdr:row>
      <xdr:rowOff>39379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815963"/>
          <a:ext cx="889000" cy="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148368</xdr:rowOff>
    </xdr:from>
    <xdr:to>
      <xdr:col>85</xdr:col>
      <xdr:colOff>177800</xdr:colOff>
      <xdr:row>91</xdr:row>
      <xdr:rowOff>78518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557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63295</xdr:rowOff>
    </xdr:from>
    <xdr:ext cx="599010"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549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120264</xdr:rowOff>
    </xdr:from>
    <xdr:to>
      <xdr:col>81</xdr:col>
      <xdr:colOff>101600</xdr:colOff>
      <xdr:row>94</xdr:row>
      <xdr:rowOff>50414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0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66941</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181795" y="1584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143621</xdr:rowOff>
    </xdr:from>
    <xdr:to>
      <xdr:col>76</xdr:col>
      <xdr:colOff>165100</xdr:colOff>
      <xdr:row>94</xdr:row>
      <xdr:rowOff>73771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0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90298</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92795" y="1586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134513</xdr:rowOff>
    </xdr:from>
    <xdr:to>
      <xdr:col>72</xdr:col>
      <xdr:colOff>38100</xdr:colOff>
      <xdr:row>98</xdr:row>
      <xdr:rowOff>64663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55790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160029</xdr:rowOff>
    </xdr:from>
    <xdr:to>
      <xdr:col>67</xdr:col>
      <xdr:colOff>101600</xdr:colOff>
      <xdr:row>98</xdr:row>
      <xdr:rowOff>90179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81306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8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156594</xdr:rowOff>
    </xdr:from>
    <xdr:to>
      <xdr:col>116</xdr:col>
      <xdr:colOff>63500</xdr:colOff>
      <xdr:row>57</xdr:row>
      <xdr:rowOff>169121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929244"/>
          <a:ext cx="8382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108475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81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85819</xdr:rowOff>
    </xdr:from>
    <xdr:to>
      <xdr:col>111</xdr:col>
      <xdr:colOff>177800</xdr:colOff>
      <xdr:row>57</xdr:row>
      <xdr:rowOff>169121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858469"/>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85819</xdr:rowOff>
    </xdr:from>
    <xdr:to>
      <xdr:col>107</xdr:col>
      <xdr:colOff>50800</xdr:colOff>
      <xdr:row>57</xdr:row>
      <xdr:rowOff>170859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858469"/>
          <a:ext cx="889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156618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92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151702</xdr:rowOff>
    </xdr:from>
    <xdr:to>
      <xdr:col>102</xdr:col>
      <xdr:colOff>114300</xdr:colOff>
      <xdr:row>57</xdr:row>
      <xdr:rowOff>170859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924352"/>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105794</xdr:rowOff>
    </xdr:from>
    <xdr:to>
      <xdr:col>116</xdr:col>
      <xdr:colOff>114300</xdr:colOff>
      <xdr:row>58</xdr:row>
      <xdr:rowOff>35944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8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128671</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72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118321</xdr:rowOff>
    </xdr:from>
    <xdr:to>
      <xdr:col>112</xdr:col>
      <xdr:colOff>38100</xdr:colOff>
      <xdr:row>58</xdr:row>
      <xdr:rowOff>48471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8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39598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98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35019</xdr:rowOff>
    </xdr:from>
    <xdr:to>
      <xdr:col>107</xdr:col>
      <xdr:colOff>101600</xdr:colOff>
      <xdr:row>57</xdr:row>
      <xdr:rowOff>136619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8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153146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58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120059</xdr:rowOff>
    </xdr:from>
    <xdr:to>
      <xdr:col>102</xdr:col>
      <xdr:colOff>165100</xdr:colOff>
      <xdr:row>58</xdr:row>
      <xdr:rowOff>50209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89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41336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98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100902</xdr:rowOff>
    </xdr:from>
    <xdr:to>
      <xdr:col>98</xdr:col>
      <xdr:colOff>38100</xdr:colOff>
      <xdr:row>58</xdr:row>
      <xdr:rowOff>31052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8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22179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96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112423</xdr:rowOff>
    </xdr:from>
    <xdr:to>
      <xdr:col>116</xdr:col>
      <xdr:colOff>63500</xdr:colOff>
      <xdr:row>76</xdr:row>
      <xdr:rowOff>30502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971173"/>
          <a:ext cx="838200" cy="8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96691</xdr:rowOff>
    </xdr:from>
    <xdr:to>
      <xdr:col>111</xdr:col>
      <xdr:colOff>177800</xdr:colOff>
      <xdr:row>76</xdr:row>
      <xdr:rowOff>30502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955441"/>
          <a:ext cx="889000" cy="10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96691</xdr:rowOff>
    </xdr:from>
    <xdr:to>
      <xdr:col>107</xdr:col>
      <xdr:colOff>50800</xdr:colOff>
      <xdr:row>76</xdr:row>
      <xdr:rowOff>84424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55441"/>
          <a:ext cx="889000" cy="15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23024</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84424</xdr:rowOff>
    </xdr:from>
    <xdr:to>
      <xdr:col>102</xdr:col>
      <xdr:colOff>114300</xdr:colOff>
      <xdr:row>76</xdr:row>
      <xdr:rowOff>112912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14624"/>
          <a:ext cx="889000" cy="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58514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61623</xdr:rowOff>
    </xdr:from>
    <xdr:to>
      <xdr:col>116</xdr:col>
      <xdr:colOff>114300</xdr:colOff>
      <xdr:row>75</xdr:row>
      <xdr:rowOff>163224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203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84500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7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151152</xdr:rowOff>
    </xdr:from>
    <xdr:to>
      <xdr:col>112</xdr:col>
      <xdr:colOff>38100</xdr:colOff>
      <xdr:row>76</xdr:row>
      <xdr:rowOff>81302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72429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0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45891</xdr:rowOff>
    </xdr:from>
    <xdr:to>
      <xdr:col>107</xdr:col>
      <xdr:colOff>101600</xdr:colOff>
      <xdr:row>75</xdr:row>
      <xdr:rowOff>147492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04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164018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6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33624</xdr:rowOff>
    </xdr:from>
    <xdr:to>
      <xdr:col>102</xdr:col>
      <xdr:colOff>165100</xdr:colOff>
      <xdr:row>76</xdr:row>
      <xdr:rowOff>135224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6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126351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5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62112</xdr:rowOff>
    </xdr:from>
    <xdr:to>
      <xdr:col>98</xdr:col>
      <xdr:colOff>38100</xdr:colOff>
      <xdr:row>76</xdr:row>
      <xdr:rowOff>163712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154839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8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物件費の減少は令和２年７月豪雨災害に伴う、災害廃棄物処理事業が前年度で完了したことによる。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災害復旧事業費については前年度よりも減少しているものの、令和２年７月豪雨災害復旧関連の事業はしばらく続く見込みである。また、復興事業の実施に伴い、普通建設事業費が増大すると思われるため、住民一人当たりのコストも増加する見込み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公債費については、復旧復興の財源として地方債の活用も多くなることから、今後の増加が懸念される。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積立金の増加については、特別交付税の算定において、令和２年７月豪雨関連事業費の算入が多額となり、当初の予想を上回る交付額となったことから、各種基金の積立金の財源として活用したことによる。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2,958
2,955
207.58
8,186,652
6,870,824
806,397
2,415,364
5,527,162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118469</xdr:rowOff>
    </xdr:from>
    <xdr:to>
      <xdr:col>24</xdr:col>
      <xdr:colOff>63500</xdr:colOff>
      <xdr:row>36</xdr:row>
      <xdr:rowOff>165589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290669"/>
          <a:ext cx="838200" cy="4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165589</xdr:rowOff>
    </xdr:from>
    <xdr:to>
      <xdr:col>19</xdr:col>
      <xdr:colOff>177800</xdr:colOff>
      <xdr:row>37</xdr:row>
      <xdr:rowOff>1454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33778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1454</xdr:rowOff>
    </xdr:from>
    <xdr:to>
      <xdr:col>15</xdr:col>
      <xdr:colOff>50800</xdr:colOff>
      <xdr:row>37</xdr:row>
      <xdr:rowOff>21114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345104"/>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21114</xdr:rowOff>
    </xdr:from>
    <xdr:to>
      <xdr:col>10</xdr:col>
      <xdr:colOff>114300</xdr:colOff>
      <xdr:row>37</xdr:row>
      <xdr:rowOff>28258</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364764"/>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64552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0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72639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67669</xdr:rowOff>
    </xdr:from>
    <xdr:to>
      <xdr:col>24</xdr:col>
      <xdr:colOff>114300</xdr:colOff>
      <xdr:row>36</xdr:row>
      <xdr:rowOff>169269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90546</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9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114789</xdr:rowOff>
    </xdr:from>
    <xdr:to>
      <xdr:col>20</xdr:col>
      <xdr:colOff>38100</xdr:colOff>
      <xdr:row>37</xdr:row>
      <xdr:rowOff>44939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61466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0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122104</xdr:rowOff>
    </xdr:from>
    <xdr:to>
      <xdr:col>15</xdr:col>
      <xdr:colOff>101600</xdr:colOff>
      <xdr:row>37</xdr:row>
      <xdr:rowOff>52254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68781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0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141764</xdr:rowOff>
    </xdr:from>
    <xdr:to>
      <xdr:col>10</xdr:col>
      <xdr:colOff>165100</xdr:colOff>
      <xdr:row>37</xdr:row>
      <xdr:rowOff>71914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3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63041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4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148908</xdr:rowOff>
    </xdr:from>
    <xdr:to>
      <xdr:col>6</xdr:col>
      <xdr:colOff>38100</xdr:colOff>
      <xdr:row>37</xdr:row>
      <xdr:rowOff>79058</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70185</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41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62081</xdr:rowOff>
    </xdr:from>
    <xdr:to>
      <xdr:col>24</xdr:col>
      <xdr:colOff>63500</xdr:colOff>
      <xdr:row>55</xdr:row>
      <xdr:rowOff>9328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148931"/>
          <a:ext cx="838200" cy="29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105694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06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79744</xdr:rowOff>
    </xdr:from>
    <xdr:to>
      <xdr:col>19</xdr:col>
      <xdr:colOff>177800</xdr:colOff>
      <xdr:row>55</xdr:row>
      <xdr:rowOff>9328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338044"/>
          <a:ext cx="889000" cy="10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79744</xdr:rowOff>
    </xdr:from>
    <xdr:to>
      <xdr:col>15</xdr:col>
      <xdr:colOff>50800</xdr:colOff>
      <xdr:row>57</xdr:row>
      <xdr:rowOff>168235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338044"/>
          <a:ext cx="889000" cy="60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22739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9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168235</xdr:rowOff>
    </xdr:from>
    <xdr:to>
      <xdr:col>10</xdr:col>
      <xdr:colOff>114300</xdr:colOff>
      <xdr:row>58</xdr:row>
      <xdr:rowOff>24675</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940885"/>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11281</xdr:rowOff>
    </xdr:from>
    <xdr:to>
      <xdr:col>24</xdr:col>
      <xdr:colOff>114300</xdr:colOff>
      <xdr:row>53</xdr:row>
      <xdr:rowOff>112881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0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34158</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894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129978</xdr:rowOff>
    </xdr:from>
    <xdr:to>
      <xdr:col>20</xdr:col>
      <xdr:colOff>38100</xdr:colOff>
      <xdr:row>55</xdr:row>
      <xdr:rowOff>60128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3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76655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1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28944</xdr:rowOff>
    </xdr:from>
    <xdr:to>
      <xdr:col>15</xdr:col>
      <xdr:colOff>101600</xdr:colOff>
      <xdr:row>54</xdr:row>
      <xdr:rowOff>130544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28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147071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06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117435</xdr:rowOff>
    </xdr:from>
    <xdr:to>
      <xdr:col>10</xdr:col>
      <xdr:colOff>165100</xdr:colOff>
      <xdr:row>58</xdr:row>
      <xdr:rowOff>47585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64112</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6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145325</xdr:rowOff>
    </xdr:from>
    <xdr:to>
      <xdr:col>6</xdr:col>
      <xdr:colOff>38100</xdr:colOff>
      <xdr:row>58</xdr:row>
      <xdr:rowOff>75475</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66602</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0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121096</xdr:rowOff>
    </xdr:from>
    <xdr:to>
      <xdr:col>24</xdr:col>
      <xdr:colOff>63500</xdr:colOff>
      <xdr:row>72</xdr:row>
      <xdr:rowOff>160251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294046"/>
          <a:ext cx="838200" cy="2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121096</xdr:rowOff>
    </xdr:from>
    <xdr:to>
      <xdr:col>19</xdr:col>
      <xdr:colOff>177800</xdr:colOff>
      <xdr:row>72</xdr:row>
      <xdr:rowOff>129139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294046"/>
          <a:ext cx="889000" cy="17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129139</xdr:rowOff>
    </xdr:from>
    <xdr:to>
      <xdr:col>15</xdr:col>
      <xdr:colOff>50800</xdr:colOff>
      <xdr:row>75</xdr:row>
      <xdr:rowOff>22940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473539"/>
          <a:ext cx="889000" cy="40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129830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22940</xdr:rowOff>
    </xdr:from>
    <xdr:to>
      <xdr:col>10</xdr:col>
      <xdr:colOff>114300</xdr:colOff>
      <xdr:row>75</xdr:row>
      <xdr:rowOff>82056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881690"/>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44773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125868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109451</xdr:rowOff>
    </xdr:from>
    <xdr:to>
      <xdr:col>24</xdr:col>
      <xdr:colOff>114300</xdr:colOff>
      <xdr:row>73</xdr:row>
      <xdr:rowOff>39601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4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132328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30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70296</xdr:rowOff>
    </xdr:from>
    <xdr:to>
      <xdr:col>20</xdr:col>
      <xdr:colOff>38100</xdr:colOff>
      <xdr:row>72</xdr:row>
      <xdr:rowOff>446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2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16973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01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78339</xdr:rowOff>
    </xdr:from>
    <xdr:to>
      <xdr:col>15</xdr:col>
      <xdr:colOff>101600</xdr:colOff>
      <xdr:row>73</xdr:row>
      <xdr:rowOff>8489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4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25016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19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143590</xdr:rowOff>
    </xdr:from>
    <xdr:to>
      <xdr:col>10</xdr:col>
      <xdr:colOff>165100</xdr:colOff>
      <xdr:row>75</xdr:row>
      <xdr:rowOff>73740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90267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0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31256</xdr:rowOff>
    </xdr:from>
    <xdr:to>
      <xdr:col>6</xdr:col>
      <xdr:colOff>38100</xdr:colOff>
      <xdr:row>75</xdr:row>
      <xdr:rowOff>132856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8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149383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66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96</xdr:row>
      <xdr:rowOff>21027</xdr:rowOff>
    </xdr:from>
    <xdr:to>
      <xdr:col>24</xdr:col>
      <xdr:colOff>62865</xdr:colOff>
      <xdr:row>98</xdr:row>
      <xdr:rowOff>126803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6480227"/>
          <a:ext cx="1270" cy="44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130630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126803</xdr:rowOff>
    </xdr:from>
    <xdr:to>
      <xdr:col>24</xdr:col>
      <xdr:colOff>152400</xdr:colOff>
      <xdr:row>98</xdr:row>
      <xdr:rowOff>126803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2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139154</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625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96</xdr:row>
      <xdr:rowOff>21027</xdr:rowOff>
    </xdr:from>
    <xdr:to>
      <xdr:col>24</xdr:col>
      <xdr:colOff>152400</xdr:colOff>
      <xdr:row>96</xdr:row>
      <xdr:rowOff>21027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48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120664</xdr:rowOff>
    </xdr:from>
    <xdr:to>
      <xdr:col>24</xdr:col>
      <xdr:colOff>63500</xdr:colOff>
      <xdr:row>98</xdr:row>
      <xdr:rowOff>16211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5379714"/>
          <a:ext cx="838200" cy="143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156701</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15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133824</xdr:rowOff>
    </xdr:from>
    <xdr:to>
      <xdr:col>24</xdr:col>
      <xdr:colOff>114300</xdr:colOff>
      <xdr:row>98</xdr:row>
      <xdr:rowOff>63974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6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120664</xdr:rowOff>
    </xdr:from>
    <xdr:to>
      <xdr:col>19</xdr:col>
      <xdr:colOff>177800</xdr:colOff>
      <xdr:row>95</xdr:row>
      <xdr:rowOff>87553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5379714"/>
          <a:ext cx="889000" cy="99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92694</xdr:rowOff>
    </xdr:from>
    <xdr:to>
      <xdr:col>20</xdr:col>
      <xdr:colOff>38100</xdr:colOff>
      <xdr:row>98</xdr:row>
      <xdr:rowOff>22844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13971</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1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87553</xdr:rowOff>
    </xdr:from>
    <xdr:to>
      <xdr:col>15</xdr:col>
      <xdr:colOff>50800</xdr:colOff>
      <xdr:row>98</xdr:row>
      <xdr:rowOff>105783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375303"/>
          <a:ext cx="889000" cy="53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54318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105783</xdr:rowOff>
    </xdr:from>
    <xdr:to>
      <xdr:col>10</xdr:col>
      <xdr:colOff>114300</xdr:colOff>
      <xdr:row>98</xdr:row>
      <xdr:rowOff>115666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7883"/>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106729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136861</xdr:rowOff>
    </xdr:from>
    <xdr:to>
      <xdr:col>24</xdr:col>
      <xdr:colOff>114300</xdr:colOff>
      <xdr:row>98</xdr:row>
      <xdr:rowOff>67011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6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112250</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4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69864</xdr:rowOff>
    </xdr:from>
    <xdr:to>
      <xdr:col>20</xdr:col>
      <xdr:colOff>38100</xdr:colOff>
      <xdr:row>90</xdr:row>
      <xdr:rowOff>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3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16541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10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36753</xdr:rowOff>
    </xdr:from>
    <xdr:to>
      <xdr:col>15</xdr:col>
      <xdr:colOff>101600</xdr:colOff>
      <xdr:row>95</xdr:row>
      <xdr:rowOff>138353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154880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09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54983</xdr:rowOff>
    </xdr:from>
    <xdr:to>
      <xdr:col>10</xdr:col>
      <xdr:colOff>165100</xdr:colOff>
      <xdr:row>98</xdr:row>
      <xdr:rowOff>156583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147710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64866</xdr:rowOff>
    </xdr:from>
    <xdr:to>
      <xdr:col>6</xdr:col>
      <xdr:colOff>38100</xdr:colOff>
      <xdr:row>98</xdr:row>
      <xdr:rowOff>166466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157593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145531</xdr:rowOff>
    </xdr:from>
    <xdr:to>
      <xdr:col>55</xdr:col>
      <xdr:colOff>0</xdr:colOff>
      <xdr:row>58</xdr:row>
      <xdr:rowOff>38848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918181"/>
          <a:ext cx="838200" cy="6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145531</xdr:rowOff>
    </xdr:from>
    <xdr:to>
      <xdr:col>50</xdr:col>
      <xdr:colOff>114300</xdr:colOff>
      <xdr:row>58</xdr:row>
      <xdr:rowOff>83053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918181"/>
          <a:ext cx="889000" cy="10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59515</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795" y="100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42634</xdr:rowOff>
    </xdr:from>
    <xdr:to>
      <xdr:col>45</xdr:col>
      <xdr:colOff>177800</xdr:colOff>
      <xdr:row>58</xdr:row>
      <xdr:rowOff>83053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986734"/>
          <a:ext cx="889000" cy="4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42634</xdr:rowOff>
    </xdr:from>
    <xdr:to>
      <xdr:col>41</xdr:col>
      <xdr:colOff>50800</xdr:colOff>
      <xdr:row>58</xdr:row>
      <xdr:rowOff>71808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986734"/>
          <a:ext cx="8890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106392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795" y="1005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122052</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672795" y="100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159498</xdr:rowOff>
    </xdr:from>
    <xdr:to>
      <xdr:col>55</xdr:col>
      <xdr:colOff>50800</xdr:colOff>
      <xdr:row>58</xdr:row>
      <xdr:rowOff>89648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10925</xdr:rowOff>
    </xdr:from>
    <xdr:ext cx="599010"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8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94731</xdr:rowOff>
    </xdr:from>
    <xdr:to>
      <xdr:col>50</xdr:col>
      <xdr:colOff>165100</xdr:colOff>
      <xdr:row>58</xdr:row>
      <xdr:rowOff>24881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41408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964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32253</xdr:rowOff>
    </xdr:from>
    <xdr:to>
      <xdr:col>46</xdr:col>
      <xdr:colOff>38100</xdr:colOff>
      <xdr:row>58</xdr:row>
      <xdr:rowOff>133853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124980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1006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163284</xdr:rowOff>
    </xdr:from>
    <xdr:to>
      <xdr:col>41</xdr:col>
      <xdr:colOff>101600</xdr:colOff>
      <xdr:row>58</xdr:row>
      <xdr:rowOff>93434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109961</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971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21008</xdr:rowOff>
    </xdr:from>
    <xdr:to>
      <xdr:col>36</xdr:col>
      <xdr:colOff>165100</xdr:colOff>
      <xdr:row>58</xdr:row>
      <xdr:rowOff>122608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139135</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974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68628</xdr:rowOff>
    </xdr:from>
    <xdr:to>
      <xdr:col>55</xdr:col>
      <xdr:colOff>0</xdr:colOff>
      <xdr:row>78</xdr:row>
      <xdr:rowOff>130358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41728"/>
          <a:ext cx="838200" cy="6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68628</xdr:rowOff>
    </xdr:from>
    <xdr:to>
      <xdr:col>50</xdr:col>
      <xdr:colOff>114300</xdr:colOff>
      <xdr:row>79</xdr:row>
      <xdr:rowOff>26626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41728"/>
          <a:ext cx="889000" cy="12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156003</xdr:rowOff>
    </xdr:from>
    <xdr:to>
      <xdr:col>45</xdr:col>
      <xdr:colOff>177800</xdr:colOff>
      <xdr:row>79</xdr:row>
      <xdr:rowOff>26626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529103"/>
          <a:ext cx="889000" cy="4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156003</xdr:rowOff>
    </xdr:from>
    <xdr:to>
      <xdr:col>41</xdr:col>
      <xdr:colOff>50800</xdr:colOff>
      <xdr:row>79</xdr:row>
      <xdr:rowOff>17838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529103"/>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110287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79558</xdr:rowOff>
    </xdr:from>
    <xdr:to>
      <xdr:col>55</xdr:col>
      <xdr:colOff>50800</xdr:colOff>
      <xdr:row>79</xdr:row>
      <xdr:rowOff>9708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165935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17828</xdr:rowOff>
    </xdr:from>
    <xdr:to>
      <xdr:col>50</xdr:col>
      <xdr:colOff>165100</xdr:colOff>
      <xdr:row>78</xdr:row>
      <xdr:rowOff>119428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9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110555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8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147276</xdr:rowOff>
    </xdr:from>
    <xdr:to>
      <xdr:col>46</xdr:col>
      <xdr:colOff>38100</xdr:colOff>
      <xdr:row>79</xdr:row>
      <xdr:rowOff>77426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68553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61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105203</xdr:rowOff>
    </xdr:from>
    <xdr:to>
      <xdr:col>41</xdr:col>
      <xdr:colOff>101600</xdr:colOff>
      <xdr:row>79</xdr:row>
      <xdr:rowOff>35353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26480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5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138488</xdr:rowOff>
    </xdr:from>
    <xdr:to>
      <xdr:col>36</xdr:col>
      <xdr:colOff>165100</xdr:colOff>
      <xdr:row>79</xdr:row>
      <xdr:rowOff>68638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59765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0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136520</xdr:rowOff>
    </xdr:from>
    <xdr:to>
      <xdr:col>55</xdr:col>
      <xdr:colOff>0</xdr:colOff>
      <xdr:row>98</xdr:row>
      <xdr:rowOff>157575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38620"/>
          <a:ext cx="838200" cy="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157575</xdr:rowOff>
    </xdr:from>
    <xdr:to>
      <xdr:col>50</xdr:col>
      <xdr:colOff>114300</xdr:colOff>
      <xdr:row>98</xdr:row>
      <xdr:rowOff>160869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59675"/>
          <a:ext cx="889000" cy="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85052</xdr:rowOff>
    </xdr:from>
    <xdr:to>
      <xdr:col>45</xdr:col>
      <xdr:colOff>177800</xdr:colOff>
      <xdr:row>98</xdr:row>
      <xdr:rowOff>160869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87152"/>
          <a:ext cx="889000" cy="7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85052</xdr:rowOff>
    </xdr:from>
    <xdr:to>
      <xdr:col>41</xdr:col>
      <xdr:colOff>50800</xdr:colOff>
      <xdr:row>98</xdr:row>
      <xdr:rowOff>87888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87152"/>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129748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122007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85720</xdr:rowOff>
    </xdr:from>
    <xdr:to>
      <xdr:col>55</xdr:col>
      <xdr:colOff>50800</xdr:colOff>
      <xdr:row>99</xdr:row>
      <xdr:rowOff>15870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647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106775</xdr:rowOff>
    </xdr:from>
    <xdr:to>
      <xdr:col>50</xdr:col>
      <xdr:colOff>165100</xdr:colOff>
      <xdr:row>99</xdr:row>
      <xdr:rowOff>36925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9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28052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700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110069</xdr:rowOff>
    </xdr:from>
    <xdr:to>
      <xdr:col>46</xdr:col>
      <xdr:colOff>38100</xdr:colOff>
      <xdr:row>99</xdr:row>
      <xdr:rowOff>40219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1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31346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0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34252</xdr:rowOff>
    </xdr:from>
    <xdr:to>
      <xdr:col>41</xdr:col>
      <xdr:colOff>101600</xdr:colOff>
      <xdr:row>98</xdr:row>
      <xdr:rowOff>135852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126979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92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37088</xdr:rowOff>
    </xdr:from>
    <xdr:to>
      <xdr:col>36</xdr:col>
      <xdr:colOff>165100</xdr:colOff>
      <xdr:row>98</xdr:row>
      <xdr:rowOff>138688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129815</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3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38099</xdr:rowOff>
    </xdr:from>
    <xdr:to>
      <xdr:col>85</xdr:col>
      <xdr:colOff>127000</xdr:colOff>
      <xdr:row>38</xdr:row>
      <xdr:rowOff>36186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81749"/>
          <a:ext cx="838200" cy="16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170603</xdr:rowOff>
    </xdr:from>
    <xdr:to>
      <xdr:col>81</xdr:col>
      <xdr:colOff>50800</xdr:colOff>
      <xdr:row>37</xdr:row>
      <xdr:rowOff>38099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71353"/>
          <a:ext cx="889000" cy="2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101848</xdr:rowOff>
    </xdr:from>
    <xdr:to>
      <xdr:col>76</xdr:col>
      <xdr:colOff>114300</xdr:colOff>
      <xdr:row>35</xdr:row>
      <xdr:rowOff>170603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02598"/>
          <a:ext cx="889000" cy="6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101848</xdr:rowOff>
    </xdr:from>
    <xdr:to>
      <xdr:col>71</xdr:col>
      <xdr:colOff>177800</xdr:colOff>
      <xdr:row>37</xdr:row>
      <xdr:rowOff>146352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02598"/>
          <a:ext cx="889000" cy="38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164626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49248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156836</xdr:rowOff>
    </xdr:from>
    <xdr:to>
      <xdr:col>85</xdr:col>
      <xdr:colOff>177800</xdr:colOff>
      <xdr:row>38</xdr:row>
      <xdr:rowOff>86986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135263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7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158749</xdr:rowOff>
    </xdr:from>
    <xdr:to>
      <xdr:col>81</xdr:col>
      <xdr:colOff>101600</xdr:colOff>
      <xdr:row>37</xdr:row>
      <xdr:rowOff>88899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105426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119803</xdr:rowOff>
    </xdr:from>
    <xdr:to>
      <xdr:col>76</xdr:col>
      <xdr:colOff>165100</xdr:colOff>
      <xdr:row>36</xdr:row>
      <xdr:rowOff>49953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66480</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292795" y="589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51048</xdr:rowOff>
    </xdr:from>
    <xdr:to>
      <xdr:col>72</xdr:col>
      <xdr:colOff>38100</xdr:colOff>
      <xdr:row>35</xdr:row>
      <xdr:rowOff>152648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169175</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03795" y="582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95552</xdr:rowOff>
    </xdr:from>
    <xdr:to>
      <xdr:col>67</xdr:col>
      <xdr:colOff>101600</xdr:colOff>
      <xdr:row>38</xdr:row>
      <xdr:rowOff>25702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3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42229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115076</xdr:rowOff>
    </xdr:from>
    <xdr:to>
      <xdr:col>85</xdr:col>
      <xdr:colOff>127000</xdr:colOff>
      <xdr:row>57</xdr:row>
      <xdr:rowOff>103421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716276"/>
          <a:ext cx="838200" cy="15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115076</xdr:rowOff>
    </xdr:from>
    <xdr:to>
      <xdr:col>81</xdr:col>
      <xdr:colOff>50800</xdr:colOff>
      <xdr:row>57</xdr:row>
      <xdr:rowOff>85217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16276"/>
          <a:ext cx="889000" cy="14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47231</xdr:rowOff>
    </xdr:from>
    <xdr:to>
      <xdr:col>76</xdr:col>
      <xdr:colOff>114300</xdr:colOff>
      <xdr:row>57</xdr:row>
      <xdr:rowOff>85217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19881"/>
          <a:ext cx="8890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27287</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47231</xdr:rowOff>
    </xdr:from>
    <xdr:to>
      <xdr:col>71</xdr:col>
      <xdr:colOff>177800</xdr:colOff>
      <xdr:row>57</xdr:row>
      <xdr:rowOff>141639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19881"/>
          <a:ext cx="889000" cy="9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33367</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52621</xdr:rowOff>
    </xdr:from>
    <xdr:to>
      <xdr:col>85</xdr:col>
      <xdr:colOff>177800</xdr:colOff>
      <xdr:row>57</xdr:row>
      <xdr:rowOff>154221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2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138998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4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64276</xdr:rowOff>
    </xdr:from>
    <xdr:to>
      <xdr:col>81</xdr:col>
      <xdr:colOff>101600</xdr:colOff>
      <xdr:row>56</xdr:row>
      <xdr:rowOff>165876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10953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44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34417</xdr:rowOff>
    </xdr:from>
    <xdr:to>
      <xdr:col>76</xdr:col>
      <xdr:colOff>165100</xdr:colOff>
      <xdr:row>57</xdr:row>
      <xdr:rowOff>136017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127144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167881</xdr:rowOff>
    </xdr:from>
    <xdr:to>
      <xdr:col>72</xdr:col>
      <xdr:colOff>38100</xdr:colOff>
      <xdr:row>57</xdr:row>
      <xdr:rowOff>98031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89158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90839</xdr:rowOff>
    </xdr:from>
    <xdr:to>
      <xdr:col>67</xdr:col>
      <xdr:colOff>101600</xdr:colOff>
      <xdr:row>58</xdr:row>
      <xdr:rowOff>20989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12116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54473</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570323"/>
          <a:ext cx="1269" cy="94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1150</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34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54473</xdr:rowOff>
    </xdr:from>
    <xdr:to>
      <xdr:col>86</xdr:col>
      <xdr:colOff>25400</xdr:colOff>
      <xdr:row>73</xdr:row>
      <xdr:rowOff>54473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57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169075</xdr:rowOff>
    </xdr:from>
    <xdr:to>
      <xdr:col>85</xdr:col>
      <xdr:colOff>127000</xdr:colOff>
      <xdr:row>73</xdr:row>
      <xdr:rowOff>54473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342025"/>
          <a:ext cx="838200" cy="22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163765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13888</xdr:rowOff>
    </xdr:from>
    <xdr:to>
      <xdr:col>85</xdr:col>
      <xdr:colOff>177800</xdr:colOff>
      <xdr:row>78</xdr:row>
      <xdr:rowOff>115488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169075</xdr:rowOff>
    </xdr:from>
    <xdr:to>
      <xdr:col>81</xdr:col>
      <xdr:colOff>50800</xdr:colOff>
      <xdr:row>74</xdr:row>
      <xdr:rowOff>58353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2342025"/>
          <a:ext cx="889000" cy="40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14621</xdr:rowOff>
    </xdr:from>
    <xdr:to>
      <xdr:col>81</xdr:col>
      <xdr:colOff>101600</xdr:colOff>
      <xdr:row>78</xdr:row>
      <xdr:rowOff>116221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107348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8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58353</xdr:rowOff>
    </xdr:from>
    <xdr:to>
      <xdr:col>76</xdr:col>
      <xdr:colOff>114300</xdr:colOff>
      <xdr:row>78</xdr:row>
      <xdr:rowOff>88934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745653"/>
          <a:ext cx="889000" cy="71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16456</xdr:rowOff>
    </xdr:from>
    <xdr:to>
      <xdr:col>76</xdr:col>
      <xdr:colOff>165100</xdr:colOff>
      <xdr:row>78</xdr:row>
      <xdr:rowOff>118056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109183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88934</xdr:rowOff>
    </xdr:from>
    <xdr:to>
      <xdr:col>71</xdr:col>
      <xdr:colOff>177800</xdr:colOff>
      <xdr:row>78</xdr:row>
      <xdr:rowOff>98180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62034"/>
          <a:ext cx="88900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56776</xdr:rowOff>
    </xdr:from>
    <xdr:to>
      <xdr:col>72</xdr:col>
      <xdr:colOff>38100</xdr:colOff>
      <xdr:row>78</xdr:row>
      <xdr:rowOff>158376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149503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60682</xdr:rowOff>
    </xdr:from>
    <xdr:to>
      <xdr:col>67</xdr:col>
      <xdr:colOff>101600</xdr:colOff>
      <xdr:row>78</xdr:row>
      <xdr:rowOff>162282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153409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3673</xdr:rowOff>
    </xdr:from>
    <xdr:to>
      <xdr:col>85</xdr:col>
      <xdr:colOff>177800</xdr:colOff>
      <xdr:row>73</xdr:row>
      <xdr:rowOff>105273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25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128150</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47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118275</xdr:rowOff>
    </xdr:from>
    <xdr:to>
      <xdr:col>81</xdr:col>
      <xdr:colOff>101600</xdr:colOff>
      <xdr:row>72</xdr:row>
      <xdr:rowOff>48425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2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64952</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06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7553</xdr:rowOff>
    </xdr:from>
    <xdr:to>
      <xdr:col>76</xdr:col>
      <xdr:colOff>165100</xdr:colOff>
      <xdr:row>74</xdr:row>
      <xdr:rowOff>109153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69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125680</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47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38134</xdr:rowOff>
    </xdr:from>
    <xdr:to>
      <xdr:col>72</xdr:col>
      <xdr:colOff>38100</xdr:colOff>
      <xdr:row>78</xdr:row>
      <xdr:rowOff>139734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156261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47380</xdr:rowOff>
    </xdr:from>
    <xdr:to>
      <xdr:col>67</xdr:col>
      <xdr:colOff>101600</xdr:colOff>
      <xdr:row>78</xdr:row>
      <xdr:rowOff>148980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165507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9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158955</xdr:rowOff>
    </xdr:from>
    <xdr:to>
      <xdr:col>85</xdr:col>
      <xdr:colOff>127000</xdr:colOff>
      <xdr:row>97</xdr:row>
      <xdr:rowOff>29204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18155"/>
          <a:ext cx="838200" cy="4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29204</xdr:rowOff>
    </xdr:from>
    <xdr:to>
      <xdr:col>81</xdr:col>
      <xdr:colOff>50800</xdr:colOff>
      <xdr:row>97</xdr:row>
      <xdr:rowOff>63858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59854"/>
          <a:ext cx="889000" cy="3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90467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63858</xdr:rowOff>
    </xdr:from>
    <xdr:to>
      <xdr:col>76</xdr:col>
      <xdr:colOff>114300</xdr:colOff>
      <xdr:row>97</xdr:row>
      <xdr:rowOff>86429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94508"/>
          <a:ext cx="889000" cy="2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97091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76735</xdr:rowOff>
    </xdr:from>
    <xdr:to>
      <xdr:col>71</xdr:col>
      <xdr:colOff>177800</xdr:colOff>
      <xdr:row>97</xdr:row>
      <xdr:rowOff>86429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07385"/>
          <a:ext cx="889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115975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108155</xdr:rowOff>
    </xdr:from>
    <xdr:to>
      <xdr:col>85</xdr:col>
      <xdr:colOff>177800</xdr:colOff>
      <xdr:row>97</xdr:row>
      <xdr:rowOff>38305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131032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1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149854</xdr:rowOff>
    </xdr:from>
    <xdr:to>
      <xdr:col>81</xdr:col>
      <xdr:colOff>101600</xdr:colOff>
      <xdr:row>97</xdr:row>
      <xdr:rowOff>80004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71131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70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13058</xdr:rowOff>
    </xdr:from>
    <xdr:to>
      <xdr:col>76</xdr:col>
      <xdr:colOff>165100</xdr:colOff>
      <xdr:row>97</xdr:row>
      <xdr:rowOff>114658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105785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73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35629</xdr:rowOff>
    </xdr:from>
    <xdr:to>
      <xdr:col>72</xdr:col>
      <xdr:colOff>38100</xdr:colOff>
      <xdr:row>97</xdr:row>
      <xdr:rowOff>137229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128356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25935</xdr:rowOff>
    </xdr:from>
    <xdr:to>
      <xdr:col>67</xdr:col>
      <xdr:colOff>101600</xdr:colOff>
      <xdr:row>97</xdr:row>
      <xdr:rowOff>127535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118662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74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総務費の増加は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特別交付税の算定において、令和２年７月豪雨関連事業費の算入が多額となり、当初の予想を上回る交付額となったことから、各種基金の積立金の財源として活用したことによる。</a:t>
          </a:r>
        </a:p>
        <a:p>
          <a:r>
            <a:rPr kumimoji="1" lang="ja-JP" altLang="en-US" sz="1300">
              <a:latin typeface="ＭＳ Ｐゴシック" panose="020B0600070205080204" pitchFamily="50" charset="-128"/>
              <a:ea typeface="ＭＳ Ｐゴシック" panose="020B0600070205080204" pitchFamily="50" charset="-128"/>
            </a:rPr>
            <a:t>民生費の減少は令和２年７月豪雨災害に伴う災害見舞金と災害、救助費返納金等の減によるものである。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衛生費の減少は令和２年７月豪雨災害に伴う災害廃棄物処理事業完了によるものである。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災害復旧費については前年度よりも減少しているものの、令和２年７月豪雨災害復旧関連の事業はしばらく続く見込みである。</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公債費については、令和２年７月豪雨の復旧・復興事業の財源として地方債の活用も多くなることから、今後の増加が懸念される。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br>
            <a:rPr kumimoji="1" lang="en-US" altLang="ja-JP"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財政調整基金の保有目安として、本村では標準財政規模の概ね</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％としていた。令和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月豪雨災害の復旧・復興事業の財源として活用したため、標準財政規模比は低下していたが、本年度は普通交付税等の減額により標準財政規模が減少したため、</a:t>
          </a:r>
          <a:r>
            <a:rPr kumimoji="1" lang="en-US" altLang="ja-JP" sz="1200">
              <a:latin typeface="ＭＳ ゴシック" pitchFamily="49" charset="-128"/>
              <a:ea typeface="ＭＳ ゴシック" pitchFamily="49" charset="-128"/>
            </a:rPr>
            <a:t>4.13</a:t>
          </a:r>
          <a:r>
            <a:rPr kumimoji="1" lang="ja-JP" altLang="en-US" sz="1200">
              <a:latin typeface="ＭＳ ゴシック" pitchFamily="49" charset="-128"/>
              <a:ea typeface="ＭＳ ゴシック" pitchFamily="49" charset="-128"/>
            </a:rPr>
            <a:t>ポイント増加している。実質収支額については、繰越金の増加に伴い昨年度と同水準となっている。本村の歳入は国県支出金や地方交付税が大きな割合を占めており、自主財源が乏しく、不透明な財政状況が続いているため、財政調整基金残高や実質収支額については注視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標準財政規模に対する黒字比率は、すべての会計において増加しており、一般会計も昨年度と同水準のため、連結の黒字比率は上昇している。</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特別会計においては、一般会計からの繰出しを受けて運営しているため、今後も各種保険料（税）、水道料金などの財源の確保及び事務の効率化が必要である。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8186652</v>
      </c>
      <c r="BO4" s="415"/>
      <c r="BP4" s="415"/>
      <c r="BQ4" s="415"/>
      <c r="BR4" s="415"/>
      <c r="BS4" s="415"/>
      <c r="BT4" s="415"/>
      <c r="BU4" s="416"/>
      <c r="BV4" s="414">
        <v>11114969</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33.4</v>
      </c>
      <c r="CU4" s="589"/>
      <c r="CV4" s="589"/>
      <c r="CW4" s="589"/>
      <c r="CX4" s="589"/>
      <c r="CY4" s="589"/>
      <c r="CZ4" s="589"/>
      <c r="DA4" s="590"/>
      <c r="DB4" s="588">
        <v>34.700000000000003</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6870824</v>
      </c>
      <c r="BO5" s="420"/>
      <c r="BP5" s="420"/>
      <c r="BQ5" s="420"/>
      <c r="BR5" s="420"/>
      <c r="BS5" s="420"/>
      <c r="BT5" s="420"/>
      <c r="BU5" s="421"/>
      <c r="BV5" s="419">
        <v>9896892</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77.400000000000006</v>
      </c>
      <c r="CU5" s="390"/>
      <c r="CV5" s="390"/>
      <c r="CW5" s="390"/>
      <c r="CX5" s="390"/>
      <c r="CY5" s="390"/>
      <c r="CZ5" s="390"/>
      <c r="DA5" s="391"/>
      <c r="DB5" s="389">
        <v>73.8</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1315828</v>
      </c>
      <c r="BO6" s="420"/>
      <c r="BP6" s="420"/>
      <c r="BQ6" s="420"/>
      <c r="BR6" s="420"/>
      <c r="BS6" s="420"/>
      <c r="BT6" s="420"/>
      <c r="BU6" s="421"/>
      <c r="BV6" s="419">
        <v>1218077</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78</v>
      </c>
      <c r="CU6" s="563"/>
      <c r="CV6" s="563"/>
      <c r="CW6" s="563"/>
      <c r="CX6" s="563"/>
      <c r="CY6" s="563"/>
      <c r="CZ6" s="563"/>
      <c r="DA6" s="564"/>
      <c r="DB6" s="562">
        <v>75.400000000000006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509431</v>
      </c>
      <c r="BO7" s="420"/>
      <c r="BP7" s="420"/>
      <c r="BQ7" s="420"/>
      <c r="BR7" s="420"/>
      <c r="BS7" s="420"/>
      <c r="BT7" s="420"/>
      <c r="BU7" s="421"/>
      <c r="BV7" s="419">
        <v>341081</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2415364</v>
      </c>
      <c r="CU7" s="420"/>
      <c r="CV7" s="420"/>
      <c r="CW7" s="420"/>
      <c r="CX7" s="420"/>
      <c r="CY7" s="420"/>
      <c r="CZ7" s="420"/>
      <c r="DA7" s="421"/>
      <c r="DB7" s="419">
        <v>2529358</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96</v>
      </c>
      <c r="AV8" s="467"/>
      <c r="AW8" s="467"/>
      <c r="AX8" s="467"/>
      <c r="AY8" s="399" t="s">
        <v>111</v>
      </c>
      <c r="AZ8" s="400"/>
      <c r="BA8" s="400"/>
      <c r="BB8" s="400"/>
      <c r="BC8" s="400"/>
      <c r="BD8" s="400"/>
      <c r="BE8" s="400"/>
      <c r="BF8" s="400"/>
      <c r="BG8" s="400"/>
      <c r="BH8" s="400"/>
      <c r="BI8" s="400"/>
      <c r="BJ8" s="400"/>
      <c r="BK8" s="400"/>
      <c r="BL8" s="400"/>
      <c r="BM8" s="401"/>
      <c r="BN8" s="419">
        <v>806397</v>
      </c>
      <c r="BO8" s="420"/>
      <c r="BP8" s="420"/>
      <c r="BQ8" s="420"/>
      <c r="BR8" s="420"/>
      <c r="BS8" s="420"/>
      <c r="BT8" s="420"/>
      <c r="BU8" s="421"/>
      <c r="BV8" s="419">
        <v>876996</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0.15</v>
      </c>
      <c r="CU8" s="523"/>
      <c r="CV8" s="523"/>
      <c r="CW8" s="523"/>
      <c r="CX8" s="523"/>
      <c r="CY8" s="523"/>
      <c r="CZ8" s="523"/>
      <c r="DA8" s="524"/>
      <c r="DB8" s="522">
        <v>0.15</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2433</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96</v>
      </c>
      <c r="AV9" s="467"/>
      <c r="AW9" s="467"/>
      <c r="AX9" s="467"/>
      <c r="AY9" s="399" t="s">
        <v>117</v>
      </c>
      <c r="AZ9" s="400"/>
      <c r="BA9" s="400"/>
      <c r="BB9" s="400"/>
      <c r="BC9" s="400"/>
      <c r="BD9" s="400"/>
      <c r="BE9" s="400"/>
      <c r="BF9" s="400"/>
      <c r="BG9" s="400"/>
      <c r="BH9" s="400"/>
      <c r="BI9" s="400"/>
      <c r="BJ9" s="400"/>
      <c r="BK9" s="400"/>
      <c r="BL9" s="400"/>
      <c r="BM9" s="401"/>
      <c r="BN9" s="419">
        <v>-70599</v>
      </c>
      <c r="BO9" s="420"/>
      <c r="BP9" s="420"/>
      <c r="BQ9" s="420"/>
      <c r="BR9" s="420"/>
      <c r="BS9" s="420"/>
      <c r="BT9" s="420"/>
      <c r="BU9" s="421"/>
      <c r="BV9" s="419">
        <v>644801</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7.4</v>
      </c>
      <c r="CU9" s="390"/>
      <c r="CV9" s="390"/>
      <c r="CW9" s="390"/>
      <c r="CX9" s="390"/>
      <c r="CY9" s="390"/>
      <c r="CZ9" s="390"/>
      <c r="DA9" s="391"/>
      <c r="DB9" s="389">
        <v>7.6</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3698</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314525</v>
      </c>
      <c r="BO10" s="420"/>
      <c r="BP10" s="420"/>
      <c r="BQ10" s="420"/>
      <c r="BR10" s="420"/>
      <c r="BS10" s="420"/>
      <c r="BT10" s="420"/>
      <c r="BU10" s="421"/>
      <c r="BV10" s="419">
        <v>302369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127</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2958</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137</v>
      </c>
      <c r="AV12" s="467"/>
      <c r="AW12" s="467"/>
      <c r="AX12" s="467"/>
      <c r="AY12" s="399" t="s">
        <v>138</v>
      </c>
      <c r="AZ12" s="400"/>
      <c r="BA12" s="400"/>
      <c r="BB12" s="400"/>
      <c r="BC12" s="400"/>
      <c r="BD12" s="400"/>
      <c r="BE12" s="400"/>
      <c r="BF12" s="400"/>
      <c r="BG12" s="400"/>
      <c r="BH12" s="400"/>
      <c r="BI12" s="400"/>
      <c r="BJ12" s="400"/>
      <c r="BK12" s="400"/>
      <c r="BL12" s="400"/>
      <c r="BM12" s="401"/>
      <c r="BN12" s="419">
        <v>263000</v>
      </c>
      <c r="BO12" s="420"/>
      <c r="BP12" s="420"/>
      <c r="BQ12" s="420"/>
      <c r="BR12" s="420"/>
      <c r="BS12" s="420"/>
      <c r="BT12" s="420"/>
      <c r="BU12" s="421"/>
      <c r="BV12" s="419">
        <v>346000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2955</v>
      </c>
      <c r="S13" s="513"/>
      <c r="T13" s="513"/>
      <c r="U13" s="513"/>
      <c r="V13" s="514"/>
      <c r="W13" s="500" t="s">
        <v>142</v>
      </c>
      <c r="X13" s="442"/>
      <c r="Y13" s="442"/>
      <c r="Z13" s="442"/>
      <c r="AA13" s="442"/>
      <c r="AB13" s="443"/>
      <c r="AC13" s="395">
        <v>187</v>
      </c>
      <c r="AD13" s="396"/>
      <c r="AE13" s="396"/>
      <c r="AF13" s="396"/>
      <c r="AG13" s="397"/>
      <c r="AH13" s="395">
        <v>305</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-19074</v>
      </c>
      <c r="BO13" s="420"/>
      <c r="BP13" s="420"/>
      <c r="BQ13" s="420"/>
      <c r="BR13" s="420"/>
      <c r="BS13" s="420"/>
      <c r="BT13" s="420"/>
      <c r="BU13" s="421"/>
      <c r="BV13" s="419">
        <v>601170</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6</v>
      </c>
      <c r="CU13" s="390"/>
      <c r="CV13" s="390"/>
      <c r="CW13" s="390"/>
      <c r="CX13" s="390"/>
      <c r="CY13" s="390"/>
      <c r="CZ13" s="390"/>
      <c r="DA13" s="391"/>
      <c r="DB13" s="389">
        <v>5.4</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3219</v>
      </c>
      <c r="S14" s="513"/>
      <c r="T14" s="513"/>
      <c r="U14" s="513"/>
      <c r="V14" s="514"/>
      <c r="W14" s="515"/>
      <c r="X14" s="445"/>
      <c r="Y14" s="445"/>
      <c r="Z14" s="445"/>
      <c r="AA14" s="445"/>
      <c r="AB14" s="446"/>
      <c r="AC14" s="505">
        <v>19.2</v>
      </c>
      <c r="AD14" s="506"/>
      <c r="AE14" s="506"/>
      <c r="AF14" s="506"/>
      <c r="AG14" s="507"/>
      <c r="AH14" s="505">
        <v>18.100000000000001</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t="s">
        <v>140</v>
      </c>
      <c r="CU14" s="517"/>
      <c r="CV14" s="517"/>
      <c r="CW14" s="517"/>
      <c r="CX14" s="517"/>
      <c r="CY14" s="517"/>
      <c r="CZ14" s="517"/>
      <c r="DA14" s="518"/>
      <c r="DB14" s="516" t="s">
        <v>149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150</v>
      </c>
      <c r="N15" s="510"/>
      <c r="O15" s="510"/>
      <c r="P15" s="510"/>
      <c r="Q15" s="511"/>
      <c r="R15" s="512">
        <v>3215</v>
      </c>
      <c r="S15" s="513"/>
      <c r="T15" s="513"/>
      <c r="U15" s="513"/>
      <c r="V15" s="514"/>
      <c r="W15" s="500" t="s">
        <v>151</v>
      </c>
      <c r="X15" s="442"/>
      <c r="Y15" s="442"/>
      <c r="Z15" s="442"/>
      <c r="AA15" s="442"/>
      <c r="AB15" s="443"/>
      <c r="AC15" s="395">
        <v>243</v>
      </c>
      <c r="AD15" s="396"/>
      <c r="AE15" s="396"/>
      <c r="AF15" s="396"/>
      <c r="AG15" s="397"/>
      <c r="AH15" s="395">
        <v>408</v>
      </c>
      <c r="AI15" s="396"/>
      <c r="AJ15" s="396"/>
      <c r="AK15" s="396"/>
      <c r="AL15" s="398"/>
      <c r="AM15" s="478"/>
      <c r="AN15" s="393"/>
      <c r="AO15" s="393"/>
      <c r="AP15" s="393"/>
      <c r="AQ15" s="393"/>
      <c r="AR15" s="393"/>
      <c r="AS15" s="393"/>
      <c r="AT15" s="394"/>
      <c r="AU15" s="466"/>
      <c r="AV15" s="467"/>
      <c r="AW15" s="467"/>
      <c r="AX15" s="467"/>
      <c r="AY15" s="411" t="s">
        <v>152</v>
      </c>
      <c r="AZ15" s="412"/>
      <c r="BA15" s="412"/>
      <c r="BB15" s="412"/>
      <c r="BC15" s="412"/>
      <c r="BD15" s="412"/>
      <c r="BE15" s="412"/>
      <c r="BF15" s="412"/>
      <c r="BG15" s="412"/>
      <c r="BH15" s="412"/>
      <c r="BI15" s="412"/>
      <c r="BJ15" s="412"/>
      <c r="BK15" s="412"/>
      <c r="BL15" s="412"/>
      <c r="BM15" s="413"/>
      <c r="BN15" s="414">
        <v>325593</v>
      </c>
      <c r="BO15" s="415"/>
      <c r="BP15" s="415"/>
      <c r="BQ15" s="415"/>
      <c r="BR15" s="415"/>
      <c r="BS15" s="415"/>
      <c r="BT15" s="415"/>
      <c r="BU15" s="416"/>
      <c r="BV15" s="414">
        <v>331162</v>
      </c>
      <c r="BW15" s="415"/>
      <c r="BX15" s="415"/>
      <c r="BY15" s="415"/>
      <c r="BZ15" s="415"/>
      <c r="CA15" s="415"/>
      <c r="CB15" s="415"/>
      <c r="CC15" s="416"/>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154</v>
      </c>
      <c r="M16" s="503"/>
      <c r="N16" s="503"/>
      <c r="O16" s="503"/>
      <c r="P16" s="503"/>
      <c r="Q16" s="504"/>
      <c r="R16" s="497" t="s">
        <v>155</v>
      </c>
      <c r="S16" s="498"/>
      <c r="T16" s="498"/>
      <c r="U16" s="498"/>
      <c r="V16" s="499"/>
      <c r="W16" s="515"/>
      <c r="X16" s="445"/>
      <c r="Y16" s="445"/>
      <c r="Z16" s="445"/>
      <c r="AA16" s="445"/>
      <c r="AB16" s="446"/>
      <c r="AC16" s="505">
        <v>24.9</v>
      </c>
      <c r="AD16" s="506"/>
      <c r="AE16" s="506"/>
      <c r="AF16" s="506"/>
      <c r="AG16" s="507"/>
      <c r="AH16" s="505">
        <v>24.2</v>
      </c>
      <c r="AI16" s="506"/>
      <c r="AJ16" s="506"/>
      <c r="AK16" s="506"/>
      <c r="AL16" s="508"/>
      <c r="AM16" s="478"/>
      <c r="AN16" s="393"/>
      <c r="AO16" s="393"/>
      <c r="AP16" s="393"/>
      <c r="AQ16" s="393"/>
      <c r="AR16" s="393"/>
      <c r="AS16" s="393"/>
      <c r="AT16" s="394"/>
      <c r="AU16" s="466"/>
      <c r="AV16" s="467"/>
      <c r="AW16" s="467"/>
      <c r="AX16" s="467"/>
      <c r="AY16" s="399" t="s">
        <v>156</v>
      </c>
      <c r="AZ16" s="400"/>
      <c r="BA16" s="400"/>
      <c r="BB16" s="400"/>
      <c r="BC16" s="400"/>
      <c r="BD16" s="400"/>
      <c r="BE16" s="400"/>
      <c r="BF16" s="400"/>
      <c r="BG16" s="400"/>
      <c r="BH16" s="400"/>
      <c r="BI16" s="400"/>
      <c r="BJ16" s="400"/>
      <c r="BK16" s="400"/>
      <c r="BL16" s="400"/>
      <c r="BM16" s="401"/>
      <c r="BN16" s="419">
        <v>2333528</v>
      </c>
      <c r="BO16" s="420"/>
      <c r="BP16" s="420"/>
      <c r="BQ16" s="420"/>
      <c r="BR16" s="420"/>
      <c r="BS16" s="420"/>
      <c r="BT16" s="420"/>
      <c r="BU16" s="421"/>
      <c r="BV16" s="419">
        <v>2391132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157</v>
      </c>
      <c r="N17" s="495"/>
      <c r="O17" s="495"/>
      <c r="P17" s="495"/>
      <c r="Q17" s="496"/>
      <c r="R17" s="497" t="s">
        <v>158</v>
      </c>
      <c r="S17" s="498"/>
      <c r="T17" s="498"/>
      <c r="U17" s="498"/>
      <c r="V17" s="499"/>
      <c r="W17" s="500" t="s">
        <v>159</v>
      </c>
      <c r="X17" s="442"/>
      <c r="Y17" s="442"/>
      <c r="Z17" s="442"/>
      <c r="AA17" s="442"/>
      <c r="AB17" s="443"/>
      <c r="AC17" s="395">
        <v>545</v>
      </c>
      <c r="AD17" s="396"/>
      <c r="AE17" s="396"/>
      <c r="AF17" s="396"/>
      <c r="AG17" s="397"/>
      <c r="AH17" s="395">
        <v>976</v>
      </c>
      <c r="AI17" s="396"/>
      <c r="AJ17" s="396"/>
      <c r="AK17" s="396"/>
      <c r="AL17" s="398"/>
      <c r="AM17" s="478"/>
      <c r="AN17" s="393"/>
      <c r="AO17" s="393"/>
      <c r="AP17" s="393"/>
      <c r="AQ17" s="393"/>
      <c r="AR17" s="393"/>
      <c r="AS17" s="393"/>
      <c r="AT17" s="394"/>
      <c r="AU17" s="466"/>
      <c r="AV17" s="467"/>
      <c r="AW17" s="467"/>
      <c r="AX17" s="467"/>
      <c r="AY17" s="399" t="s">
        <v>160</v>
      </c>
      <c r="AZ17" s="400"/>
      <c r="BA17" s="400"/>
      <c r="BB17" s="400"/>
      <c r="BC17" s="400"/>
      <c r="BD17" s="400"/>
      <c r="BE17" s="400"/>
      <c r="BF17" s="400"/>
      <c r="BG17" s="400"/>
      <c r="BH17" s="400"/>
      <c r="BI17" s="400"/>
      <c r="BJ17" s="400"/>
      <c r="BK17" s="400"/>
      <c r="BL17" s="400"/>
      <c r="BM17" s="401"/>
      <c r="BN17" s="419">
        <v>384264</v>
      </c>
      <c r="BO17" s="420"/>
      <c r="BP17" s="420"/>
      <c r="BQ17" s="420"/>
      <c r="BR17" s="420"/>
      <c r="BS17" s="420"/>
      <c r="BT17" s="420"/>
      <c r="BU17" s="421"/>
      <c r="BV17" s="419">
        <v>393261</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161</v>
      </c>
      <c r="C18" s="472"/>
      <c r="D18" s="472"/>
      <c r="E18" s="473"/>
      <c r="F18" s="473"/>
      <c r="G18" s="473"/>
      <c r="H18" s="473"/>
      <c r="I18" s="473"/>
      <c r="J18" s="473"/>
      <c r="K18" s="473"/>
      <c r="L18" s="474">
        <v>207.58</v>
      </c>
      <c r="M18" s="474"/>
      <c r="N18" s="474"/>
      <c r="O18" s="474"/>
      <c r="P18" s="474"/>
      <c r="Q18" s="474"/>
      <c r="R18" s="475"/>
      <c r="S18" s="475"/>
      <c r="T18" s="475"/>
      <c r="U18" s="475"/>
      <c r="V18" s="476"/>
      <c r="W18" s="490"/>
      <c r="X18" s="491"/>
      <c r="Y18" s="491"/>
      <c r="Z18" s="491"/>
      <c r="AA18" s="491"/>
      <c r="AB18" s="501"/>
      <c r="AC18" s="383">
        <v>55.9</v>
      </c>
      <c r="AD18" s="384"/>
      <c r="AE18" s="384"/>
      <c r="AF18" s="384"/>
      <c r="AG18" s="477"/>
      <c r="AH18" s="383">
        <v>57.8</v>
      </c>
      <c r="AI18" s="384"/>
      <c r="AJ18" s="384"/>
      <c r="AK18" s="384"/>
      <c r="AL18" s="385"/>
      <c r="AM18" s="478"/>
      <c r="AN18" s="393"/>
      <c r="AO18" s="393"/>
      <c r="AP18" s="393"/>
      <c r="AQ18" s="393"/>
      <c r="AR18" s="393"/>
      <c r="AS18" s="393"/>
      <c r="AT18" s="394"/>
      <c r="AU18" s="466"/>
      <c r="AV18" s="467"/>
      <c r="AW18" s="467"/>
      <c r="AX18" s="467"/>
      <c r="AY18" s="399" t="s">
        <v>162</v>
      </c>
      <c r="AZ18" s="400"/>
      <c r="BA18" s="400"/>
      <c r="BB18" s="400"/>
      <c r="BC18" s="400"/>
      <c r="BD18" s="400"/>
      <c r="BE18" s="400"/>
      <c r="BF18" s="400"/>
      <c r="BG18" s="400"/>
      <c r="BH18" s="400"/>
      <c r="BI18" s="400"/>
      <c r="BJ18" s="400"/>
      <c r="BK18" s="400"/>
      <c r="BL18" s="400"/>
      <c r="BM18" s="401"/>
      <c r="BN18" s="419">
        <v>1945690</v>
      </c>
      <c r="BO18" s="420"/>
      <c r="BP18" s="420"/>
      <c r="BQ18" s="420"/>
      <c r="BR18" s="420"/>
      <c r="BS18" s="420"/>
      <c r="BT18" s="420"/>
      <c r="BU18" s="421"/>
      <c r="BV18" s="419">
        <v>1891111</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163</v>
      </c>
      <c r="C19" s="472"/>
      <c r="D19" s="472"/>
      <c r="E19" s="473"/>
      <c r="F19" s="473"/>
      <c r="G19" s="473"/>
      <c r="H19" s="473"/>
      <c r="I19" s="473"/>
      <c r="J19" s="473"/>
      <c r="K19" s="473"/>
      <c r="L19" s="479">
        <v>12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164</v>
      </c>
      <c r="AZ19" s="400"/>
      <c r="BA19" s="400"/>
      <c r="BB19" s="400"/>
      <c r="BC19" s="400"/>
      <c r="BD19" s="400"/>
      <c r="BE19" s="400"/>
      <c r="BF19" s="400"/>
      <c r="BG19" s="400"/>
      <c r="BH19" s="400"/>
      <c r="BI19" s="400"/>
      <c r="BJ19" s="400"/>
      <c r="BK19" s="400"/>
      <c r="BL19" s="400"/>
      <c r="BM19" s="401"/>
      <c r="BN19" s="419">
        <v>5648131</v>
      </c>
      <c r="BO19" s="420"/>
      <c r="BP19" s="420"/>
      <c r="BQ19" s="420"/>
      <c r="BR19" s="420"/>
      <c r="BS19" s="420"/>
      <c r="BT19" s="420"/>
      <c r="BU19" s="421"/>
      <c r="BV19" s="419">
        <v>5245073</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165</v>
      </c>
      <c r="C20" s="472"/>
      <c r="D20" s="472"/>
      <c r="E20" s="473"/>
      <c r="F20" s="473"/>
      <c r="G20" s="473"/>
      <c r="H20" s="473"/>
      <c r="I20" s="473"/>
      <c r="J20" s="473"/>
      <c r="K20" s="473"/>
      <c r="L20" s="479">
        <v>976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166</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167</v>
      </c>
      <c r="C22" s="433"/>
      <c r="D22" s="434"/>
      <c r="E22" s="441" t="s">
        <v>1</v>
      </c>
      <c r="F22" s="442"/>
      <c r="G22" s="442"/>
      <c r="H22" s="442"/>
      <c r="I22" s="442"/>
      <c r="J22" s="442"/>
      <c r="K22" s="443"/>
      <c r="L22" s="441" t="s">
        <v>168</v>
      </c>
      <c r="M22" s="442"/>
      <c r="N22" s="442"/>
      <c r="O22" s="442"/>
      <c r="P22" s="443"/>
      <c r="Q22" s="447" t="s">
        <v>169</v>
      </c>
      <c r="R22" s="448"/>
      <c r="S22" s="448"/>
      <c r="T22" s="448"/>
      <c r="U22" s="448"/>
      <c r="V22" s="449"/>
      <c r="W22" s="453" t="s">
        <v>170</v>
      </c>
      <c r="X22" s="433"/>
      <c r="Y22" s="434"/>
      <c r="Z22" s="441" t="s">
        <v>1</v>
      </c>
      <c r="AA22" s="442"/>
      <c r="AB22" s="442"/>
      <c r="AC22" s="442"/>
      <c r="AD22" s="442"/>
      <c r="AE22" s="442"/>
      <c r="AF22" s="442"/>
      <c r="AG22" s="443"/>
      <c r="AH22" s="458" t="s">
        <v>171</v>
      </c>
      <c r="AI22" s="442"/>
      <c r="AJ22" s="442"/>
      <c r="AK22" s="442"/>
      <c r="AL22" s="443"/>
      <c r="AM22" s="458" t="s">
        <v>172</v>
      </c>
      <c r="AN22" s="459"/>
      <c r="AO22" s="459"/>
      <c r="AP22" s="459"/>
      <c r="AQ22" s="459"/>
      <c r="AR22" s="460"/>
      <c r="AS22" s="447" t="s">
        <v>169</v>
      </c>
      <c r="AT22" s="448"/>
      <c r="AU22" s="448"/>
      <c r="AV22" s="448"/>
      <c r="AW22" s="448"/>
      <c r="AX22" s="464"/>
      <c r="AY22" s="411" t="s">
        <v>173</v>
      </c>
      <c r="AZ22" s="412"/>
      <c r="BA22" s="412"/>
      <c r="BB22" s="412"/>
      <c r="BC22" s="412"/>
      <c r="BD22" s="412"/>
      <c r="BE22" s="412"/>
      <c r="BF22" s="412"/>
      <c r="BG22" s="412"/>
      <c r="BH22" s="412"/>
      <c r="BI22" s="412"/>
      <c r="BJ22" s="412"/>
      <c r="BK22" s="412"/>
      <c r="BL22" s="412"/>
      <c r="BM22" s="413"/>
      <c r="BN22" s="414">
        <v>5527162</v>
      </c>
      <c r="BO22" s="415"/>
      <c r="BP22" s="415"/>
      <c r="BQ22" s="415"/>
      <c r="BR22" s="415"/>
      <c r="BS22" s="415"/>
      <c r="BT22" s="415"/>
      <c r="BU22" s="416"/>
      <c r="BV22" s="414">
        <v>5785950</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174</v>
      </c>
      <c r="AZ23" s="400"/>
      <c r="BA23" s="400"/>
      <c r="BB23" s="400"/>
      <c r="BC23" s="400"/>
      <c r="BD23" s="400"/>
      <c r="BE23" s="400"/>
      <c r="BF23" s="400"/>
      <c r="BG23" s="400"/>
      <c r="BH23" s="400"/>
      <c r="BI23" s="400"/>
      <c r="BJ23" s="400"/>
      <c r="BK23" s="400"/>
      <c r="BL23" s="400"/>
      <c r="BM23" s="401"/>
      <c r="BN23" s="419">
        <v>5155245</v>
      </c>
      <c r="BO23" s="420"/>
      <c r="BP23" s="420"/>
      <c r="BQ23" s="420"/>
      <c r="BR23" s="420"/>
      <c r="BS23" s="420"/>
      <c r="BT23" s="420"/>
      <c r="BU23" s="421"/>
      <c r="BV23" s="419">
        <v>5408295</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175</v>
      </c>
      <c r="F24" s="393"/>
      <c r="G24" s="393"/>
      <c r="H24" s="393"/>
      <c r="I24" s="393"/>
      <c r="J24" s="393"/>
      <c r="K24" s="394"/>
      <c r="L24" s="395">
        <v>1</v>
      </c>
      <c r="M24" s="396"/>
      <c r="N24" s="396"/>
      <c r="O24" s="396"/>
      <c r="P24" s="397"/>
      <c r="Q24" s="395">
        <v>7450</v>
      </c>
      <c r="R24" s="396"/>
      <c r="S24" s="396"/>
      <c r="T24" s="396"/>
      <c r="U24" s="396"/>
      <c r="V24" s="397"/>
      <c r="W24" s="454"/>
      <c r="X24" s="436"/>
      <c r="Y24" s="437"/>
      <c r="Z24" s="392" t="s">
        <v>176</v>
      </c>
      <c r="AA24" s="393"/>
      <c r="AB24" s="393"/>
      <c r="AC24" s="393"/>
      <c r="AD24" s="393"/>
      <c r="AE24" s="393"/>
      <c r="AF24" s="393"/>
      <c r="AG24" s="394"/>
      <c r="AH24" s="395">
        <v>80</v>
      </c>
      <c r="AI24" s="396"/>
      <c r="AJ24" s="396"/>
      <c r="AK24" s="396"/>
      <c r="AL24" s="397"/>
      <c r="AM24" s="395">
        <v>224880</v>
      </c>
      <c r="AN24" s="396"/>
      <c r="AO24" s="396"/>
      <c r="AP24" s="396"/>
      <c r="AQ24" s="396"/>
      <c r="AR24" s="397"/>
      <c r="AS24" s="395">
        <v>2811</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4386850</v>
      </c>
      <c r="BO24" s="420"/>
      <c r="BP24" s="420"/>
      <c r="BQ24" s="420"/>
      <c r="BR24" s="420"/>
      <c r="BS24" s="420"/>
      <c r="BT24" s="420"/>
      <c r="BU24" s="421"/>
      <c r="BV24" s="419">
        <v>4526346</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178</v>
      </c>
      <c r="F25" s="393"/>
      <c r="G25" s="393"/>
      <c r="H25" s="393"/>
      <c r="I25" s="393"/>
      <c r="J25" s="393"/>
      <c r="K25" s="394"/>
      <c r="L25" s="395">
        <v>1</v>
      </c>
      <c r="M25" s="396"/>
      <c r="N25" s="396"/>
      <c r="O25" s="396"/>
      <c r="P25" s="397"/>
      <c r="Q25" s="395">
        <v>5720</v>
      </c>
      <c r="R25" s="396"/>
      <c r="S25" s="396"/>
      <c r="T25" s="396"/>
      <c r="U25" s="396"/>
      <c r="V25" s="397"/>
      <c r="W25" s="454"/>
      <c r="X25" s="436"/>
      <c r="Y25" s="437"/>
      <c r="Z25" s="392" t="s">
        <v>179</v>
      </c>
      <c r="AA25" s="393"/>
      <c r="AB25" s="393"/>
      <c r="AC25" s="393"/>
      <c r="AD25" s="393"/>
      <c r="AE25" s="393"/>
      <c r="AF25" s="393"/>
      <c r="AG25" s="394"/>
      <c r="AH25" s="395" t="s">
        <v>140</v>
      </c>
      <c r="AI25" s="396"/>
      <c r="AJ25" s="396"/>
      <c r="AK25" s="396"/>
      <c r="AL25" s="397"/>
      <c r="AM25" s="395" t="s">
        <v>140</v>
      </c>
      <c r="AN25" s="396"/>
      <c r="AO25" s="396"/>
      <c r="AP25" s="396"/>
      <c r="AQ25" s="396"/>
      <c r="AR25" s="397"/>
      <c r="AS25" s="395" t="s">
        <v>140</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3365982</v>
      </c>
      <c r="BO25" s="415"/>
      <c r="BP25" s="415"/>
      <c r="BQ25" s="415"/>
      <c r="BR25" s="415"/>
      <c r="BS25" s="415"/>
      <c r="BT25" s="415"/>
      <c r="BU25" s="416"/>
      <c r="BV25" s="414">
        <v>2504785</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181</v>
      </c>
      <c r="F26" s="393"/>
      <c r="G26" s="393"/>
      <c r="H26" s="393"/>
      <c r="I26" s="393"/>
      <c r="J26" s="393"/>
      <c r="K26" s="394"/>
      <c r="L26" s="395">
        <v>1</v>
      </c>
      <c r="M26" s="396"/>
      <c r="N26" s="396"/>
      <c r="O26" s="396"/>
      <c r="P26" s="397"/>
      <c r="Q26" s="395">
        <v>5130</v>
      </c>
      <c r="R26" s="396"/>
      <c r="S26" s="396"/>
      <c r="T26" s="396"/>
      <c r="U26" s="396"/>
      <c r="V26" s="397"/>
      <c r="W26" s="454"/>
      <c r="X26" s="436"/>
      <c r="Y26" s="437"/>
      <c r="Z26" s="392" t="s">
        <v>182</v>
      </c>
      <c r="AA26" s="430"/>
      <c r="AB26" s="430"/>
      <c r="AC26" s="430"/>
      <c r="AD26" s="430"/>
      <c r="AE26" s="430"/>
      <c r="AF26" s="430"/>
      <c r="AG26" s="431"/>
      <c r="AH26" s="395" t="s">
        <v>140</v>
      </c>
      <c r="AI26" s="396"/>
      <c r="AJ26" s="396"/>
      <c r="AK26" s="396"/>
      <c r="AL26" s="397"/>
      <c r="AM26" s="395" t="s">
        <v>140</v>
      </c>
      <c r="AN26" s="396"/>
      <c r="AO26" s="396"/>
      <c r="AP26" s="396"/>
      <c r="AQ26" s="396"/>
      <c r="AR26" s="397"/>
      <c r="AS26" s="395" t="s">
        <v>149</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149</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184</v>
      </c>
      <c r="F27" s="393"/>
      <c r="G27" s="393"/>
      <c r="H27" s="393"/>
      <c r="I27" s="393"/>
      <c r="J27" s="393"/>
      <c r="K27" s="394"/>
      <c r="L27" s="395">
        <v>1</v>
      </c>
      <c r="M27" s="396"/>
      <c r="N27" s="396"/>
      <c r="O27" s="396"/>
      <c r="P27" s="397"/>
      <c r="Q27" s="395">
        <v>2980</v>
      </c>
      <c r="R27" s="396"/>
      <c r="S27" s="396"/>
      <c r="T27" s="396"/>
      <c r="U27" s="396"/>
      <c r="V27" s="397"/>
      <c r="W27" s="454"/>
      <c r="X27" s="436"/>
      <c r="Y27" s="437"/>
      <c r="Z27" s="392" t="s">
        <v>185</v>
      </c>
      <c r="AA27" s="393"/>
      <c r="AB27" s="393"/>
      <c r="AC27" s="393"/>
      <c r="AD27" s="393"/>
      <c r="AE27" s="393"/>
      <c r="AF27" s="393"/>
      <c r="AG27" s="394"/>
      <c r="AH27" s="395" t="s">
        <v>140</v>
      </c>
      <c r="AI27" s="396"/>
      <c r="AJ27" s="396"/>
      <c r="AK27" s="396"/>
      <c r="AL27" s="397"/>
      <c r="AM27" s="395" t="s">
        <v>140</v>
      </c>
      <c r="AN27" s="396"/>
      <c r="AO27" s="396"/>
      <c r="AP27" s="396"/>
      <c r="AQ27" s="396"/>
      <c r="AR27" s="397"/>
      <c r="AS27" s="395" t="s">
        <v>140</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t="s">
        <v>149</v>
      </c>
      <c r="BO27" s="423"/>
      <c r="BP27" s="423"/>
      <c r="BQ27" s="423"/>
      <c r="BR27" s="423"/>
      <c r="BS27" s="423"/>
      <c r="BT27" s="423"/>
      <c r="BU27" s="424"/>
      <c r="BV27" s="422" t="s">
        <v>149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187</v>
      </c>
      <c r="F28" s="393"/>
      <c r="G28" s="393"/>
      <c r="H28" s="393"/>
      <c r="I28" s="393"/>
      <c r="J28" s="393"/>
      <c r="K28" s="394"/>
      <c r="L28" s="395">
        <v>1</v>
      </c>
      <c r="M28" s="396"/>
      <c r="N28" s="396"/>
      <c r="O28" s="396"/>
      <c r="P28" s="397"/>
      <c r="Q28" s="395">
        <v>2450</v>
      </c>
      <c r="R28" s="396"/>
      <c r="S28" s="396"/>
      <c r="T28" s="396"/>
      <c r="U28" s="396"/>
      <c r="V28" s="397"/>
      <c r="W28" s="454"/>
      <c r="X28" s="436"/>
      <c r="Y28" s="437"/>
      <c r="Z28" s="392" t="s">
        <v>188</v>
      </c>
      <c r="AA28" s="393"/>
      <c r="AB28" s="393"/>
      <c r="AC28" s="393"/>
      <c r="AD28" s="393"/>
      <c r="AE28" s="393"/>
      <c r="AF28" s="393"/>
      <c r="AG28" s="394"/>
      <c r="AH28" s="395" t="s">
        <v>140</v>
      </c>
      <c r="AI28" s="396"/>
      <c r="AJ28" s="396"/>
      <c r="AK28" s="396"/>
      <c r="AL28" s="397"/>
      <c r="AM28" s="395" t="s">
        <v>149</v>
      </c>
      <c r="AN28" s="396"/>
      <c r="AO28" s="396"/>
      <c r="AP28" s="396"/>
      <c r="AQ28" s="396"/>
      <c r="AR28" s="397"/>
      <c r="AS28" s="395" t="s">
        <v>149</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1123449</v>
      </c>
      <c r="BO28" s="415"/>
      <c r="BP28" s="415"/>
      <c r="BQ28" s="415"/>
      <c r="BR28" s="415"/>
      <c r="BS28" s="415"/>
      <c r="BT28" s="415"/>
      <c r="BU28" s="416"/>
      <c r="BV28" s="414">
        <v>1071925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190</v>
      </c>
      <c r="F29" s="393"/>
      <c r="G29" s="393"/>
      <c r="H29" s="393"/>
      <c r="I29" s="393"/>
      <c r="J29" s="393"/>
      <c r="K29" s="394"/>
      <c r="L29" s="395">
        <v>8</v>
      </c>
      <c r="M29" s="396"/>
      <c r="N29" s="396"/>
      <c r="O29" s="396"/>
      <c r="P29" s="397"/>
      <c r="Q29" s="395">
        <v>2230</v>
      </c>
      <c r="R29" s="396"/>
      <c r="S29" s="396"/>
      <c r="T29" s="396"/>
      <c r="U29" s="396"/>
      <c r="V29" s="397"/>
      <c r="W29" s="455"/>
      <c r="X29" s="456"/>
      <c r="Y29" s="457"/>
      <c r="Z29" s="392" t="s">
        <v>191</v>
      </c>
      <c r="AA29" s="393"/>
      <c r="AB29" s="393"/>
      <c r="AC29" s="393"/>
      <c r="AD29" s="393"/>
      <c r="AE29" s="393"/>
      <c r="AF29" s="393"/>
      <c r="AG29" s="394"/>
      <c r="AH29" s="395">
        <v>80</v>
      </c>
      <c r="AI29" s="396"/>
      <c r="AJ29" s="396"/>
      <c r="AK29" s="396"/>
      <c r="AL29" s="397"/>
      <c r="AM29" s="395">
        <v>224880</v>
      </c>
      <c r="AN29" s="396"/>
      <c r="AO29" s="396"/>
      <c r="AP29" s="396"/>
      <c r="AQ29" s="396"/>
      <c r="AR29" s="397"/>
      <c r="AS29" s="395">
        <v>2811</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1327739</v>
      </c>
      <c r="BO29" s="420"/>
      <c r="BP29" s="420"/>
      <c r="BQ29" s="420"/>
      <c r="BR29" s="420"/>
      <c r="BS29" s="420"/>
      <c r="BT29" s="420"/>
      <c r="BU29" s="421"/>
      <c r="BV29" s="419">
        <v>705753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95.2</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1938708</v>
      </c>
      <c r="BO30" s="423"/>
      <c r="BP30" s="423"/>
      <c r="BQ30" s="423"/>
      <c r="BR30" s="423"/>
      <c r="BS30" s="423"/>
      <c r="BT30" s="423"/>
      <c r="BU30" s="424"/>
      <c r="BV30" s="422">
        <v>1356266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200</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11</v>
      </c>
      <c r="CP34" s="367"/>
      <c r="CQ34" s="368" t="str">
        <f>IF('各会計、関係団体の財政状況及び健全化判断比率'!BS7="","",'各会計、関係団体の財政状況及び健全化判断比率'!BS7)</f>
        <v>くま川鉄道㈱</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人吉下球磨消防組合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人吉球磨広域行政組合（一般会計）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熊本県後期高齢者医療広域連合（一般会計）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熊本県後期高齢者医療広域連合（後期高齢者医療特別会計）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K/LxONTh2JRotrTFIXa4ysE4X6ag2cNk4CC8RipHUrvHmiBJ6+a3EGbJDS9sSrGwZPeYAlXNTBwwWzKbHkQzKw==" saltValue="4pSfIt09/YwQIX+nqMl1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567</v>
      </c>
      <c r="D34" s="1151"/>
      <c r="E34" s="1152"/>
      <c r="F34" s="32">
        <v>8.82</v>
      </c>
      <c r="G34" s="33">
        <v>7.4</v>
      </c>
      <c r="H34" s="33">
        <v>10.07</v>
      </c>
      <c r="I34" s="33">
        <v>34.67</v>
      </c>
      <c r="J34" s="34">
        <v>33.380000000000003</v>
      </c>
      <c r="K34" s="22"/>
      <c r="L34" s="22"/>
      <c r="M34" s="22"/>
      <c r="N34" s="22"/>
      <c r="O34" s="22"/>
      <c r="P34" s="22"/>
    </row>
    <row r="35" spans="1:16" ht="39" customHeight="1" x14ac:dyDescent="0.15">
      <c r="A35" s="22"/>
      <c r="B35" s="35"/>
      <c r="C35" s="1145" t="s">
        <v>568</v>
      </c>
      <c r="D35" s="1146"/>
      <c r="E35" s="1147"/>
      <c r="F35" s="36">
        <v>1.53</v>
      </c>
      <c r="G35" s="37">
        <v>2.27</v>
      </c>
      <c r="H35" s="37">
        <v>3</v>
      </c>
      <c r="I35" s="37">
        <v>2.4</v>
      </c>
      <c r="J35" s="38">
        <v>3.14</v>
      </c>
      <c r="K35" s="22"/>
      <c r="L35" s="22"/>
      <c r="M35" s="22"/>
      <c r="N35" s="22"/>
      <c r="O35" s="22"/>
      <c r="P35" s="22"/>
    </row>
    <row r="36" spans="1:16" ht="39" customHeight="1" x14ac:dyDescent="0.15">
      <c r="A36" s="22"/>
      <c r="B36" s="35"/>
      <c r="C36" s="1145" t="s">
        <v>569</v>
      </c>
      <c r="D36" s="1146"/>
      <c r="E36" s="1147"/>
      <c r="F36" s="36">
        <v>1.51</v>
      </c>
      <c r="G36" s="37">
        <v>0.92</v>
      </c>
      <c r="H36" s="37">
        <v>2.4</v>
      </c>
      <c r="I36" s="37">
        <v>1.66</v>
      </c>
      <c r="J36" s="38">
        <v>2.4500000000000002</v>
      </c>
      <c r="K36" s="22"/>
      <c r="L36" s="22"/>
      <c r="M36" s="22"/>
      <c r="N36" s="22"/>
      <c r="O36" s="22"/>
      <c r="P36" s="22"/>
    </row>
    <row r="37" spans="1:16" ht="39" customHeight="1" x14ac:dyDescent="0.15">
      <c r="A37" s="22"/>
      <c r="B37" s="35"/>
      <c r="C37" s="1145" t="s">
        <v>570</v>
      </c>
      <c r="D37" s="1146"/>
      <c r="E37" s="1147"/>
      <c r="F37" s="36">
        <v>0.2</v>
      </c>
      <c r="G37" s="37">
        <v>0.25</v>
      </c>
      <c r="H37" s="37">
        <v>0.86</v>
      </c>
      <c r="I37" s="37">
        <v>0.75</v>
      </c>
      <c r="J37" s="38">
        <v>1.48</v>
      </c>
      <c r="K37" s="22"/>
      <c r="L37" s="22"/>
      <c r="M37" s="22"/>
      <c r="N37" s="22"/>
      <c r="O37" s="22"/>
      <c r="P37" s="22"/>
    </row>
    <row r="38" spans="1:16" ht="39" customHeight="1" x14ac:dyDescent="0.15">
      <c r="A38" s="22"/>
      <c r="B38" s="35"/>
      <c r="C38" s="1145" t="s">
        <v>571</v>
      </c>
      <c r="D38" s="1146"/>
      <c r="E38" s="1147"/>
      <c r="F38" s="36">
        <v>0</v>
      </c>
      <c r="G38" s="37">
        <v>0</v>
      </c>
      <c r="H38" s="37">
        <v>0</v>
      </c>
      <c r="I38" s="37">
        <v>0</v>
      </c>
      <c r="J38" s="38">
        <v>0</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573</v>
      </c>
      <c r="D43" s="1149"/>
      <c r="E43" s="1150"/>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wqtjzO0MZBMvjU0zRLnL8g0RzSqgU0iN5juUm9MR9di8UqPlk9N0iJy5N8oadiLuBWEnqgQHz/xvts1ytnZHg==" saltValue="hJ8wnPOSSrLvDFRVfL3y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379</v>
      </c>
      <c r="L45" s="60">
        <v>352</v>
      </c>
      <c r="M45" s="60">
        <v>364</v>
      </c>
      <c r="N45" s="60">
        <v>397</v>
      </c>
      <c r="O45" s="61">
        <v>419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15</v>
      </c>
      <c r="F48" s="1155"/>
      <c r="G48" s="1155"/>
      <c r="H48" s="1155"/>
      <c r="I48" s="1155"/>
      <c r="J48" s="1156"/>
      <c r="K48" s="63">
        <v>19</v>
      </c>
      <c r="L48" s="64">
        <v>19</v>
      </c>
      <c r="M48" s="64">
        <v>17</v>
      </c>
      <c r="N48" s="64">
        <v>24</v>
      </c>
      <c r="O48" s="65">
        <v>25</v>
      </c>
      <c r="P48" s="48"/>
      <c r="Q48" s="48"/>
      <c r="R48" s="48"/>
      <c r="S48" s="48"/>
      <c r="T48" s="48"/>
      <c r="U48" s="48"/>
    </row>
    <row r="49" spans="1:21" ht="30.75" customHeight="1" x14ac:dyDescent="0.15">
      <c r="A49" s="48"/>
      <c r="B49" s="1178"/>
      <c r="C49" s="1179"/>
      <c r="D49" s="62"/>
      <c r="E49" s="1155" t="s">
        <v>16</v>
      </c>
      <c r="F49" s="1155"/>
      <c r="G49" s="1155"/>
      <c r="H49" s="1155"/>
      <c r="I49" s="1155"/>
      <c r="J49" s="1156"/>
      <c r="K49" s="63">
        <v>14</v>
      </c>
      <c r="L49" s="64">
        <v>14</v>
      </c>
      <c r="M49" s="64">
        <v>15</v>
      </c>
      <c r="N49" s="64">
        <v>16</v>
      </c>
      <c r="O49" s="65">
        <v>6</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517</v>
      </c>
      <c r="L50" s="64" t="s">
        <v>517</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517</v>
      </c>
      <c r="L51" s="64" t="s">
        <v>517</v>
      </c>
      <c r="M51" s="64" t="s">
        <v>517</v>
      </c>
      <c r="N51" s="64" t="s">
        <v>517</v>
      </c>
      <c r="O51" s="65" t="s">
        <v>517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311</v>
      </c>
      <c r="L52" s="64">
        <v>285</v>
      </c>
      <c r="M52" s="64">
        <v>292</v>
      </c>
      <c r="N52" s="64">
        <v>304</v>
      </c>
      <c r="O52" s="65">
        <v>302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101</v>
      </c>
      <c r="L53" s="69">
        <v>100</v>
      </c>
      <c r="M53" s="69">
        <v>104</v>
      </c>
      <c r="N53" s="69">
        <v>133</v>
      </c>
      <c r="O53" s="70">
        <v>148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ClwyvnoKXbnUImafjeu4oUT/OT0WQXknw4ZSOG9WzA7D/p1H0S0T8VjQsJZNpT3WeSiIVsCyAgX72S7lbGNbg==" saltValue="6XnpAwdgyZLZnHWccIL9b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96" t="s">
        <v>32</v>
      </c>
      <c r="C41" s="1197"/>
      <c r="D41" s="105"/>
      <c r="E41" s="1198" t="s">
        <v>33</v>
      </c>
      <c r="F41" s="1198"/>
      <c r="G41" s="1198"/>
      <c r="H41" s="1199"/>
      <c r="I41" s="355">
        <v>3382</v>
      </c>
      <c r="J41" s="356">
        <v>3593</v>
      </c>
      <c r="K41" s="356">
        <v>4280</v>
      </c>
      <c r="L41" s="356">
        <v>5786</v>
      </c>
      <c r="M41" s="357">
        <v>5527</v>
      </c>
    </row>
    <row r="42" spans="2:13" ht="27.75" customHeight="1" x14ac:dyDescent="0.15">
      <c r="B42" s="1186"/>
      <c r="C42" s="1187"/>
      <c r="D42" s="106"/>
      <c r="E42" s="1190" t="s">
        <v>34</v>
      </c>
      <c r="F42" s="1190"/>
      <c r="G42" s="1190"/>
      <c r="H42" s="1191"/>
      <c r="I42" s="358" t="s">
        <v>517</v>
      </c>
      <c r="J42" s="359" t="s">
        <v>517</v>
      </c>
      <c r="K42" s="359">
        <v>3</v>
      </c>
      <c r="L42" s="359">
        <v>4</v>
      </c>
      <c r="M42" s="360">
        <v>4</v>
      </c>
    </row>
    <row r="43" spans="2:13" ht="27.75" customHeight="1" x14ac:dyDescent="0.15">
      <c r="B43" s="1186"/>
      <c r="C43" s="1187"/>
      <c r="D43" s="106"/>
      <c r="E43" s="1190" t="s">
        <v>35</v>
      </c>
      <c r="F43" s="1190"/>
      <c r="G43" s="1190"/>
      <c r="H43" s="1191"/>
      <c r="I43" s="358">
        <v>126</v>
      </c>
      <c r="J43" s="359">
        <v>101</v>
      </c>
      <c r="K43" s="359">
        <v>81</v>
      </c>
      <c r="L43" s="359">
        <v>87</v>
      </c>
      <c r="M43" s="360">
        <v>83</v>
      </c>
    </row>
    <row r="44" spans="2:13" ht="27.75" customHeight="1" x14ac:dyDescent="0.15">
      <c r="B44" s="1186"/>
      <c r="C44" s="1187"/>
      <c r="D44" s="106"/>
      <c r="E44" s="1190" t="s">
        <v>36</v>
      </c>
      <c r="F44" s="1190"/>
      <c r="G44" s="1190"/>
      <c r="H44" s="1191"/>
      <c r="I44" s="358">
        <v>63</v>
      </c>
      <c r="J44" s="359">
        <v>81</v>
      </c>
      <c r="K44" s="359">
        <v>66</v>
      </c>
      <c r="L44" s="359">
        <v>20</v>
      </c>
      <c r="M44" s="360">
        <v>94</v>
      </c>
    </row>
    <row r="45" spans="2:13" ht="27.75" customHeight="1" x14ac:dyDescent="0.15">
      <c r="B45" s="1186"/>
      <c r="C45" s="1187"/>
      <c r="D45" s="106"/>
      <c r="E45" s="1190" t="s">
        <v>37</v>
      </c>
      <c r="F45" s="1190"/>
      <c r="G45" s="1190"/>
      <c r="H45" s="1191"/>
      <c r="I45" s="358">
        <v>562</v>
      </c>
      <c r="J45" s="359">
        <v>401</v>
      </c>
      <c r="K45" s="359">
        <v>534</v>
      </c>
      <c r="L45" s="359">
        <v>494</v>
      </c>
      <c r="M45" s="360">
        <v>522</v>
      </c>
    </row>
    <row r="46" spans="2:13" ht="27.75" customHeight="1" x14ac:dyDescent="0.15">
      <c r="B46" s="1186"/>
      <c r="C46" s="1187"/>
      <c r="D46" s="107"/>
      <c r="E46" s="1190" t="s">
        <v>38</v>
      </c>
      <c r="F46" s="1190"/>
      <c r="G46" s="1190"/>
      <c r="H46" s="1191"/>
      <c r="I46" s="358" t="s">
        <v>517</v>
      </c>
      <c r="J46" s="359" t="s">
        <v>517</v>
      </c>
      <c r="K46" s="359" t="s">
        <v>517</v>
      </c>
      <c r="L46" s="359" t="s">
        <v>517</v>
      </c>
      <c r="M46" s="360" t="s">
        <v>517</v>
      </c>
    </row>
    <row r="47" spans="2:13" ht="27.75" customHeight="1" x14ac:dyDescent="0.15">
      <c r="B47" s="1186"/>
      <c r="C47" s="1187"/>
      <c r="D47" s="108"/>
      <c r="E47" s="1200" t="s">
        <v>39</v>
      </c>
      <c r="F47" s="1201"/>
      <c r="G47" s="1201"/>
      <c r="H47" s="1202"/>
      <c r="I47" s="358" t="s">
        <v>517</v>
      </c>
      <c r="J47" s="359" t="s">
        <v>517</v>
      </c>
      <c r="K47" s="359" t="s">
        <v>517</v>
      </c>
      <c r="L47" s="359" t="s">
        <v>517</v>
      </c>
      <c r="M47" s="360" t="s">
        <v>517</v>
      </c>
    </row>
    <row r="48" spans="2:13" ht="27.75" customHeight="1" x14ac:dyDescent="0.15">
      <c r="B48" s="1186"/>
      <c r="C48" s="1187"/>
      <c r="D48" s="106"/>
      <c r="E48" s="1190" t="s">
        <v>40</v>
      </c>
      <c r="F48" s="1190"/>
      <c r="G48" s="1190"/>
      <c r="H48" s="1191"/>
      <c r="I48" s="358" t="s">
        <v>517</v>
      </c>
      <c r="J48" s="359" t="s">
        <v>517</v>
      </c>
      <c r="K48" s="359" t="s">
        <v>517</v>
      </c>
      <c r="L48" s="359" t="s">
        <v>517</v>
      </c>
      <c r="M48" s="360" t="s">
        <v>517</v>
      </c>
    </row>
    <row r="49" spans="2:13" ht="27.75" customHeight="1" x14ac:dyDescent="0.15">
      <c r="B49" s="1188"/>
      <c r="C49" s="1189"/>
      <c r="D49" s="106"/>
      <c r="E49" s="1190" t="s">
        <v>41</v>
      </c>
      <c r="F49" s="1190"/>
      <c r="G49" s="1190"/>
      <c r="H49" s="1191"/>
      <c r="I49" s="358" t="s">
        <v>517</v>
      </c>
      <c r="J49" s="359" t="s">
        <v>517</v>
      </c>
      <c r="K49" s="359" t="s">
        <v>517</v>
      </c>
      <c r="L49" s="359" t="s">
        <v>517</v>
      </c>
      <c r="M49" s="360" t="s">
        <v>517</v>
      </c>
    </row>
    <row r="50" spans="2:13" ht="27.75" customHeight="1" x14ac:dyDescent="0.15">
      <c r="B50" s="1184" t="s">
        <v>42</v>
      </c>
      <c r="C50" s="1185"/>
      <c r="D50" s="109"/>
      <c r="E50" s="1190" t="s">
        <v>43</v>
      </c>
      <c r="F50" s="1190"/>
      <c r="G50" s="1190"/>
      <c r="H50" s="1191"/>
      <c r="I50" s="358">
        <v>1760</v>
      </c>
      <c r="J50" s="359">
        <v>1834</v>
      </c>
      <c r="K50" s="359">
        <v>2743</v>
      </c>
      <c r="L50" s="359">
        <v>3266</v>
      </c>
      <c r="M50" s="360">
        <v>4522</v>
      </c>
    </row>
    <row r="51" spans="2:13" ht="27.75" customHeight="1" x14ac:dyDescent="0.15">
      <c r="B51" s="1186"/>
      <c r="C51" s="1187"/>
      <c r="D51" s="106"/>
      <c r="E51" s="1190" t="s">
        <v>44</v>
      </c>
      <c r="F51" s="1190"/>
      <c r="G51" s="1190"/>
      <c r="H51" s="1191"/>
      <c r="I51" s="358" t="s">
        <v>517</v>
      </c>
      <c r="J51" s="359" t="s">
        <v>517</v>
      </c>
      <c r="K51" s="359" t="s">
        <v>517</v>
      </c>
      <c r="L51" s="359">
        <v>12</v>
      </c>
      <c r="M51" s="360">
        <v>11</v>
      </c>
    </row>
    <row r="52" spans="2:13" ht="27.75" customHeight="1" x14ac:dyDescent="0.15">
      <c r="B52" s="1188"/>
      <c r="C52" s="1189"/>
      <c r="D52" s="106"/>
      <c r="E52" s="1190" t="s">
        <v>45</v>
      </c>
      <c r="F52" s="1190"/>
      <c r="G52" s="1190"/>
      <c r="H52" s="1191"/>
      <c r="I52" s="358">
        <v>2626</v>
      </c>
      <c r="J52" s="359">
        <v>3048</v>
      </c>
      <c r="K52" s="359">
        <v>3045</v>
      </c>
      <c r="L52" s="359">
        <v>4204</v>
      </c>
      <c r="M52" s="360">
        <v>5688</v>
      </c>
    </row>
    <row r="53" spans="2:13" ht="27.75" customHeight="1" thickBot="1" x14ac:dyDescent="0.2">
      <c r="B53" s="1192" t="s">
        <v>46</v>
      </c>
      <c r="C53" s="1193"/>
      <c r="D53" s="110"/>
      <c r="E53" s="1194" t="s">
        <v>47</v>
      </c>
      <c r="F53" s="1194"/>
      <c r="G53" s="1194"/>
      <c r="H53" s="1195"/>
      <c r="I53" s="361">
        <v>-252</v>
      </c>
      <c r="J53" s="362">
        <v>-707</v>
      </c>
      <c r="K53" s="362">
        <v>-824</v>
      </c>
      <c r="L53" s="362">
        <v>-1092</v>
      </c>
      <c r="M53" s="363">
        <v>-3991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7kFaB4iQd5SxXXIsiGv8s6gXCcQpYlBG/thow62CEaHuFS72YtBkBwUGuaAf62pagvyYd0c4yi3y4a0vKCzCCA==" saltValue="AOJSGlS1dTn1VQekFaY3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1116</v>
      </c>
      <c r="G55" s="122">
        <v>1072</v>
      </c>
      <c r="H55" s="123">
        <v>1123</v>
      </c>
    </row>
    <row r="56" spans="2:8" ht="52.5" customHeight="1" x14ac:dyDescent="0.15">
      <c r="B56" s="124"/>
      <c r="C56" s="1213" t="s">
        <v>51</v>
      </c>
      <c r="D56" s="1213"/>
      <c r="E56" s="1214"/>
      <c r="F56" s="125">
        <v>356</v>
      </c>
      <c r="G56" s="125">
        <v>706</v>
      </c>
      <c r="H56" s="126">
        <v>1328</v>
      </c>
    </row>
    <row r="57" spans="2:8" ht="53.25" customHeight="1" x14ac:dyDescent="0.15">
      <c r="B57" s="124"/>
      <c r="C57" s="1215" t="s">
        <v>52</v>
      </c>
      <c r="D57" s="1215"/>
      <c r="E57" s="1216"/>
      <c r="F57" s="127">
        <v>1146</v>
      </c>
      <c r="G57" s="127">
        <v>1356</v>
      </c>
      <c r="H57" s="128">
        <v>1939</v>
      </c>
    </row>
    <row r="58" spans="2:8" ht="45.75" customHeight="1" x14ac:dyDescent="0.15">
      <c r="B58" s="129"/>
      <c r="C58" s="1203" t="s">
        <v>587</v>
      </c>
      <c r="D58" s="1204"/>
      <c r="E58" s="1205"/>
      <c r="F58" s="130">
        <v>471</v>
      </c>
      <c r="G58" s="130">
        <v>752</v>
      </c>
      <c r="H58" s="131">
        <v>1352</v>
      </c>
    </row>
    <row r="59" spans="2:8" ht="45.75" customHeight="1" x14ac:dyDescent="0.15">
      <c r="B59" s="129"/>
      <c r="C59" s="1203" t="s">
        <v>588</v>
      </c>
      <c r="D59" s="1204"/>
      <c r="E59" s="1205"/>
      <c r="F59" s="130">
        <v>87</v>
      </c>
      <c r="G59" s="130">
        <v>37</v>
      </c>
      <c r="H59" s="131">
        <v>76</v>
      </c>
    </row>
    <row r="60" spans="2:8" ht="45.75" customHeight="1" x14ac:dyDescent="0.15">
      <c r="B60" s="129"/>
      <c r="C60" s="1203" t="s">
        <v>589</v>
      </c>
      <c r="D60" s="1204"/>
      <c r="E60" s="1205"/>
      <c r="F60" s="130">
        <v>153</v>
      </c>
      <c r="G60" s="130">
        <v>132</v>
      </c>
      <c r="H60" s="131">
        <v>129</v>
      </c>
    </row>
    <row r="61" spans="2:8" ht="45.75" customHeight="1" x14ac:dyDescent="0.15">
      <c r="B61" s="129"/>
      <c r="C61" s="1203" t="s">
        <v>590</v>
      </c>
      <c r="D61" s="1204"/>
      <c r="E61" s="1205"/>
      <c r="F61" s="130">
        <v>51</v>
      </c>
      <c r="G61" s="130">
        <v>48</v>
      </c>
      <c r="H61" s="131">
        <v>55</v>
      </c>
    </row>
    <row r="62" spans="2:8" ht="45.75" customHeight="1" thickBot="1" x14ac:dyDescent="0.2">
      <c r="B62" s="132"/>
      <c r="C62" s="1206" t="s">
        <v>591</v>
      </c>
      <c r="D62" s="1207"/>
      <c r="E62" s="1208"/>
      <c r="F62" s="133">
        <v>315</v>
      </c>
      <c r="G62" s="133">
        <v>321</v>
      </c>
      <c r="H62" s="134">
        <v>273</v>
      </c>
    </row>
    <row r="63" spans="2:8" ht="52.5" customHeight="1" thickBot="1" x14ac:dyDescent="0.2">
      <c r="B63" s="135"/>
      <c r="C63" s="1209" t="s">
        <v>53</v>
      </c>
      <c r="D63" s="1209"/>
      <c r="E63" s="1210"/>
      <c r="F63" s="136">
        <v>2617</v>
      </c>
      <c r="G63" s="136">
        <v>3134</v>
      </c>
      <c r="H63" s="137">
        <v>4390</v>
      </c>
    </row>
    <row r="64" spans="2:8" x14ac:dyDescent="0.15"/>
  </sheetData>
  <sheetProtection algorithmName="SHA-512" hashValue="5zQl0d5AwRHpiAB7zxc7hKkGfI2N7HGGI7RNANs7IYUduj+xnZMtmFCRiXiOjOjLMNVe/dLo9hq8b8e7+evmFg==" saltValue="6V5dbrDTg25B/j+4ayjR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220765</v>
      </c>
      <c r="E3" s="156"/>
      <c r="F3" s="157">
        <v>228215</v>
      </c>
      <c r="G3" s="158"/>
      <c r="H3" s="159"/>
    </row>
    <row r="4" spans="1:8" x14ac:dyDescent="0.15">
      <c r="A4" s="160"/>
      <c r="B4" s="161"/>
      <c r="C4" s="162"/>
      <c r="D4" s="163">
        <v>113975</v>
      </c>
      <c r="E4" s="164"/>
      <c r="F4" s="165">
        <v>117571</v>
      </c>
      <c r="G4" s="166"/>
      <c r="H4" s="167"/>
    </row>
    <row r="5" spans="1:8" x14ac:dyDescent="0.15">
      <c r="A5" s="148" t="s">
        <v>551</v>
      </c>
      <c r="B5" s="153"/>
      <c r="C5" s="154"/>
      <c r="D5" s="155">
        <v>377722</v>
      </c>
      <c r="E5" s="156"/>
      <c r="F5" s="157">
        <v>264232</v>
      </c>
      <c r="G5" s="158"/>
      <c r="H5" s="159"/>
    </row>
    <row r="6" spans="1:8" x14ac:dyDescent="0.15">
      <c r="A6" s="160"/>
      <c r="B6" s="161"/>
      <c r="C6" s="162"/>
      <c r="D6" s="163">
        <v>197793</v>
      </c>
      <c r="E6" s="164"/>
      <c r="F6" s="165">
        <v>133959</v>
      </c>
      <c r="G6" s="166"/>
      <c r="H6" s="167"/>
    </row>
    <row r="7" spans="1:8" x14ac:dyDescent="0.15">
      <c r="A7" s="148" t="s">
        <v>552</v>
      </c>
      <c r="B7" s="153"/>
      <c r="C7" s="154"/>
      <c r="D7" s="155">
        <v>274348</v>
      </c>
      <c r="E7" s="156"/>
      <c r="F7" s="157">
        <v>263613</v>
      </c>
      <c r="G7" s="158"/>
      <c r="H7" s="159"/>
    </row>
    <row r="8" spans="1:8" x14ac:dyDescent="0.15">
      <c r="A8" s="160"/>
      <c r="B8" s="161"/>
      <c r="C8" s="162"/>
      <c r="D8" s="163">
        <v>129397</v>
      </c>
      <c r="E8" s="164"/>
      <c r="F8" s="165">
        <v>128823</v>
      </c>
      <c r="G8" s="166"/>
      <c r="H8" s="167"/>
    </row>
    <row r="9" spans="1:8" x14ac:dyDescent="0.15">
      <c r="A9" s="148" t="s">
        <v>553</v>
      </c>
      <c r="B9" s="153"/>
      <c r="C9" s="154"/>
      <c r="D9" s="155">
        <v>493824</v>
      </c>
      <c r="E9" s="156"/>
      <c r="F9" s="157">
        <v>330026</v>
      </c>
      <c r="G9" s="158"/>
      <c r="H9" s="159"/>
    </row>
    <row r="10" spans="1:8" x14ac:dyDescent="0.15">
      <c r="A10" s="160"/>
      <c r="B10" s="161"/>
      <c r="C10" s="162"/>
      <c r="D10" s="163">
        <v>160756</v>
      </c>
      <c r="E10" s="164"/>
      <c r="F10" s="165">
        <v>141075</v>
      </c>
      <c r="G10" s="166"/>
      <c r="H10" s="167"/>
    </row>
    <row r="11" spans="1:8" x14ac:dyDescent="0.15">
      <c r="A11" s="148" t="s">
        <v>554</v>
      </c>
      <c r="B11" s="153"/>
      <c r="C11" s="154"/>
      <c r="D11" s="155">
        <v>176480</v>
      </c>
      <c r="E11" s="156"/>
      <c r="F11" s="157">
        <v>278179</v>
      </c>
      <c r="G11" s="158"/>
      <c r="H11" s="159"/>
    </row>
    <row r="12" spans="1:8" x14ac:dyDescent="0.15">
      <c r="A12" s="160"/>
      <c r="B12" s="161"/>
      <c r="C12" s="168"/>
      <c r="D12" s="163">
        <v>71355</v>
      </c>
      <c r="E12" s="164"/>
      <c r="F12" s="165">
        <v>122182</v>
      </c>
      <c r="G12" s="166"/>
      <c r="H12" s="167"/>
    </row>
    <row r="13" spans="1:8" x14ac:dyDescent="0.15">
      <c r="A13" s="148"/>
      <c r="B13" s="153"/>
      <c r="C13" s="169"/>
      <c r="D13" s="170">
        <v>308628</v>
      </c>
      <c r="E13" s="171"/>
      <c r="F13" s="172">
        <v>272853</v>
      </c>
      <c r="G13" s="173"/>
      <c r="H13" s="159"/>
    </row>
    <row r="14" spans="1:8" x14ac:dyDescent="0.15">
      <c r="A14" s="160"/>
      <c r="B14" s="161"/>
      <c r="C14" s="162"/>
      <c r="D14" s="163">
        <v>134655</v>
      </c>
      <c r="E14" s="164"/>
      <c r="F14" s="165">
        <v>128722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8.83</v>
      </c>
      <c r="C19" s="174">
        <f>ROUND(VALUE(SUBSTITUTE(実質収支比率等に係る経年分析!G$48,"▲","-")),2)</f>
        <v>7.4</v>
      </c>
      <c r="D19" s="174">
        <f>ROUND(VALUE(SUBSTITUTE(実質収支比率等に係る経年分析!H$48,"▲","-")),2)</f>
        <v>10.07</v>
      </c>
      <c r="E19" s="174">
        <f>ROUND(VALUE(SUBSTITUTE(実質収支比率等に係る経年分析!I$48,"▲","-")),2)</f>
        <v>34.67</v>
      </c>
      <c r="F19" s="174">
        <f>ROUND(VALUE(SUBSTITUTE(実質収支比率等に係る経年分析!J$48,"▲","-")),2)</f>
        <v>33.39</v>
      </c>
    </row>
    <row r="20" spans="1:11" x14ac:dyDescent="0.15">
      <c r="A20" s="174" t="s">
        <v>57</v>
      </c>
      <c r="B20" s="174">
        <f>ROUND(VALUE(SUBSTITUTE(実質収支比率等に係る経年分析!F$47,"▲","-")),2)</f>
        <v>50.65</v>
      </c>
      <c r="C20" s="174">
        <f>ROUND(VALUE(SUBSTITUTE(実質収支比率等に係る経年分析!G$47,"▲","-")),2)</f>
        <v>51.1</v>
      </c>
      <c r="D20" s="174">
        <f>ROUND(VALUE(SUBSTITUTE(実質収支比率等に係る経年分析!H$47,"▲","-")),2)</f>
        <v>48.39</v>
      </c>
      <c r="E20" s="174">
        <f>ROUND(VALUE(SUBSTITUTE(実質収支比率等に係る経年分析!I$47,"▲","-")),2)</f>
        <v>42.38</v>
      </c>
      <c r="F20" s="174">
        <f>ROUND(VALUE(SUBSTITUTE(実質収支比率等に係る経年分析!J$47,"▲","-")),2)</f>
        <v>46.51</v>
      </c>
    </row>
    <row r="21" spans="1:11" x14ac:dyDescent="0.15">
      <c r="A21" s="174" t="s">
        <v>58</v>
      </c>
      <c r="B21" s="174">
        <f>IF(ISNUMBER(VALUE(SUBSTITUTE(実質収支比率等に係る経年分析!F$49,"▲","-"))),ROUND(VALUE(SUBSTITUTE(実質収支比率等に係る経年分析!F$49,"▲","-")),2),NA())</f>
        <v>-1.86</v>
      </c>
      <c r="C21" s="174">
        <f>IF(ISNUMBER(VALUE(SUBSTITUTE(実質収支比率等に係る経年分析!G$49,"▲","-"))),ROUND(VALUE(SUBSTITUTE(実質収支比率等に係る経年分析!G$49,"▲","-")),2),NA())</f>
        <v>-1.31</v>
      </c>
      <c r="D21" s="174">
        <f>IF(ISNUMBER(VALUE(SUBSTITUTE(実質収支比率等に係る経年分析!H$49,"▲","-"))),ROUND(VALUE(SUBSTITUTE(実質収支比率等に係る経年分析!H$49,"▲","-")),2),NA())</f>
        <v>3.1</v>
      </c>
      <c r="E21" s="174">
        <f>IF(ISNUMBER(VALUE(SUBSTITUTE(実質収支比率等に係る経年分析!I$49,"▲","-"))),ROUND(VALUE(SUBSTITUTE(実質収支比率等に係る経年分析!I$49,"▲","-")),2),NA())</f>
        <v>23.77</v>
      </c>
      <c r="F21" s="174">
        <f>IF(ISNUMBER(VALUE(SUBSTITUTE(実質収支比率等に係る経年分析!J$49,"▲","-"))),ROUND(VALUE(SUBSTITUTE(実質収支比率等に係る経年分析!J$49,"▲","-")),2),NA())</f>
        <v>-0.79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簡易水道特別会計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1.48</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2.4500000000000002</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8.82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34.67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33.380000000000003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311</v>
      </c>
      <c r="E42" s="176"/>
      <c r="F42" s="176"/>
      <c r="G42" s="176">
        <f>'実質公債費比率（分子）の構造'!L$52</f>
        <v>285</v>
      </c>
      <c r="H42" s="176"/>
      <c r="I42" s="176"/>
      <c r="J42" s="176">
        <f>'実質公債費比率（分子）の構造'!M$52</f>
        <v>292</v>
      </c>
      <c r="K42" s="176"/>
      <c r="L42" s="176"/>
      <c r="M42" s="176">
        <f>'実質公債費比率（分子）の構造'!N$52</f>
        <v>304</v>
      </c>
      <c r="N42" s="176"/>
      <c r="O42" s="176"/>
      <c r="P42" s="176">
        <f>'実質公債費比率（分子）の構造'!O$52</f>
        <v>302</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14</v>
      </c>
      <c r="C45" s="176"/>
      <c r="D45" s="176"/>
      <c r="E45" s="176">
        <f>'実質公債費比率（分子）の構造'!L$49</f>
        <v>14</v>
      </c>
      <c r="F45" s="176"/>
      <c r="G45" s="176"/>
      <c r="H45" s="176">
        <f>'実質公債費比率（分子）の構造'!M$49</f>
        <v>15</v>
      </c>
      <c r="I45" s="176"/>
      <c r="J45" s="176"/>
      <c r="K45" s="176">
        <f>'実質公債費比率（分子）の構造'!N$49</f>
        <v>16</v>
      </c>
      <c r="L45" s="176"/>
      <c r="M45" s="176"/>
      <c r="N45" s="176">
        <f>'実質公債費比率（分子）の構造'!O$49</f>
        <v>6</v>
      </c>
      <c r="O45" s="176"/>
      <c r="P45" s="176"/>
    </row>
    <row r="46" spans="1:16" x14ac:dyDescent="0.15">
      <c r="A46" s="176" t="s">
        <v>69</v>
      </c>
      <c r="B46" s="176">
        <f>'実質公債費比率（分子）の構造'!K$48</f>
        <v>19</v>
      </c>
      <c r="C46" s="176"/>
      <c r="D46" s="176"/>
      <c r="E46" s="176">
        <f>'実質公債費比率（分子）の構造'!L$48</f>
        <v>19</v>
      </c>
      <c r="F46" s="176"/>
      <c r="G46" s="176"/>
      <c r="H46" s="176">
        <f>'実質公債費比率（分子）の構造'!M$48</f>
        <v>17</v>
      </c>
      <c r="I46" s="176"/>
      <c r="J46" s="176"/>
      <c r="K46" s="176">
        <f>'実質公債費比率（分子）の構造'!N$48</f>
        <v>24</v>
      </c>
      <c r="L46" s="176"/>
      <c r="M46" s="176"/>
      <c r="N46" s="176">
        <f>'実質公債費比率（分子）の構造'!O$48</f>
        <v>25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379</v>
      </c>
      <c r="C49" s="176"/>
      <c r="D49" s="176"/>
      <c r="E49" s="176">
        <f>'実質公債費比率（分子）の構造'!L$45</f>
        <v>352</v>
      </c>
      <c r="F49" s="176"/>
      <c r="G49" s="176"/>
      <c r="H49" s="176">
        <f>'実質公債費比率（分子）の構造'!M$45</f>
        <v>364</v>
      </c>
      <c r="I49" s="176"/>
      <c r="J49" s="176"/>
      <c r="K49" s="176">
        <f>'実質公債費比率（分子）の構造'!N$45</f>
        <v>397</v>
      </c>
      <c r="L49" s="176"/>
      <c r="M49" s="176"/>
      <c r="N49" s="176">
        <f>'実質公債費比率（分子）の構造'!O$45</f>
        <v>419</v>
      </c>
      <c r="O49" s="176"/>
      <c r="P49" s="176"/>
    </row>
    <row r="50" spans="1:16" x14ac:dyDescent="0.15">
      <c r="A50" s="176" t="s">
        <v>73</v>
      </c>
      <c r="B50" s="176" t="e">
        <f>NA()</f>
        <v>#N/A</v>
      </c>
      <c r="C50" s="176">
        <f>IF(ISNUMBER('実質公債費比率（分子）の構造'!K$53),'実質公債費比率（分子）の構造'!K$53,NA())</f>
        <v>101</v>
      </c>
      <c r="D50" s="176" t="e">
        <f>NA()</f>
        <v>#N/A</v>
      </c>
      <c r="E50" s="176" t="e">
        <f>NA()</f>
        <v>#N/A</v>
      </c>
      <c r="F50" s="176">
        <f>IF(ISNUMBER('実質公債費比率（分子）の構造'!L$53),'実質公債費比率（分子）の構造'!L$53,NA())</f>
        <v>100</v>
      </c>
      <c r="G50" s="176" t="e">
        <f>NA()</f>
        <v>#N/A</v>
      </c>
      <c r="H50" s="176" t="e">
        <f>NA()</f>
        <v>#N/A</v>
      </c>
      <c r="I50" s="176">
        <f>IF(ISNUMBER('実質公債費比率（分子）の構造'!M$53),'実質公債費比率（分子）の構造'!M$53,NA())</f>
        <v>104</v>
      </c>
      <c r="J50" s="176" t="e">
        <f>NA()</f>
        <v>#N/A</v>
      </c>
      <c r="K50" s="176" t="e">
        <f>NA()</f>
        <v>#N/A</v>
      </c>
      <c r="L50" s="176">
        <f>IF(ISNUMBER('実質公債費比率（分子）の構造'!N$53),'実質公債費比率（分子）の構造'!N$53,NA())</f>
        <v>133</v>
      </c>
      <c r="M50" s="176" t="e">
        <f>NA()</f>
        <v>#N/A</v>
      </c>
      <c r="N50" s="176" t="e">
        <f>NA()</f>
        <v>#N/A</v>
      </c>
      <c r="O50" s="176">
        <f>IF(ISNUMBER('実質公債費比率（分子）の構造'!O$53),'実質公債費比率（分子）の構造'!O$53,NA())</f>
        <v>148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2626</v>
      </c>
      <c r="E56" s="175"/>
      <c r="F56" s="175"/>
      <c r="G56" s="175">
        <f>'将来負担比率（分子）の構造'!J$52</f>
        <v>3048</v>
      </c>
      <c r="H56" s="175"/>
      <c r="I56" s="175"/>
      <c r="J56" s="175">
        <f>'将来負担比率（分子）の構造'!K$52</f>
        <v>3045</v>
      </c>
      <c r="K56" s="175"/>
      <c r="L56" s="175"/>
      <c r="M56" s="175">
        <f>'将来負担比率（分子）の構造'!L$52</f>
        <v>4204</v>
      </c>
      <c r="N56" s="175"/>
      <c r="O56" s="175"/>
      <c r="P56" s="175">
        <f>'将来負担比率（分子）の構造'!M$52</f>
        <v>5688</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f>'将来負担比率（分子）の構造'!L$51</f>
        <v>12</v>
      </c>
      <c r="N57" s="175"/>
      <c r="O57" s="175"/>
      <c r="P57" s="175">
        <f>'将来負担比率（分子）の構造'!M$51</f>
        <v>11</v>
      </c>
    </row>
    <row r="58" spans="1:16" x14ac:dyDescent="0.15">
      <c r="A58" s="175" t="s">
        <v>43</v>
      </c>
      <c r="B58" s="175"/>
      <c r="C58" s="175"/>
      <c r="D58" s="175">
        <f>'将来負担比率（分子）の構造'!I$50</f>
        <v>1760</v>
      </c>
      <c r="E58" s="175"/>
      <c r="F58" s="175"/>
      <c r="G58" s="175">
        <f>'将来負担比率（分子）の構造'!J$50</f>
        <v>1834</v>
      </c>
      <c r="H58" s="175"/>
      <c r="I58" s="175"/>
      <c r="J58" s="175">
        <f>'将来負担比率（分子）の構造'!K$50</f>
        <v>2743</v>
      </c>
      <c r="K58" s="175"/>
      <c r="L58" s="175"/>
      <c r="M58" s="175">
        <f>'将来負担比率（分子）の構造'!L$50</f>
        <v>3266</v>
      </c>
      <c r="N58" s="175"/>
      <c r="O58" s="175"/>
      <c r="P58" s="175">
        <f>'将来負担比率（分子）の構造'!M$50</f>
        <v>4522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562</v>
      </c>
      <c r="C62" s="175"/>
      <c r="D62" s="175"/>
      <c r="E62" s="175">
        <f>'将来負担比率（分子）の構造'!J$45</f>
        <v>401</v>
      </c>
      <c r="F62" s="175"/>
      <c r="G62" s="175"/>
      <c r="H62" s="175">
        <f>'将来負担比率（分子）の構造'!K$45</f>
        <v>534</v>
      </c>
      <c r="I62" s="175"/>
      <c r="J62" s="175"/>
      <c r="K62" s="175">
        <f>'将来負担比率（分子）の構造'!L$45</f>
        <v>494</v>
      </c>
      <c r="L62" s="175"/>
      <c r="M62" s="175"/>
      <c r="N62" s="175">
        <f>'将来負担比率（分子）の構造'!M$45</f>
        <v>522</v>
      </c>
      <c r="O62" s="175"/>
      <c r="P62" s="175"/>
    </row>
    <row r="63" spans="1:16" x14ac:dyDescent="0.15">
      <c r="A63" s="175" t="s">
        <v>36</v>
      </c>
      <c r="B63" s="175">
        <f>'将来負担比率（分子）の構造'!I$44</f>
        <v>63</v>
      </c>
      <c r="C63" s="175"/>
      <c r="D63" s="175"/>
      <c r="E63" s="175">
        <f>'将来負担比率（分子）の構造'!J$44</f>
        <v>81</v>
      </c>
      <c r="F63" s="175"/>
      <c r="G63" s="175"/>
      <c r="H63" s="175">
        <f>'将来負担比率（分子）の構造'!K$44</f>
        <v>66</v>
      </c>
      <c r="I63" s="175"/>
      <c r="J63" s="175"/>
      <c r="K63" s="175">
        <f>'将来負担比率（分子）の構造'!L$44</f>
        <v>20</v>
      </c>
      <c r="L63" s="175"/>
      <c r="M63" s="175"/>
      <c r="N63" s="175">
        <f>'将来負担比率（分子）の構造'!M$44</f>
        <v>94</v>
      </c>
      <c r="O63" s="175"/>
      <c r="P63" s="175"/>
    </row>
    <row r="64" spans="1:16" x14ac:dyDescent="0.15">
      <c r="A64" s="175" t="s">
        <v>35</v>
      </c>
      <c r="B64" s="175">
        <f>'将来負担比率（分子）の構造'!I$43</f>
        <v>126</v>
      </c>
      <c r="C64" s="175"/>
      <c r="D64" s="175"/>
      <c r="E64" s="175">
        <f>'将来負担比率（分子）の構造'!J$43</f>
        <v>101</v>
      </c>
      <c r="F64" s="175"/>
      <c r="G64" s="175"/>
      <c r="H64" s="175">
        <f>'将来負担比率（分子）の構造'!K$43</f>
        <v>81</v>
      </c>
      <c r="I64" s="175"/>
      <c r="J64" s="175"/>
      <c r="K64" s="175">
        <f>'将来負担比率（分子）の構造'!L$43</f>
        <v>87</v>
      </c>
      <c r="L64" s="175"/>
      <c r="M64" s="175"/>
      <c r="N64" s="175">
        <f>'将来負担比率（分子）の構造'!M$43</f>
        <v>83</v>
      </c>
      <c r="O64" s="175"/>
      <c r="P64" s="175"/>
    </row>
    <row r="65" spans="1:16" x14ac:dyDescent="0.15">
      <c r="A65" s="175" t="s">
        <v>34</v>
      </c>
      <c r="B65" s="175" t="str">
        <f>'将来負担比率（分子）の構造'!I$42</f>
        <v>-</v>
      </c>
      <c r="C65" s="175"/>
      <c r="D65" s="175"/>
      <c r="E65" s="175" t="str">
        <f>'将来負担比率（分子）の構造'!J$42</f>
        <v>-</v>
      </c>
      <c r="F65" s="175"/>
      <c r="G65" s="175"/>
      <c r="H65" s="175">
        <f>'将来負担比率（分子）の構造'!K$42</f>
        <v>3</v>
      </c>
      <c r="I65" s="175"/>
      <c r="J65" s="175"/>
      <c r="K65" s="175">
        <f>'将来負担比率（分子）の構造'!L$42</f>
        <v>4</v>
      </c>
      <c r="L65" s="175"/>
      <c r="M65" s="175"/>
      <c r="N65" s="175">
        <f>'将来負担比率（分子）の構造'!M$42</f>
        <v>4</v>
      </c>
      <c r="O65" s="175"/>
      <c r="P65" s="175"/>
    </row>
    <row r="66" spans="1:16" x14ac:dyDescent="0.15">
      <c r="A66" s="175" t="s">
        <v>33</v>
      </c>
      <c r="B66" s="175">
        <f>'将来負担比率（分子）の構造'!I$41</f>
        <v>3382</v>
      </c>
      <c r="C66" s="175"/>
      <c r="D66" s="175"/>
      <c r="E66" s="175">
        <f>'将来負担比率（分子）の構造'!J$41</f>
        <v>3593</v>
      </c>
      <c r="F66" s="175"/>
      <c r="G66" s="175"/>
      <c r="H66" s="175">
        <f>'将来負担比率（分子）の構造'!K$41</f>
        <v>4280</v>
      </c>
      <c r="I66" s="175"/>
      <c r="J66" s="175"/>
      <c r="K66" s="175">
        <f>'将来負担比率（分子）の構造'!L$41</f>
        <v>5786</v>
      </c>
      <c r="L66" s="175"/>
      <c r="M66" s="175"/>
      <c r="N66" s="175">
        <f>'将来負担比率（分子）の構造'!M$41</f>
        <v>5527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1116</v>
      </c>
      <c r="C72" s="179">
        <f>基金残高に係る経年分析!G55</f>
        <v>1072</v>
      </c>
      <c r="D72" s="179">
        <f>基金残高に係る経年分析!H55</f>
        <v>1123</v>
      </c>
    </row>
    <row r="73" spans="1:16" x14ac:dyDescent="0.15">
      <c r="A73" s="178" t="s">
        <v>80</v>
      </c>
      <c r="B73" s="179">
        <f>基金残高に係る経年分析!F56</f>
        <v>356</v>
      </c>
      <c r="C73" s="179">
        <f>基金残高に係る経年分析!G56</f>
        <v>706</v>
      </c>
      <c r="D73" s="179">
        <f>基金残高に係る経年分析!H56</f>
        <v>1328</v>
      </c>
    </row>
    <row r="74" spans="1:16" x14ac:dyDescent="0.15">
      <c r="A74" s="178" t="s">
        <v>81</v>
      </c>
      <c r="B74" s="179">
        <f>基金残高に係る経年分析!F57</f>
        <v>1146</v>
      </c>
      <c r="C74" s="179">
        <f>基金残高に係る経年分析!G57</f>
        <v>1356</v>
      </c>
      <c r="D74" s="179">
        <f>基金残高に係る経年分析!H57</f>
        <v>1939</v>
      </c>
    </row>
  </sheetData>
  <sheetProtection algorithmName="SHA-512" hashValue="n+Ao4IlcWoCW3uA12nGavYMRb530XGdMudivLlxwi9bx7RtM77veKWaErbP6+UrotMlVwYTGxScc6dp2XNM95Q==" saltValue="ag9i+rHhK+uZv4SHwIci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232405</v>
      </c>
      <c r="S5" s="674"/>
      <c r="T5" s="674"/>
      <c r="U5" s="674"/>
      <c r="V5" s="674"/>
      <c r="W5" s="674"/>
      <c r="X5" s="674"/>
      <c r="Y5" s="702"/>
      <c r="Z5" s="715">
        <v>2.8</v>
      </c>
      <c r="AA5" s="715"/>
      <c r="AB5" s="715"/>
      <c r="AC5" s="715"/>
      <c r="AD5" s="716">
        <v>232405</v>
      </c>
      <c r="AE5" s="716"/>
      <c r="AF5" s="716"/>
      <c r="AG5" s="716"/>
      <c r="AH5" s="716"/>
      <c r="AI5" s="716"/>
      <c r="AJ5" s="716"/>
      <c r="AK5" s="716"/>
      <c r="AL5" s="703">
        <v>9.3000000000000007</v>
      </c>
      <c r="AM5" s="686"/>
      <c r="AN5" s="686"/>
      <c r="AO5" s="704"/>
      <c r="AP5" s="676" t="s">
        <v>232</v>
      </c>
      <c r="AQ5" s="677"/>
      <c r="AR5" s="677"/>
      <c r="AS5" s="677"/>
      <c r="AT5" s="677"/>
      <c r="AU5" s="677"/>
      <c r="AV5" s="677"/>
      <c r="AW5" s="677"/>
      <c r="AX5" s="677"/>
      <c r="AY5" s="677"/>
      <c r="AZ5" s="677"/>
      <c r="BA5" s="677"/>
      <c r="BB5" s="677"/>
      <c r="BC5" s="677"/>
      <c r="BD5" s="677"/>
      <c r="BE5" s="677"/>
      <c r="BF5" s="678"/>
      <c r="BG5" s="627">
        <v>232405</v>
      </c>
      <c r="BH5" s="628"/>
      <c r="BI5" s="628"/>
      <c r="BJ5" s="628"/>
      <c r="BK5" s="628"/>
      <c r="BL5" s="628"/>
      <c r="BM5" s="628"/>
      <c r="BN5" s="629"/>
      <c r="BO5" s="663">
        <v>100</v>
      </c>
      <c r="BP5" s="663"/>
      <c r="BQ5" s="663"/>
      <c r="BR5" s="663"/>
      <c r="BS5" s="664" t="s">
        <v>140</v>
      </c>
      <c r="BT5" s="664"/>
      <c r="BU5" s="664"/>
      <c r="BV5" s="664"/>
      <c r="BW5" s="664"/>
      <c r="BX5" s="664"/>
      <c r="BY5" s="664"/>
      <c r="BZ5" s="664"/>
      <c r="CA5" s="664"/>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24" t="s">
        <v>236</v>
      </c>
      <c r="C6" s="625"/>
      <c r="D6" s="625"/>
      <c r="E6" s="625"/>
      <c r="F6" s="625"/>
      <c r="G6" s="625"/>
      <c r="H6" s="625"/>
      <c r="I6" s="625"/>
      <c r="J6" s="625"/>
      <c r="K6" s="625"/>
      <c r="L6" s="625"/>
      <c r="M6" s="625"/>
      <c r="N6" s="625"/>
      <c r="O6" s="625"/>
      <c r="P6" s="625"/>
      <c r="Q6" s="626"/>
      <c r="R6" s="627">
        <v>89718</v>
      </c>
      <c r="S6" s="628"/>
      <c r="T6" s="628"/>
      <c r="U6" s="628"/>
      <c r="V6" s="628"/>
      <c r="W6" s="628"/>
      <c r="X6" s="628"/>
      <c r="Y6" s="629"/>
      <c r="Z6" s="663">
        <v>1.1000000000000001</v>
      </c>
      <c r="AA6" s="663"/>
      <c r="AB6" s="663"/>
      <c r="AC6" s="663"/>
      <c r="AD6" s="664">
        <v>89718</v>
      </c>
      <c r="AE6" s="664"/>
      <c r="AF6" s="664"/>
      <c r="AG6" s="664"/>
      <c r="AH6" s="664"/>
      <c r="AI6" s="664"/>
      <c r="AJ6" s="664"/>
      <c r="AK6" s="664"/>
      <c r="AL6" s="630">
        <v>3.6</v>
      </c>
      <c r="AM6" s="631"/>
      <c r="AN6" s="631"/>
      <c r="AO6" s="665"/>
      <c r="AP6" s="624" t="s">
        <v>237</v>
      </c>
      <c r="AQ6" s="625"/>
      <c r="AR6" s="625"/>
      <c r="AS6" s="625"/>
      <c r="AT6" s="625"/>
      <c r="AU6" s="625"/>
      <c r="AV6" s="625"/>
      <c r="AW6" s="625"/>
      <c r="AX6" s="625"/>
      <c r="AY6" s="625"/>
      <c r="AZ6" s="625"/>
      <c r="BA6" s="625"/>
      <c r="BB6" s="625"/>
      <c r="BC6" s="625"/>
      <c r="BD6" s="625"/>
      <c r="BE6" s="625"/>
      <c r="BF6" s="626"/>
      <c r="BG6" s="627">
        <v>232405</v>
      </c>
      <c r="BH6" s="628"/>
      <c r="BI6" s="628"/>
      <c r="BJ6" s="628"/>
      <c r="BK6" s="628"/>
      <c r="BL6" s="628"/>
      <c r="BM6" s="628"/>
      <c r="BN6" s="629"/>
      <c r="BO6" s="663">
        <v>100</v>
      </c>
      <c r="BP6" s="663"/>
      <c r="BQ6" s="663"/>
      <c r="BR6" s="663"/>
      <c r="BS6" s="664" t="s">
        <v>140</v>
      </c>
      <c r="BT6" s="664"/>
      <c r="BU6" s="664"/>
      <c r="BV6" s="664"/>
      <c r="BW6" s="664"/>
      <c r="BX6" s="664"/>
      <c r="BY6" s="664"/>
      <c r="BZ6" s="664"/>
      <c r="CA6" s="664"/>
      <c r="CB6" s="695"/>
      <c r="CD6" s="676" t="s">
        <v>238</v>
      </c>
      <c r="CE6" s="677"/>
      <c r="CF6" s="677"/>
      <c r="CG6" s="677"/>
      <c r="CH6" s="677"/>
      <c r="CI6" s="677"/>
      <c r="CJ6" s="677"/>
      <c r="CK6" s="677"/>
      <c r="CL6" s="677"/>
      <c r="CM6" s="677"/>
      <c r="CN6" s="677"/>
      <c r="CO6" s="677"/>
      <c r="CP6" s="677"/>
      <c r="CQ6" s="678"/>
      <c r="CR6" s="627">
        <v>55442</v>
      </c>
      <c r="CS6" s="628"/>
      <c r="CT6" s="628"/>
      <c r="CU6" s="628"/>
      <c r="CV6" s="628"/>
      <c r="CW6" s="628"/>
      <c r="CX6" s="628"/>
      <c r="CY6" s="629"/>
      <c r="CZ6" s="703">
        <v>0.8</v>
      </c>
      <c r="DA6" s="686"/>
      <c r="DB6" s="686"/>
      <c r="DC6" s="705"/>
      <c r="DD6" s="633" t="s">
        <v>239</v>
      </c>
      <c r="DE6" s="628"/>
      <c r="DF6" s="628"/>
      <c r="DG6" s="628"/>
      <c r="DH6" s="628"/>
      <c r="DI6" s="628"/>
      <c r="DJ6" s="628"/>
      <c r="DK6" s="628"/>
      <c r="DL6" s="628"/>
      <c r="DM6" s="628"/>
      <c r="DN6" s="628"/>
      <c r="DO6" s="628"/>
      <c r="DP6" s="629"/>
      <c r="DQ6" s="633">
        <v>55442</v>
      </c>
      <c r="DR6" s="628"/>
      <c r="DS6" s="628"/>
      <c r="DT6" s="628"/>
      <c r="DU6" s="628"/>
      <c r="DV6" s="628"/>
      <c r="DW6" s="628"/>
      <c r="DX6" s="628"/>
      <c r="DY6" s="628"/>
      <c r="DZ6" s="628"/>
      <c r="EA6" s="628"/>
      <c r="EB6" s="628"/>
      <c r="EC6" s="662"/>
    </row>
    <row r="7" spans="2:143" ht="11.25" customHeight="1" x14ac:dyDescent="0.15">
      <c r="B7" s="624" t="s">
        <v>240</v>
      </c>
      <c r="C7" s="625"/>
      <c r="D7" s="625"/>
      <c r="E7" s="625"/>
      <c r="F7" s="625"/>
      <c r="G7" s="625"/>
      <c r="H7" s="625"/>
      <c r="I7" s="625"/>
      <c r="J7" s="625"/>
      <c r="K7" s="625"/>
      <c r="L7" s="625"/>
      <c r="M7" s="625"/>
      <c r="N7" s="625"/>
      <c r="O7" s="625"/>
      <c r="P7" s="625"/>
      <c r="Q7" s="626"/>
      <c r="R7" s="627">
        <v>43</v>
      </c>
      <c r="S7" s="628"/>
      <c r="T7" s="628"/>
      <c r="U7" s="628"/>
      <c r="V7" s="628"/>
      <c r="W7" s="628"/>
      <c r="X7" s="628"/>
      <c r="Y7" s="629"/>
      <c r="Z7" s="663">
        <v>0</v>
      </c>
      <c r="AA7" s="663"/>
      <c r="AB7" s="663"/>
      <c r="AC7" s="663"/>
      <c r="AD7" s="664">
        <v>43</v>
      </c>
      <c r="AE7" s="664"/>
      <c r="AF7" s="664"/>
      <c r="AG7" s="664"/>
      <c r="AH7" s="664"/>
      <c r="AI7" s="664"/>
      <c r="AJ7" s="664"/>
      <c r="AK7" s="664"/>
      <c r="AL7" s="630">
        <v>0</v>
      </c>
      <c r="AM7" s="631"/>
      <c r="AN7" s="631"/>
      <c r="AO7" s="665"/>
      <c r="AP7" s="624" t="s">
        <v>241</v>
      </c>
      <c r="AQ7" s="625"/>
      <c r="AR7" s="625"/>
      <c r="AS7" s="625"/>
      <c r="AT7" s="625"/>
      <c r="AU7" s="625"/>
      <c r="AV7" s="625"/>
      <c r="AW7" s="625"/>
      <c r="AX7" s="625"/>
      <c r="AY7" s="625"/>
      <c r="AZ7" s="625"/>
      <c r="BA7" s="625"/>
      <c r="BB7" s="625"/>
      <c r="BC7" s="625"/>
      <c r="BD7" s="625"/>
      <c r="BE7" s="625"/>
      <c r="BF7" s="626"/>
      <c r="BG7" s="627">
        <v>77916</v>
      </c>
      <c r="BH7" s="628"/>
      <c r="BI7" s="628"/>
      <c r="BJ7" s="628"/>
      <c r="BK7" s="628"/>
      <c r="BL7" s="628"/>
      <c r="BM7" s="628"/>
      <c r="BN7" s="629"/>
      <c r="BO7" s="663">
        <v>33.5</v>
      </c>
      <c r="BP7" s="663"/>
      <c r="BQ7" s="663"/>
      <c r="BR7" s="663"/>
      <c r="BS7" s="664" t="s">
        <v>140</v>
      </c>
      <c r="BT7" s="664"/>
      <c r="BU7" s="664"/>
      <c r="BV7" s="664"/>
      <c r="BW7" s="664"/>
      <c r="BX7" s="664"/>
      <c r="BY7" s="664"/>
      <c r="BZ7" s="664"/>
      <c r="CA7" s="664"/>
      <c r="CB7" s="695"/>
      <c r="CD7" s="624" t="s">
        <v>242</v>
      </c>
      <c r="CE7" s="625"/>
      <c r="CF7" s="625"/>
      <c r="CG7" s="625"/>
      <c r="CH7" s="625"/>
      <c r="CI7" s="625"/>
      <c r="CJ7" s="625"/>
      <c r="CK7" s="625"/>
      <c r="CL7" s="625"/>
      <c r="CM7" s="625"/>
      <c r="CN7" s="625"/>
      <c r="CO7" s="625"/>
      <c r="CP7" s="625"/>
      <c r="CQ7" s="626"/>
      <c r="CR7" s="627">
        <v>2895302</v>
      </c>
      <c r="CS7" s="628"/>
      <c r="CT7" s="628"/>
      <c r="CU7" s="628"/>
      <c r="CV7" s="628"/>
      <c r="CW7" s="628"/>
      <c r="CX7" s="628"/>
      <c r="CY7" s="629"/>
      <c r="CZ7" s="663">
        <v>42.1</v>
      </c>
      <c r="DA7" s="663"/>
      <c r="DB7" s="663"/>
      <c r="DC7" s="663"/>
      <c r="DD7" s="633">
        <v>257370</v>
      </c>
      <c r="DE7" s="628"/>
      <c r="DF7" s="628"/>
      <c r="DG7" s="628"/>
      <c r="DH7" s="628"/>
      <c r="DI7" s="628"/>
      <c r="DJ7" s="628"/>
      <c r="DK7" s="628"/>
      <c r="DL7" s="628"/>
      <c r="DM7" s="628"/>
      <c r="DN7" s="628"/>
      <c r="DO7" s="628"/>
      <c r="DP7" s="629"/>
      <c r="DQ7" s="633">
        <v>2348524</v>
      </c>
      <c r="DR7" s="628"/>
      <c r="DS7" s="628"/>
      <c r="DT7" s="628"/>
      <c r="DU7" s="628"/>
      <c r="DV7" s="628"/>
      <c r="DW7" s="628"/>
      <c r="DX7" s="628"/>
      <c r="DY7" s="628"/>
      <c r="DZ7" s="628"/>
      <c r="EA7" s="628"/>
      <c r="EB7" s="628"/>
      <c r="EC7" s="662"/>
    </row>
    <row r="8" spans="2:143" ht="11.25" customHeight="1" x14ac:dyDescent="0.15">
      <c r="B8" s="624" t="s">
        <v>243</v>
      </c>
      <c r="C8" s="625"/>
      <c r="D8" s="625"/>
      <c r="E8" s="625"/>
      <c r="F8" s="625"/>
      <c r="G8" s="625"/>
      <c r="H8" s="625"/>
      <c r="I8" s="625"/>
      <c r="J8" s="625"/>
      <c r="K8" s="625"/>
      <c r="L8" s="625"/>
      <c r="M8" s="625"/>
      <c r="N8" s="625"/>
      <c r="O8" s="625"/>
      <c r="P8" s="625"/>
      <c r="Q8" s="626"/>
      <c r="R8" s="627">
        <v>842</v>
      </c>
      <c r="S8" s="628"/>
      <c r="T8" s="628"/>
      <c r="U8" s="628"/>
      <c r="V8" s="628"/>
      <c r="W8" s="628"/>
      <c r="X8" s="628"/>
      <c r="Y8" s="629"/>
      <c r="Z8" s="663">
        <v>0</v>
      </c>
      <c r="AA8" s="663"/>
      <c r="AB8" s="663"/>
      <c r="AC8" s="663"/>
      <c r="AD8" s="664">
        <v>842</v>
      </c>
      <c r="AE8" s="664"/>
      <c r="AF8" s="664"/>
      <c r="AG8" s="664"/>
      <c r="AH8" s="664"/>
      <c r="AI8" s="664"/>
      <c r="AJ8" s="664"/>
      <c r="AK8" s="664"/>
      <c r="AL8" s="630">
        <v>0</v>
      </c>
      <c r="AM8" s="631"/>
      <c r="AN8" s="631"/>
      <c r="AO8" s="665"/>
      <c r="AP8" s="624" t="s">
        <v>244</v>
      </c>
      <c r="AQ8" s="625"/>
      <c r="AR8" s="625"/>
      <c r="AS8" s="625"/>
      <c r="AT8" s="625"/>
      <c r="AU8" s="625"/>
      <c r="AV8" s="625"/>
      <c r="AW8" s="625"/>
      <c r="AX8" s="625"/>
      <c r="AY8" s="625"/>
      <c r="AZ8" s="625"/>
      <c r="BA8" s="625"/>
      <c r="BB8" s="625"/>
      <c r="BC8" s="625"/>
      <c r="BD8" s="625"/>
      <c r="BE8" s="625"/>
      <c r="BF8" s="626"/>
      <c r="BG8" s="627">
        <v>4510</v>
      </c>
      <c r="BH8" s="628"/>
      <c r="BI8" s="628"/>
      <c r="BJ8" s="628"/>
      <c r="BK8" s="628"/>
      <c r="BL8" s="628"/>
      <c r="BM8" s="628"/>
      <c r="BN8" s="629"/>
      <c r="BO8" s="663">
        <v>1.9</v>
      </c>
      <c r="BP8" s="663"/>
      <c r="BQ8" s="663"/>
      <c r="BR8" s="663"/>
      <c r="BS8" s="664" t="s">
        <v>239</v>
      </c>
      <c r="BT8" s="664"/>
      <c r="BU8" s="664"/>
      <c r="BV8" s="664"/>
      <c r="BW8" s="664"/>
      <c r="BX8" s="664"/>
      <c r="BY8" s="664"/>
      <c r="BZ8" s="664"/>
      <c r="CA8" s="664"/>
      <c r="CB8" s="695"/>
      <c r="CD8" s="624" t="s">
        <v>245</v>
      </c>
      <c r="CE8" s="625"/>
      <c r="CF8" s="625"/>
      <c r="CG8" s="625"/>
      <c r="CH8" s="625"/>
      <c r="CI8" s="625"/>
      <c r="CJ8" s="625"/>
      <c r="CK8" s="625"/>
      <c r="CL8" s="625"/>
      <c r="CM8" s="625"/>
      <c r="CN8" s="625"/>
      <c r="CO8" s="625"/>
      <c r="CP8" s="625"/>
      <c r="CQ8" s="626"/>
      <c r="CR8" s="627">
        <v>948055</v>
      </c>
      <c r="CS8" s="628"/>
      <c r="CT8" s="628"/>
      <c r="CU8" s="628"/>
      <c r="CV8" s="628"/>
      <c r="CW8" s="628"/>
      <c r="CX8" s="628"/>
      <c r="CY8" s="629"/>
      <c r="CZ8" s="663">
        <v>13.8</v>
      </c>
      <c r="DA8" s="663"/>
      <c r="DB8" s="663"/>
      <c r="DC8" s="663"/>
      <c r="DD8" s="633">
        <v>1539</v>
      </c>
      <c r="DE8" s="628"/>
      <c r="DF8" s="628"/>
      <c r="DG8" s="628"/>
      <c r="DH8" s="628"/>
      <c r="DI8" s="628"/>
      <c r="DJ8" s="628"/>
      <c r="DK8" s="628"/>
      <c r="DL8" s="628"/>
      <c r="DM8" s="628"/>
      <c r="DN8" s="628"/>
      <c r="DO8" s="628"/>
      <c r="DP8" s="629"/>
      <c r="DQ8" s="633">
        <v>451790</v>
      </c>
      <c r="DR8" s="628"/>
      <c r="DS8" s="628"/>
      <c r="DT8" s="628"/>
      <c r="DU8" s="628"/>
      <c r="DV8" s="628"/>
      <c r="DW8" s="628"/>
      <c r="DX8" s="628"/>
      <c r="DY8" s="628"/>
      <c r="DZ8" s="628"/>
      <c r="EA8" s="628"/>
      <c r="EB8" s="628"/>
      <c r="EC8" s="662"/>
    </row>
    <row r="9" spans="2:143" ht="11.25" customHeight="1" x14ac:dyDescent="0.15">
      <c r="B9" s="624" t="s">
        <v>246</v>
      </c>
      <c r="C9" s="625"/>
      <c r="D9" s="625"/>
      <c r="E9" s="625"/>
      <c r="F9" s="625"/>
      <c r="G9" s="625"/>
      <c r="H9" s="625"/>
      <c r="I9" s="625"/>
      <c r="J9" s="625"/>
      <c r="K9" s="625"/>
      <c r="L9" s="625"/>
      <c r="M9" s="625"/>
      <c r="N9" s="625"/>
      <c r="O9" s="625"/>
      <c r="P9" s="625"/>
      <c r="Q9" s="626"/>
      <c r="R9" s="627">
        <v>552</v>
      </c>
      <c r="S9" s="628"/>
      <c r="T9" s="628"/>
      <c r="U9" s="628"/>
      <c r="V9" s="628"/>
      <c r="W9" s="628"/>
      <c r="X9" s="628"/>
      <c r="Y9" s="629"/>
      <c r="Z9" s="663">
        <v>0</v>
      </c>
      <c r="AA9" s="663"/>
      <c r="AB9" s="663"/>
      <c r="AC9" s="663"/>
      <c r="AD9" s="664">
        <v>552</v>
      </c>
      <c r="AE9" s="664"/>
      <c r="AF9" s="664"/>
      <c r="AG9" s="664"/>
      <c r="AH9" s="664"/>
      <c r="AI9" s="664"/>
      <c r="AJ9" s="664"/>
      <c r="AK9" s="664"/>
      <c r="AL9" s="630">
        <v>0</v>
      </c>
      <c r="AM9" s="631"/>
      <c r="AN9" s="631"/>
      <c r="AO9" s="665"/>
      <c r="AP9" s="624" t="s">
        <v>247</v>
      </c>
      <c r="AQ9" s="625"/>
      <c r="AR9" s="625"/>
      <c r="AS9" s="625"/>
      <c r="AT9" s="625"/>
      <c r="AU9" s="625"/>
      <c r="AV9" s="625"/>
      <c r="AW9" s="625"/>
      <c r="AX9" s="625"/>
      <c r="AY9" s="625"/>
      <c r="AZ9" s="625"/>
      <c r="BA9" s="625"/>
      <c r="BB9" s="625"/>
      <c r="BC9" s="625"/>
      <c r="BD9" s="625"/>
      <c r="BE9" s="625"/>
      <c r="BF9" s="626"/>
      <c r="BG9" s="627">
        <v>63791</v>
      </c>
      <c r="BH9" s="628"/>
      <c r="BI9" s="628"/>
      <c r="BJ9" s="628"/>
      <c r="BK9" s="628"/>
      <c r="BL9" s="628"/>
      <c r="BM9" s="628"/>
      <c r="BN9" s="629"/>
      <c r="BO9" s="663">
        <v>27.4</v>
      </c>
      <c r="BP9" s="663"/>
      <c r="BQ9" s="663"/>
      <c r="BR9" s="663"/>
      <c r="BS9" s="664" t="s">
        <v>239</v>
      </c>
      <c r="BT9" s="664"/>
      <c r="BU9" s="664"/>
      <c r="BV9" s="664"/>
      <c r="BW9" s="664"/>
      <c r="BX9" s="664"/>
      <c r="BY9" s="664"/>
      <c r="BZ9" s="664"/>
      <c r="CA9" s="664"/>
      <c r="CB9" s="695"/>
      <c r="CD9" s="624" t="s">
        <v>248</v>
      </c>
      <c r="CE9" s="625"/>
      <c r="CF9" s="625"/>
      <c r="CG9" s="625"/>
      <c r="CH9" s="625"/>
      <c r="CI9" s="625"/>
      <c r="CJ9" s="625"/>
      <c r="CK9" s="625"/>
      <c r="CL9" s="625"/>
      <c r="CM9" s="625"/>
      <c r="CN9" s="625"/>
      <c r="CO9" s="625"/>
      <c r="CP9" s="625"/>
      <c r="CQ9" s="626"/>
      <c r="CR9" s="627">
        <v>310067</v>
      </c>
      <c r="CS9" s="628"/>
      <c r="CT9" s="628"/>
      <c r="CU9" s="628"/>
      <c r="CV9" s="628"/>
      <c r="CW9" s="628"/>
      <c r="CX9" s="628"/>
      <c r="CY9" s="629"/>
      <c r="CZ9" s="663">
        <v>4.5</v>
      </c>
      <c r="DA9" s="663"/>
      <c r="DB9" s="663"/>
      <c r="DC9" s="663"/>
      <c r="DD9" s="633">
        <v>29667</v>
      </c>
      <c r="DE9" s="628"/>
      <c r="DF9" s="628"/>
      <c r="DG9" s="628"/>
      <c r="DH9" s="628"/>
      <c r="DI9" s="628"/>
      <c r="DJ9" s="628"/>
      <c r="DK9" s="628"/>
      <c r="DL9" s="628"/>
      <c r="DM9" s="628"/>
      <c r="DN9" s="628"/>
      <c r="DO9" s="628"/>
      <c r="DP9" s="629"/>
      <c r="DQ9" s="633">
        <v>164091</v>
      </c>
      <c r="DR9" s="628"/>
      <c r="DS9" s="628"/>
      <c r="DT9" s="628"/>
      <c r="DU9" s="628"/>
      <c r="DV9" s="628"/>
      <c r="DW9" s="628"/>
      <c r="DX9" s="628"/>
      <c r="DY9" s="628"/>
      <c r="DZ9" s="628"/>
      <c r="EA9" s="628"/>
      <c r="EB9" s="628"/>
      <c r="EC9" s="662"/>
    </row>
    <row r="10" spans="2:143" ht="11.25" customHeight="1" x14ac:dyDescent="0.15">
      <c r="B10" s="624" t="s">
        <v>249</v>
      </c>
      <c r="C10" s="625"/>
      <c r="D10" s="625"/>
      <c r="E10" s="625"/>
      <c r="F10" s="625"/>
      <c r="G10" s="625"/>
      <c r="H10" s="625"/>
      <c r="I10" s="625"/>
      <c r="J10" s="625"/>
      <c r="K10" s="625"/>
      <c r="L10" s="625"/>
      <c r="M10" s="625"/>
      <c r="N10" s="625"/>
      <c r="O10" s="625"/>
      <c r="P10" s="625"/>
      <c r="Q10" s="626"/>
      <c r="R10" s="627" t="s">
        <v>140</v>
      </c>
      <c r="S10" s="628"/>
      <c r="T10" s="628"/>
      <c r="U10" s="628"/>
      <c r="V10" s="628"/>
      <c r="W10" s="628"/>
      <c r="X10" s="628"/>
      <c r="Y10" s="629"/>
      <c r="Z10" s="663" t="s">
        <v>149</v>
      </c>
      <c r="AA10" s="663"/>
      <c r="AB10" s="663"/>
      <c r="AC10" s="663"/>
      <c r="AD10" s="664" t="s">
        <v>239</v>
      </c>
      <c r="AE10" s="664"/>
      <c r="AF10" s="664"/>
      <c r="AG10" s="664"/>
      <c r="AH10" s="664"/>
      <c r="AI10" s="664"/>
      <c r="AJ10" s="664"/>
      <c r="AK10" s="664"/>
      <c r="AL10" s="630" t="s">
        <v>140</v>
      </c>
      <c r="AM10" s="631"/>
      <c r="AN10" s="631"/>
      <c r="AO10" s="665"/>
      <c r="AP10" s="624" t="s">
        <v>250</v>
      </c>
      <c r="AQ10" s="625"/>
      <c r="AR10" s="625"/>
      <c r="AS10" s="625"/>
      <c r="AT10" s="625"/>
      <c r="AU10" s="625"/>
      <c r="AV10" s="625"/>
      <c r="AW10" s="625"/>
      <c r="AX10" s="625"/>
      <c r="AY10" s="625"/>
      <c r="AZ10" s="625"/>
      <c r="BA10" s="625"/>
      <c r="BB10" s="625"/>
      <c r="BC10" s="625"/>
      <c r="BD10" s="625"/>
      <c r="BE10" s="625"/>
      <c r="BF10" s="626"/>
      <c r="BG10" s="627">
        <v>4567</v>
      </c>
      <c r="BH10" s="628"/>
      <c r="BI10" s="628"/>
      <c r="BJ10" s="628"/>
      <c r="BK10" s="628"/>
      <c r="BL10" s="628"/>
      <c r="BM10" s="628"/>
      <c r="BN10" s="629"/>
      <c r="BO10" s="663">
        <v>2</v>
      </c>
      <c r="BP10" s="663"/>
      <c r="BQ10" s="663"/>
      <c r="BR10" s="663"/>
      <c r="BS10" s="664" t="s">
        <v>149</v>
      </c>
      <c r="BT10" s="664"/>
      <c r="BU10" s="664"/>
      <c r="BV10" s="664"/>
      <c r="BW10" s="664"/>
      <c r="BX10" s="664"/>
      <c r="BY10" s="664"/>
      <c r="BZ10" s="664"/>
      <c r="CA10" s="664"/>
      <c r="CB10" s="695"/>
      <c r="CD10" s="624" t="s">
        <v>251</v>
      </c>
      <c r="CE10" s="625"/>
      <c r="CF10" s="625"/>
      <c r="CG10" s="625"/>
      <c r="CH10" s="625"/>
      <c r="CI10" s="625"/>
      <c r="CJ10" s="625"/>
      <c r="CK10" s="625"/>
      <c r="CL10" s="625"/>
      <c r="CM10" s="625"/>
      <c r="CN10" s="625"/>
      <c r="CO10" s="625"/>
      <c r="CP10" s="625"/>
      <c r="CQ10" s="626"/>
      <c r="CR10" s="627" t="s">
        <v>140</v>
      </c>
      <c r="CS10" s="628"/>
      <c r="CT10" s="628"/>
      <c r="CU10" s="628"/>
      <c r="CV10" s="628"/>
      <c r="CW10" s="628"/>
      <c r="CX10" s="628"/>
      <c r="CY10" s="629"/>
      <c r="CZ10" s="663" t="s">
        <v>140</v>
      </c>
      <c r="DA10" s="663"/>
      <c r="DB10" s="663"/>
      <c r="DC10" s="663"/>
      <c r="DD10" s="633" t="s">
        <v>140</v>
      </c>
      <c r="DE10" s="628"/>
      <c r="DF10" s="628"/>
      <c r="DG10" s="628"/>
      <c r="DH10" s="628"/>
      <c r="DI10" s="628"/>
      <c r="DJ10" s="628"/>
      <c r="DK10" s="628"/>
      <c r="DL10" s="628"/>
      <c r="DM10" s="628"/>
      <c r="DN10" s="628"/>
      <c r="DO10" s="628"/>
      <c r="DP10" s="629"/>
      <c r="DQ10" s="633" t="s">
        <v>140</v>
      </c>
      <c r="DR10" s="628"/>
      <c r="DS10" s="628"/>
      <c r="DT10" s="628"/>
      <c r="DU10" s="628"/>
      <c r="DV10" s="628"/>
      <c r="DW10" s="628"/>
      <c r="DX10" s="628"/>
      <c r="DY10" s="628"/>
      <c r="DZ10" s="628"/>
      <c r="EA10" s="628"/>
      <c r="EB10" s="628"/>
      <c r="EC10" s="662"/>
    </row>
    <row r="11" spans="2:143" ht="11.25" customHeight="1" x14ac:dyDescent="0.15">
      <c r="B11" s="624" t="s">
        <v>252</v>
      </c>
      <c r="C11" s="625"/>
      <c r="D11" s="625"/>
      <c r="E11" s="625"/>
      <c r="F11" s="625"/>
      <c r="G11" s="625"/>
      <c r="H11" s="625"/>
      <c r="I11" s="625"/>
      <c r="J11" s="625"/>
      <c r="K11" s="625"/>
      <c r="L11" s="625"/>
      <c r="M11" s="625"/>
      <c r="N11" s="625"/>
      <c r="O11" s="625"/>
      <c r="P11" s="625"/>
      <c r="Q11" s="626"/>
      <c r="R11" s="627">
        <v>59710</v>
      </c>
      <c r="S11" s="628"/>
      <c r="T11" s="628"/>
      <c r="U11" s="628"/>
      <c r="V11" s="628"/>
      <c r="W11" s="628"/>
      <c r="X11" s="628"/>
      <c r="Y11" s="629"/>
      <c r="Z11" s="630">
        <v>0.7</v>
      </c>
      <c r="AA11" s="631"/>
      <c r="AB11" s="631"/>
      <c r="AC11" s="632"/>
      <c r="AD11" s="633">
        <v>59710</v>
      </c>
      <c r="AE11" s="628"/>
      <c r="AF11" s="628"/>
      <c r="AG11" s="628"/>
      <c r="AH11" s="628"/>
      <c r="AI11" s="628"/>
      <c r="AJ11" s="628"/>
      <c r="AK11" s="629"/>
      <c r="AL11" s="630">
        <v>2.4</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5048</v>
      </c>
      <c r="BH11" s="628"/>
      <c r="BI11" s="628"/>
      <c r="BJ11" s="628"/>
      <c r="BK11" s="628"/>
      <c r="BL11" s="628"/>
      <c r="BM11" s="628"/>
      <c r="BN11" s="629"/>
      <c r="BO11" s="663">
        <v>2.2000000000000002</v>
      </c>
      <c r="BP11" s="663"/>
      <c r="BQ11" s="663"/>
      <c r="BR11" s="663"/>
      <c r="BS11" s="664" t="s">
        <v>140</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412378</v>
      </c>
      <c r="CS11" s="628"/>
      <c r="CT11" s="628"/>
      <c r="CU11" s="628"/>
      <c r="CV11" s="628"/>
      <c r="CW11" s="628"/>
      <c r="CX11" s="628"/>
      <c r="CY11" s="629"/>
      <c r="CZ11" s="663">
        <v>6</v>
      </c>
      <c r="DA11" s="663"/>
      <c r="DB11" s="663"/>
      <c r="DC11" s="663"/>
      <c r="DD11" s="633">
        <v>127514</v>
      </c>
      <c r="DE11" s="628"/>
      <c r="DF11" s="628"/>
      <c r="DG11" s="628"/>
      <c r="DH11" s="628"/>
      <c r="DI11" s="628"/>
      <c r="DJ11" s="628"/>
      <c r="DK11" s="628"/>
      <c r="DL11" s="628"/>
      <c r="DM11" s="628"/>
      <c r="DN11" s="628"/>
      <c r="DO11" s="628"/>
      <c r="DP11" s="629"/>
      <c r="DQ11" s="633">
        <v>277709</v>
      </c>
      <c r="DR11" s="628"/>
      <c r="DS11" s="628"/>
      <c r="DT11" s="628"/>
      <c r="DU11" s="628"/>
      <c r="DV11" s="628"/>
      <c r="DW11" s="628"/>
      <c r="DX11" s="628"/>
      <c r="DY11" s="628"/>
      <c r="DZ11" s="628"/>
      <c r="EA11" s="628"/>
      <c r="EB11" s="628"/>
      <c r="EC11" s="662"/>
    </row>
    <row r="12" spans="2:143" ht="11.25" customHeight="1" x14ac:dyDescent="0.15">
      <c r="B12" s="624" t="s">
        <v>255</v>
      </c>
      <c r="C12" s="625"/>
      <c r="D12" s="625"/>
      <c r="E12" s="625"/>
      <c r="F12" s="625"/>
      <c r="G12" s="625"/>
      <c r="H12" s="625"/>
      <c r="I12" s="625"/>
      <c r="J12" s="625"/>
      <c r="K12" s="625"/>
      <c r="L12" s="625"/>
      <c r="M12" s="625"/>
      <c r="N12" s="625"/>
      <c r="O12" s="625"/>
      <c r="P12" s="625"/>
      <c r="Q12" s="626"/>
      <c r="R12" s="627" t="s">
        <v>149</v>
      </c>
      <c r="S12" s="628"/>
      <c r="T12" s="628"/>
      <c r="U12" s="628"/>
      <c r="V12" s="628"/>
      <c r="W12" s="628"/>
      <c r="X12" s="628"/>
      <c r="Y12" s="629"/>
      <c r="Z12" s="663" t="s">
        <v>140</v>
      </c>
      <c r="AA12" s="663"/>
      <c r="AB12" s="663"/>
      <c r="AC12" s="663"/>
      <c r="AD12" s="664" t="s">
        <v>149</v>
      </c>
      <c r="AE12" s="664"/>
      <c r="AF12" s="664"/>
      <c r="AG12" s="664"/>
      <c r="AH12" s="664"/>
      <c r="AI12" s="664"/>
      <c r="AJ12" s="664"/>
      <c r="AK12" s="664"/>
      <c r="AL12" s="630" t="s">
        <v>149</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124432</v>
      </c>
      <c r="BH12" s="628"/>
      <c r="BI12" s="628"/>
      <c r="BJ12" s="628"/>
      <c r="BK12" s="628"/>
      <c r="BL12" s="628"/>
      <c r="BM12" s="628"/>
      <c r="BN12" s="629"/>
      <c r="BO12" s="663">
        <v>53.5</v>
      </c>
      <c r="BP12" s="663"/>
      <c r="BQ12" s="663"/>
      <c r="BR12" s="663"/>
      <c r="BS12" s="664" t="s">
        <v>140</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66413</v>
      </c>
      <c r="CS12" s="628"/>
      <c r="CT12" s="628"/>
      <c r="CU12" s="628"/>
      <c r="CV12" s="628"/>
      <c r="CW12" s="628"/>
      <c r="CX12" s="628"/>
      <c r="CY12" s="629"/>
      <c r="CZ12" s="663">
        <v>1</v>
      </c>
      <c r="DA12" s="663"/>
      <c r="DB12" s="663"/>
      <c r="DC12" s="663"/>
      <c r="DD12" s="633">
        <v>1000</v>
      </c>
      <c r="DE12" s="628"/>
      <c r="DF12" s="628"/>
      <c r="DG12" s="628"/>
      <c r="DH12" s="628"/>
      <c r="DI12" s="628"/>
      <c r="DJ12" s="628"/>
      <c r="DK12" s="628"/>
      <c r="DL12" s="628"/>
      <c r="DM12" s="628"/>
      <c r="DN12" s="628"/>
      <c r="DO12" s="628"/>
      <c r="DP12" s="629"/>
      <c r="DQ12" s="633">
        <v>14125</v>
      </c>
      <c r="DR12" s="628"/>
      <c r="DS12" s="628"/>
      <c r="DT12" s="628"/>
      <c r="DU12" s="628"/>
      <c r="DV12" s="628"/>
      <c r="DW12" s="628"/>
      <c r="DX12" s="628"/>
      <c r="DY12" s="628"/>
      <c r="DZ12" s="628"/>
      <c r="EA12" s="628"/>
      <c r="EB12" s="628"/>
      <c r="EC12" s="662"/>
    </row>
    <row r="13" spans="2:143" ht="11.25" customHeight="1" x14ac:dyDescent="0.15">
      <c r="B13" s="624" t="s">
        <v>258</v>
      </c>
      <c r="C13" s="625"/>
      <c r="D13" s="625"/>
      <c r="E13" s="625"/>
      <c r="F13" s="625"/>
      <c r="G13" s="625"/>
      <c r="H13" s="625"/>
      <c r="I13" s="625"/>
      <c r="J13" s="625"/>
      <c r="K13" s="625"/>
      <c r="L13" s="625"/>
      <c r="M13" s="625"/>
      <c r="N13" s="625"/>
      <c r="O13" s="625"/>
      <c r="P13" s="625"/>
      <c r="Q13" s="626"/>
      <c r="R13" s="627" t="s">
        <v>149</v>
      </c>
      <c r="S13" s="628"/>
      <c r="T13" s="628"/>
      <c r="U13" s="628"/>
      <c r="V13" s="628"/>
      <c r="W13" s="628"/>
      <c r="X13" s="628"/>
      <c r="Y13" s="629"/>
      <c r="Z13" s="663" t="s">
        <v>149</v>
      </c>
      <c r="AA13" s="663"/>
      <c r="AB13" s="663"/>
      <c r="AC13" s="663"/>
      <c r="AD13" s="664" t="s">
        <v>140</v>
      </c>
      <c r="AE13" s="664"/>
      <c r="AF13" s="664"/>
      <c r="AG13" s="664"/>
      <c r="AH13" s="664"/>
      <c r="AI13" s="664"/>
      <c r="AJ13" s="664"/>
      <c r="AK13" s="664"/>
      <c r="AL13" s="630" t="s">
        <v>140</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122577</v>
      </c>
      <c r="BH13" s="628"/>
      <c r="BI13" s="628"/>
      <c r="BJ13" s="628"/>
      <c r="BK13" s="628"/>
      <c r="BL13" s="628"/>
      <c r="BM13" s="628"/>
      <c r="BN13" s="629"/>
      <c r="BO13" s="663">
        <v>52.7</v>
      </c>
      <c r="BP13" s="663"/>
      <c r="BQ13" s="663"/>
      <c r="BR13" s="663"/>
      <c r="BS13" s="664" t="s">
        <v>239</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184887</v>
      </c>
      <c r="CS13" s="628"/>
      <c r="CT13" s="628"/>
      <c r="CU13" s="628"/>
      <c r="CV13" s="628"/>
      <c r="CW13" s="628"/>
      <c r="CX13" s="628"/>
      <c r="CY13" s="629"/>
      <c r="CZ13" s="663">
        <v>2.7</v>
      </c>
      <c r="DA13" s="663"/>
      <c r="DB13" s="663"/>
      <c r="DC13" s="663"/>
      <c r="DD13" s="633">
        <v>91465</v>
      </c>
      <c r="DE13" s="628"/>
      <c r="DF13" s="628"/>
      <c r="DG13" s="628"/>
      <c r="DH13" s="628"/>
      <c r="DI13" s="628"/>
      <c r="DJ13" s="628"/>
      <c r="DK13" s="628"/>
      <c r="DL13" s="628"/>
      <c r="DM13" s="628"/>
      <c r="DN13" s="628"/>
      <c r="DO13" s="628"/>
      <c r="DP13" s="629"/>
      <c r="DQ13" s="633">
        <v>94987</v>
      </c>
      <c r="DR13" s="628"/>
      <c r="DS13" s="628"/>
      <c r="DT13" s="628"/>
      <c r="DU13" s="628"/>
      <c r="DV13" s="628"/>
      <c r="DW13" s="628"/>
      <c r="DX13" s="628"/>
      <c r="DY13" s="628"/>
      <c r="DZ13" s="628"/>
      <c r="EA13" s="628"/>
      <c r="EB13" s="628"/>
      <c r="EC13" s="662"/>
    </row>
    <row r="14" spans="2:143" ht="11.25" customHeight="1" x14ac:dyDescent="0.15">
      <c r="B14" s="624" t="s">
        <v>261</v>
      </c>
      <c r="C14" s="625"/>
      <c r="D14" s="625"/>
      <c r="E14" s="625"/>
      <c r="F14" s="625"/>
      <c r="G14" s="625"/>
      <c r="H14" s="625"/>
      <c r="I14" s="625"/>
      <c r="J14" s="625"/>
      <c r="K14" s="625"/>
      <c r="L14" s="625"/>
      <c r="M14" s="625"/>
      <c r="N14" s="625"/>
      <c r="O14" s="625"/>
      <c r="P14" s="625"/>
      <c r="Q14" s="626"/>
      <c r="R14" s="627" t="s">
        <v>140</v>
      </c>
      <c r="S14" s="628"/>
      <c r="T14" s="628"/>
      <c r="U14" s="628"/>
      <c r="V14" s="628"/>
      <c r="W14" s="628"/>
      <c r="X14" s="628"/>
      <c r="Y14" s="629"/>
      <c r="Z14" s="663" t="s">
        <v>140</v>
      </c>
      <c r="AA14" s="663"/>
      <c r="AB14" s="663"/>
      <c r="AC14" s="663"/>
      <c r="AD14" s="664" t="s">
        <v>239</v>
      </c>
      <c r="AE14" s="664"/>
      <c r="AF14" s="664"/>
      <c r="AG14" s="664"/>
      <c r="AH14" s="664"/>
      <c r="AI14" s="664"/>
      <c r="AJ14" s="664"/>
      <c r="AK14" s="664"/>
      <c r="AL14" s="630" t="s">
        <v>149</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15066</v>
      </c>
      <c r="BH14" s="628"/>
      <c r="BI14" s="628"/>
      <c r="BJ14" s="628"/>
      <c r="BK14" s="628"/>
      <c r="BL14" s="628"/>
      <c r="BM14" s="628"/>
      <c r="BN14" s="629"/>
      <c r="BO14" s="663">
        <v>6.5</v>
      </c>
      <c r="BP14" s="663"/>
      <c r="BQ14" s="663"/>
      <c r="BR14" s="663"/>
      <c r="BS14" s="664" t="s">
        <v>140</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139526</v>
      </c>
      <c r="CS14" s="628"/>
      <c r="CT14" s="628"/>
      <c r="CU14" s="628"/>
      <c r="CV14" s="628"/>
      <c r="CW14" s="628"/>
      <c r="CX14" s="628"/>
      <c r="CY14" s="629"/>
      <c r="CZ14" s="663">
        <v>2</v>
      </c>
      <c r="DA14" s="663"/>
      <c r="DB14" s="663"/>
      <c r="DC14" s="663"/>
      <c r="DD14" s="633">
        <v>1962</v>
      </c>
      <c r="DE14" s="628"/>
      <c r="DF14" s="628"/>
      <c r="DG14" s="628"/>
      <c r="DH14" s="628"/>
      <c r="DI14" s="628"/>
      <c r="DJ14" s="628"/>
      <c r="DK14" s="628"/>
      <c r="DL14" s="628"/>
      <c r="DM14" s="628"/>
      <c r="DN14" s="628"/>
      <c r="DO14" s="628"/>
      <c r="DP14" s="629"/>
      <c r="DQ14" s="633">
        <v>130270</v>
      </c>
      <c r="DR14" s="628"/>
      <c r="DS14" s="628"/>
      <c r="DT14" s="628"/>
      <c r="DU14" s="628"/>
      <c r="DV14" s="628"/>
      <c r="DW14" s="628"/>
      <c r="DX14" s="628"/>
      <c r="DY14" s="628"/>
      <c r="DZ14" s="628"/>
      <c r="EA14" s="628"/>
      <c r="EB14" s="628"/>
      <c r="EC14" s="662"/>
    </row>
    <row r="15" spans="2:143" ht="11.25" customHeight="1" x14ac:dyDescent="0.15">
      <c r="B15" s="624" t="s">
        <v>264</v>
      </c>
      <c r="C15" s="625"/>
      <c r="D15" s="625"/>
      <c r="E15" s="625"/>
      <c r="F15" s="625"/>
      <c r="G15" s="625"/>
      <c r="H15" s="625"/>
      <c r="I15" s="625"/>
      <c r="J15" s="625"/>
      <c r="K15" s="625"/>
      <c r="L15" s="625"/>
      <c r="M15" s="625"/>
      <c r="N15" s="625"/>
      <c r="O15" s="625"/>
      <c r="P15" s="625"/>
      <c r="Q15" s="626"/>
      <c r="R15" s="627" t="s">
        <v>140</v>
      </c>
      <c r="S15" s="628"/>
      <c r="T15" s="628"/>
      <c r="U15" s="628"/>
      <c r="V15" s="628"/>
      <c r="W15" s="628"/>
      <c r="X15" s="628"/>
      <c r="Y15" s="629"/>
      <c r="Z15" s="663" t="s">
        <v>140</v>
      </c>
      <c r="AA15" s="663"/>
      <c r="AB15" s="663"/>
      <c r="AC15" s="663"/>
      <c r="AD15" s="664" t="s">
        <v>140</v>
      </c>
      <c r="AE15" s="664"/>
      <c r="AF15" s="664"/>
      <c r="AG15" s="664"/>
      <c r="AH15" s="664"/>
      <c r="AI15" s="664"/>
      <c r="AJ15" s="664"/>
      <c r="AK15" s="664"/>
      <c r="AL15" s="630" t="s">
        <v>149</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14991</v>
      </c>
      <c r="BH15" s="628"/>
      <c r="BI15" s="628"/>
      <c r="BJ15" s="628"/>
      <c r="BK15" s="628"/>
      <c r="BL15" s="628"/>
      <c r="BM15" s="628"/>
      <c r="BN15" s="629"/>
      <c r="BO15" s="663">
        <v>6.5</v>
      </c>
      <c r="BP15" s="663"/>
      <c r="BQ15" s="663"/>
      <c r="BR15" s="663"/>
      <c r="BS15" s="664" t="s">
        <v>239</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220437</v>
      </c>
      <c r="CS15" s="628"/>
      <c r="CT15" s="628"/>
      <c r="CU15" s="628"/>
      <c r="CV15" s="628"/>
      <c r="CW15" s="628"/>
      <c r="CX15" s="628"/>
      <c r="CY15" s="629"/>
      <c r="CZ15" s="663">
        <v>3.2</v>
      </c>
      <c r="DA15" s="663"/>
      <c r="DB15" s="663"/>
      <c r="DC15" s="663"/>
      <c r="DD15" s="633">
        <v>11512</v>
      </c>
      <c r="DE15" s="628"/>
      <c r="DF15" s="628"/>
      <c r="DG15" s="628"/>
      <c r="DH15" s="628"/>
      <c r="DI15" s="628"/>
      <c r="DJ15" s="628"/>
      <c r="DK15" s="628"/>
      <c r="DL15" s="628"/>
      <c r="DM15" s="628"/>
      <c r="DN15" s="628"/>
      <c r="DO15" s="628"/>
      <c r="DP15" s="629"/>
      <c r="DQ15" s="633">
        <v>196811</v>
      </c>
      <c r="DR15" s="628"/>
      <c r="DS15" s="628"/>
      <c r="DT15" s="628"/>
      <c r="DU15" s="628"/>
      <c r="DV15" s="628"/>
      <c r="DW15" s="628"/>
      <c r="DX15" s="628"/>
      <c r="DY15" s="628"/>
      <c r="DZ15" s="628"/>
      <c r="EA15" s="628"/>
      <c r="EB15" s="628"/>
      <c r="EC15" s="662"/>
    </row>
    <row r="16" spans="2:143" ht="11.25" customHeight="1" x14ac:dyDescent="0.15">
      <c r="B16" s="624" t="s">
        <v>267</v>
      </c>
      <c r="C16" s="625"/>
      <c r="D16" s="625"/>
      <c r="E16" s="625"/>
      <c r="F16" s="625"/>
      <c r="G16" s="625"/>
      <c r="H16" s="625"/>
      <c r="I16" s="625"/>
      <c r="J16" s="625"/>
      <c r="K16" s="625"/>
      <c r="L16" s="625"/>
      <c r="M16" s="625"/>
      <c r="N16" s="625"/>
      <c r="O16" s="625"/>
      <c r="P16" s="625"/>
      <c r="Q16" s="626"/>
      <c r="R16" s="627">
        <v>3180</v>
      </c>
      <c r="S16" s="628"/>
      <c r="T16" s="628"/>
      <c r="U16" s="628"/>
      <c r="V16" s="628"/>
      <c r="W16" s="628"/>
      <c r="X16" s="628"/>
      <c r="Y16" s="629"/>
      <c r="Z16" s="663">
        <v>0</v>
      </c>
      <c r="AA16" s="663"/>
      <c r="AB16" s="663"/>
      <c r="AC16" s="663"/>
      <c r="AD16" s="664">
        <v>3180</v>
      </c>
      <c r="AE16" s="664"/>
      <c r="AF16" s="664"/>
      <c r="AG16" s="664"/>
      <c r="AH16" s="664"/>
      <c r="AI16" s="664"/>
      <c r="AJ16" s="664"/>
      <c r="AK16" s="664"/>
      <c r="AL16" s="630">
        <v>0.1</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239</v>
      </c>
      <c r="BH16" s="628"/>
      <c r="BI16" s="628"/>
      <c r="BJ16" s="628"/>
      <c r="BK16" s="628"/>
      <c r="BL16" s="628"/>
      <c r="BM16" s="628"/>
      <c r="BN16" s="629"/>
      <c r="BO16" s="663" t="s">
        <v>140</v>
      </c>
      <c r="BP16" s="663"/>
      <c r="BQ16" s="663"/>
      <c r="BR16" s="663"/>
      <c r="BS16" s="664" t="s">
        <v>239</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v>1219531</v>
      </c>
      <c r="CS16" s="628"/>
      <c r="CT16" s="628"/>
      <c r="CU16" s="628"/>
      <c r="CV16" s="628"/>
      <c r="CW16" s="628"/>
      <c r="CX16" s="628"/>
      <c r="CY16" s="629"/>
      <c r="CZ16" s="663">
        <v>17.7</v>
      </c>
      <c r="DA16" s="663"/>
      <c r="DB16" s="663"/>
      <c r="DC16" s="663"/>
      <c r="DD16" s="633" t="s">
        <v>140</v>
      </c>
      <c r="DE16" s="628"/>
      <c r="DF16" s="628"/>
      <c r="DG16" s="628"/>
      <c r="DH16" s="628"/>
      <c r="DI16" s="628"/>
      <c r="DJ16" s="628"/>
      <c r="DK16" s="628"/>
      <c r="DL16" s="628"/>
      <c r="DM16" s="628"/>
      <c r="DN16" s="628"/>
      <c r="DO16" s="628"/>
      <c r="DP16" s="629"/>
      <c r="DQ16" s="633">
        <v>181330</v>
      </c>
      <c r="DR16" s="628"/>
      <c r="DS16" s="628"/>
      <c r="DT16" s="628"/>
      <c r="DU16" s="628"/>
      <c r="DV16" s="628"/>
      <c r="DW16" s="628"/>
      <c r="DX16" s="628"/>
      <c r="DY16" s="628"/>
      <c r="DZ16" s="628"/>
      <c r="EA16" s="628"/>
      <c r="EB16" s="628"/>
      <c r="EC16" s="662"/>
    </row>
    <row r="17" spans="2:133" ht="11.25" customHeight="1" x14ac:dyDescent="0.15">
      <c r="B17" s="624" t="s">
        <v>270</v>
      </c>
      <c r="C17" s="625"/>
      <c r="D17" s="625"/>
      <c r="E17" s="625"/>
      <c r="F17" s="625"/>
      <c r="G17" s="625"/>
      <c r="H17" s="625"/>
      <c r="I17" s="625"/>
      <c r="J17" s="625"/>
      <c r="K17" s="625"/>
      <c r="L17" s="625"/>
      <c r="M17" s="625"/>
      <c r="N17" s="625"/>
      <c r="O17" s="625"/>
      <c r="P17" s="625"/>
      <c r="Q17" s="626"/>
      <c r="R17" s="627">
        <v>3231</v>
      </c>
      <c r="S17" s="628"/>
      <c r="T17" s="628"/>
      <c r="U17" s="628"/>
      <c r="V17" s="628"/>
      <c r="W17" s="628"/>
      <c r="X17" s="628"/>
      <c r="Y17" s="629"/>
      <c r="Z17" s="663">
        <v>0</v>
      </c>
      <c r="AA17" s="663"/>
      <c r="AB17" s="663"/>
      <c r="AC17" s="663"/>
      <c r="AD17" s="664">
        <v>3231</v>
      </c>
      <c r="AE17" s="664"/>
      <c r="AF17" s="664"/>
      <c r="AG17" s="664"/>
      <c r="AH17" s="664"/>
      <c r="AI17" s="664"/>
      <c r="AJ17" s="664"/>
      <c r="AK17" s="664"/>
      <c r="AL17" s="630">
        <v>0.1</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140</v>
      </c>
      <c r="BH17" s="628"/>
      <c r="BI17" s="628"/>
      <c r="BJ17" s="628"/>
      <c r="BK17" s="628"/>
      <c r="BL17" s="628"/>
      <c r="BM17" s="628"/>
      <c r="BN17" s="629"/>
      <c r="BO17" s="663" t="s">
        <v>149</v>
      </c>
      <c r="BP17" s="663"/>
      <c r="BQ17" s="663"/>
      <c r="BR17" s="663"/>
      <c r="BS17" s="664" t="s">
        <v>239</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418786</v>
      </c>
      <c r="CS17" s="628"/>
      <c r="CT17" s="628"/>
      <c r="CU17" s="628"/>
      <c r="CV17" s="628"/>
      <c r="CW17" s="628"/>
      <c r="CX17" s="628"/>
      <c r="CY17" s="629"/>
      <c r="CZ17" s="663">
        <v>6.1</v>
      </c>
      <c r="DA17" s="663"/>
      <c r="DB17" s="663"/>
      <c r="DC17" s="663"/>
      <c r="DD17" s="633" t="s">
        <v>149</v>
      </c>
      <c r="DE17" s="628"/>
      <c r="DF17" s="628"/>
      <c r="DG17" s="628"/>
      <c r="DH17" s="628"/>
      <c r="DI17" s="628"/>
      <c r="DJ17" s="628"/>
      <c r="DK17" s="628"/>
      <c r="DL17" s="628"/>
      <c r="DM17" s="628"/>
      <c r="DN17" s="628"/>
      <c r="DO17" s="628"/>
      <c r="DP17" s="629"/>
      <c r="DQ17" s="633">
        <v>417224</v>
      </c>
      <c r="DR17" s="628"/>
      <c r="DS17" s="628"/>
      <c r="DT17" s="628"/>
      <c r="DU17" s="628"/>
      <c r="DV17" s="628"/>
      <c r="DW17" s="628"/>
      <c r="DX17" s="628"/>
      <c r="DY17" s="628"/>
      <c r="DZ17" s="628"/>
      <c r="EA17" s="628"/>
      <c r="EB17" s="628"/>
      <c r="EC17" s="662"/>
    </row>
    <row r="18" spans="2:133" ht="11.25" customHeight="1" x14ac:dyDescent="0.15">
      <c r="B18" s="624" t="s">
        <v>273</v>
      </c>
      <c r="C18" s="625"/>
      <c r="D18" s="625"/>
      <c r="E18" s="625"/>
      <c r="F18" s="625"/>
      <c r="G18" s="625"/>
      <c r="H18" s="625"/>
      <c r="I18" s="625"/>
      <c r="J18" s="625"/>
      <c r="K18" s="625"/>
      <c r="L18" s="625"/>
      <c r="M18" s="625"/>
      <c r="N18" s="625"/>
      <c r="O18" s="625"/>
      <c r="P18" s="625"/>
      <c r="Q18" s="626"/>
      <c r="R18" s="627">
        <v>728</v>
      </c>
      <c r="S18" s="628"/>
      <c r="T18" s="628"/>
      <c r="U18" s="628"/>
      <c r="V18" s="628"/>
      <c r="W18" s="628"/>
      <c r="X18" s="628"/>
      <c r="Y18" s="629"/>
      <c r="Z18" s="663">
        <v>0</v>
      </c>
      <c r="AA18" s="663"/>
      <c r="AB18" s="663"/>
      <c r="AC18" s="663"/>
      <c r="AD18" s="664">
        <v>728</v>
      </c>
      <c r="AE18" s="664"/>
      <c r="AF18" s="664"/>
      <c r="AG18" s="664"/>
      <c r="AH18" s="664"/>
      <c r="AI18" s="664"/>
      <c r="AJ18" s="664"/>
      <c r="AK18" s="664"/>
      <c r="AL18" s="630">
        <v>0</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140</v>
      </c>
      <c r="BH18" s="628"/>
      <c r="BI18" s="628"/>
      <c r="BJ18" s="628"/>
      <c r="BK18" s="628"/>
      <c r="BL18" s="628"/>
      <c r="BM18" s="628"/>
      <c r="BN18" s="629"/>
      <c r="BO18" s="663" t="s">
        <v>140</v>
      </c>
      <c r="BP18" s="663"/>
      <c r="BQ18" s="663"/>
      <c r="BR18" s="663"/>
      <c r="BS18" s="664" t="s">
        <v>149</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149</v>
      </c>
      <c r="CS18" s="628"/>
      <c r="CT18" s="628"/>
      <c r="CU18" s="628"/>
      <c r="CV18" s="628"/>
      <c r="CW18" s="628"/>
      <c r="CX18" s="628"/>
      <c r="CY18" s="629"/>
      <c r="CZ18" s="663" t="s">
        <v>140</v>
      </c>
      <c r="DA18" s="663"/>
      <c r="DB18" s="663"/>
      <c r="DC18" s="663"/>
      <c r="DD18" s="633" t="s">
        <v>140</v>
      </c>
      <c r="DE18" s="628"/>
      <c r="DF18" s="628"/>
      <c r="DG18" s="628"/>
      <c r="DH18" s="628"/>
      <c r="DI18" s="628"/>
      <c r="DJ18" s="628"/>
      <c r="DK18" s="628"/>
      <c r="DL18" s="628"/>
      <c r="DM18" s="628"/>
      <c r="DN18" s="628"/>
      <c r="DO18" s="628"/>
      <c r="DP18" s="629"/>
      <c r="DQ18" s="633" t="s">
        <v>140</v>
      </c>
      <c r="DR18" s="628"/>
      <c r="DS18" s="628"/>
      <c r="DT18" s="628"/>
      <c r="DU18" s="628"/>
      <c r="DV18" s="628"/>
      <c r="DW18" s="628"/>
      <c r="DX18" s="628"/>
      <c r="DY18" s="628"/>
      <c r="DZ18" s="628"/>
      <c r="EA18" s="628"/>
      <c r="EB18" s="628"/>
      <c r="EC18" s="662"/>
    </row>
    <row r="19" spans="2:133" ht="11.25" customHeight="1" x14ac:dyDescent="0.15">
      <c r="B19" s="624" t="s">
        <v>276</v>
      </c>
      <c r="C19" s="625"/>
      <c r="D19" s="625"/>
      <c r="E19" s="625"/>
      <c r="F19" s="625"/>
      <c r="G19" s="625"/>
      <c r="H19" s="625"/>
      <c r="I19" s="625"/>
      <c r="J19" s="625"/>
      <c r="K19" s="625"/>
      <c r="L19" s="625"/>
      <c r="M19" s="625"/>
      <c r="N19" s="625"/>
      <c r="O19" s="625"/>
      <c r="P19" s="625"/>
      <c r="Q19" s="626"/>
      <c r="R19" s="627">
        <v>455</v>
      </c>
      <c r="S19" s="628"/>
      <c r="T19" s="628"/>
      <c r="U19" s="628"/>
      <c r="V19" s="628"/>
      <c r="W19" s="628"/>
      <c r="X19" s="628"/>
      <c r="Y19" s="629"/>
      <c r="Z19" s="663">
        <v>0</v>
      </c>
      <c r="AA19" s="663"/>
      <c r="AB19" s="663"/>
      <c r="AC19" s="663"/>
      <c r="AD19" s="664">
        <v>455</v>
      </c>
      <c r="AE19" s="664"/>
      <c r="AF19" s="664"/>
      <c r="AG19" s="664"/>
      <c r="AH19" s="664"/>
      <c r="AI19" s="664"/>
      <c r="AJ19" s="664"/>
      <c r="AK19" s="664"/>
      <c r="AL19" s="630">
        <v>0</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t="s">
        <v>140</v>
      </c>
      <c r="BH19" s="628"/>
      <c r="BI19" s="628"/>
      <c r="BJ19" s="628"/>
      <c r="BK19" s="628"/>
      <c r="BL19" s="628"/>
      <c r="BM19" s="628"/>
      <c r="BN19" s="629"/>
      <c r="BO19" s="663" t="s">
        <v>149</v>
      </c>
      <c r="BP19" s="663"/>
      <c r="BQ19" s="663"/>
      <c r="BR19" s="663"/>
      <c r="BS19" s="664" t="s">
        <v>140</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140</v>
      </c>
      <c r="CS19" s="628"/>
      <c r="CT19" s="628"/>
      <c r="CU19" s="628"/>
      <c r="CV19" s="628"/>
      <c r="CW19" s="628"/>
      <c r="CX19" s="628"/>
      <c r="CY19" s="629"/>
      <c r="CZ19" s="663" t="s">
        <v>140</v>
      </c>
      <c r="DA19" s="663"/>
      <c r="DB19" s="663"/>
      <c r="DC19" s="663"/>
      <c r="DD19" s="633" t="s">
        <v>140</v>
      </c>
      <c r="DE19" s="628"/>
      <c r="DF19" s="628"/>
      <c r="DG19" s="628"/>
      <c r="DH19" s="628"/>
      <c r="DI19" s="628"/>
      <c r="DJ19" s="628"/>
      <c r="DK19" s="628"/>
      <c r="DL19" s="628"/>
      <c r="DM19" s="628"/>
      <c r="DN19" s="628"/>
      <c r="DO19" s="628"/>
      <c r="DP19" s="629"/>
      <c r="DQ19" s="633" t="s">
        <v>239</v>
      </c>
      <c r="DR19" s="628"/>
      <c r="DS19" s="628"/>
      <c r="DT19" s="628"/>
      <c r="DU19" s="628"/>
      <c r="DV19" s="628"/>
      <c r="DW19" s="628"/>
      <c r="DX19" s="628"/>
      <c r="DY19" s="628"/>
      <c r="DZ19" s="628"/>
      <c r="EA19" s="628"/>
      <c r="EB19" s="628"/>
      <c r="EC19" s="662"/>
    </row>
    <row r="20" spans="2:133" ht="11.25" customHeight="1" x14ac:dyDescent="0.15">
      <c r="B20" s="696" t="s">
        <v>279</v>
      </c>
      <c r="C20" s="697"/>
      <c r="D20" s="697"/>
      <c r="E20" s="697"/>
      <c r="F20" s="697"/>
      <c r="G20" s="697"/>
      <c r="H20" s="697"/>
      <c r="I20" s="697"/>
      <c r="J20" s="697"/>
      <c r="K20" s="697"/>
      <c r="L20" s="697"/>
      <c r="M20" s="697"/>
      <c r="N20" s="697"/>
      <c r="O20" s="697"/>
      <c r="P20" s="697"/>
      <c r="Q20" s="698"/>
      <c r="R20" s="627">
        <v>273</v>
      </c>
      <c r="S20" s="628"/>
      <c r="T20" s="628"/>
      <c r="U20" s="628"/>
      <c r="V20" s="628"/>
      <c r="W20" s="628"/>
      <c r="X20" s="628"/>
      <c r="Y20" s="629"/>
      <c r="Z20" s="663">
        <v>0</v>
      </c>
      <c r="AA20" s="663"/>
      <c r="AB20" s="663"/>
      <c r="AC20" s="663"/>
      <c r="AD20" s="664">
        <v>273</v>
      </c>
      <c r="AE20" s="664"/>
      <c r="AF20" s="664"/>
      <c r="AG20" s="664"/>
      <c r="AH20" s="664"/>
      <c r="AI20" s="664"/>
      <c r="AJ20" s="664"/>
      <c r="AK20" s="664"/>
      <c r="AL20" s="630">
        <v>0</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t="s">
        <v>140</v>
      </c>
      <c r="BH20" s="628"/>
      <c r="BI20" s="628"/>
      <c r="BJ20" s="628"/>
      <c r="BK20" s="628"/>
      <c r="BL20" s="628"/>
      <c r="BM20" s="628"/>
      <c r="BN20" s="629"/>
      <c r="BO20" s="663" t="s">
        <v>140</v>
      </c>
      <c r="BP20" s="663"/>
      <c r="BQ20" s="663"/>
      <c r="BR20" s="663"/>
      <c r="BS20" s="664" t="s">
        <v>149</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6870824</v>
      </c>
      <c r="CS20" s="628"/>
      <c r="CT20" s="628"/>
      <c r="CU20" s="628"/>
      <c r="CV20" s="628"/>
      <c r="CW20" s="628"/>
      <c r="CX20" s="628"/>
      <c r="CY20" s="629"/>
      <c r="CZ20" s="663">
        <v>100</v>
      </c>
      <c r="DA20" s="663"/>
      <c r="DB20" s="663"/>
      <c r="DC20" s="663"/>
      <c r="DD20" s="633">
        <v>522029</v>
      </c>
      <c r="DE20" s="628"/>
      <c r="DF20" s="628"/>
      <c r="DG20" s="628"/>
      <c r="DH20" s="628"/>
      <c r="DI20" s="628"/>
      <c r="DJ20" s="628"/>
      <c r="DK20" s="628"/>
      <c r="DL20" s="628"/>
      <c r="DM20" s="628"/>
      <c r="DN20" s="628"/>
      <c r="DO20" s="628"/>
      <c r="DP20" s="629"/>
      <c r="DQ20" s="633">
        <v>4332303</v>
      </c>
      <c r="DR20" s="628"/>
      <c r="DS20" s="628"/>
      <c r="DT20" s="628"/>
      <c r="DU20" s="628"/>
      <c r="DV20" s="628"/>
      <c r="DW20" s="628"/>
      <c r="DX20" s="628"/>
      <c r="DY20" s="628"/>
      <c r="DZ20" s="628"/>
      <c r="EA20" s="628"/>
      <c r="EB20" s="628"/>
      <c r="EC20" s="662"/>
    </row>
    <row r="21" spans="2:133" ht="11.25" customHeight="1" x14ac:dyDescent="0.15">
      <c r="B21" s="624" t="s">
        <v>282</v>
      </c>
      <c r="C21" s="625"/>
      <c r="D21" s="625"/>
      <c r="E21" s="625"/>
      <c r="F21" s="625"/>
      <c r="G21" s="625"/>
      <c r="H21" s="625"/>
      <c r="I21" s="625"/>
      <c r="J21" s="625"/>
      <c r="K21" s="625"/>
      <c r="L21" s="625"/>
      <c r="M21" s="625"/>
      <c r="N21" s="625"/>
      <c r="O21" s="625"/>
      <c r="P21" s="625"/>
      <c r="Q21" s="626"/>
      <c r="R21" s="627">
        <v>3279824</v>
      </c>
      <c r="S21" s="628"/>
      <c r="T21" s="628"/>
      <c r="U21" s="628"/>
      <c r="V21" s="628"/>
      <c r="W21" s="628"/>
      <c r="X21" s="628"/>
      <c r="Y21" s="629"/>
      <c r="Z21" s="663">
        <v>40.1</v>
      </c>
      <c r="AA21" s="663"/>
      <c r="AB21" s="663"/>
      <c r="AC21" s="663"/>
      <c r="AD21" s="664">
        <v>2011933</v>
      </c>
      <c r="AE21" s="664"/>
      <c r="AF21" s="664"/>
      <c r="AG21" s="664"/>
      <c r="AH21" s="664"/>
      <c r="AI21" s="664"/>
      <c r="AJ21" s="664"/>
      <c r="AK21" s="664"/>
      <c r="AL21" s="630">
        <v>80.7</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t="s">
        <v>149</v>
      </c>
      <c r="BH21" s="628"/>
      <c r="BI21" s="628"/>
      <c r="BJ21" s="628"/>
      <c r="BK21" s="628"/>
      <c r="BL21" s="628"/>
      <c r="BM21" s="628"/>
      <c r="BN21" s="629"/>
      <c r="BO21" s="663" t="s">
        <v>149</v>
      </c>
      <c r="BP21" s="663"/>
      <c r="BQ21" s="663"/>
      <c r="BR21" s="663"/>
      <c r="BS21" s="664" t="s">
        <v>149</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284</v>
      </c>
      <c r="C22" s="625"/>
      <c r="D22" s="625"/>
      <c r="E22" s="625"/>
      <c r="F22" s="625"/>
      <c r="G22" s="625"/>
      <c r="H22" s="625"/>
      <c r="I22" s="625"/>
      <c r="J22" s="625"/>
      <c r="K22" s="625"/>
      <c r="L22" s="625"/>
      <c r="M22" s="625"/>
      <c r="N22" s="625"/>
      <c r="O22" s="625"/>
      <c r="P22" s="625"/>
      <c r="Q22" s="626"/>
      <c r="R22" s="627">
        <v>2011933</v>
      </c>
      <c r="S22" s="628"/>
      <c r="T22" s="628"/>
      <c r="U22" s="628"/>
      <c r="V22" s="628"/>
      <c r="W22" s="628"/>
      <c r="X22" s="628"/>
      <c r="Y22" s="629"/>
      <c r="Z22" s="663">
        <v>24.6</v>
      </c>
      <c r="AA22" s="663"/>
      <c r="AB22" s="663"/>
      <c r="AC22" s="663"/>
      <c r="AD22" s="664">
        <v>2011933</v>
      </c>
      <c r="AE22" s="664"/>
      <c r="AF22" s="664"/>
      <c r="AG22" s="664"/>
      <c r="AH22" s="664"/>
      <c r="AI22" s="664"/>
      <c r="AJ22" s="664"/>
      <c r="AK22" s="664"/>
      <c r="AL22" s="630">
        <v>80.7</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140</v>
      </c>
      <c r="BH22" s="628"/>
      <c r="BI22" s="628"/>
      <c r="BJ22" s="628"/>
      <c r="BK22" s="628"/>
      <c r="BL22" s="628"/>
      <c r="BM22" s="628"/>
      <c r="BN22" s="629"/>
      <c r="BO22" s="663" t="s">
        <v>239</v>
      </c>
      <c r="BP22" s="663"/>
      <c r="BQ22" s="663"/>
      <c r="BR22" s="663"/>
      <c r="BS22" s="664" t="s">
        <v>239</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287</v>
      </c>
      <c r="C23" s="625"/>
      <c r="D23" s="625"/>
      <c r="E23" s="625"/>
      <c r="F23" s="625"/>
      <c r="G23" s="625"/>
      <c r="H23" s="625"/>
      <c r="I23" s="625"/>
      <c r="J23" s="625"/>
      <c r="K23" s="625"/>
      <c r="L23" s="625"/>
      <c r="M23" s="625"/>
      <c r="N23" s="625"/>
      <c r="O23" s="625"/>
      <c r="P23" s="625"/>
      <c r="Q23" s="626"/>
      <c r="R23" s="627">
        <v>1267891</v>
      </c>
      <c r="S23" s="628"/>
      <c r="T23" s="628"/>
      <c r="U23" s="628"/>
      <c r="V23" s="628"/>
      <c r="W23" s="628"/>
      <c r="X23" s="628"/>
      <c r="Y23" s="629"/>
      <c r="Z23" s="663">
        <v>15.5</v>
      </c>
      <c r="AA23" s="663"/>
      <c r="AB23" s="663"/>
      <c r="AC23" s="663"/>
      <c r="AD23" s="664" t="s">
        <v>239</v>
      </c>
      <c r="AE23" s="664"/>
      <c r="AF23" s="664"/>
      <c r="AG23" s="664"/>
      <c r="AH23" s="664"/>
      <c r="AI23" s="664"/>
      <c r="AJ23" s="664"/>
      <c r="AK23" s="664"/>
      <c r="AL23" s="630" t="s">
        <v>239</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t="s">
        <v>239</v>
      </c>
      <c r="BH23" s="628"/>
      <c r="BI23" s="628"/>
      <c r="BJ23" s="628"/>
      <c r="BK23" s="628"/>
      <c r="BL23" s="628"/>
      <c r="BM23" s="628"/>
      <c r="BN23" s="629"/>
      <c r="BO23" s="663" t="s">
        <v>140</v>
      </c>
      <c r="BP23" s="663"/>
      <c r="BQ23" s="663"/>
      <c r="BR23" s="663"/>
      <c r="BS23" s="664" t="s">
        <v>140</v>
      </c>
      <c r="BT23" s="664"/>
      <c r="BU23" s="664"/>
      <c r="BV23" s="664"/>
      <c r="BW23" s="664"/>
      <c r="BX23" s="664"/>
      <c r="BY23" s="664"/>
      <c r="BZ23" s="664"/>
      <c r="CA23" s="664"/>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15">
      <c r="B24" s="624" t="s">
        <v>294</v>
      </c>
      <c r="C24" s="625"/>
      <c r="D24" s="625"/>
      <c r="E24" s="625"/>
      <c r="F24" s="625"/>
      <c r="G24" s="625"/>
      <c r="H24" s="625"/>
      <c r="I24" s="625"/>
      <c r="J24" s="625"/>
      <c r="K24" s="625"/>
      <c r="L24" s="625"/>
      <c r="M24" s="625"/>
      <c r="N24" s="625"/>
      <c r="O24" s="625"/>
      <c r="P24" s="625"/>
      <c r="Q24" s="626"/>
      <c r="R24" s="627" t="s">
        <v>140</v>
      </c>
      <c r="S24" s="628"/>
      <c r="T24" s="628"/>
      <c r="U24" s="628"/>
      <c r="V24" s="628"/>
      <c r="W24" s="628"/>
      <c r="X24" s="628"/>
      <c r="Y24" s="629"/>
      <c r="Z24" s="663" t="s">
        <v>140</v>
      </c>
      <c r="AA24" s="663"/>
      <c r="AB24" s="663"/>
      <c r="AC24" s="663"/>
      <c r="AD24" s="664" t="s">
        <v>140</v>
      </c>
      <c r="AE24" s="664"/>
      <c r="AF24" s="664"/>
      <c r="AG24" s="664"/>
      <c r="AH24" s="664"/>
      <c r="AI24" s="664"/>
      <c r="AJ24" s="664"/>
      <c r="AK24" s="664"/>
      <c r="AL24" s="630" t="s">
        <v>149</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140</v>
      </c>
      <c r="BH24" s="628"/>
      <c r="BI24" s="628"/>
      <c r="BJ24" s="628"/>
      <c r="BK24" s="628"/>
      <c r="BL24" s="628"/>
      <c r="BM24" s="628"/>
      <c r="BN24" s="629"/>
      <c r="BO24" s="663" t="s">
        <v>149</v>
      </c>
      <c r="BP24" s="663"/>
      <c r="BQ24" s="663"/>
      <c r="BR24" s="663"/>
      <c r="BS24" s="664" t="s">
        <v>239</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1714147</v>
      </c>
      <c r="CS24" s="674"/>
      <c r="CT24" s="674"/>
      <c r="CU24" s="674"/>
      <c r="CV24" s="674"/>
      <c r="CW24" s="674"/>
      <c r="CX24" s="674"/>
      <c r="CY24" s="702"/>
      <c r="CZ24" s="703">
        <v>24.9</v>
      </c>
      <c r="DA24" s="686"/>
      <c r="DB24" s="686"/>
      <c r="DC24" s="705"/>
      <c r="DD24" s="701">
        <v>1329509</v>
      </c>
      <c r="DE24" s="674"/>
      <c r="DF24" s="674"/>
      <c r="DG24" s="674"/>
      <c r="DH24" s="674"/>
      <c r="DI24" s="674"/>
      <c r="DJ24" s="674"/>
      <c r="DK24" s="702"/>
      <c r="DL24" s="701">
        <v>1122765</v>
      </c>
      <c r="DM24" s="674"/>
      <c r="DN24" s="674"/>
      <c r="DO24" s="674"/>
      <c r="DP24" s="674"/>
      <c r="DQ24" s="674"/>
      <c r="DR24" s="674"/>
      <c r="DS24" s="674"/>
      <c r="DT24" s="674"/>
      <c r="DU24" s="674"/>
      <c r="DV24" s="702"/>
      <c r="DW24" s="703">
        <v>44.7</v>
      </c>
      <c r="DX24" s="686"/>
      <c r="DY24" s="686"/>
      <c r="DZ24" s="686"/>
      <c r="EA24" s="686"/>
      <c r="EB24" s="686"/>
      <c r="EC24" s="704"/>
    </row>
    <row r="25" spans="2:133" ht="11.25" customHeight="1" x14ac:dyDescent="0.15">
      <c r="B25" s="624" t="s">
        <v>297</v>
      </c>
      <c r="C25" s="625"/>
      <c r="D25" s="625"/>
      <c r="E25" s="625"/>
      <c r="F25" s="625"/>
      <c r="G25" s="625"/>
      <c r="H25" s="625"/>
      <c r="I25" s="625"/>
      <c r="J25" s="625"/>
      <c r="K25" s="625"/>
      <c r="L25" s="625"/>
      <c r="M25" s="625"/>
      <c r="N25" s="625"/>
      <c r="O25" s="625"/>
      <c r="P25" s="625"/>
      <c r="Q25" s="626"/>
      <c r="R25" s="627">
        <v>3670233</v>
      </c>
      <c r="S25" s="628"/>
      <c r="T25" s="628"/>
      <c r="U25" s="628"/>
      <c r="V25" s="628"/>
      <c r="W25" s="628"/>
      <c r="X25" s="628"/>
      <c r="Y25" s="629"/>
      <c r="Z25" s="663">
        <v>44.8</v>
      </c>
      <c r="AA25" s="663"/>
      <c r="AB25" s="663"/>
      <c r="AC25" s="663"/>
      <c r="AD25" s="664">
        <v>2402342</v>
      </c>
      <c r="AE25" s="664"/>
      <c r="AF25" s="664"/>
      <c r="AG25" s="664"/>
      <c r="AH25" s="664"/>
      <c r="AI25" s="664"/>
      <c r="AJ25" s="664"/>
      <c r="AK25" s="664"/>
      <c r="AL25" s="630">
        <v>96.4</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239</v>
      </c>
      <c r="BH25" s="628"/>
      <c r="BI25" s="628"/>
      <c r="BJ25" s="628"/>
      <c r="BK25" s="628"/>
      <c r="BL25" s="628"/>
      <c r="BM25" s="628"/>
      <c r="BN25" s="629"/>
      <c r="BO25" s="663" t="s">
        <v>239</v>
      </c>
      <c r="BP25" s="663"/>
      <c r="BQ25" s="663"/>
      <c r="BR25" s="663"/>
      <c r="BS25" s="664" t="s">
        <v>239</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839906</v>
      </c>
      <c r="CS25" s="636"/>
      <c r="CT25" s="636"/>
      <c r="CU25" s="636"/>
      <c r="CV25" s="636"/>
      <c r="CW25" s="636"/>
      <c r="CX25" s="636"/>
      <c r="CY25" s="637"/>
      <c r="CZ25" s="630">
        <v>12.2</v>
      </c>
      <c r="DA25" s="638"/>
      <c r="DB25" s="638"/>
      <c r="DC25" s="639"/>
      <c r="DD25" s="633">
        <v>819508</v>
      </c>
      <c r="DE25" s="636"/>
      <c r="DF25" s="636"/>
      <c r="DG25" s="636"/>
      <c r="DH25" s="636"/>
      <c r="DI25" s="636"/>
      <c r="DJ25" s="636"/>
      <c r="DK25" s="637"/>
      <c r="DL25" s="633">
        <v>612936</v>
      </c>
      <c r="DM25" s="636"/>
      <c r="DN25" s="636"/>
      <c r="DO25" s="636"/>
      <c r="DP25" s="636"/>
      <c r="DQ25" s="636"/>
      <c r="DR25" s="636"/>
      <c r="DS25" s="636"/>
      <c r="DT25" s="636"/>
      <c r="DU25" s="636"/>
      <c r="DV25" s="637"/>
      <c r="DW25" s="630">
        <v>24.4</v>
      </c>
      <c r="DX25" s="638"/>
      <c r="DY25" s="638"/>
      <c r="DZ25" s="638"/>
      <c r="EA25" s="638"/>
      <c r="EB25" s="638"/>
      <c r="EC25" s="652"/>
    </row>
    <row r="26" spans="2:133" ht="11.25" customHeight="1" x14ac:dyDescent="0.15">
      <c r="B26" s="624" t="s">
        <v>300</v>
      </c>
      <c r="C26" s="625"/>
      <c r="D26" s="625"/>
      <c r="E26" s="625"/>
      <c r="F26" s="625"/>
      <c r="G26" s="625"/>
      <c r="H26" s="625"/>
      <c r="I26" s="625"/>
      <c r="J26" s="625"/>
      <c r="K26" s="625"/>
      <c r="L26" s="625"/>
      <c r="M26" s="625"/>
      <c r="N26" s="625"/>
      <c r="O26" s="625"/>
      <c r="P26" s="625"/>
      <c r="Q26" s="626"/>
      <c r="R26" s="627" t="s">
        <v>140</v>
      </c>
      <c r="S26" s="628"/>
      <c r="T26" s="628"/>
      <c r="U26" s="628"/>
      <c r="V26" s="628"/>
      <c r="W26" s="628"/>
      <c r="X26" s="628"/>
      <c r="Y26" s="629"/>
      <c r="Z26" s="663" t="s">
        <v>140</v>
      </c>
      <c r="AA26" s="663"/>
      <c r="AB26" s="663"/>
      <c r="AC26" s="663"/>
      <c r="AD26" s="664" t="s">
        <v>140</v>
      </c>
      <c r="AE26" s="664"/>
      <c r="AF26" s="664"/>
      <c r="AG26" s="664"/>
      <c r="AH26" s="664"/>
      <c r="AI26" s="664"/>
      <c r="AJ26" s="664"/>
      <c r="AK26" s="664"/>
      <c r="AL26" s="630" t="s">
        <v>140</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239</v>
      </c>
      <c r="BH26" s="628"/>
      <c r="BI26" s="628"/>
      <c r="BJ26" s="628"/>
      <c r="BK26" s="628"/>
      <c r="BL26" s="628"/>
      <c r="BM26" s="628"/>
      <c r="BN26" s="629"/>
      <c r="BO26" s="663" t="s">
        <v>140</v>
      </c>
      <c r="BP26" s="663"/>
      <c r="BQ26" s="663"/>
      <c r="BR26" s="663"/>
      <c r="BS26" s="664" t="s">
        <v>140</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540140</v>
      </c>
      <c r="CS26" s="628"/>
      <c r="CT26" s="628"/>
      <c r="CU26" s="628"/>
      <c r="CV26" s="628"/>
      <c r="CW26" s="628"/>
      <c r="CX26" s="628"/>
      <c r="CY26" s="629"/>
      <c r="CZ26" s="630">
        <v>7.9</v>
      </c>
      <c r="DA26" s="638"/>
      <c r="DB26" s="638"/>
      <c r="DC26" s="639"/>
      <c r="DD26" s="633">
        <v>533123</v>
      </c>
      <c r="DE26" s="628"/>
      <c r="DF26" s="628"/>
      <c r="DG26" s="628"/>
      <c r="DH26" s="628"/>
      <c r="DI26" s="628"/>
      <c r="DJ26" s="628"/>
      <c r="DK26" s="629"/>
      <c r="DL26" s="633" t="s">
        <v>140</v>
      </c>
      <c r="DM26" s="628"/>
      <c r="DN26" s="628"/>
      <c r="DO26" s="628"/>
      <c r="DP26" s="628"/>
      <c r="DQ26" s="628"/>
      <c r="DR26" s="628"/>
      <c r="DS26" s="628"/>
      <c r="DT26" s="628"/>
      <c r="DU26" s="628"/>
      <c r="DV26" s="629"/>
      <c r="DW26" s="630" t="s">
        <v>140</v>
      </c>
      <c r="DX26" s="638"/>
      <c r="DY26" s="638"/>
      <c r="DZ26" s="638"/>
      <c r="EA26" s="638"/>
      <c r="EB26" s="638"/>
      <c r="EC26" s="652"/>
    </row>
    <row r="27" spans="2:133" ht="11.25" customHeight="1" x14ac:dyDescent="0.15">
      <c r="B27" s="624" t="s">
        <v>303</v>
      </c>
      <c r="C27" s="625"/>
      <c r="D27" s="625"/>
      <c r="E27" s="625"/>
      <c r="F27" s="625"/>
      <c r="G27" s="625"/>
      <c r="H27" s="625"/>
      <c r="I27" s="625"/>
      <c r="J27" s="625"/>
      <c r="K27" s="625"/>
      <c r="L27" s="625"/>
      <c r="M27" s="625"/>
      <c r="N27" s="625"/>
      <c r="O27" s="625"/>
      <c r="P27" s="625"/>
      <c r="Q27" s="626"/>
      <c r="R27" s="627">
        <v>10660</v>
      </c>
      <c r="S27" s="628"/>
      <c r="T27" s="628"/>
      <c r="U27" s="628"/>
      <c r="V27" s="628"/>
      <c r="W27" s="628"/>
      <c r="X27" s="628"/>
      <c r="Y27" s="629"/>
      <c r="Z27" s="663">
        <v>0.1</v>
      </c>
      <c r="AA27" s="663"/>
      <c r="AB27" s="663"/>
      <c r="AC27" s="663"/>
      <c r="AD27" s="664" t="s">
        <v>149</v>
      </c>
      <c r="AE27" s="664"/>
      <c r="AF27" s="664"/>
      <c r="AG27" s="664"/>
      <c r="AH27" s="664"/>
      <c r="AI27" s="664"/>
      <c r="AJ27" s="664"/>
      <c r="AK27" s="664"/>
      <c r="AL27" s="630" t="s">
        <v>239</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232405</v>
      </c>
      <c r="BH27" s="628"/>
      <c r="BI27" s="628"/>
      <c r="BJ27" s="628"/>
      <c r="BK27" s="628"/>
      <c r="BL27" s="628"/>
      <c r="BM27" s="628"/>
      <c r="BN27" s="629"/>
      <c r="BO27" s="663">
        <v>100</v>
      </c>
      <c r="BP27" s="663"/>
      <c r="BQ27" s="663"/>
      <c r="BR27" s="663"/>
      <c r="BS27" s="664" t="s">
        <v>140</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455455</v>
      </c>
      <c r="CS27" s="636"/>
      <c r="CT27" s="636"/>
      <c r="CU27" s="636"/>
      <c r="CV27" s="636"/>
      <c r="CW27" s="636"/>
      <c r="CX27" s="636"/>
      <c r="CY27" s="637"/>
      <c r="CZ27" s="630">
        <v>6.6</v>
      </c>
      <c r="DA27" s="638"/>
      <c r="DB27" s="638"/>
      <c r="DC27" s="639"/>
      <c r="DD27" s="633">
        <v>92777</v>
      </c>
      <c r="DE27" s="636"/>
      <c r="DF27" s="636"/>
      <c r="DG27" s="636"/>
      <c r="DH27" s="636"/>
      <c r="DI27" s="636"/>
      <c r="DJ27" s="636"/>
      <c r="DK27" s="637"/>
      <c r="DL27" s="633">
        <v>92605</v>
      </c>
      <c r="DM27" s="636"/>
      <c r="DN27" s="636"/>
      <c r="DO27" s="636"/>
      <c r="DP27" s="636"/>
      <c r="DQ27" s="636"/>
      <c r="DR27" s="636"/>
      <c r="DS27" s="636"/>
      <c r="DT27" s="636"/>
      <c r="DU27" s="636"/>
      <c r="DV27" s="637"/>
      <c r="DW27" s="630">
        <v>3.7</v>
      </c>
      <c r="DX27" s="638"/>
      <c r="DY27" s="638"/>
      <c r="DZ27" s="638"/>
      <c r="EA27" s="638"/>
      <c r="EB27" s="638"/>
      <c r="EC27" s="652"/>
    </row>
    <row r="28" spans="2:133" ht="11.25" customHeight="1" x14ac:dyDescent="0.15">
      <c r="B28" s="624" t="s">
        <v>306</v>
      </c>
      <c r="C28" s="625"/>
      <c r="D28" s="625"/>
      <c r="E28" s="625"/>
      <c r="F28" s="625"/>
      <c r="G28" s="625"/>
      <c r="H28" s="625"/>
      <c r="I28" s="625"/>
      <c r="J28" s="625"/>
      <c r="K28" s="625"/>
      <c r="L28" s="625"/>
      <c r="M28" s="625"/>
      <c r="N28" s="625"/>
      <c r="O28" s="625"/>
      <c r="P28" s="625"/>
      <c r="Q28" s="626"/>
      <c r="R28" s="627">
        <v>30872</v>
      </c>
      <c r="S28" s="628"/>
      <c r="T28" s="628"/>
      <c r="U28" s="628"/>
      <c r="V28" s="628"/>
      <c r="W28" s="628"/>
      <c r="X28" s="628"/>
      <c r="Y28" s="629"/>
      <c r="Z28" s="663">
        <v>0.4</v>
      </c>
      <c r="AA28" s="663"/>
      <c r="AB28" s="663"/>
      <c r="AC28" s="663"/>
      <c r="AD28" s="664" t="s">
        <v>149</v>
      </c>
      <c r="AE28" s="664"/>
      <c r="AF28" s="664"/>
      <c r="AG28" s="664"/>
      <c r="AH28" s="664"/>
      <c r="AI28" s="664"/>
      <c r="AJ28" s="664"/>
      <c r="AK28" s="664"/>
      <c r="AL28" s="630" t="s">
        <v>140</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418786</v>
      </c>
      <c r="CS28" s="628"/>
      <c r="CT28" s="628"/>
      <c r="CU28" s="628"/>
      <c r="CV28" s="628"/>
      <c r="CW28" s="628"/>
      <c r="CX28" s="628"/>
      <c r="CY28" s="629"/>
      <c r="CZ28" s="630">
        <v>6.1</v>
      </c>
      <c r="DA28" s="638"/>
      <c r="DB28" s="638"/>
      <c r="DC28" s="639"/>
      <c r="DD28" s="633">
        <v>417224</v>
      </c>
      <c r="DE28" s="628"/>
      <c r="DF28" s="628"/>
      <c r="DG28" s="628"/>
      <c r="DH28" s="628"/>
      <c r="DI28" s="628"/>
      <c r="DJ28" s="628"/>
      <c r="DK28" s="629"/>
      <c r="DL28" s="633">
        <v>417224</v>
      </c>
      <c r="DM28" s="628"/>
      <c r="DN28" s="628"/>
      <c r="DO28" s="628"/>
      <c r="DP28" s="628"/>
      <c r="DQ28" s="628"/>
      <c r="DR28" s="628"/>
      <c r="DS28" s="628"/>
      <c r="DT28" s="628"/>
      <c r="DU28" s="628"/>
      <c r="DV28" s="629"/>
      <c r="DW28" s="630">
        <v>16.600000000000001</v>
      </c>
      <c r="DX28" s="638"/>
      <c r="DY28" s="638"/>
      <c r="DZ28" s="638"/>
      <c r="EA28" s="638"/>
      <c r="EB28" s="638"/>
      <c r="EC28" s="652"/>
    </row>
    <row r="29" spans="2:133" ht="11.25" customHeight="1" x14ac:dyDescent="0.15">
      <c r="B29" s="624" t="s">
        <v>308</v>
      </c>
      <c r="C29" s="625"/>
      <c r="D29" s="625"/>
      <c r="E29" s="625"/>
      <c r="F29" s="625"/>
      <c r="G29" s="625"/>
      <c r="H29" s="625"/>
      <c r="I29" s="625"/>
      <c r="J29" s="625"/>
      <c r="K29" s="625"/>
      <c r="L29" s="625"/>
      <c r="M29" s="625"/>
      <c r="N29" s="625"/>
      <c r="O29" s="625"/>
      <c r="P29" s="625"/>
      <c r="Q29" s="626"/>
      <c r="R29" s="627">
        <v>3066</v>
      </c>
      <c r="S29" s="628"/>
      <c r="T29" s="628"/>
      <c r="U29" s="628"/>
      <c r="V29" s="628"/>
      <c r="W29" s="628"/>
      <c r="X29" s="628"/>
      <c r="Y29" s="629"/>
      <c r="Z29" s="663">
        <v>0</v>
      </c>
      <c r="AA29" s="663"/>
      <c r="AB29" s="663"/>
      <c r="AC29" s="663"/>
      <c r="AD29" s="664">
        <v>20</v>
      </c>
      <c r="AE29" s="664"/>
      <c r="AF29" s="664"/>
      <c r="AG29" s="664"/>
      <c r="AH29" s="664"/>
      <c r="AI29" s="664"/>
      <c r="AJ29" s="664"/>
      <c r="AK29" s="664"/>
      <c r="AL29" s="630">
        <v>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310</v>
      </c>
      <c r="CG29" s="625"/>
      <c r="CH29" s="625"/>
      <c r="CI29" s="625"/>
      <c r="CJ29" s="625"/>
      <c r="CK29" s="625"/>
      <c r="CL29" s="625"/>
      <c r="CM29" s="625"/>
      <c r="CN29" s="625"/>
      <c r="CO29" s="625"/>
      <c r="CP29" s="625"/>
      <c r="CQ29" s="626"/>
      <c r="CR29" s="627">
        <v>418786</v>
      </c>
      <c r="CS29" s="636"/>
      <c r="CT29" s="636"/>
      <c r="CU29" s="636"/>
      <c r="CV29" s="636"/>
      <c r="CW29" s="636"/>
      <c r="CX29" s="636"/>
      <c r="CY29" s="637"/>
      <c r="CZ29" s="630">
        <v>6.1</v>
      </c>
      <c r="DA29" s="638"/>
      <c r="DB29" s="638"/>
      <c r="DC29" s="639"/>
      <c r="DD29" s="633">
        <v>417224</v>
      </c>
      <c r="DE29" s="636"/>
      <c r="DF29" s="636"/>
      <c r="DG29" s="636"/>
      <c r="DH29" s="636"/>
      <c r="DI29" s="636"/>
      <c r="DJ29" s="636"/>
      <c r="DK29" s="637"/>
      <c r="DL29" s="633">
        <v>417224</v>
      </c>
      <c r="DM29" s="636"/>
      <c r="DN29" s="636"/>
      <c r="DO29" s="636"/>
      <c r="DP29" s="636"/>
      <c r="DQ29" s="636"/>
      <c r="DR29" s="636"/>
      <c r="DS29" s="636"/>
      <c r="DT29" s="636"/>
      <c r="DU29" s="636"/>
      <c r="DV29" s="637"/>
      <c r="DW29" s="630">
        <v>16.600000000000001</v>
      </c>
      <c r="DX29" s="638"/>
      <c r="DY29" s="638"/>
      <c r="DZ29" s="638"/>
      <c r="EA29" s="638"/>
      <c r="EB29" s="638"/>
      <c r="EC29" s="652"/>
    </row>
    <row r="30" spans="2:133" ht="11.25" customHeight="1" x14ac:dyDescent="0.15">
      <c r="B30" s="624" t="s">
        <v>311</v>
      </c>
      <c r="C30" s="625"/>
      <c r="D30" s="625"/>
      <c r="E30" s="625"/>
      <c r="F30" s="625"/>
      <c r="G30" s="625"/>
      <c r="H30" s="625"/>
      <c r="I30" s="625"/>
      <c r="J30" s="625"/>
      <c r="K30" s="625"/>
      <c r="L30" s="625"/>
      <c r="M30" s="625"/>
      <c r="N30" s="625"/>
      <c r="O30" s="625"/>
      <c r="P30" s="625"/>
      <c r="Q30" s="626"/>
      <c r="R30" s="627">
        <v>1000033</v>
      </c>
      <c r="S30" s="628"/>
      <c r="T30" s="628"/>
      <c r="U30" s="628"/>
      <c r="V30" s="628"/>
      <c r="W30" s="628"/>
      <c r="X30" s="628"/>
      <c r="Y30" s="629"/>
      <c r="Z30" s="663">
        <v>12.2</v>
      </c>
      <c r="AA30" s="663"/>
      <c r="AB30" s="663"/>
      <c r="AC30" s="663"/>
      <c r="AD30" s="664" t="s">
        <v>239</v>
      </c>
      <c r="AE30" s="664"/>
      <c r="AF30" s="664"/>
      <c r="AG30" s="664"/>
      <c r="AH30" s="664"/>
      <c r="AI30" s="664"/>
      <c r="AJ30" s="664"/>
      <c r="AK30" s="664"/>
      <c r="AL30" s="630" t="s">
        <v>239</v>
      </c>
      <c r="AM30" s="631"/>
      <c r="AN30" s="631"/>
      <c r="AO30" s="665"/>
      <c r="AP30" s="679" t="s">
        <v>227</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24" t="s">
        <v>314</v>
      </c>
      <c r="CG30" s="625"/>
      <c r="CH30" s="625"/>
      <c r="CI30" s="625"/>
      <c r="CJ30" s="625"/>
      <c r="CK30" s="625"/>
      <c r="CL30" s="625"/>
      <c r="CM30" s="625"/>
      <c r="CN30" s="625"/>
      <c r="CO30" s="625"/>
      <c r="CP30" s="625"/>
      <c r="CQ30" s="626"/>
      <c r="CR30" s="627">
        <v>402655</v>
      </c>
      <c r="CS30" s="628"/>
      <c r="CT30" s="628"/>
      <c r="CU30" s="628"/>
      <c r="CV30" s="628"/>
      <c r="CW30" s="628"/>
      <c r="CX30" s="628"/>
      <c r="CY30" s="629"/>
      <c r="CZ30" s="630">
        <v>5.9</v>
      </c>
      <c r="DA30" s="638"/>
      <c r="DB30" s="638"/>
      <c r="DC30" s="639"/>
      <c r="DD30" s="633">
        <v>401185</v>
      </c>
      <c r="DE30" s="628"/>
      <c r="DF30" s="628"/>
      <c r="DG30" s="628"/>
      <c r="DH30" s="628"/>
      <c r="DI30" s="628"/>
      <c r="DJ30" s="628"/>
      <c r="DK30" s="629"/>
      <c r="DL30" s="633">
        <v>401185</v>
      </c>
      <c r="DM30" s="628"/>
      <c r="DN30" s="628"/>
      <c r="DO30" s="628"/>
      <c r="DP30" s="628"/>
      <c r="DQ30" s="628"/>
      <c r="DR30" s="628"/>
      <c r="DS30" s="628"/>
      <c r="DT30" s="628"/>
      <c r="DU30" s="628"/>
      <c r="DV30" s="629"/>
      <c r="DW30" s="630">
        <v>16</v>
      </c>
      <c r="DX30" s="638"/>
      <c r="DY30" s="638"/>
      <c r="DZ30" s="638"/>
      <c r="EA30" s="638"/>
      <c r="EB30" s="638"/>
      <c r="EC30" s="652"/>
    </row>
    <row r="31" spans="2:133" ht="11.25" customHeight="1" x14ac:dyDescent="0.15">
      <c r="B31" s="696" t="s">
        <v>315</v>
      </c>
      <c r="C31" s="697"/>
      <c r="D31" s="697"/>
      <c r="E31" s="697"/>
      <c r="F31" s="697"/>
      <c r="G31" s="697"/>
      <c r="H31" s="697"/>
      <c r="I31" s="697"/>
      <c r="J31" s="697"/>
      <c r="K31" s="697"/>
      <c r="L31" s="697"/>
      <c r="M31" s="697"/>
      <c r="N31" s="697"/>
      <c r="O31" s="697"/>
      <c r="P31" s="697"/>
      <c r="Q31" s="698"/>
      <c r="R31" s="627" t="s">
        <v>239</v>
      </c>
      <c r="S31" s="628"/>
      <c r="T31" s="628"/>
      <c r="U31" s="628"/>
      <c r="V31" s="628"/>
      <c r="W31" s="628"/>
      <c r="X31" s="628"/>
      <c r="Y31" s="629"/>
      <c r="Z31" s="663" t="s">
        <v>149</v>
      </c>
      <c r="AA31" s="663"/>
      <c r="AB31" s="663"/>
      <c r="AC31" s="663"/>
      <c r="AD31" s="664" t="s">
        <v>140</v>
      </c>
      <c r="AE31" s="664"/>
      <c r="AF31" s="664"/>
      <c r="AG31" s="664"/>
      <c r="AH31" s="664"/>
      <c r="AI31" s="664"/>
      <c r="AJ31" s="664"/>
      <c r="AK31" s="664"/>
      <c r="AL31" s="630" t="s">
        <v>140</v>
      </c>
      <c r="AM31" s="631"/>
      <c r="AN31" s="631"/>
      <c r="AO31" s="665"/>
      <c r="AP31" s="688" t="s">
        <v>316</v>
      </c>
      <c r="AQ31" s="689"/>
      <c r="AR31" s="689"/>
      <c r="AS31" s="689"/>
      <c r="AT31" s="690" t="s">
        <v>317</v>
      </c>
      <c r="AU31" s="218"/>
      <c r="AV31" s="218"/>
      <c r="AW31" s="218"/>
      <c r="AX31" s="676" t="s">
        <v>191</v>
      </c>
      <c r="AY31" s="677"/>
      <c r="AZ31" s="677"/>
      <c r="BA31" s="677"/>
      <c r="BB31" s="677"/>
      <c r="BC31" s="677"/>
      <c r="BD31" s="677"/>
      <c r="BE31" s="677"/>
      <c r="BF31" s="678"/>
      <c r="BG31" s="684">
        <v>98.7</v>
      </c>
      <c r="BH31" s="685"/>
      <c r="BI31" s="685"/>
      <c r="BJ31" s="685"/>
      <c r="BK31" s="685"/>
      <c r="BL31" s="685"/>
      <c r="BM31" s="686">
        <v>95.9</v>
      </c>
      <c r="BN31" s="685"/>
      <c r="BO31" s="685"/>
      <c r="BP31" s="685"/>
      <c r="BQ31" s="687"/>
      <c r="BR31" s="684">
        <v>99.3</v>
      </c>
      <c r="BS31" s="685"/>
      <c r="BT31" s="685"/>
      <c r="BU31" s="685"/>
      <c r="BV31" s="685"/>
      <c r="BW31" s="685"/>
      <c r="BX31" s="686">
        <v>95</v>
      </c>
      <c r="BY31" s="685"/>
      <c r="BZ31" s="685"/>
      <c r="CA31" s="685"/>
      <c r="CB31" s="687"/>
      <c r="CD31" s="642"/>
      <c r="CE31" s="643"/>
      <c r="CF31" s="624" t="s">
        <v>318</v>
      </c>
      <c r="CG31" s="625"/>
      <c r="CH31" s="625"/>
      <c r="CI31" s="625"/>
      <c r="CJ31" s="625"/>
      <c r="CK31" s="625"/>
      <c r="CL31" s="625"/>
      <c r="CM31" s="625"/>
      <c r="CN31" s="625"/>
      <c r="CO31" s="625"/>
      <c r="CP31" s="625"/>
      <c r="CQ31" s="626"/>
      <c r="CR31" s="627">
        <v>16131</v>
      </c>
      <c r="CS31" s="636"/>
      <c r="CT31" s="636"/>
      <c r="CU31" s="636"/>
      <c r="CV31" s="636"/>
      <c r="CW31" s="636"/>
      <c r="CX31" s="636"/>
      <c r="CY31" s="637"/>
      <c r="CZ31" s="630">
        <v>0.2</v>
      </c>
      <c r="DA31" s="638"/>
      <c r="DB31" s="638"/>
      <c r="DC31" s="639"/>
      <c r="DD31" s="633">
        <v>16039</v>
      </c>
      <c r="DE31" s="636"/>
      <c r="DF31" s="636"/>
      <c r="DG31" s="636"/>
      <c r="DH31" s="636"/>
      <c r="DI31" s="636"/>
      <c r="DJ31" s="636"/>
      <c r="DK31" s="637"/>
      <c r="DL31" s="633">
        <v>16039</v>
      </c>
      <c r="DM31" s="636"/>
      <c r="DN31" s="636"/>
      <c r="DO31" s="636"/>
      <c r="DP31" s="636"/>
      <c r="DQ31" s="636"/>
      <c r="DR31" s="636"/>
      <c r="DS31" s="636"/>
      <c r="DT31" s="636"/>
      <c r="DU31" s="636"/>
      <c r="DV31" s="637"/>
      <c r="DW31" s="630">
        <v>0.6</v>
      </c>
      <c r="DX31" s="638"/>
      <c r="DY31" s="638"/>
      <c r="DZ31" s="638"/>
      <c r="EA31" s="638"/>
      <c r="EB31" s="638"/>
      <c r="EC31" s="652"/>
    </row>
    <row r="32" spans="2:133" ht="11.25" customHeight="1" x14ac:dyDescent="0.15">
      <c r="B32" s="624" t="s">
        <v>319</v>
      </c>
      <c r="C32" s="625"/>
      <c r="D32" s="625"/>
      <c r="E32" s="625"/>
      <c r="F32" s="625"/>
      <c r="G32" s="625"/>
      <c r="H32" s="625"/>
      <c r="I32" s="625"/>
      <c r="J32" s="625"/>
      <c r="K32" s="625"/>
      <c r="L32" s="625"/>
      <c r="M32" s="625"/>
      <c r="N32" s="625"/>
      <c r="O32" s="625"/>
      <c r="P32" s="625"/>
      <c r="Q32" s="626"/>
      <c r="R32" s="627">
        <v>885107</v>
      </c>
      <c r="S32" s="628"/>
      <c r="T32" s="628"/>
      <c r="U32" s="628"/>
      <c r="V32" s="628"/>
      <c r="W32" s="628"/>
      <c r="X32" s="628"/>
      <c r="Y32" s="629"/>
      <c r="Z32" s="663">
        <v>10.8</v>
      </c>
      <c r="AA32" s="663"/>
      <c r="AB32" s="663"/>
      <c r="AC32" s="663"/>
      <c r="AD32" s="664" t="s">
        <v>140</v>
      </c>
      <c r="AE32" s="664"/>
      <c r="AF32" s="664"/>
      <c r="AG32" s="664"/>
      <c r="AH32" s="664"/>
      <c r="AI32" s="664"/>
      <c r="AJ32" s="664"/>
      <c r="AK32" s="664"/>
      <c r="AL32" s="630" t="s">
        <v>140</v>
      </c>
      <c r="AM32" s="631"/>
      <c r="AN32" s="631"/>
      <c r="AO32" s="665"/>
      <c r="AP32" s="666"/>
      <c r="AQ32" s="667"/>
      <c r="AR32" s="667"/>
      <c r="AS32" s="667"/>
      <c r="AT32" s="691"/>
      <c r="AU32" s="214" t="s">
        <v>320</v>
      </c>
      <c r="AX32" s="624" t="s">
        <v>321</v>
      </c>
      <c r="AY32" s="625"/>
      <c r="AZ32" s="625"/>
      <c r="BA32" s="625"/>
      <c r="BB32" s="625"/>
      <c r="BC32" s="625"/>
      <c r="BD32" s="625"/>
      <c r="BE32" s="625"/>
      <c r="BF32" s="626"/>
      <c r="BG32" s="683">
        <v>99.4</v>
      </c>
      <c r="BH32" s="636"/>
      <c r="BI32" s="636"/>
      <c r="BJ32" s="636"/>
      <c r="BK32" s="636"/>
      <c r="BL32" s="636"/>
      <c r="BM32" s="631">
        <v>95.8</v>
      </c>
      <c r="BN32" s="636"/>
      <c r="BO32" s="636"/>
      <c r="BP32" s="636"/>
      <c r="BQ32" s="661"/>
      <c r="BR32" s="683">
        <v>99.1</v>
      </c>
      <c r="BS32" s="636"/>
      <c r="BT32" s="636"/>
      <c r="BU32" s="636"/>
      <c r="BV32" s="636"/>
      <c r="BW32" s="636"/>
      <c r="BX32" s="631">
        <v>93.7</v>
      </c>
      <c r="BY32" s="636"/>
      <c r="BZ32" s="636"/>
      <c r="CA32" s="636"/>
      <c r="CB32" s="661"/>
      <c r="CD32" s="644"/>
      <c r="CE32" s="645"/>
      <c r="CF32" s="624" t="s">
        <v>322</v>
      </c>
      <c r="CG32" s="625"/>
      <c r="CH32" s="625"/>
      <c r="CI32" s="625"/>
      <c r="CJ32" s="625"/>
      <c r="CK32" s="625"/>
      <c r="CL32" s="625"/>
      <c r="CM32" s="625"/>
      <c r="CN32" s="625"/>
      <c r="CO32" s="625"/>
      <c r="CP32" s="625"/>
      <c r="CQ32" s="626"/>
      <c r="CR32" s="627" t="s">
        <v>140</v>
      </c>
      <c r="CS32" s="628"/>
      <c r="CT32" s="628"/>
      <c r="CU32" s="628"/>
      <c r="CV32" s="628"/>
      <c r="CW32" s="628"/>
      <c r="CX32" s="628"/>
      <c r="CY32" s="629"/>
      <c r="CZ32" s="630" t="s">
        <v>149</v>
      </c>
      <c r="DA32" s="638"/>
      <c r="DB32" s="638"/>
      <c r="DC32" s="639"/>
      <c r="DD32" s="633" t="s">
        <v>140</v>
      </c>
      <c r="DE32" s="628"/>
      <c r="DF32" s="628"/>
      <c r="DG32" s="628"/>
      <c r="DH32" s="628"/>
      <c r="DI32" s="628"/>
      <c r="DJ32" s="628"/>
      <c r="DK32" s="629"/>
      <c r="DL32" s="633" t="s">
        <v>239</v>
      </c>
      <c r="DM32" s="628"/>
      <c r="DN32" s="628"/>
      <c r="DO32" s="628"/>
      <c r="DP32" s="628"/>
      <c r="DQ32" s="628"/>
      <c r="DR32" s="628"/>
      <c r="DS32" s="628"/>
      <c r="DT32" s="628"/>
      <c r="DU32" s="628"/>
      <c r="DV32" s="629"/>
      <c r="DW32" s="630" t="s">
        <v>140</v>
      </c>
      <c r="DX32" s="638"/>
      <c r="DY32" s="638"/>
      <c r="DZ32" s="638"/>
      <c r="EA32" s="638"/>
      <c r="EB32" s="638"/>
      <c r="EC32" s="652"/>
    </row>
    <row r="33" spans="2:133" ht="11.25" customHeight="1" x14ac:dyDescent="0.15">
      <c r="B33" s="624" t="s">
        <v>323</v>
      </c>
      <c r="C33" s="625"/>
      <c r="D33" s="625"/>
      <c r="E33" s="625"/>
      <c r="F33" s="625"/>
      <c r="G33" s="625"/>
      <c r="H33" s="625"/>
      <c r="I33" s="625"/>
      <c r="J33" s="625"/>
      <c r="K33" s="625"/>
      <c r="L33" s="625"/>
      <c r="M33" s="625"/>
      <c r="N33" s="625"/>
      <c r="O33" s="625"/>
      <c r="P33" s="625"/>
      <c r="Q33" s="626"/>
      <c r="R33" s="627">
        <v>121117</v>
      </c>
      <c r="S33" s="628"/>
      <c r="T33" s="628"/>
      <c r="U33" s="628"/>
      <c r="V33" s="628"/>
      <c r="W33" s="628"/>
      <c r="X33" s="628"/>
      <c r="Y33" s="629"/>
      <c r="Z33" s="663">
        <v>1.5</v>
      </c>
      <c r="AA33" s="663"/>
      <c r="AB33" s="663"/>
      <c r="AC33" s="663"/>
      <c r="AD33" s="664">
        <v>90932</v>
      </c>
      <c r="AE33" s="664"/>
      <c r="AF33" s="664"/>
      <c r="AG33" s="664"/>
      <c r="AH33" s="664"/>
      <c r="AI33" s="664"/>
      <c r="AJ33" s="664"/>
      <c r="AK33" s="664"/>
      <c r="AL33" s="630">
        <v>3.6</v>
      </c>
      <c r="AM33" s="631"/>
      <c r="AN33" s="631"/>
      <c r="AO33" s="665"/>
      <c r="AP33" s="668"/>
      <c r="AQ33" s="669"/>
      <c r="AR33" s="669"/>
      <c r="AS33" s="669"/>
      <c r="AT33" s="692"/>
      <c r="AU33" s="219"/>
      <c r="AV33" s="219"/>
      <c r="AW33" s="219"/>
      <c r="AX33" s="608" t="s">
        <v>324</v>
      </c>
      <c r="AY33" s="609"/>
      <c r="AZ33" s="609"/>
      <c r="BA33" s="609"/>
      <c r="BB33" s="609"/>
      <c r="BC33" s="609"/>
      <c r="BD33" s="609"/>
      <c r="BE33" s="609"/>
      <c r="BF33" s="610"/>
      <c r="BG33" s="682">
        <v>98</v>
      </c>
      <c r="BH33" s="612"/>
      <c r="BI33" s="612"/>
      <c r="BJ33" s="612"/>
      <c r="BK33" s="612"/>
      <c r="BL33" s="612"/>
      <c r="BM33" s="656">
        <v>95.2</v>
      </c>
      <c r="BN33" s="612"/>
      <c r="BO33" s="612"/>
      <c r="BP33" s="612"/>
      <c r="BQ33" s="650"/>
      <c r="BR33" s="682">
        <v>99.3</v>
      </c>
      <c r="BS33" s="612"/>
      <c r="BT33" s="612"/>
      <c r="BU33" s="612"/>
      <c r="BV33" s="612"/>
      <c r="BW33" s="612"/>
      <c r="BX33" s="656">
        <v>95</v>
      </c>
      <c r="BY33" s="612"/>
      <c r="BZ33" s="612"/>
      <c r="CA33" s="612"/>
      <c r="CB33" s="650"/>
      <c r="CD33" s="624" t="s">
        <v>325</v>
      </c>
      <c r="CE33" s="625"/>
      <c r="CF33" s="625"/>
      <c r="CG33" s="625"/>
      <c r="CH33" s="625"/>
      <c r="CI33" s="625"/>
      <c r="CJ33" s="625"/>
      <c r="CK33" s="625"/>
      <c r="CL33" s="625"/>
      <c r="CM33" s="625"/>
      <c r="CN33" s="625"/>
      <c r="CO33" s="625"/>
      <c r="CP33" s="625"/>
      <c r="CQ33" s="626"/>
      <c r="CR33" s="627">
        <v>3415117</v>
      </c>
      <c r="CS33" s="636"/>
      <c r="CT33" s="636"/>
      <c r="CU33" s="636"/>
      <c r="CV33" s="636"/>
      <c r="CW33" s="636"/>
      <c r="CX33" s="636"/>
      <c r="CY33" s="637"/>
      <c r="CZ33" s="630">
        <v>49.7</v>
      </c>
      <c r="DA33" s="638"/>
      <c r="DB33" s="638"/>
      <c r="DC33" s="639"/>
      <c r="DD33" s="633">
        <v>2670854</v>
      </c>
      <c r="DE33" s="636"/>
      <c r="DF33" s="636"/>
      <c r="DG33" s="636"/>
      <c r="DH33" s="636"/>
      <c r="DI33" s="636"/>
      <c r="DJ33" s="636"/>
      <c r="DK33" s="637"/>
      <c r="DL33" s="633">
        <v>822925</v>
      </c>
      <c r="DM33" s="636"/>
      <c r="DN33" s="636"/>
      <c r="DO33" s="636"/>
      <c r="DP33" s="636"/>
      <c r="DQ33" s="636"/>
      <c r="DR33" s="636"/>
      <c r="DS33" s="636"/>
      <c r="DT33" s="636"/>
      <c r="DU33" s="636"/>
      <c r="DV33" s="637"/>
      <c r="DW33" s="630">
        <v>32.799999999999997</v>
      </c>
      <c r="DX33" s="638"/>
      <c r="DY33" s="638"/>
      <c r="DZ33" s="638"/>
      <c r="EA33" s="638"/>
      <c r="EB33" s="638"/>
      <c r="EC33" s="652"/>
    </row>
    <row r="34" spans="2:133" ht="11.25" customHeight="1" x14ac:dyDescent="0.15">
      <c r="B34" s="624" t="s">
        <v>326</v>
      </c>
      <c r="C34" s="625"/>
      <c r="D34" s="625"/>
      <c r="E34" s="625"/>
      <c r="F34" s="625"/>
      <c r="G34" s="625"/>
      <c r="H34" s="625"/>
      <c r="I34" s="625"/>
      <c r="J34" s="625"/>
      <c r="K34" s="625"/>
      <c r="L34" s="625"/>
      <c r="M34" s="625"/>
      <c r="N34" s="625"/>
      <c r="O34" s="625"/>
      <c r="P34" s="625"/>
      <c r="Q34" s="626"/>
      <c r="R34" s="627">
        <v>71506</v>
      </c>
      <c r="S34" s="628"/>
      <c r="T34" s="628"/>
      <c r="U34" s="628"/>
      <c r="V34" s="628"/>
      <c r="W34" s="628"/>
      <c r="X34" s="628"/>
      <c r="Y34" s="629"/>
      <c r="Z34" s="663">
        <v>0.9</v>
      </c>
      <c r="AA34" s="663"/>
      <c r="AB34" s="663"/>
      <c r="AC34" s="663"/>
      <c r="AD34" s="664" t="s">
        <v>140</v>
      </c>
      <c r="AE34" s="664"/>
      <c r="AF34" s="664"/>
      <c r="AG34" s="664"/>
      <c r="AH34" s="664"/>
      <c r="AI34" s="664"/>
      <c r="AJ34" s="664"/>
      <c r="AK34" s="664"/>
      <c r="AL34" s="630" t="s">
        <v>140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327</v>
      </c>
      <c r="CE34" s="625"/>
      <c r="CF34" s="625"/>
      <c r="CG34" s="625"/>
      <c r="CH34" s="625"/>
      <c r="CI34" s="625"/>
      <c r="CJ34" s="625"/>
      <c r="CK34" s="625"/>
      <c r="CL34" s="625"/>
      <c r="CM34" s="625"/>
      <c r="CN34" s="625"/>
      <c r="CO34" s="625"/>
      <c r="CP34" s="625"/>
      <c r="CQ34" s="626"/>
      <c r="CR34" s="627">
        <v>726468</v>
      </c>
      <c r="CS34" s="628"/>
      <c r="CT34" s="628"/>
      <c r="CU34" s="628"/>
      <c r="CV34" s="628"/>
      <c r="CW34" s="628"/>
      <c r="CX34" s="628"/>
      <c r="CY34" s="629"/>
      <c r="CZ34" s="630">
        <v>10.6</v>
      </c>
      <c r="DA34" s="638"/>
      <c r="DB34" s="638"/>
      <c r="DC34" s="639"/>
      <c r="DD34" s="633">
        <v>488375</v>
      </c>
      <c r="DE34" s="628"/>
      <c r="DF34" s="628"/>
      <c r="DG34" s="628"/>
      <c r="DH34" s="628"/>
      <c r="DI34" s="628"/>
      <c r="DJ34" s="628"/>
      <c r="DK34" s="629"/>
      <c r="DL34" s="633">
        <v>325972</v>
      </c>
      <c r="DM34" s="628"/>
      <c r="DN34" s="628"/>
      <c r="DO34" s="628"/>
      <c r="DP34" s="628"/>
      <c r="DQ34" s="628"/>
      <c r="DR34" s="628"/>
      <c r="DS34" s="628"/>
      <c r="DT34" s="628"/>
      <c r="DU34" s="628"/>
      <c r="DV34" s="629"/>
      <c r="DW34" s="630">
        <v>13</v>
      </c>
      <c r="DX34" s="638"/>
      <c r="DY34" s="638"/>
      <c r="DZ34" s="638"/>
      <c r="EA34" s="638"/>
      <c r="EB34" s="638"/>
      <c r="EC34" s="652"/>
    </row>
    <row r="35" spans="2:133" ht="11.25" customHeight="1" x14ac:dyDescent="0.15">
      <c r="B35" s="624" t="s">
        <v>328</v>
      </c>
      <c r="C35" s="625"/>
      <c r="D35" s="625"/>
      <c r="E35" s="625"/>
      <c r="F35" s="625"/>
      <c r="G35" s="625"/>
      <c r="H35" s="625"/>
      <c r="I35" s="625"/>
      <c r="J35" s="625"/>
      <c r="K35" s="625"/>
      <c r="L35" s="625"/>
      <c r="M35" s="625"/>
      <c r="N35" s="625"/>
      <c r="O35" s="625"/>
      <c r="P35" s="625"/>
      <c r="Q35" s="626"/>
      <c r="R35" s="627">
        <v>442098</v>
      </c>
      <c r="S35" s="628"/>
      <c r="T35" s="628"/>
      <c r="U35" s="628"/>
      <c r="V35" s="628"/>
      <c r="W35" s="628"/>
      <c r="X35" s="628"/>
      <c r="Y35" s="629"/>
      <c r="Z35" s="663">
        <v>5.4</v>
      </c>
      <c r="AA35" s="663"/>
      <c r="AB35" s="663"/>
      <c r="AC35" s="663"/>
      <c r="AD35" s="664" t="s">
        <v>140</v>
      </c>
      <c r="AE35" s="664"/>
      <c r="AF35" s="664"/>
      <c r="AG35" s="664"/>
      <c r="AH35" s="664"/>
      <c r="AI35" s="664"/>
      <c r="AJ35" s="664"/>
      <c r="AK35" s="664"/>
      <c r="AL35" s="630" t="s">
        <v>239</v>
      </c>
      <c r="AM35" s="631"/>
      <c r="AN35" s="631"/>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331</v>
      </c>
      <c r="CE35" s="625"/>
      <c r="CF35" s="625"/>
      <c r="CG35" s="625"/>
      <c r="CH35" s="625"/>
      <c r="CI35" s="625"/>
      <c r="CJ35" s="625"/>
      <c r="CK35" s="625"/>
      <c r="CL35" s="625"/>
      <c r="CM35" s="625"/>
      <c r="CN35" s="625"/>
      <c r="CO35" s="625"/>
      <c r="CP35" s="625"/>
      <c r="CQ35" s="626"/>
      <c r="CR35" s="627">
        <v>26574</v>
      </c>
      <c r="CS35" s="636"/>
      <c r="CT35" s="636"/>
      <c r="CU35" s="636"/>
      <c r="CV35" s="636"/>
      <c r="CW35" s="636"/>
      <c r="CX35" s="636"/>
      <c r="CY35" s="637"/>
      <c r="CZ35" s="630">
        <v>0.4</v>
      </c>
      <c r="DA35" s="638"/>
      <c r="DB35" s="638"/>
      <c r="DC35" s="639"/>
      <c r="DD35" s="633">
        <v>26519</v>
      </c>
      <c r="DE35" s="636"/>
      <c r="DF35" s="636"/>
      <c r="DG35" s="636"/>
      <c r="DH35" s="636"/>
      <c r="DI35" s="636"/>
      <c r="DJ35" s="636"/>
      <c r="DK35" s="637"/>
      <c r="DL35" s="633">
        <v>26519</v>
      </c>
      <c r="DM35" s="636"/>
      <c r="DN35" s="636"/>
      <c r="DO35" s="636"/>
      <c r="DP35" s="636"/>
      <c r="DQ35" s="636"/>
      <c r="DR35" s="636"/>
      <c r="DS35" s="636"/>
      <c r="DT35" s="636"/>
      <c r="DU35" s="636"/>
      <c r="DV35" s="637"/>
      <c r="DW35" s="630">
        <v>1.1000000000000001</v>
      </c>
      <c r="DX35" s="638"/>
      <c r="DY35" s="638"/>
      <c r="DZ35" s="638"/>
      <c r="EA35" s="638"/>
      <c r="EB35" s="638"/>
      <c r="EC35" s="652"/>
    </row>
    <row r="36" spans="2:133" ht="11.25" customHeight="1" x14ac:dyDescent="0.15">
      <c r="B36" s="624" t="s">
        <v>332</v>
      </c>
      <c r="C36" s="625"/>
      <c r="D36" s="625"/>
      <c r="E36" s="625"/>
      <c r="F36" s="625"/>
      <c r="G36" s="625"/>
      <c r="H36" s="625"/>
      <c r="I36" s="625"/>
      <c r="J36" s="625"/>
      <c r="K36" s="625"/>
      <c r="L36" s="625"/>
      <c r="M36" s="625"/>
      <c r="N36" s="625"/>
      <c r="O36" s="625"/>
      <c r="P36" s="625"/>
      <c r="Q36" s="626"/>
      <c r="R36" s="627">
        <v>1218077</v>
      </c>
      <c r="S36" s="628"/>
      <c r="T36" s="628"/>
      <c r="U36" s="628"/>
      <c r="V36" s="628"/>
      <c r="W36" s="628"/>
      <c r="X36" s="628"/>
      <c r="Y36" s="629"/>
      <c r="Z36" s="663">
        <v>14.9</v>
      </c>
      <c r="AA36" s="663"/>
      <c r="AB36" s="663"/>
      <c r="AC36" s="663"/>
      <c r="AD36" s="664" t="s">
        <v>140</v>
      </c>
      <c r="AE36" s="664"/>
      <c r="AF36" s="664"/>
      <c r="AG36" s="664"/>
      <c r="AH36" s="664"/>
      <c r="AI36" s="664"/>
      <c r="AJ36" s="664"/>
      <c r="AK36" s="664"/>
      <c r="AL36" s="630" t="s">
        <v>140</v>
      </c>
      <c r="AM36" s="631"/>
      <c r="AN36" s="631"/>
      <c r="AO36" s="665"/>
      <c r="AP36" s="222"/>
      <c r="AQ36" s="670" t="s">
        <v>333</v>
      </c>
      <c r="AR36" s="671"/>
      <c r="AS36" s="671"/>
      <c r="AT36" s="671"/>
      <c r="AU36" s="671"/>
      <c r="AV36" s="671"/>
      <c r="AW36" s="671"/>
      <c r="AX36" s="671"/>
      <c r="AY36" s="672"/>
      <c r="AZ36" s="673">
        <v>350423</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76183</v>
      </c>
      <c r="BW36" s="674"/>
      <c r="BX36" s="674"/>
      <c r="BY36" s="674"/>
      <c r="BZ36" s="674"/>
      <c r="CA36" s="674"/>
      <c r="CB36" s="675"/>
      <c r="CD36" s="624" t="s">
        <v>335</v>
      </c>
      <c r="CE36" s="625"/>
      <c r="CF36" s="625"/>
      <c r="CG36" s="625"/>
      <c r="CH36" s="625"/>
      <c r="CI36" s="625"/>
      <c r="CJ36" s="625"/>
      <c r="CK36" s="625"/>
      <c r="CL36" s="625"/>
      <c r="CM36" s="625"/>
      <c r="CN36" s="625"/>
      <c r="CO36" s="625"/>
      <c r="CP36" s="625"/>
      <c r="CQ36" s="626"/>
      <c r="CR36" s="627">
        <v>593800</v>
      </c>
      <c r="CS36" s="628"/>
      <c r="CT36" s="628"/>
      <c r="CU36" s="628"/>
      <c r="CV36" s="628"/>
      <c r="CW36" s="628"/>
      <c r="CX36" s="628"/>
      <c r="CY36" s="629"/>
      <c r="CZ36" s="630">
        <v>8.6</v>
      </c>
      <c r="DA36" s="638"/>
      <c r="DB36" s="638"/>
      <c r="DC36" s="639"/>
      <c r="DD36" s="633">
        <v>297717</v>
      </c>
      <c r="DE36" s="628"/>
      <c r="DF36" s="628"/>
      <c r="DG36" s="628"/>
      <c r="DH36" s="628"/>
      <c r="DI36" s="628"/>
      <c r="DJ36" s="628"/>
      <c r="DK36" s="629"/>
      <c r="DL36" s="633">
        <v>234334</v>
      </c>
      <c r="DM36" s="628"/>
      <c r="DN36" s="628"/>
      <c r="DO36" s="628"/>
      <c r="DP36" s="628"/>
      <c r="DQ36" s="628"/>
      <c r="DR36" s="628"/>
      <c r="DS36" s="628"/>
      <c r="DT36" s="628"/>
      <c r="DU36" s="628"/>
      <c r="DV36" s="629"/>
      <c r="DW36" s="630">
        <v>9.3000000000000007</v>
      </c>
      <c r="DX36" s="638"/>
      <c r="DY36" s="638"/>
      <c r="DZ36" s="638"/>
      <c r="EA36" s="638"/>
      <c r="EB36" s="638"/>
      <c r="EC36" s="652"/>
    </row>
    <row r="37" spans="2:133" ht="11.25" customHeight="1" x14ac:dyDescent="0.15">
      <c r="B37" s="624" t="s">
        <v>336</v>
      </c>
      <c r="C37" s="625"/>
      <c r="D37" s="625"/>
      <c r="E37" s="625"/>
      <c r="F37" s="625"/>
      <c r="G37" s="625"/>
      <c r="H37" s="625"/>
      <c r="I37" s="625"/>
      <c r="J37" s="625"/>
      <c r="K37" s="625"/>
      <c r="L37" s="625"/>
      <c r="M37" s="625"/>
      <c r="N37" s="625"/>
      <c r="O37" s="625"/>
      <c r="P37" s="625"/>
      <c r="Q37" s="626"/>
      <c r="R37" s="627">
        <v>590016</v>
      </c>
      <c r="S37" s="628"/>
      <c r="T37" s="628"/>
      <c r="U37" s="628"/>
      <c r="V37" s="628"/>
      <c r="W37" s="628"/>
      <c r="X37" s="628"/>
      <c r="Y37" s="629"/>
      <c r="Z37" s="663">
        <v>7.2</v>
      </c>
      <c r="AA37" s="663"/>
      <c r="AB37" s="663"/>
      <c r="AC37" s="663"/>
      <c r="AD37" s="664">
        <v>26</v>
      </c>
      <c r="AE37" s="664"/>
      <c r="AF37" s="664"/>
      <c r="AG37" s="664"/>
      <c r="AH37" s="664"/>
      <c r="AI37" s="664"/>
      <c r="AJ37" s="664"/>
      <c r="AK37" s="664"/>
      <c r="AL37" s="630">
        <v>0</v>
      </c>
      <c r="AM37" s="631"/>
      <c r="AN37" s="631"/>
      <c r="AO37" s="665"/>
      <c r="AQ37" s="658" t="s">
        <v>337</v>
      </c>
      <c r="AR37" s="659"/>
      <c r="AS37" s="659"/>
      <c r="AT37" s="659"/>
      <c r="AU37" s="659"/>
      <c r="AV37" s="659"/>
      <c r="AW37" s="659"/>
      <c r="AX37" s="659"/>
      <c r="AY37" s="660"/>
      <c r="AZ37" s="627">
        <v>72567</v>
      </c>
      <c r="BA37" s="628"/>
      <c r="BB37" s="628"/>
      <c r="BC37" s="628"/>
      <c r="BD37" s="636"/>
      <c r="BE37" s="636"/>
      <c r="BF37" s="661"/>
      <c r="BG37" s="624" t="s">
        <v>338</v>
      </c>
      <c r="BH37" s="625"/>
      <c r="BI37" s="625"/>
      <c r="BJ37" s="625"/>
      <c r="BK37" s="625"/>
      <c r="BL37" s="625"/>
      <c r="BM37" s="625"/>
      <c r="BN37" s="625"/>
      <c r="BO37" s="625"/>
      <c r="BP37" s="625"/>
      <c r="BQ37" s="625"/>
      <c r="BR37" s="625"/>
      <c r="BS37" s="625"/>
      <c r="BT37" s="625"/>
      <c r="BU37" s="626"/>
      <c r="BV37" s="627">
        <v>67707</v>
      </c>
      <c r="BW37" s="628"/>
      <c r="BX37" s="628"/>
      <c r="BY37" s="628"/>
      <c r="BZ37" s="628"/>
      <c r="CA37" s="628"/>
      <c r="CB37" s="662"/>
      <c r="CD37" s="624" t="s">
        <v>339</v>
      </c>
      <c r="CE37" s="625"/>
      <c r="CF37" s="625"/>
      <c r="CG37" s="625"/>
      <c r="CH37" s="625"/>
      <c r="CI37" s="625"/>
      <c r="CJ37" s="625"/>
      <c r="CK37" s="625"/>
      <c r="CL37" s="625"/>
      <c r="CM37" s="625"/>
      <c r="CN37" s="625"/>
      <c r="CO37" s="625"/>
      <c r="CP37" s="625"/>
      <c r="CQ37" s="626"/>
      <c r="CR37" s="627">
        <v>154610</v>
      </c>
      <c r="CS37" s="636"/>
      <c r="CT37" s="636"/>
      <c r="CU37" s="636"/>
      <c r="CV37" s="636"/>
      <c r="CW37" s="636"/>
      <c r="CX37" s="636"/>
      <c r="CY37" s="637"/>
      <c r="CZ37" s="630">
        <v>2.2999999999999998</v>
      </c>
      <c r="DA37" s="638"/>
      <c r="DB37" s="638"/>
      <c r="DC37" s="639"/>
      <c r="DD37" s="633">
        <v>154360</v>
      </c>
      <c r="DE37" s="636"/>
      <c r="DF37" s="636"/>
      <c r="DG37" s="636"/>
      <c r="DH37" s="636"/>
      <c r="DI37" s="636"/>
      <c r="DJ37" s="636"/>
      <c r="DK37" s="637"/>
      <c r="DL37" s="633">
        <v>147985</v>
      </c>
      <c r="DM37" s="636"/>
      <c r="DN37" s="636"/>
      <c r="DO37" s="636"/>
      <c r="DP37" s="636"/>
      <c r="DQ37" s="636"/>
      <c r="DR37" s="636"/>
      <c r="DS37" s="636"/>
      <c r="DT37" s="636"/>
      <c r="DU37" s="636"/>
      <c r="DV37" s="637"/>
      <c r="DW37" s="630">
        <v>5.9</v>
      </c>
      <c r="DX37" s="638"/>
      <c r="DY37" s="638"/>
      <c r="DZ37" s="638"/>
      <c r="EA37" s="638"/>
      <c r="EB37" s="638"/>
      <c r="EC37" s="652"/>
    </row>
    <row r="38" spans="2:133" ht="11.25" customHeight="1" x14ac:dyDescent="0.15">
      <c r="B38" s="624" t="s">
        <v>340</v>
      </c>
      <c r="C38" s="625"/>
      <c r="D38" s="625"/>
      <c r="E38" s="625"/>
      <c r="F38" s="625"/>
      <c r="G38" s="625"/>
      <c r="H38" s="625"/>
      <c r="I38" s="625"/>
      <c r="J38" s="625"/>
      <c r="K38" s="625"/>
      <c r="L38" s="625"/>
      <c r="M38" s="625"/>
      <c r="N38" s="625"/>
      <c r="O38" s="625"/>
      <c r="P38" s="625"/>
      <c r="Q38" s="626"/>
      <c r="R38" s="627">
        <v>143867</v>
      </c>
      <c r="S38" s="628"/>
      <c r="T38" s="628"/>
      <c r="U38" s="628"/>
      <c r="V38" s="628"/>
      <c r="W38" s="628"/>
      <c r="X38" s="628"/>
      <c r="Y38" s="629"/>
      <c r="Z38" s="663">
        <v>1.8</v>
      </c>
      <c r="AA38" s="663"/>
      <c r="AB38" s="663"/>
      <c r="AC38" s="663"/>
      <c r="AD38" s="664" t="s">
        <v>140</v>
      </c>
      <c r="AE38" s="664"/>
      <c r="AF38" s="664"/>
      <c r="AG38" s="664"/>
      <c r="AH38" s="664"/>
      <c r="AI38" s="664"/>
      <c r="AJ38" s="664"/>
      <c r="AK38" s="664"/>
      <c r="AL38" s="630" t="s">
        <v>239</v>
      </c>
      <c r="AM38" s="631"/>
      <c r="AN38" s="631"/>
      <c r="AO38" s="665"/>
      <c r="AQ38" s="658" t="s">
        <v>341</v>
      </c>
      <c r="AR38" s="659"/>
      <c r="AS38" s="659"/>
      <c r="AT38" s="659"/>
      <c r="AU38" s="659"/>
      <c r="AV38" s="659"/>
      <c r="AW38" s="659"/>
      <c r="AX38" s="659"/>
      <c r="AY38" s="660"/>
      <c r="AZ38" s="627" t="s">
        <v>140</v>
      </c>
      <c r="BA38" s="628"/>
      <c r="BB38" s="628"/>
      <c r="BC38" s="628"/>
      <c r="BD38" s="636"/>
      <c r="BE38" s="636"/>
      <c r="BF38" s="661"/>
      <c r="BG38" s="624" t="s">
        <v>342</v>
      </c>
      <c r="BH38" s="625"/>
      <c r="BI38" s="625"/>
      <c r="BJ38" s="625"/>
      <c r="BK38" s="625"/>
      <c r="BL38" s="625"/>
      <c r="BM38" s="625"/>
      <c r="BN38" s="625"/>
      <c r="BO38" s="625"/>
      <c r="BP38" s="625"/>
      <c r="BQ38" s="625"/>
      <c r="BR38" s="625"/>
      <c r="BS38" s="625"/>
      <c r="BT38" s="625"/>
      <c r="BU38" s="626"/>
      <c r="BV38" s="627">
        <v>518</v>
      </c>
      <c r="BW38" s="628"/>
      <c r="BX38" s="628"/>
      <c r="BY38" s="628"/>
      <c r="BZ38" s="628"/>
      <c r="CA38" s="628"/>
      <c r="CB38" s="662"/>
      <c r="CD38" s="624" t="s">
        <v>343</v>
      </c>
      <c r="CE38" s="625"/>
      <c r="CF38" s="625"/>
      <c r="CG38" s="625"/>
      <c r="CH38" s="625"/>
      <c r="CI38" s="625"/>
      <c r="CJ38" s="625"/>
      <c r="CK38" s="625"/>
      <c r="CL38" s="625"/>
      <c r="CM38" s="625"/>
      <c r="CN38" s="625"/>
      <c r="CO38" s="625"/>
      <c r="CP38" s="625"/>
      <c r="CQ38" s="626"/>
      <c r="CR38" s="627">
        <v>350423</v>
      </c>
      <c r="CS38" s="628"/>
      <c r="CT38" s="628"/>
      <c r="CU38" s="628"/>
      <c r="CV38" s="628"/>
      <c r="CW38" s="628"/>
      <c r="CX38" s="628"/>
      <c r="CY38" s="629"/>
      <c r="CZ38" s="630">
        <v>5.0999999999999996</v>
      </c>
      <c r="DA38" s="638"/>
      <c r="DB38" s="638"/>
      <c r="DC38" s="639"/>
      <c r="DD38" s="633">
        <v>283392</v>
      </c>
      <c r="DE38" s="628"/>
      <c r="DF38" s="628"/>
      <c r="DG38" s="628"/>
      <c r="DH38" s="628"/>
      <c r="DI38" s="628"/>
      <c r="DJ38" s="628"/>
      <c r="DK38" s="629"/>
      <c r="DL38" s="633">
        <v>236100</v>
      </c>
      <c r="DM38" s="628"/>
      <c r="DN38" s="628"/>
      <c r="DO38" s="628"/>
      <c r="DP38" s="628"/>
      <c r="DQ38" s="628"/>
      <c r="DR38" s="628"/>
      <c r="DS38" s="628"/>
      <c r="DT38" s="628"/>
      <c r="DU38" s="628"/>
      <c r="DV38" s="629"/>
      <c r="DW38" s="630">
        <v>9.4</v>
      </c>
      <c r="DX38" s="638"/>
      <c r="DY38" s="638"/>
      <c r="DZ38" s="638"/>
      <c r="EA38" s="638"/>
      <c r="EB38" s="638"/>
      <c r="EC38" s="652"/>
    </row>
    <row r="39" spans="2:133" ht="11.25" customHeight="1" x14ac:dyDescent="0.15">
      <c r="B39" s="624" t="s">
        <v>344</v>
      </c>
      <c r="C39" s="625"/>
      <c r="D39" s="625"/>
      <c r="E39" s="625"/>
      <c r="F39" s="625"/>
      <c r="G39" s="625"/>
      <c r="H39" s="625"/>
      <c r="I39" s="625"/>
      <c r="J39" s="625"/>
      <c r="K39" s="625"/>
      <c r="L39" s="625"/>
      <c r="M39" s="625"/>
      <c r="N39" s="625"/>
      <c r="O39" s="625"/>
      <c r="P39" s="625"/>
      <c r="Q39" s="626"/>
      <c r="R39" s="627" t="s">
        <v>140</v>
      </c>
      <c r="S39" s="628"/>
      <c r="T39" s="628"/>
      <c r="U39" s="628"/>
      <c r="V39" s="628"/>
      <c r="W39" s="628"/>
      <c r="X39" s="628"/>
      <c r="Y39" s="629"/>
      <c r="Z39" s="663" t="s">
        <v>239</v>
      </c>
      <c r="AA39" s="663"/>
      <c r="AB39" s="663"/>
      <c r="AC39" s="663"/>
      <c r="AD39" s="664" t="s">
        <v>239</v>
      </c>
      <c r="AE39" s="664"/>
      <c r="AF39" s="664"/>
      <c r="AG39" s="664"/>
      <c r="AH39" s="664"/>
      <c r="AI39" s="664"/>
      <c r="AJ39" s="664"/>
      <c r="AK39" s="664"/>
      <c r="AL39" s="630" t="s">
        <v>149</v>
      </c>
      <c r="AM39" s="631"/>
      <c r="AN39" s="631"/>
      <c r="AO39" s="665"/>
      <c r="AQ39" s="658" t="s">
        <v>345</v>
      </c>
      <c r="AR39" s="659"/>
      <c r="AS39" s="659"/>
      <c r="AT39" s="659"/>
      <c r="AU39" s="659"/>
      <c r="AV39" s="659"/>
      <c r="AW39" s="659"/>
      <c r="AX39" s="659"/>
      <c r="AY39" s="660"/>
      <c r="AZ39" s="627" t="s">
        <v>149</v>
      </c>
      <c r="BA39" s="628"/>
      <c r="BB39" s="628"/>
      <c r="BC39" s="628"/>
      <c r="BD39" s="636"/>
      <c r="BE39" s="636"/>
      <c r="BF39" s="661"/>
      <c r="BG39" s="624" t="s">
        <v>346</v>
      </c>
      <c r="BH39" s="625"/>
      <c r="BI39" s="625"/>
      <c r="BJ39" s="625"/>
      <c r="BK39" s="625"/>
      <c r="BL39" s="625"/>
      <c r="BM39" s="625"/>
      <c r="BN39" s="625"/>
      <c r="BO39" s="625"/>
      <c r="BP39" s="625"/>
      <c r="BQ39" s="625"/>
      <c r="BR39" s="625"/>
      <c r="BS39" s="625"/>
      <c r="BT39" s="625"/>
      <c r="BU39" s="626"/>
      <c r="BV39" s="627">
        <v>881</v>
      </c>
      <c r="BW39" s="628"/>
      <c r="BX39" s="628"/>
      <c r="BY39" s="628"/>
      <c r="BZ39" s="628"/>
      <c r="CA39" s="628"/>
      <c r="CB39" s="662"/>
      <c r="CD39" s="624" t="s">
        <v>347</v>
      </c>
      <c r="CE39" s="625"/>
      <c r="CF39" s="625"/>
      <c r="CG39" s="625"/>
      <c r="CH39" s="625"/>
      <c r="CI39" s="625"/>
      <c r="CJ39" s="625"/>
      <c r="CK39" s="625"/>
      <c r="CL39" s="625"/>
      <c r="CM39" s="625"/>
      <c r="CN39" s="625"/>
      <c r="CO39" s="625"/>
      <c r="CP39" s="625"/>
      <c r="CQ39" s="626"/>
      <c r="CR39" s="627">
        <v>1697852</v>
      </c>
      <c r="CS39" s="636"/>
      <c r="CT39" s="636"/>
      <c r="CU39" s="636"/>
      <c r="CV39" s="636"/>
      <c r="CW39" s="636"/>
      <c r="CX39" s="636"/>
      <c r="CY39" s="637"/>
      <c r="CZ39" s="630">
        <v>24.7</v>
      </c>
      <c r="DA39" s="638"/>
      <c r="DB39" s="638"/>
      <c r="DC39" s="639"/>
      <c r="DD39" s="633">
        <v>1574851</v>
      </c>
      <c r="DE39" s="636"/>
      <c r="DF39" s="636"/>
      <c r="DG39" s="636"/>
      <c r="DH39" s="636"/>
      <c r="DI39" s="636"/>
      <c r="DJ39" s="636"/>
      <c r="DK39" s="637"/>
      <c r="DL39" s="633" t="s">
        <v>239</v>
      </c>
      <c r="DM39" s="636"/>
      <c r="DN39" s="636"/>
      <c r="DO39" s="636"/>
      <c r="DP39" s="636"/>
      <c r="DQ39" s="636"/>
      <c r="DR39" s="636"/>
      <c r="DS39" s="636"/>
      <c r="DT39" s="636"/>
      <c r="DU39" s="636"/>
      <c r="DV39" s="637"/>
      <c r="DW39" s="630" t="s">
        <v>140</v>
      </c>
      <c r="DX39" s="638"/>
      <c r="DY39" s="638"/>
      <c r="DZ39" s="638"/>
      <c r="EA39" s="638"/>
      <c r="EB39" s="638"/>
      <c r="EC39" s="652"/>
    </row>
    <row r="40" spans="2:133" ht="11.25" customHeight="1" x14ac:dyDescent="0.15">
      <c r="B40" s="624" t="s">
        <v>348</v>
      </c>
      <c r="C40" s="625"/>
      <c r="D40" s="625"/>
      <c r="E40" s="625"/>
      <c r="F40" s="625"/>
      <c r="G40" s="625"/>
      <c r="H40" s="625"/>
      <c r="I40" s="625"/>
      <c r="J40" s="625"/>
      <c r="K40" s="625"/>
      <c r="L40" s="625"/>
      <c r="M40" s="625"/>
      <c r="N40" s="625"/>
      <c r="O40" s="625"/>
      <c r="P40" s="625"/>
      <c r="Q40" s="626"/>
      <c r="R40" s="627">
        <v>19167</v>
      </c>
      <c r="S40" s="628"/>
      <c r="T40" s="628"/>
      <c r="U40" s="628"/>
      <c r="V40" s="628"/>
      <c r="W40" s="628"/>
      <c r="X40" s="628"/>
      <c r="Y40" s="629"/>
      <c r="Z40" s="663">
        <v>0.2</v>
      </c>
      <c r="AA40" s="663"/>
      <c r="AB40" s="663"/>
      <c r="AC40" s="663"/>
      <c r="AD40" s="664" t="s">
        <v>140</v>
      </c>
      <c r="AE40" s="664"/>
      <c r="AF40" s="664"/>
      <c r="AG40" s="664"/>
      <c r="AH40" s="664"/>
      <c r="AI40" s="664"/>
      <c r="AJ40" s="664"/>
      <c r="AK40" s="664"/>
      <c r="AL40" s="630" t="s">
        <v>239</v>
      </c>
      <c r="AM40" s="631"/>
      <c r="AN40" s="631"/>
      <c r="AO40" s="665"/>
      <c r="AQ40" s="658" t="s">
        <v>349</v>
      </c>
      <c r="AR40" s="659"/>
      <c r="AS40" s="659"/>
      <c r="AT40" s="659"/>
      <c r="AU40" s="659"/>
      <c r="AV40" s="659"/>
      <c r="AW40" s="659"/>
      <c r="AX40" s="659"/>
      <c r="AY40" s="660"/>
      <c r="AZ40" s="627" t="s">
        <v>140</v>
      </c>
      <c r="BA40" s="628"/>
      <c r="BB40" s="628"/>
      <c r="BC40" s="628"/>
      <c r="BD40" s="636"/>
      <c r="BE40" s="636"/>
      <c r="BF40" s="661"/>
      <c r="BG40" s="666" t="s">
        <v>350</v>
      </c>
      <c r="BH40" s="667"/>
      <c r="BI40" s="667"/>
      <c r="BJ40" s="667"/>
      <c r="BK40" s="667"/>
      <c r="BL40" s="223"/>
      <c r="BM40" s="625" t="s">
        <v>351</v>
      </c>
      <c r="BN40" s="625"/>
      <c r="BO40" s="625"/>
      <c r="BP40" s="625"/>
      <c r="BQ40" s="625"/>
      <c r="BR40" s="625"/>
      <c r="BS40" s="625"/>
      <c r="BT40" s="625"/>
      <c r="BU40" s="626"/>
      <c r="BV40" s="627">
        <v>70</v>
      </c>
      <c r="BW40" s="628"/>
      <c r="BX40" s="628"/>
      <c r="BY40" s="628"/>
      <c r="BZ40" s="628"/>
      <c r="CA40" s="628"/>
      <c r="CB40" s="662"/>
      <c r="CD40" s="624" t="s">
        <v>352</v>
      </c>
      <c r="CE40" s="625"/>
      <c r="CF40" s="625"/>
      <c r="CG40" s="625"/>
      <c r="CH40" s="625"/>
      <c r="CI40" s="625"/>
      <c r="CJ40" s="625"/>
      <c r="CK40" s="625"/>
      <c r="CL40" s="625"/>
      <c r="CM40" s="625"/>
      <c r="CN40" s="625"/>
      <c r="CO40" s="625"/>
      <c r="CP40" s="625"/>
      <c r="CQ40" s="626"/>
      <c r="CR40" s="627">
        <v>20000</v>
      </c>
      <c r="CS40" s="628"/>
      <c r="CT40" s="628"/>
      <c r="CU40" s="628"/>
      <c r="CV40" s="628"/>
      <c r="CW40" s="628"/>
      <c r="CX40" s="628"/>
      <c r="CY40" s="629"/>
      <c r="CZ40" s="630">
        <v>0.3</v>
      </c>
      <c r="DA40" s="638"/>
      <c r="DB40" s="638"/>
      <c r="DC40" s="639"/>
      <c r="DD40" s="633" t="s">
        <v>140</v>
      </c>
      <c r="DE40" s="628"/>
      <c r="DF40" s="628"/>
      <c r="DG40" s="628"/>
      <c r="DH40" s="628"/>
      <c r="DI40" s="628"/>
      <c r="DJ40" s="628"/>
      <c r="DK40" s="629"/>
      <c r="DL40" s="633" t="s">
        <v>239</v>
      </c>
      <c r="DM40" s="628"/>
      <c r="DN40" s="628"/>
      <c r="DO40" s="628"/>
      <c r="DP40" s="628"/>
      <c r="DQ40" s="628"/>
      <c r="DR40" s="628"/>
      <c r="DS40" s="628"/>
      <c r="DT40" s="628"/>
      <c r="DU40" s="628"/>
      <c r="DV40" s="629"/>
      <c r="DW40" s="630" t="s">
        <v>140</v>
      </c>
      <c r="DX40" s="638"/>
      <c r="DY40" s="638"/>
      <c r="DZ40" s="638"/>
      <c r="EA40" s="638"/>
      <c r="EB40" s="638"/>
      <c r="EC40" s="652"/>
    </row>
    <row r="41" spans="2:133" ht="11.25" customHeight="1" x14ac:dyDescent="0.15">
      <c r="B41" s="608" t="s">
        <v>353</v>
      </c>
      <c r="C41" s="609"/>
      <c r="D41" s="609"/>
      <c r="E41" s="609"/>
      <c r="F41" s="609"/>
      <c r="G41" s="609"/>
      <c r="H41" s="609"/>
      <c r="I41" s="609"/>
      <c r="J41" s="609"/>
      <c r="K41" s="609"/>
      <c r="L41" s="609"/>
      <c r="M41" s="609"/>
      <c r="N41" s="609"/>
      <c r="O41" s="609"/>
      <c r="P41" s="609"/>
      <c r="Q41" s="610"/>
      <c r="R41" s="611">
        <v>8186652</v>
      </c>
      <c r="S41" s="649"/>
      <c r="T41" s="649"/>
      <c r="U41" s="649"/>
      <c r="V41" s="649"/>
      <c r="W41" s="649"/>
      <c r="X41" s="649"/>
      <c r="Y41" s="653"/>
      <c r="Z41" s="654">
        <v>100</v>
      </c>
      <c r="AA41" s="654"/>
      <c r="AB41" s="654"/>
      <c r="AC41" s="654"/>
      <c r="AD41" s="655">
        <v>2493320</v>
      </c>
      <c r="AE41" s="655"/>
      <c r="AF41" s="655"/>
      <c r="AG41" s="655"/>
      <c r="AH41" s="655"/>
      <c r="AI41" s="655"/>
      <c r="AJ41" s="655"/>
      <c r="AK41" s="655"/>
      <c r="AL41" s="614">
        <v>100</v>
      </c>
      <c r="AM41" s="656"/>
      <c r="AN41" s="656"/>
      <c r="AO41" s="657"/>
      <c r="AQ41" s="658" t="s">
        <v>354</v>
      </c>
      <c r="AR41" s="659"/>
      <c r="AS41" s="659"/>
      <c r="AT41" s="659"/>
      <c r="AU41" s="659"/>
      <c r="AV41" s="659"/>
      <c r="AW41" s="659"/>
      <c r="AX41" s="659"/>
      <c r="AY41" s="660"/>
      <c r="AZ41" s="627">
        <v>56860</v>
      </c>
      <c r="BA41" s="628"/>
      <c r="BB41" s="628"/>
      <c r="BC41" s="628"/>
      <c r="BD41" s="636"/>
      <c r="BE41" s="636"/>
      <c r="BF41" s="661"/>
      <c r="BG41" s="666"/>
      <c r="BH41" s="667"/>
      <c r="BI41" s="667"/>
      <c r="BJ41" s="667"/>
      <c r="BK41" s="667"/>
      <c r="BL41" s="223"/>
      <c r="BM41" s="625" t="s">
        <v>355</v>
      </c>
      <c r="BN41" s="625"/>
      <c r="BO41" s="625"/>
      <c r="BP41" s="625"/>
      <c r="BQ41" s="625"/>
      <c r="BR41" s="625"/>
      <c r="BS41" s="625"/>
      <c r="BT41" s="625"/>
      <c r="BU41" s="626"/>
      <c r="BV41" s="627" t="s">
        <v>239</v>
      </c>
      <c r="BW41" s="628"/>
      <c r="BX41" s="628"/>
      <c r="BY41" s="628"/>
      <c r="BZ41" s="628"/>
      <c r="CA41" s="628"/>
      <c r="CB41" s="662"/>
      <c r="CD41" s="624" t="s">
        <v>356</v>
      </c>
      <c r="CE41" s="625"/>
      <c r="CF41" s="625"/>
      <c r="CG41" s="625"/>
      <c r="CH41" s="625"/>
      <c r="CI41" s="625"/>
      <c r="CJ41" s="625"/>
      <c r="CK41" s="625"/>
      <c r="CL41" s="625"/>
      <c r="CM41" s="625"/>
      <c r="CN41" s="625"/>
      <c r="CO41" s="625"/>
      <c r="CP41" s="625"/>
      <c r="CQ41" s="626"/>
      <c r="CR41" s="627" t="s">
        <v>239</v>
      </c>
      <c r="CS41" s="636"/>
      <c r="CT41" s="636"/>
      <c r="CU41" s="636"/>
      <c r="CV41" s="636"/>
      <c r="CW41" s="636"/>
      <c r="CX41" s="636"/>
      <c r="CY41" s="637"/>
      <c r="CZ41" s="630" t="s">
        <v>239</v>
      </c>
      <c r="DA41" s="638"/>
      <c r="DB41" s="638"/>
      <c r="DC41" s="639"/>
      <c r="DD41" s="633" t="s">
        <v>239</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357</v>
      </c>
      <c r="AR42" s="647"/>
      <c r="AS42" s="647"/>
      <c r="AT42" s="647"/>
      <c r="AU42" s="647"/>
      <c r="AV42" s="647"/>
      <c r="AW42" s="647"/>
      <c r="AX42" s="647"/>
      <c r="AY42" s="648"/>
      <c r="AZ42" s="611">
        <v>220996</v>
      </c>
      <c r="BA42" s="649"/>
      <c r="BB42" s="649"/>
      <c r="BC42" s="649"/>
      <c r="BD42" s="612"/>
      <c r="BE42" s="612"/>
      <c r="BF42" s="650"/>
      <c r="BG42" s="668"/>
      <c r="BH42" s="669"/>
      <c r="BI42" s="669"/>
      <c r="BJ42" s="669"/>
      <c r="BK42" s="669"/>
      <c r="BL42" s="224"/>
      <c r="BM42" s="609" t="s">
        <v>358</v>
      </c>
      <c r="BN42" s="609"/>
      <c r="BO42" s="609"/>
      <c r="BP42" s="609"/>
      <c r="BQ42" s="609"/>
      <c r="BR42" s="609"/>
      <c r="BS42" s="609"/>
      <c r="BT42" s="609"/>
      <c r="BU42" s="610"/>
      <c r="BV42" s="611">
        <v>446</v>
      </c>
      <c r="BW42" s="649"/>
      <c r="BX42" s="649"/>
      <c r="BY42" s="649"/>
      <c r="BZ42" s="649"/>
      <c r="CA42" s="649"/>
      <c r="CB42" s="651"/>
      <c r="CD42" s="624" t="s">
        <v>359</v>
      </c>
      <c r="CE42" s="625"/>
      <c r="CF42" s="625"/>
      <c r="CG42" s="625"/>
      <c r="CH42" s="625"/>
      <c r="CI42" s="625"/>
      <c r="CJ42" s="625"/>
      <c r="CK42" s="625"/>
      <c r="CL42" s="625"/>
      <c r="CM42" s="625"/>
      <c r="CN42" s="625"/>
      <c r="CO42" s="625"/>
      <c r="CP42" s="625"/>
      <c r="CQ42" s="626"/>
      <c r="CR42" s="627">
        <v>1741560</v>
      </c>
      <c r="CS42" s="636"/>
      <c r="CT42" s="636"/>
      <c r="CU42" s="636"/>
      <c r="CV42" s="636"/>
      <c r="CW42" s="636"/>
      <c r="CX42" s="636"/>
      <c r="CY42" s="637"/>
      <c r="CZ42" s="630">
        <v>25.3</v>
      </c>
      <c r="DA42" s="638"/>
      <c r="DB42" s="638"/>
      <c r="DC42" s="639"/>
      <c r="DD42" s="633">
        <v>331940</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360</v>
      </c>
      <c r="CD43" s="624" t="s">
        <v>361</v>
      </c>
      <c r="CE43" s="625"/>
      <c r="CF43" s="625"/>
      <c r="CG43" s="625"/>
      <c r="CH43" s="625"/>
      <c r="CI43" s="625"/>
      <c r="CJ43" s="625"/>
      <c r="CK43" s="625"/>
      <c r="CL43" s="625"/>
      <c r="CM43" s="625"/>
      <c r="CN43" s="625"/>
      <c r="CO43" s="625"/>
      <c r="CP43" s="625"/>
      <c r="CQ43" s="626"/>
      <c r="CR43" s="627">
        <v>40105</v>
      </c>
      <c r="CS43" s="636"/>
      <c r="CT43" s="636"/>
      <c r="CU43" s="636"/>
      <c r="CV43" s="636"/>
      <c r="CW43" s="636"/>
      <c r="CX43" s="636"/>
      <c r="CY43" s="637"/>
      <c r="CZ43" s="630">
        <v>0.6</v>
      </c>
      <c r="DA43" s="638"/>
      <c r="DB43" s="638"/>
      <c r="DC43" s="639"/>
      <c r="DD43" s="633">
        <v>40105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363</v>
      </c>
      <c r="CG44" s="625"/>
      <c r="CH44" s="625"/>
      <c r="CI44" s="625"/>
      <c r="CJ44" s="625"/>
      <c r="CK44" s="625"/>
      <c r="CL44" s="625"/>
      <c r="CM44" s="625"/>
      <c r="CN44" s="625"/>
      <c r="CO44" s="625"/>
      <c r="CP44" s="625"/>
      <c r="CQ44" s="626"/>
      <c r="CR44" s="627">
        <v>522029</v>
      </c>
      <c r="CS44" s="628"/>
      <c r="CT44" s="628"/>
      <c r="CU44" s="628"/>
      <c r="CV44" s="628"/>
      <c r="CW44" s="628"/>
      <c r="CX44" s="628"/>
      <c r="CY44" s="629"/>
      <c r="CZ44" s="630">
        <v>7.6</v>
      </c>
      <c r="DA44" s="631"/>
      <c r="DB44" s="631"/>
      <c r="DC44" s="632"/>
      <c r="DD44" s="633">
        <v>150610</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365</v>
      </c>
      <c r="CG45" s="625"/>
      <c r="CH45" s="625"/>
      <c r="CI45" s="625"/>
      <c r="CJ45" s="625"/>
      <c r="CK45" s="625"/>
      <c r="CL45" s="625"/>
      <c r="CM45" s="625"/>
      <c r="CN45" s="625"/>
      <c r="CO45" s="625"/>
      <c r="CP45" s="625"/>
      <c r="CQ45" s="626"/>
      <c r="CR45" s="627">
        <v>310512</v>
      </c>
      <c r="CS45" s="636"/>
      <c r="CT45" s="636"/>
      <c r="CU45" s="636"/>
      <c r="CV45" s="636"/>
      <c r="CW45" s="636"/>
      <c r="CX45" s="636"/>
      <c r="CY45" s="637"/>
      <c r="CZ45" s="630">
        <v>4.5</v>
      </c>
      <c r="DA45" s="638"/>
      <c r="DB45" s="638"/>
      <c r="DC45" s="639"/>
      <c r="DD45" s="633">
        <v>57611</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366</v>
      </c>
      <c r="CG46" s="625"/>
      <c r="CH46" s="625"/>
      <c r="CI46" s="625"/>
      <c r="CJ46" s="625"/>
      <c r="CK46" s="625"/>
      <c r="CL46" s="625"/>
      <c r="CM46" s="625"/>
      <c r="CN46" s="625"/>
      <c r="CO46" s="625"/>
      <c r="CP46" s="625"/>
      <c r="CQ46" s="626"/>
      <c r="CR46" s="627">
        <v>211067</v>
      </c>
      <c r="CS46" s="628"/>
      <c r="CT46" s="628"/>
      <c r="CU46" s="628"/>
      <c r="CV46" s="628"/>
      <c r="CW46" s="628"/>
      <c r="CX46" s="628"/>
      <c r="CY46" s="629"/>
      <c r="CZ46" s="630">
        <v>3.1</v>
      </c>
      <c r="DA46" s="631"/>
      <c r="DB46" s="631"/>
      <c r="DC46" s="632"/>
      <c r="DD46" s="633">
        <v>92549</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367</v>
      </c>
      <c r="CG47" s="625"/>
      <c r="CH47" s="625"/>
      <c r="CI47" s="625"/>
      <c r="CJ47" s="625"/>
      <c r="CK47" s="625"/>
      <c r="CL47" s="625"/>
      <c r="CM47" s="625"/>
      <c r="CN47" s="625"/>
      <c r="CO47" s="625"/>
      <c r="CP47" s="625"/>
      <c r="CQ47" s="626"/>
      <c r="CR47" s="627">
        <v>1219531</v>
      </c>
      <c r="CS47" s="636"/>
      <c r="CT47" s="636"/>
      <c r="CU47" s="636"/>
      <c r="CV47" s="636"/>
      <c r="CW47" s="636"/>
      <c r="CX47" s="636"/>
      <c r="CY47" s="637"/>
      <c r="CZ47" s="630">
        <v>17.7</v>
      </c>
      <c r="DA47" s="638"/>
      <c r="DB47" s="638"/>
      <c r="DC47" s="639"/>
      <c r="DD47" s="633">
        <v>181330</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368</v>
      </c>
      <c r="CG48" s="625"/>
      <c r="CH48" s="625"/>
      <c r="CI48" s="625"/>
      <c r="CJ48" s="625"/>
      <c r="CK48" s="625"/>
      <c r="CL48" s="625"/>
      <c r="CM48" s="625"/>
      <c r="CN48" s="625"/>
      <c r="CO48" s="625"/>
      <c r="CP48" s="625"/>
      <c r="CQ48" s="626"/>
      <c r="CR48" s="627" t="s">
        <v>239</v>
      </c>
      <c r="CS48" s="628"/>
      <c r="CT48" s="628"/>
      <c r="CU48" s="628"/>
      <c r="CV48" s="628"/>
      <c r="CW48" s="628"/>
      <c r="CX48" s="628"/>
      <c r="CY48" s="629"/>
      <c r="CZ48" s="630" t="s">
        <v>239</v>
      </c>
      <c r="DA48" s="631"/>
      <c r="DB48" s="631"/>
      <c r="DC48" s="632"/>
      <c r="DD48" s="633" t="s">
        <v>239</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369</v>
      </c>
      <c r="CE49" s="609"/>
      <c r="CF49" s="609"/>
      <c r="CG49" s="609"/>
      <c r="CH49" s="609"/>
      <c r="CI49" s="609"/>
      <c r="CJ49" s="609"/>
      <c r="CK49" s="609"/>
      <c r="CL49" s="609"/>
      <c r="CM49" s="609"/>
      <c r="CN49" s="609"/>
      <c r="CO49" s="609"/>
      <c r="CP49" s="609"/>
      <c r="CQ49" s="610"/>
      <c r="CR49" s="611">
        <v>6870824</v>
      </c>
      <c r="CS49" s="612"/>
      <c r="CT49" s="612"/>
      <c r="CU49" s="612"/>
      <c r="CV49" s="612"/>
      <c r="CW49" s="612"/>
      <c r="CX49" s="612"/>
      <c r="CY49" s="613"/>
      <c r="CZ49" s="614">
        <v>100</v>
      </c>
      <c r="DA49" s="615"/>
      <c r="DB49" s="615"/>
      <c r="DC49" s="616"/>
      <c r="DD49" s="617">
        <v>4332303</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SGrb1AK12o6Fuq527nj3Uednd8oHuRg6MeJTQChclf3WUrl1aQ1+2dO8XpBhL+QHN+gL2gn/a1nBoxt75+ew1w==" saltValue="ACapLprxTuX2fYoBQJpf7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370</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371</v>
      </c>
      <c r="DK2" s="1108"/>
      <c r="DL2" s="1108"/>
      <c r="DM2" s="1108"/>
      <c r="DN2" s="1108"/>
      <c r="DO2" s="1109"/>
      <c r="DP2" s="228"/>
      <c r="DQ2" s="1107" t="s">
        <v>372</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110"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100" t="s">
        <v>389</v>
      </c>
      <c r="DH5" s="1101"/>
      <c r="DI5" s="1101"/>
      <c r="DJ5" s="1101"/>
      <c r="DK5" s="1102"/>
      <c r="DL5" s="1100" t="s">
        <v>390</v>
      </c>
      <c r="DM5" s="1101"/>
      <c r="DN5" s="1101"/>
      <c r="DO5" s="1101"/>
      <c r="DP5" s="1102"/>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087">
        <v>8187</v>
      </c>
      <c r="R7" s="1088"/>
      <c r="S7" s="1088"/>
      <c r="T7" s="1088"/>
      <c r="U7" s="1088"/>
      <c r="V7" s="1088">
        <v>6871</v>
      </c>
      <c r="W7" s="1088"/>
      <c r="X7" s="1088"/>
      <c r="Y7" s="1088"/>
      <c r="Z7" s="1088"/>
      <c r="AA7" s="1088">
        <v>1316</v>
      </c>
      <c r="AB7" s="1088"/>
      <c r="AC7" s="1088"/>
      <c r="AD7" s="1088"/>
      <c r="AE7" s="1089"/>
      <c r="AF7" s="1090">
        <v>806</v>
      </c>
      <c r="AG7" s="1091"/>
      <c r="AH7" s="1091"/>
      <c r="AI7" s="1091"/>
      <c r="AJ7" s="1092"/>
      <c r="AK7" s="1093">
        <v>442</v>
      </c>
      <c r="AL7" s="1094"/>
      <c r="AM7" s="1094"/>
      <c r="AN7" s="1094"/>
      <c r="AO7" s="1094"/>
      <c r="AP7" s="1094">
        <v>5527</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586</v>
      </c>
      <c r="BT7" s="1098"/>
      <c r="BU7" s="1098"/>
      <c r="BV7" s="1098"/>
      <c r="BW7" s="1098"/>
      <c r="BX7" s="1098"/>
      <c r="BY7" s="1098"/>
      <c r="BZ7" s="1098"/>
      <c r="CA7" s="1098"/>
      <c r="CB7" s="1098"/>
      <c r="CC7" s="1098"/>
      <c r="CD7" s="1098"/>
      <c r="CE7" s="1098"/>
      <c r="CF7" s="1098"/>
      <c r="CG7" s="1099"/>
      <c r="CH7" s="1084">
        <v>-467</v>
      </c>
      <c r="CI7" s="1085"/>
      <c r="CJ7" s="1085"/>
      <c r="CK7" s="1085"/>
      <c r="CL7" s="1086"/>
      <c r="CM7" s="1084">
        <v>85</v>
      </c>
      <c r="CN7" s="1085"/>
      <c r="CO7" s="1085"/>
      <c r="CP7" s="1085"/>
      <c r="CQ7" s="1086"/>
      <c r="CR7" s="1084">
        <v>1</v>
      </c>
      <c r="CS7" s="1085"/>
      <c r="CT7" s="1085"/>
      <c r="CU7" s="1085"/>
      <c r="CV7" s="1086"/>
      <c r="CW7" s="1084">
        <v>7</v>
      </c>
      <c r="CX7" s="1085"/>
      <c r="CY7" s="1085"/>
      <c r="CZ7" s="1085"/>
      <c r="DA7" s="1086"/>
      <c r="DB7" s="1084" t="s">
        <v>517</v>
      </c>
      <c r="DC7" s="1085"/>
      <c r="DD7" s="1085"/>
      <c r="DE7" s="1085"/>
      <c r="DF7" s="1086"/>
      <c r="DG7" s="1084" t="s">
        <v>517</v>
      </c>
      <c r="DH7" s="1085"/>
      <c r="DI7" s="1085"/>
      <c r="DJ7" s="1085"/>
      <c r="DK7" s="1086"/>
      <c r="DL7" s="1084" t="s">
        <v>517</v>
      </c>
      <c r="DM7" s="1085"/>
      <c r="DN7" s="1085"/>
      <c r="DO7" s="1085"/>
      <c r="DP7" s="1086"/>
      <c r="DQ7" s="1084" t="s">
        <v>517</v>
      </c>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8187</v>
      </c>
      <c r="R23" s="1061"/>
      <c r="S23" s="1061"/>
      <c r="T23" s="1061"/>
      <c r="U23" s="1061"/>
      <c r="V23" s="1061">
        <v>6871</v>
      </c>
      <c r="W23" s="1061"/>
      <c r="X23" s="1061"/>
      <c r="Y23" s="1061"/>
      <c r="Z23" s="1061"/>
      <c r="AA23" s="1061">
        <v>1316</v>
      </c>
      <c r="AB23" s="1061"/>
      <c r="AC23" s="1061"/>
      <c r="AD23" s="1061"/>
      <c r="AE23" s="1068"/>
      <c r="AF23" s="1069">
        <v>806</v>
      </c>
      <c r="AG23" s="1061"/>
      <c r="AH23" s="1061"/>
      <c r="AI23" s="1061"/>
      <c r="AJ23" s="1070"/>
      <c r="AK23" s="1071"/>
      <c r="AL23" s="1072"/>
      <c r="AM23" s="1072"/>
      <c r="AN23" s="1072"/>
      <c r="AO23" s="1072"/>
      <c r="AP23" s="1061">
        <v>5527</v>
      </c>
      <c r="AQ23" s="1061"/>
      <c r="AR23" s="1061"/>
      <c r="AS23" s="1061"/>
      <c r="AT23" s="1061"/>
      <c r="AU23" s="1062"/>
      <c r="AV23" s="1062"/>
      <c r="AW23" s="1062"/>
      <c r="AX23" s="1062"/>
      <c r="AY23" s="1063"/>
      <c r="AZ23" s="1064" t="s">
        <v>149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600</v>
      </c>
      <c r="R28" s="1051"/>
      <c r="S28" s="1051"/>
      <c r="T28" s="1051"/>
      <c r="U28" s="1051"/>
      <c r="V28" s="1051">
        <v>524</v>
      </c>
      <c r="W28" s="1051"/>
      <c r="X28" s="1051"/>
      <c r="Y28" s="1051"/>
      <c r="Z28" s="1051"/>
      <c r="AA28" s="1051">
        <v>76</v>
      </c>
      <c r="AB28" s="1051"/>
      <c r="AC28" s="1051"/>
      <c r="AD28" s="1051"/>
      <c r="AE28" s="1052"/>
      <c r="AF28" s="1053">
        <v>76</v>
      </c>
      <c r="AG28" s="1051"/>
      <c r="AH28" s="1051"/>
      <c r="AI28" s="1051"/>
      <c r="AJ28" s="1054"/>
      <c r="AK28" s="1042">
        <v>48</v>
      </c>
      <c r="AL28" s="1043"/>
      <c r="AM28" s="1043"/>
      <c r="AN28" s="1043"/>
      <c r="AO28" s="1043"/>
      <c r="AP28" s="1043" t="s">
        <v>517</v>
      </c>
      <c r="AQ28" s="1043"/>
      <c r="AR28" s="1043"/>
      <c r="AS28" s="1043"/>
      <c r="AT28" s="1043"/>
      <c r="AU28" s="1043" t="s">
        <v>517</v>
      </c>
      <c r="AV28" s="1043"/>
      <c r="AW28" s="1043"/>
      <c r="AX28" s="1043"/>
      <c r="AY28" s="1043"/>
      <c r="AZ28" s="1044" t="s">
        <v>517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730</v>
      </c>
      <c r="R29" s="1039"/>
      <c r="S29" s="1039"/>
      <c r="T29" s="1039"/>
      <c r="U29" s="1039"/>
      <c r="V29" s="1039">
        <v>671</v>
      </c>
      <c r="W29" s="1039"/>
      <c r="X29" s="1039"/>
      <c r="Y29" s="1039"/>
      <c r="Z29" s="1039"/>
      <c r="AA29" s="1039">
        <v>59</v>
      </c>
      <c r="AB29" s="1039"/>
      <c r="AC29" s="1039"/>
      <c r="AD29" s="1039"/>
      <c r="AE29" s="1040"/>
      <c r="AF29" s="1035">
        <v>59</v>
      </c>
      <c r="AG29" s="1036"/>
      <c r="AH29" s="1036"/>
      <c r="AI29" s="1036"/>
      <c r="AJ29" s="1037"/>
      <c r="AK29" s="980">
        <v>110</v>
      </c>
      <c r="AL29" s="971"/>
      <c r="AM29" s="971"/>
      <c r="AN29" s="971"/>
      <c r="AO29" s="971"/>
      <c r="AP29" s="971" t="s">
        <v>517</v>
      </c>
      <c r="AQ29" s="971"/>
      <c r="AR29" s="971"/>
      <c r="AS29" s="971"/>
      <c r="AT29" s="971"/>
      <c r="AU29" s="971" t="s">
        <v>517</v>
      </c>
      <c r="AV29" s="971"/>
      <c r="AW29" s="971"/>
      <c r="AX29" s="971"/>
      <c r="AY29" s="971"/>
      <c r="AZ29" s="1041" t="s">
        <v>517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55</v>
      </c>
      <c r="R30" s="1039"/>
      <c r="S30" s="1039"/>
      <c r="T30" s="1039"/>
      <c r="U30" s="1039"/>
      <c r="V30" s="1039">
        <v>55</v>
      </c>
      <c r="W30" s="1039"/>
      <c r="X30" s="1039"/>
      <c r="Y30" s="1039"/>
      <c r="Z30" s="1039"/>
      <c r="AA30" s="1039">
        <v>0</v>
      </c>
      <c r="AB30" s="1039"/>
      <c r="AC30" s="1039"/>
      <c r="AD30" s="1039"/>
      <c r="AE30" s="1040"/>
      <c r="AF30" s="1035">
        <v>0</v>
      </c>
      <c r="AG30" s="1036"/>
      <c r="AH30" s="1036"/>
      <c r="AI30" s="1036"/>
      <c r="AJ30" s="1037"/>
      <c r="AK30" s="980">
        <v>24</v>
      </c>
      <c r="AL30" s="971"/>
      <c r="AM30" s="971"/>
      <c r="AN30" s="971"/>
      <c r="AO30" s="971"/>
      <c r="AP30" s="971" t="s">
        <v>517</v>
      </c>
      <c r="AQ30" s="971"/>
      <c r="AR30" s="971"/>
      <c r="AS30" s="971"/>
      <c r="AT30" s="971"/>
      <c r="AU30" s="971" t="s">
        <v>517</v>
      </c>
      <c r="AV30" s="971"/>
      <c r="AW30" s="971"/>
      <c r="AX30" s="971"/>
      <c r="AY30" s="971"/>
      <c r="AZ30" s="1041" t="s">
        <v>517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135</v>
      </c>
      <c r="R31" s="1039"/>
      <c r="S31" s="1039"/>
      <c r="T31" s="1039"/>
      <c r="U31" s="1039"/>
      <c r="V31" s="1039">
        <v>87</v>
      </c>
      <c r="W31" s="1039"/>
      <c r="X31" s="1039"/>
      <c r="Y31" s="1039"/>
      <c r="Z31" s="1039"/>
      <c r="AA31" s="1039">
        <v>47</v>
      </c>
      <c r="AB31" s="1039"/>
      <c r="AC31" s="1039"/>
      <c r="AD31" s="1039"/>
      <c r="AE31" s="1040"/>
      <c r="AF31" s="1035">
        <v>36</v>
      </c>
      <c r="AG31" s="1036"/>
      <c r="AH31" s="1036"/>
      <c r="AI31" s="1036"/>
      <c r="AJ31" s="1037"/>
      <c r="AK31" s="980">
        <v>72</v>
      </c>
      <c r="AL31" s="971"/>
      <c r="AM31" s="971"/>
      <c r="AN31" s="971"/>
      <c r="AO31" s="971"/>
      <c r="AP31" s="971">
        <v>114</v>
      </c>
      <c r="AQ31" s="971"/>
      <c r="AR31" s="971"/>
      <c r="AS31" s="971"/>
      <c r="AT31" s="971"/>
      <c r="AU31" s="971">
        <v>83</v>
      </c>
      <c r="AV31" s="971"/>
      <c r="AW31" s="971"/>
      <c r="AX31" s="971"/>
      <c r="AY31" s="971"/>
      <c r="AZ31" s="1041" t="s">
        <v>517</v>
      </c>
      <c r="BA31" s="1041"/>
      <c r="BB31" s="1041"/>
      <c r="BC31" s="1041"/>
      <c r="BD31" s="1041"/>
      <c r="BE31" s="972" t="s">
        <v>580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171</v>
      </c>
      <c r="AG63" s="959"/>
      <c r="AH63" s="959"/>
      <c r="AI63" s="959"/>
      <c r="AJ63" s="1022"/>
      <c r="AK63" s="1023"/>
      <c r="AL63" s="963"/>
      <c r="AM63" s="963"/>
      <c r="AN63" s="963"/>
      <c r="AO63" s="963"/>
      <c r="AP63" s="959">
        <v>114</v>
      </c>
      <c r="AQ63" s="959"/>
      <c r="AR63" s="959"/>
      <c r="AS63" s="959"/>
      <c r="AT63" s="959"/>
      <c r="AU63" s="959">
        <v>83</v>
      </c>
      <c r="AV63" s="959"/>
      <c r="AW63" s="959"/>
      <c r="AX63" s="959"/>
      <c r="AY63" s="959"/>
      <c r="AZ63" s="1017"/>
      <c r="BA63" s="1017"/>
      <c r="BB63" s="1017"/>
      <c r="BC63" s="1017"/>
      <c r="BD63" s="1017"/>
      <c r="BE63" s="960"/>
      <c r="BF63" s="960"/>
      <c r="BG63" s="960"/>
      <c r="BH63" s="960"/>
      <c r="BI63" s="961"/>
      <c r="BJ63" s="1018" t="s">
        <v>149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413</v>
      </c>
      <c r="B66" s="996"/>
      <c r="C66" s="996"/>
      <c r="D66" s="996"/>
      <c r="E66" s="996"/>
      <c r="F66" s="996"/>
      <c r="G66" s="996"/>
      <c r="H66" s="996"/>
      <c r="I66" s="996"/>
      <c r="J66" s="996"/>
      <c r="K66" s="996"/>
      <c r="L66" s="996"/>
      <c r="M66" s="996"/>
      <c r="N66" s="996"/>
      <c r="O66" s="996"/>
      <c r="P66" s="997"/>
      <c r="Q66" s="1001" t="s">
        <v>414</v>
      </c>
      <c r="R66" s="1002"/>
      <c r="S66" s="1002"/>
      <c r="T66" s="1002"/>
      <c r="U66" s="1003"/>
      <c r="V66" s="1001" t="s">
        <v>415</v>
      </c>
      <c r="W66" s="1002"/>
      <c r="X66" s="1002"/>
      <c r="Y66" s="1002"/>
      <c r="Z66" s="1003"/>
      <c r="AA66" s="1001" t="s">
        <v>416</v>
      </c>
      <c r="AB66" s="1002"/>
      <c r="AC66" s="1002"/>
      <c r="AD66" s="1002"/>
      <c r="AE66" s="1003"/>
      <c r="AF66" s="1007" t="s">
        <v>417</v>
      </c>
      <c r="AG66" s="1008"/>
      <c r="AH66" s="1008"/>
      <c r="AI66" s="1008"/>
      <c r="AJ66" s="1009"/>
      <c r="AK66" s="1001" t="s">
        <v>418</v>
      </c>
      <c r="AL66" s="996"/>
      <c r="AM66" s="996"/>
      <c r="AN66" s="996"/>
      <c r="AO66" s="997"/>
      <c r="AP66" s="1001" t="s">
        <v>419</v>
      </c>
      <c r="AQ66" s="1002"/>
      <c r="AR66" s="1002"/>
      <c r="AS66" s="1002"/>
      <c r="AT66" s="1003"/>
      <c r="AU66" s="1001" t="s">
        <v>420</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581</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t="s">
        <v>517</v>
      </c>
      <c r="AQ68" s="982"/>
      <c r="AR68" s="982"/>
      <c r="AS68" s="982"/>
      <c r="AT68" s="982"/>
      <c r="AU68" s="982" t="s">
        <v>517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582</v>
      </c>
      <c r="C69" s="975"/>
      <c r="D69" s="975"/>
      <c r="E69" s="975"/>
      <c r="F69" s="975"/>
      <c r="G69" s="975"/>
      <c r="H69" s="975"/>
      <c r="I69" s="975"/>
      <c r="J69" s="975"/>
      <c r="K69" s="975"/>
      <c r="L69" s="975"/>
      <c r="M69" s="975"/>
      <c r="N69" s="975"/>
      <c r="O69" s="975"/>
      <c r="P69" s="976"/>
      <c r="Q69" s="977">
        <v>1287</v>
      </c>
      <c r="R69" s="971"/>
      <c r="S69" s="971"/>
      <c r="T69" s="971"/>
      <c r="U69" s="971"/>
      <c r="V69" s="971">
        <v>1267</v>
      </c>
      <c r="W69" s="971"/>
      <c r="X69" s="971"/>
      <c r="Y69" s="971"/>
      <c r="Z69" s="971"/>
      <c r="AA69" s="971">
        <v>20</v>
      </c>
      <c r="AB69" s="971"/>
      <c r="AC69" s="971"/>
      <c r="AD69" s="971"/>
      <c r="AE69" s="971"/>
      <c r="AF69" s="971">
        <v>20</v>
      </c>
      <c r="AG69" s="971"/>
      <c r="AH69" s="971"/>
      <c r="AI69" s="971"/>
      <c r="AJ69" s="971"/>
      <c r="AK69" s="971" t="s">
        <v>517</v>
      </c>
      <c r="AL69" s="971"/>
      <c r="AM69" s="971"/>
      <c r="AN69" s="971"/>
      <c r="AO69" s="971"/>
      <c r="AP69" s="971">
        <v>632</v>
      </c>
      <c r="AQ69" s="971"/>
      <c r="AR69" s="971"/>
      <c r="AS69" s="971"/>
      <c r="AT69" s="971"/>
      <c r="AU69" s="971">
        <v>89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583</v>
      </c>
      <c r="C70" s="975"/>
      <c r="D70" s="975"/>
      <c r="E70" s="975"/>
      <c r="F70" s="975"/>
      <c r="G70" s="975"/>
      <c r="H70" s="975"/>
      <c r="I70" s="975"/>
      <c r="J70" s="975"/>
      <c r="K70" s="975"/>
      <c r="L70" s="975"/>
      <c r="M70" s="975"/>
      <c r="N70" s="975"/>
      <c r="O70" s="975"/>
      <c r="P70" s="976"/>
      <c r="Q70" s="977">
        <v>1899</v>
      </c>
      <c r="R70" s="971"/>
      <c r="S70" s="971"/>
      <c r="T70" s="971"/>
      <c r="U70" s="971"/>
      <c r="V70" s="971">
        <v>1536</v>
      </c>
      <c r="W70" s="971"/>
      <c r="X70" s="971"/>
      <c r="Y70" s="971"/>
      <c r="Z70" s="971"/>
      <c r="AA70" s="971">
        <v>363</v>
      </c>
      <c r="AB70" s="971"/>
      <c r="AC70" s="971"/>
      <c r="AD70" s="971"/>
      <c r="AE70" s="971"/>
      <c r="AF70" s="971">
        <v>360</v>
      </c>
      <c r="AG70" s="971"/>
      <c r="AH70" s="971"/>
      <c r="AI70" s="971"/>
      <c r="AJ70" s="971"/>
      <c r="AK70" s="971" t="s">
        <v>517</v>
      </c>
      <c r="AL70" s="971"/>
      <c r="AM70" s="971"/>
      <c r="AN70" s="971"/>
      <c r="AO70" s="971"/>
      <c r="AP70" s="971">
        <v>430</v>
      </c>
      <c r="AQ70" s="971"/>
      <c r="AR70" s="971"/>
      <c r="AS70" s="971"/>
      <c r="AT70" s="971"/>
      <c r="AU70" s="971" t="s">
        <v>517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584</v>
      </c>
      <c r="C71" s="975"/>
      <c r="D71" s="975"/>
      <c r="E71" s="975"/>
      <c r="F71" s="975"/>
      <c r="G71" s="975"/>
      <c r="H71" s="975"/>
      <c r="I71" s="975"/>
      <c r="J71" s="975"/>
      <c r="K71" s="975"/>
      <c r="L71" s="975"/>
      <c r="M71" s="975"/>
      <c r="N71" s="975"/>
      <c r="O71" s="975"/>
      <c r="P71" s="976"/>
      <c r="Q71" s="977">
        <v>254</v>
      </c>
      <c r="R71" s="971"/>
      <c r="S71" s="971"/>
      <c r="T71" s="971"/>
      <c r="U71" s="971"/>
      <c r="V71" s="971">
        <v>245</v>
      </c>
      <c r="W71" s="971"/>
      <c r="X71" s="971"/>
      <c r="Y71" s="971"/>
      <c r="Z71" s="971"/>
      <c r="AA71" s="971">
        <v>9</v>
      </c>
      <c r="AB71" s="971"/>
      <c r="AC71" s="971"/>
      <c r="AD71" s="971"/>
      <c r="AE71" s="971"/>
      <c r="AF71" s="971">
        <v>9</v>
      </c>
      <c r="AG71" s="971"/>
      <c r="AH71" s="971"/>
      <c r="AI71" s="971"/>
      <c r="AJ71" s="971"/>
      <c r="AK71" s="971" t="s">
        <v>517</v>
      </c>
      <c r="AL71" s="971"/>
      <c r="AM71" s="971"/>
      <c r="AN71" s="971"/>
      <c r="AO71" s="971"/>
      <c r="AP71" s="971" t="s">
        <v>517</v>
      </c>
      <c r="AQ71" s="971"/>
      <c r="AR71" s="971"/>
      <c r="AS71" s="971"/>
      <c r="AT71" s="971"/>
      <c r="AU71" s="971" t="s">
        <v>517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585</v>
      </c>
      <c r="C72" s="975"/>
      <c r="D72" s="975"/>
      <c r="E72" s="975"/>
      <c r="F72" s="975"/>
      <c r="G72" s="975"/>
      <c r="H72" s="975"/>
      <c r="I72" s="975"/>
      <c r="J72" s="975"/>
      <c r="K72" s="975"/>
      <c r="L72" s="975"/>
      <c r="M72" s="975"/>
      <c r="N72" s="975"/>
      <c r="O72" s="975"/>
      <c r="P72" s="976"/>
      <c r="Q72" s="977">
        <v>305293</v>
      </c>
      <c r="R72" s="971"/>
      <c r="S72" s="971"/>
      <c r="T72" s="971"/>
      <c r="U72" s="971"/>
      <c r="V72" s="971">
        <v>294817</v>
      </c>
      <c r="W72" s="971"/>
      <c r="X72" s="971"/>
      <c r="Y72" s="971"/>
      <c r="Z72" s="971"/>
      <c r="AA72" s="971">
        <v>10476</v>
      </c>
      <c r="AB72" s="971"/>
      <c r="AC72" s="971"/>
      <c r="AD72" s="971"/>
      <c r="AE72" s="971"/>
      <c r="AF72" s="971">
        <v>6371</v>
      </c>
      <c r="AG72" s="971"/>
      <c r="AH72" s="971"/>
      <c r="AI72" s="971"/>
      <c r="AJ72" s="971"/>
      <c r="AK72" s="971" t="s">
        <v>517</v>
      </c>
      <c r="AL72" s="971"/>
      <c r="AM72" s="971"/>
      <c r="AN72" s="971"/>
      <c r="AO72" s="971"/>
      <c r="AP72" s="971" t="s">
        <v>517</v>
      </c>
      <c r="AQ72" s="971"/>
      <c r="AR72" s="971"/>
      <c r="AS72" s="971"/>
      <c r="AT72" s="971"/>
      <c r="AU72" s="971" t="s">
        <v>517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7690</v>
      </c>
      <c r="AG88" s="959"/>
      <c r="AH88" s="959"/>
      <c r="AI88" s="959"/>
      <c r="AJ88" s="959"/>
      <c r="AK88" s="963"/>
      <c r="AL88" s="963"/>
      <c r="AM88" s="963"/>
      <c r="AN88" s="963"/>
      <c r="AO88" s="963"/>
      <c r="AP88" s="959">
        <v>1062</v>
      </c>
      <c r="AQ88" s="959"/>
      <c r="AR88" s="959"/>
      <c r="AS88" s="959"/>
      <c r="AT88" s="959"/>
      <c r="AU88" s="959">
        <v>89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v>
      </c>
      <c r="CS102" s="953"/>
      <c r="CT102" s="953"/>
      <c r="CU102" s="953"/>
      <c r="CV102" s="954"/>
      <c r="CW102" s="952">
        <v>7</v>
      </c>
      <c r="CX102" s="953"/>
      <c r="CY102" s="953"/>
      <c r="CZ102" s="953"/>
      <c r="DA102" s="954"/>
      <c r="DB102" s="952" t="s">
        <v>517</v>
      </c>
      <c r="DC102" s="953"/>
      <c r="DD102" s="953"/>
      <c r="DE102" s="953"/>
      <c r="DF102" s="954"/>
      <c r="DG102" s="952" t="s">
        <v>517</v>
      </c>
      <c r="DH102" s="953"/>
      <c r="DI102" s="953"/>
      <c r="DJ102" s="953"/>
      <c r="DK102" s="954"/>
      <c r="DL102" s="952" t="s">
        <v>517</v>
      </c>
      <c r="DM102" s="953"/>
      <c r="DN102" s="953"/>
      <c r="DO102" s="953"/>
      <c r="DP102" s="954"/>
      <c r="DQ102" s="952" t="s">
        <v>517</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312</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312</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312</v>
      </c>
      <c r="DR109" s="896"/>
      <c r="DS109" s="896"/>
      <c r="DT109" s="896"/>
      <c r="DU109" s="897"/>
      <c r="DV109" s="898" t="s">
        <v>432</v>
      </c>
      <c r="DW109" s="896"/>
      <c r="DX109" s="896"/>
      <c r="DY109" s="896"/>
      <c r="DZ109" s="929"/>
    </row>
    <row r="110" spans="1:131" s="230" customFormat="1" ht="26.25" customHeight="1" x14ac:dyDescent="0.15">
      <c r="A110" s="809" t="s">
        <v>434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364339</v>
      </c>
      <c r="AB110" s="889"/>
      <c r="AC110" s="889"/>
      <c r="AD110" s="889"/>
      <c r="AE110" s="890"/>
      <c r="AF110" s="891">
        <v>397018</v>
      </c>
      <c r="AG110" s="889"/>
      <c r="AH110" s="889"/>
      <c r="AI110" s="889"/>
      <c r="AJ110" s="890"/>
      <c r="AK110" s="891">
        <v>418786</v>
      </c>
      <c r="AL110" s="889"/>
      <c r="AM110" s="889"/>
      <c r="AN110" s="889"/>
      <c r="AO110" s="890"/>
      <c r="AP110" s="892">
        <v>19.8</v>
      </c>
      <c r="AQ110" s="893"/>
      <c r="AR110" s="893"/>
      <c r="AS110" s="893"/>
      <c r="AT110" s="894"/>
      <c r="AU110" s="930" t="s">
        <v>75</v>
      </c>
      <c r="AV110" s="931"/>
      <c r="AW110" s="931"/>
      <c r="AX110" s="931"/>
      <c r="AY110" s="931"/>
      <c r="AZ110" s="860" t="s">
        <v>435</v>
      </c>
      <c r="BA110" s="810"/>
      <c r="BB110" s="810"/>
      <c r="BC110" s="810"/>
      <c r="BD110" s="810"/>
      <c r="BE110" s="810"/>
      <c r="BF110" s="810"/>
      <c r="BG110" s="810"/>
      <c r="BH110" s="810"/>
      <c r="BI110" s="810"/>
      <c r="BJ110" s="810"/>
      <c r="BK110" s="810"/>
      <c r="BL110" s="810"/>
      <c r="BM110" s="810"/>
      <c r="BN110" s="810"/>
      <c r="BO110" s="810"/>
      <c r="BP110" s="811"/>
      <c r="BQ110" s="861">
        <v>4279571</v>
      </c>
      <c r="BR110" s="842"/>
      <c r="BS110" s="842"/>
      <c r="BT110" s="842"/>
      <c r="BU110" s="842"/>
      <c r="BV110" s="842">
        <v>5785950</v>
      </c>
      <c r="BW110" s="842"/>
      <c r="BX110" s="842"/>
      <c r="BY110" s="842"/>
      <c r="BZ110" s="842"/>
      <c r="CA110" s="842">
        <v>5527162</v>
      </c>
      <c r="CB110" s="842"/>
      <c r="CC110" s="842"/>
      <c r="CD110" s="842"/>
      <c r="CE110" s="842"/>
      <c r="CF110" s="866">
        <v>261.2</v>
      </c>
      <c r="CG110" s="867"/>
      <c r="CH110" s="867"/>
      <c r="CI110" s="867"/>
      <c r="CJ110" s="867"/>
      <c r="CK110" s="926" t="s">
        <v>436</v>
      </c>
      <c r="CL110" s="819"/>
      <c r="CM110" s="860" t="s">
        <v>437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438</v>
      </c>
      <c r="DH110" s="842"/>
      <c r="DI110" s="842"/>
      <c r="DJ110" s="842"/>
      <c r="DK110" s="842"/>
      <c r="DL110" s="842" t="s">
        <v>438</v>
      </c>
      <c r="DM110" s="842"/>
      <c r="DN110" s="842"/>
      <c r="DO110" s="842"/>
      <c r="DP110" s="842"/>
      <c r="DQ110" s="842" t="s">
        <v>438</v>
      </c>
      <c r="DR110" s="842"/>
      <c r="DS110" s="842"/>
      <c r="DT110" s="842"/>
      <c r="DU110" s="842"/>
      <c r="DV110" s="843" t="s">
        <v>438</v>
      </c>
      <c r="DW110" s="843"/>
      <c r="DX110" s="843"/>
      <c r="DY110" s="843"/>
      <c r="DZ110" s="844"/>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149</v>
      </c>
      <c r="AB111" s="919"/>
      <c r="AC111" s="919"/>
      <c r="AD111" s="919"/>
      <c r="AE111" s="920"/>
      <c r="AF111" s="921" t="s">
        <v>438</v>
      </c>
      <c r="AG111" s="919"/>
      <c r="AH111" s="919"/>
      <c r="AI111" s="919"/>
      <c r="AJ111" s="920"/>
      <c r="AK111" s="921" t="s">
        <v>438</v>
      </c>
      <c r="AL111" s="919"/>
      <c r="AM111" s="919"/>
      <c r="AN111" s="919"/>
      <c r="AO111" s="920"/>
      <c r="AP111" s="922" t="s">
        <v>149</v>
      </c>
      <c r="AQ111" s="923"/>
      <c r="AR111" s="923"/>
      <c r="AS111" s="923"/>
      <c r="AT111" s="924"/>
      <c r="AU111" s="932"/>
      <c r="AV111" s="933"/>
      <c r="AW111" s="933"/>
      <c r="AX111" s="933"/>
      <c r="AY111" s="933"/>
      <c r="AZ111" s="817" t="s">
        <v>440</v>
      </c>
      <c r="BA111" s="752"/>
      <c r="BB111" s="752"/>
      <c r="BC111" s="752"/>
      <c r="BD111" s="752"/>
      <c r="BE111" s="752"/>
      <c r="BF111" s="752"/>
      <c r="BG111" s="752"/>
      <c r="BH111" s="752"/>
      <c r="BI111" s="752"/>
      <c r="BJ111" s="752"/>
      <c r="BK111" s="752"/>
      <c r="BL111" s="752"/>
      <c r="BM111" s="752"/>
      <c r="BN111" s="752"/>
      <c r="BO111" s="752"/>
      <c r="BP111" s="753"/>
      <c r="BQ111" s="789">
        <v>3018</v>
      </c>
      <c r="BR111" s="790"/>
      <c r="BS111" s="790"/>
      <c r="BT111" s="790"/>
      <c r="BU111" s="790"/>
      <c r="BV111" s="790">
        <v>3848</v>
      </c>
      <c r="BW111" s="790"/>
      <c r="BX111" s="790"/>
      <c r="BY111" s="790"/>
      <c r="BZ111" s="790"/>
      <c r="CA111" s="790">
        <v>3653</v>
      </c>
      <c r="CB111" s="790"/>
      <c r="CC111" s="790"/>
      <c r="CD111" s="790"/>
      <c r="CE111" s="790"/>
      <c r="CF111" s="875">
        <v>0.2</v>
      </c>
      <c r="CG111" s="876"/>
      <c r="CH111" s="876"/>
      <c r="CI111" s="876"/>
      <c r="CJ111" s="876"/>
      <c r="CK111" s="927"/>
      <c r="CL111" s="821"/>
      <c r="CM111" s="817"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438</v>
      </c>
      <c r="DH111" s="790"/>
      <c r="DI111" s="790"/>
      <c r="DJ111" s="790"/>
      <c r="DK111" s="790"/>
      <c r="DL111" s="790" t="s">
        <v>438</v>
      </c>
      <c r="DM111" s="790"/>
      <c r="DN111" s="790"/>
      <c r="DO111" s="790"/>
      <c r="DP111" s="790"/>
      <c r="DQ111" s="790" t="s">
        <v>149</v>
      </c>
      <c r="DR111" s="790"/>
      <c r="DS111" s="790"/>
      <c r="DT111" s="790"/>
      <c r="DU111" s="790"/>
      <c r="DV111" s="796" t="s">
        <v>442</v>
      </c>
      <c r="DW111" s="796"/>
      <c r="DX111" s="796"/>
      <c r="DY111" s="796"/>
      <c r="DZ111" s="797"/>
    </row>
    <row r="112" spans="1:131" s="230" customFormat="1" ht="26.25" customHeight="1" x14ac:dyDescent="0.15">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149</v>
      </c>
      <c r="AB112" s="780"/>
      <c r="AC112" s="780"/>
      <c r="AD112" s="780"/>
      <c r="AE112" s="781"/>
      <c r="AF112" s="782" t="s">
        <v>149</v>
      </c>
      <c r="AG112" s="780"/>
      <c r="AH112" s="780"/>
      <c r="AI112" s="780"/>
      <c r="AJ112" s="781"/>
      <c r="AK112" s="782" t="s">
        <v>442</v>
      </c>
      <c r="AL112" s="780"/>
      <c r="AM112" s="780"/>
      <c r="AN112" s="780"/>
      <c r="AO112" s="781"/>
      <c r="AP112" s="824" t="s">
        <v>149</v>
      </c>
      <c r="AQ112" s="825"/>
      <c r="AR112" s="825"/>
      <c r="AS112" s="825"/>
      <c r="AT112" s="826"/>
      <c r="AU112" s="932"/>
      <c r="AV112" s="933"/>
      <c r="AW112" s="933"/>
      <c r="AX112" s="933"/>
      <c r="AY112" s="933"/>
      <c r="AZ112" s="817" t="s">
        <v>445</v>
      </c>
      <c r="BA112" s="752"/>
      <c r="BB112" s="752"/>
      <c r="BC112" s="752"/>
      <c r="BD112" s="752"/>
      <c r="BE112" s="752"/>
      <c r="BF112" s="752"/>
      <c r="BG112" s="752"/>
      <c r="BH112" s="752"/>
      <c r="BI112" s="752"/>
      <c r="BJ112" s="752"/>
      <c r="BK112" s="752"/>
      <c r="BL112" s="752"/>
      <c r="BM112" s="752"/>
      <c r="BN112" s="752"/>
      <c r="BO112" s="752"/>
      <c r="BP112" s="753"/>
      <c r="BQ112" s="789">
        <v>81401</v>
      </c>
      <c r="BR112" s="790"/>
      <c r="BS112" s="790"/>
      <c r="BT112" s="790"/>
      <c r="BU112" s="790"/>
      <c r="BV112" s="790">
        <v>86807</v>
      </c>
      <c r="BW112" s="790"/>
      <c r="BX112" s="790"/>
      <c r="BY112" s="790"/>
      <c r="BZ112" s="790"/>
      <c r="CA112" s="790">
        <v>83224</v>
      </c>
      <c r="CB112" s="790"/>
      <c r="CC112" s="790"/>
      <c r="CD112" s="790"/>
      <c r="CE112" s="790"/>
      <c r="CF112" s="875">
        <v>3.9</v>
      </c>
      <c r="CG112" s="876"/>
      <c r="CH112" s="876"/>
      <c r="CI112" s="876"/>
      <c r="CJ112" s="876"/>
      <c r="CK112" s="927"/>
      <c r="CL112" s="821"/>
      <c r="CM112" s="817"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149</v>
      </c>
      <c r="DH112" s="790"/>
      <c r="DI112" s="790"/>
      <c r="DJ112" s="790"/>
      <c r="DK112" s="790"/>
      <c r="DL112" s="790" t="s">
        <v>442</v>
      </c>
      <c r="DM112" s="790"/>
      <c r="DN112" s="790"/>
      <c r="DO112" s="790"/>
      <c r="DP112" s="790"/>
      <c r="DQ112" s="790" t="s">
        <v>149</v>
      </c>
      <c r="DR112" s="790"/>
      <c r="DS112" s="790"/>
      <c r="DT112" s="790"/>
      <c r="DU112" s="790"/>
      <c r="DV112" s="796" t="s">
        <v>438</v>
      </c>
      <c r="DW112" s="796"/>
      <c r="DX112" s="796"/>
      <c r="DY112" s="796"/>
      <c r="DZ112" s="797"/>
    </row>
    <row r="113" spans="1:130" s="230" customFormat="1" ht="26.25" customHeight="1" x14ac:dyDescent="0.15">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16559</v>
      </c>
      <c r="AB113" s="919"/>
      <c r="AC113" s="919"/>
      <c r="AD113" s="919"/>
      <c r="AE113" s="920"/>
      <c r="AF113" s="921">
        <v>23560</v>
      </c>
      <c r="AG113" s="919"/>
      <c r="AH113" s="919"/>
      <c r="AI113" s="919"/>
      <c r="AJ113" s="920"/>
      <c r="AK113" s="921">
        <v>24910</v>
      </c>
      <c r="AL113" s="919"/>
      <c r="AM113" s="919"/>
      <c r="AN113" s="919"/>
      <c r="AO113" s="920"/>
      <c r="AP113" s="922">
        <v>1.2</v>
      </c>
      <c r="AQ113" s="923"/>
      <c r="AR113" s="923"/>
      <c r="AS113" s="923"/>
      <c r="AT113" s="924"/>
      <c r="AU113" s="932"/>
      <c r="AV113" s="933"/>
      <c r="AW113" s="933"/>
      <c r="AX113" s="933"/>
      <c r="AY113" s="933"/>
      <c r="AZ113" s="817" t="s">
        <v>448</v>
      </c>
      <c r="BA113" s="752"/>
      <c r="BB113" s="752"/>
      <c r="BC113" s="752"/>
      <c r="BD113" s="752"/>
      <c r="BE113" s="752"/>
      <c r="BF113" s="752"/>
      <c r="BG113" s="752"/>
      <c r="BH113" s="752"/>
      <c r="BI113" s="752"/>
      <c r="BJ113" s="752"/>
      <c r="BK113" s="752"/>
      <c r="BL113" s="752"/>
      <c r="BM113" s="752"/>
      <c r="BN113" s="752"/>
      <c r="BO113" s="752"/>
      <c r="BP113" s="753"/>
      <c r="BQ113" s="789">
        <v>65663</v>
      </c>
      <c r="BR113" s="790"/>
      <c r="BS113" s="790"/>
      <c r="BT113" s="790"/>
      <c r="BU113" s="790"/>
      <c r="BV113" s="790">
        <v>20330</v>
      </c>
      <c r="BW113" s="790"/>
      <c r="BX113" s="790"/>
      <c r="BY113" s="790"/>
      <c r="BZ113" s="790"/>
      <c r="CA113" s="790">
        <v>94406</v>
      </c>
      <c r="CB113" s="790"/>
      <c r="CC113" s="790"/>
      <c r="CD113" s="790"/>
      <c r="CE113" s="790"/>
      <c r="CF113" s="875">
        <v>4.5</v>
      </c>
      <c r="CG113" s="876"/>
      <c r="CH113" s="876"/>
      <c r="CI113" s="876"/>
      <c r="CJ113" s="876"/>
      <c r="CK113" s="927"/>
      <c r="CL113" s="821"/>
      <c r="CM113" s="817"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149</v>
      </c>
      <c r="DH113" s="780"/>
      <c r="DI113" s="780"/>
      <c r="DJ113" s="780"/>
      <c r="DK113" s="781"/>
      <c r="DL113" s="782" t="s">
        <v>438</v>
      </c>
      <c r="DM113" s="780"/>
      <c r="DN113" s="780"/>
      <c r="DO113" s="780"/>
      <c r="DP113" s="781"/>
      <c r="DQ113" s="782" t="s">
        <v>149</v>
      </c>
      <c r="DR113" s="780"/>
      <c r="DS113" s="780"/>
      <c r="DT113" s="780"/>
      <c r="DU113" s="781"/>
      <c r="DV113" s="824" t="s">
        <v>149</v>
      </c>
      <c r="DW113" s="825"/>
      <c r="DX113" s="825"/>
      <c r="DY113" s="825"/>
      <c r="DZ113" s="826"/>
    </row>
    <row r="114" spans="1:130" s="230" customFormat="1" ht="26.25" customHeight="1" x14ac:dyDescent="0.15">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15015</v>
      </c>
      <c r="AB114" s="780"/>
      <c r="AC114" s="780"/>
      <c r="AD114" s="780"/>
      <c r="AE114" s="781"/>
      <c r="AF114" s="782">
        <v>16260</v>
      </c>
      <c r="AG114" s="780"/>
      <c r="AH114" s="780"/>
      <c r="AI114" s="780"/>
      <c r="AJ114" s="781"/>
      <c r="AK114" s="782">
        <v>6279</v>
      </c>
      <c r="AL114" s="780"/>
      <c r="AM114" s="780"/>
      <c r="AN114" s="780"/>
      <c r="AO114" s="781"/>
      <c r="AP114" s="824">
        <v>0.3</v>
      </c>
      <c r="AQ114" s="825"/>
      <c r="AR114" s="825"/>
      <c r="AS114" s="825"/>
      <c r="AT114" s="826"/>
      <c r="AU114" s="932"/>
      <c r="AV114" s="933"/>
      <c r="AW114" s="933"/>
      <c r="AX114" s="933"/>
      <c r="AY114" s="933"/>
      <c r="AZ114" s="817" t="s">
        <v>451</v>
      </c>
      <c r="BA114" s="752"/>
      <c r="BB114" s="752"/>
      <c r="BC114" s="752"/>
      <c r="BD114" s="752"/>
      <c r="BE114" s="752"/>
      <c r="BF114" s="752"/>
      <c r="BG114" s="752"/>
      <c r="BH114" s="752"/>
      <c r="BI114" s="752"/>
      <c r="BJ114" s="752"/>
      <c r="BK114" s="752"/>
      <c r="BL114" s="752"/>
      <c r="BM114" s="752"/>
      <c r="BN114" s="752"/>
      <c r="BO114" s="752"/>
      <c r="BP114" s="753"/>
      <c r="BQ114" s="789">
        <v>534035</v>
      </c>
      <c r="BR114" s="790"/>
      <c r="BS114" s="790"/>
      <c r="BT114" s="790"/>
      <c r="BU114" s="790"/>
      <c r="BV114" s="790">
        <v>493667</v>
      </c>
      <c r="BW114" s="790"/>
      <c r="BX114" s="790"/>
      <c r="BY114" s="790"/>
      <c r="BZ114" s="790"/>
      <c r="CA114" s="790">
        <v>521693</v>
      </c>
      <c r="CB114" s="790"/>
      <c r="CC114" s="790"/>
      <c r="CD114" s="790"/>
      <c r="CE114" s="790"/>
      <c r="CF114" s="875">
        <v>24.6</v>
      </c>
      <c r="CG114" s="876"/>
      <c r="CH114" s="876"/>
      <c r="CI114" s="876"/>
      <c r="CJ114" s="876"/>
      <c r="CK114" s="927"/>
      <c r="CL114" s="821"/>
      <c r="CM114" s="817"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149</v>
      </c>
      <c r="DH114" s="780"/>
      <c r="DI114" s="780"/>
      <c r="DJ114" s="780"/>
      <c r="DK114" s="781"/>
      <c r="DL114" s="782" t="s">
        <v>149</v>
      </c>
      <c r="DM114" s="780"/>
      <c r="DN114" s="780"/>
      <c r="DO114" s="780"/>
      <c r="DP114" s="781"/>
      <c r="DQ114" s="782" t="s">
        <v>438</v>
      </c>
      <c r="DR114" s="780"/>
      <c r="DS114" s="780"/>
      <c r="DT114" s="780"/>
      <c r="DU114" s="781"/>
      <c r="DV114" s="824" t="s">
        <v>149</v>
      </c>
      <c r="DW114" s="825"/>
      <c r="DX114" s="825"/>
      <c r="DY114" s="825"/>
      <c r="DZ114" s="826"/>
    </row>
    <row r="115" spans="1:130" s="230" customFormat="1" ht="26.25" customHeight="1" x14ac:dyDescent="0.15">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17</v>
      </c>
      <c r="AB115" s="919"/>
      <c r="AC115" s="919"/>
      <c r="AD115" s="919"/>
      <c r="AE115" s="920"/>
      <c r="AF115" s="921">
        <v>83</v>
      </c>
      <c r="AG115" s="919"/>
      <c r="AH115" s="919"/>
      <c r="AI115" s="919"/>
      <c r="AJ115" s="920"/>
      <c r="AK115" s="921">
        <v>240</v>
      </c>
      <c r="AL115" s="919"/>
      <c r="AM115" s="919"/>
      <c r="AN115" s="919"/>
      <c r="AO115" s="920"/>
      <c r="AP115" s="922">
        <v>0</v>
      </c>
      <c r="AQ115" s="923"/>
      <c r="AR115" s="923"/>
      <c r="AS115" s="923"/>
      <c r="AT115" s="924"/>
      <c r="AU115" s="932"/>
      <c r="AV115" s="933"/>
      <c r="AW115" s="933"/>
      <c r="AX115" s="933"/>
      <c r="AY115" s="933"/>
      <c r="AZ115" s="817" t="s">
        <v>454</v>
      </c>
      <c r="BA115" s="752"/>
      <c r="BB115" s="752"/>
      <c r="BC115" s="752"/>
      <c r="BD115" s="752"/>
      <c r="BE115" s="752"/>
      <c r="BF115" s="752"/>
      <c r="BG115" s="752"/>
      <c r="BH115" s="752"/>
      <c r="BI115" s="752"/>
      <c r="BJ115" s="752"/>
      <c r="BK115" s="752"/>
      <c r="BL115" s="752"/>
      <c r="BM115" s="752"/>
      <c r="BN115" s="752"/>
      <c r="BO115" s="752"/>
      <c r="BP115" s="753"/>
      <c r="BQ115" s="789" t="s">
        <v>438</v>
      </c>
      <c r="BR115" s="790"/>
      <c r="BS115" s="790"/>
      <c r="BT115" s="790"/>
      <c r="BU115" s="790"/>
      <c r="BV115" s="790" t="s">
        <v>149</v>
      </c>
      <c r="BW115" s="790"/>
      <c r="BX115" s="790"/>
      <c r="BY115" s="790"/>
      <c r="BZ115" s="790"/>
      <c r="CA115" s="790" t="s">
        <v>438</v>
      </c>
      <c r="CB115" s="790"/>
      <c r="CC115" s="790"/>
      <c r="CD115" s="790"/>
      <c r="CE115" s="790"/>
      <c r="CF115" s="875" t="s">
        <v>149</v>
      </c>
      <c r="CG115" s="876"/>
      <c r="CH115" s="876"/>
      <c r="CI115" s="876"/>
      <c r="CJ115" s="876"/>
      <c r="CK115" s="927"/>
      <c r="CL115" s="821"/>
      <c r="CM115" s="817"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438</v>
      </c>
      <c r="DH115" s="780"/>
      <c r="DI115" s="780"/>
      <c r="DJ115" s="780"/>
      <c r="DK115" s="781"/>
      <c r="DL115" s="782" t="s">
        <v>438</v>
      </c>
      <c r="DM115" s="780"/>
      <c r="DN115" s="780"/>
      <c r="DO115" s="780"/>
      <c r="DP115" s="781"/>
      <c r="DQ115" s="782" t="s">
        <v>438</v>
      </c>
      <c r="DR115" s="780"/>
      <c r="DS115" s="780"/>
      <c r="DT115" s="780"/>
      <c r="DU115" s="781"/>
      <c r="DV115" s="824" t="s">
        <v>438</v>
      </c>
      <c r="DW115" s="825"/>
      <c r="DX115" s="825"/>
      <c r="DY115" s="825"/>
      <c r="DZ115" s="826"/>
    </row>
    <row r="116" spans="1:130" s="230" customFormat="1" ht="26.25" customHeight="1" x14ac:dyDescent="0.15">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149</v>
      </c>
      <c r="AB116" s="780"/>
      <c r="AC116" s="780"/>
      <c r="AD116" s="780"/>
      <c r="AE116" s="781"/>
      <c r="AF116" s="782" t="s">
        <v>438</v>
      </c>
      <c r="AG116" s="780"/>
      <c r="AH116" s="780"/>
      <c r="AI116" s="780"/>
      <c r="AJ116" s="781"/>
      <c r="AK116" s="782" t="s">
        <v>442</v>
      </c>
      <c r="AL116" s="780"/>
      <c r="AM116" s="780"/>
      <c r="AN116" s="780"/>
      <c r="AO116" s="781"/>
      <c r="AP116" s="824" t="s">
        <v>442</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789" t="s">
        <v>149</v>
      </c>
      <c r="BR116" s="790"/>
      <c r="BS116" s="790"/>
      <c r="BT116" s="790"/>
      <c r="BU116" s="790"/>
      <c r="BV116" s="790" t="s">
        <v>438</v>
      </c>
      <c r="BW116" s="790"/>
      <c r="BX116" s="790"/>
      <c r="BY116" s="790"/>
      <c r="BZ116" s="790"/>
      <c r="CA116" s="790" t="s">
        <v>458</v>
      </c>
      <c r="CB116" s="790"/>
      <c r="CC116" s="790"/>
      <c r="CD116" s="790"/>
      <c r="CE116" s="790"/>
      <c r="CF116" s="875" t="s">
        <v>438</v>
      </c>
      <c r="CG116" s="876"/>
      <c r="CH116" s="876"/>
      <c r="CI116" s="876"/>
      <c r="CJ116" s="876"/>
      <c r="CK116" s="927"/>
      <c r="CL116" s="821"/>
      <c r="CM116" s="817"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149</v>
      </c>
      <c r="DH116" s="780"/>
      <c r="DI116" s="780"/>
      <c r="DJ116" s="780"/>
      <c r="DK116" s="781"/>
      <c r="DL116" s="782" t="s">
        <v>149</v>
      </c>
      <c r="DM116" s="780"/>
      <c r="DN116" s="780"/>
      <c r="DO116" s="780"/>
      <c r="DP116" s="781"/>
      <c r="DQ116" s="782" t="s">
        <v>149</v>
      </c>
      <c r="DR116" s="780"/>
      <c r="DS116" s="780"/>
      <c r="DT116" s="780"/>
      <c r="DU116" s="781"/>
      <c r="DV116" s="824" t="s">
        <v>149</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395930</v>
      </c>
      <c r="AB117" s="903"/>
      <c r="AC117" s="903"/>
      <c r="AD117" s="903"/>
      <c r="AE117" s="904"/>
      <c r="AF117" s="905">
        <v>436921</v>
      </c>
      <c r="AG117" s="903"/>
      <c r="AH117" s="903"/>
      <c r="AI117" s="903"/>
      <c r="AJ117" s="904"/>
      <c r="AK117" s="905">
        <v>450215</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789" t="s">
        <v>149</v>
      </c>
      <c r="BR117" s="790"/>
      <c r="BS117" s="790"/>
      <c r="BT117" s="790"/>
      <c r="BU117" s="790"/>
      <c r="BV117" s="790" t="s">
        <v>149</v>
      </c>
      <c r="BW117" s="790"/>
      <c r="BX117" s="790"/>
      <c r="BY117" s="790"/>
      <c r="BZ117" s="790"/>
      <c r="CA117" s="790" t="s">
        <v>149</v>
      </c>
      <c r="CB117" s="790"/>
      <c r="CC117" s="790"/>
      <c r="CD117" s="790"/>
      <c r="CE117" s="790"/>
      <c r="CF117" s="875" t="s">
        <v>149</v>
      </c>
      <c r="CG117" s="876"/>
      <c r="CH117" s="876"/>
      <c r="CI117" s="876"/>
      <c r="CJ117" s="876"/>
      <c r="CK117" s="927"/>
      <c r="CL117" s="821"/>
      <c r="CM117" s="817"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149</v>
      </c>
      <c r="DH117" s="780"/>
      <c r="DI117" s="780"/>
      <c r="DJ117" s="780"/>
      <c r="DK117" s="781"/>
      <c r="DL117" s="782" t="s">
        <v>149</v>
      </c>
      <c r="DM117" s="780"/>
      <c r="DN117" s="780"/>
      <c r="DO117" s="780"/>
      <c r="DP117" s="781"/>
      <c r="DQ117" s="782" t="s">
        <v>438</v>
      </c>
      <c r="DR117" s="780"/>
      <c r="DS117" s="780"/>
      <c r="DT117" s="780"/>
      <c r="DU117" s="781"/>
      <c r="DV117" s="824" t="s">
        <v>149</v>
      </c>
      <c r="DW117" s="825"/>
      <c r="DX117" s="825"/>
      <c r="DY117" s="825"/>
      <c r="DZ117" s="826"/>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312</v>
      </c>
      <c r="AL118" s="896"/>
      <c r="AM118" s="896"/>
      <c r="AN118" s="896"/>
      <c r="AO118" s="897"/>
      <c r="AP118" s="899" t="s">
        <v>432</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149</v>
      </c>
      <c r="BR118" s="845"/>
      <c r="BS118" s="845"/>
      <c r="BT118" s="845"/>
      <c r="BU118" s="845"/>
      <c r="BV118" s="845" t="s">
        <v>149</v>
      </c>
      <c r="BW118" s="845"/>
      <c r="BX118" s="845"/>
      <c r="BY118" s="845"/>
      <c r="BZ118" s="845"/>
      <c r="CA118" s="845" t="s">
        <v>438</v>
      </c>
      <c r="CB118" s="845"/>
      <c r="CC118" s="845"/>
      <c r="CD118" s="845"/>
      <c r="CE118" s="845"/>
      <c r="CF118" s="875" t="s">
        <v>458</v>
      </c>
      <c r="CG118" s="876"/>
      <c r="CH118" s="876"/>
      <c r="CI118" s="876"/>
      <c r="CJ118" s="876"/>
      <c r="CK118" s="927"/>
      <c r="CL118" s="821"/>
      <c r="CM118" s="817"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149</v>
      </c>
      <c r="DH118" s="780"/>
      <c r="DI118" s="780"/>
      <c r="DJ118" s="780"/>
      <c r="DK118" s="781"/>
      <c r="DL118" s="782" t="s">
        <v>438</v>
      </c>
      <c r="DM118" s="780"/>
      <c r="DN118" s="780"/>
      <c r="DO118" s="780"/>
      <c r="DP118" s="781"/>
      <c r="DQ118" s="782" t="s">
        <v>438</v>
      </c>
      <c r="DR118" s="780"/>
      <c r="DS118" s="780"/>
      <c r="DT118" s="780"/>
      <c r="DU118" s="781"/>
      <c r="DV118" s="824" t="s">
        <v>458</v>
      </c>
      <c r="DW118" s="825"/>
      <c r="DX118" s="825"/>
      <c r="DY118" s="825"/>
      <c r="DZ118" s="826"/>
    </row>
    <row r="119" spans="1:130" s="230" customFormat="1" ht="26.25" customHeight="1" x14ac:dyDescent="0.15">
      <c r="A119" s="818" t="s">
        <v>436</v>
      </c>
      <c r="B119" s="819"/>
      <c r="C119" s="860" t="s">
        <v>437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438</v>
      </c>
      <c r="AB119" s="889"/>
      <c r="AC119" s="889"/>
      <c r="AD119" s="889"/>
      <c r="AE119" s="890"/>
      <c r="AF119" s="891" t="s">
        <v>458</v>
      </c>
      <c r="AG119" s="889"/>
      <c r="AH119" s="889"/>
      <c r="AI119" s="889"/>
      <c r="AJ119" s="890"/>
      <c r="AK119" s="891" t="s">
        <v>438</v>
      </c>
      <c r="AL119" s="889"/>
      <c r="AM119" s="889"/>
      <c r="AN119" s="889"/>
      <c r="AO119" s="890"/>
      <c r="AP119" s="892" t="s">
        <v>458</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465</v>
      </c>
      <c r="BP119" s="878"/>
      <c r="BQ119" s="879">
        <v>4963688</v>
      </c>
      <c r="BR119" s="845"/>
      <c r="BS119" s="845"/>
      <c r="BT119" s="845"/>
      <c r="BU119" s="845"/>
      <c r="BV119" s="845">
        <v>6390602</v>
      </c>
      <c r="BW119" s="845"/>
      <c r="BX119" s="845"/>
      <c r="BY119" s="845"/>
      <c r="BZ119" s="845"/>
      <c r="CA119" s="845">
        <v>6230138</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3018</v>
      </c>
      <c r="DH119" s="764"/>
      <c r="DI119" s="764"/>
      <c r="DJ119" s="764"/>
      <c r="DK119" s="765"/>
      <c r="DL119" s="766">
        <v>3848</v>
      </c>
      <c r="DM119" s="764"/>
      <c r="DN119" s="764"/>
      <c r="DO119" s="764"/>
      <c r="DP119" s="765"/>
      <c r="DQ119" s="766">
        <v>3653</v>
      </c>
      <c r="DR119" s="764"/>
      <c r="DS119" s="764"/>
      <c r="DT119" s="764"/>
      <c r="DU119" s="765"/>
      <c r="DV119" s="848">
        <v>0.2</v>
      </c>
      <c r="DW119" s="849"/>
      <c r="DX119" s="849"/>
      <c r="DY119" s="849"/>
      <c r="DZ119" s="850"/>
    </row>
    <row r="120" spans="1:130" s="230" customFormat="1" ht="26.25" customHeight="1" x14ac:dyDescent="0.15">
      <c r="A120" s="820"/>
      <c r="B120" s="821"/>
      <c r="C120" s="817"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458</v>
      </c>
      <c r="AB120" s="780"/>
      <c r="AC120" s="780"/>
      <c r="AD120" s="780"/>
      <c r="AE120" s="781"/>
      <c r="AF120" s="782" t="s">
        <v>458</v>
      </c>
      <c r="AG120" s="780"/>
      <c r="AH120" s="780"/>
      <c r="AI120" s="780"/>
      <c r="AJ120" s="781"/>
      <c r="AK120" s="782" t="s">
        <v>458</v>
      </c>
      <c r="AL120" s="780"/>
      <c r="AM120" s="780"/>
      <c r="AN120" s="780"/>
      <c r="AO120" s="781"/>
      <c r="AP120" s="824" t="s">
        <v>458</v>
      </c>
      <c r="AQ120" s="825"/>
      <c r="AR120" s="825"/>
      <c r="AS120" s="825"/>
      <c r="AT120" s="826"/>
      <c r="AU120" s="880" t="s">
        <v>467</v>
      </c>
      <c r="AV120" s="881"/>
      <c r="AW120" s="881"/>
      <c r="AX120" s="881"/>
      <c r="AY120" s="882"/>
      <c r="AZ120" s="860" t="s">
        <v>468</v>
      </c>
      <c r="BA120" s="810"/>
      <c r="BB120" s="810"/>
      <c r="BC120" s="810"/>
      <c r="BD120" s="810"/>
      <c r="BE120" s="810"/>
      <c r="BF120" s="810"/>
      <c r="BG120" s="810"/>
      <c r="BH120" s="810"/>
      <c r="BI120" s="810"/>
      <c r="BJ120" s="810"/>
      <c r="BK120" s="810"/>
      <c r="BL120" s="810"/>
      <c r="BM120" s="810"/>
      <c r="BN120" s="810"/>
      <c r="BO120" s="810"/>
      <c r="BP120" s="811"/>
      <c r="BQ120" s="861">
        <v>2742662</v>
      </c>
      <c r="BR120" s="842"/>
      <c r="BS120" s="842"/>
      <c r="BT120" s="842"/>
      <c r="BU120" s="842"/>
      <c r="BV120" s="842">
        <v>3266242</v>
      </c>
      <c r="BW120" s="842"/>
      <c r="BX120" s="842"/>
      <c r="BY120" s="842"/>
      <c r="BZ120" s="842"/>
      <c r="CA120" s="842">
        <v>4522107</v>
      </c>
      <c r="CB120" s="842"/>
      <c r="CC120" s="842"/>
      <c r="CD120" s="842"/>
      <c r="CE120" s="842"/>
      <c r="CF120" s="866">
        <v>213.7</v>
      </c>
      <c r="CG120" s="867"/>
      <c r="CH120" s="867"/>
      <c r="CI120" s="867"/>
      <c r="CJ120" s="867"/>
      <c r="CK120" s="868" t="s">
        <v>469</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81401</v>
      </c>
      <c r="DH120" s="842"/>
      <c r="DI120" s="842"/>
      <c r="DJ120" s="842"/>
      <c r="DK120" s="842"/>
      <c r="DL120" s="842">
        <v>86807</v>
      </c>
      <c r="DM120" s="842"/>
      <c r="DN120" s="842"/>
      <c r="DO120" s="842"/>
      <c r="DP120" s="842"/>
      <c r="DQ120" s="842">
        <v>83224</v>
      </c>
      <c r="DR120" s="842"/>
      <c r="DS120" s="842"/>
      <c r="DT120" s="842"/>
      <c r="DU120" s="842"/>
      <c r="DV120" s="843">
        <v>3.9</v>
      </c>
      <c r="DW120" s="843"/>
      <c r="DX120" s="843"/>
      <c r="DY120" s="843"/>
      <c r="DZ120" s="844"/>
    </row>
    <row r="121" spans="1:130" s="230" customFormat="1" ht="26.25" customHeight="1" x14ac:dyDescent="0.15">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458</v>
      </c>
      <c r="AB121" s="780"/>
      <c r="AC121" s="780"/>
      <c r="AD121" s="780"/>
      <c r="AE121" s="781"/>
      <c r="AF121" s="782" t="s">
        <v>458</v>
      </c>
      <c r="AG121" s="780"/>
      <c r="AH121" s="780"/>
      <c r="AI121" s="780"/>
      <c r="AJ121" s="781"/>
      <c r="AK121" s="782" t="s">
        <v>458</v>
      </c>
      <c r="AL121" s="780"/>
      <c r="AM121" s="780"/>
      <c r="AN121" s="780"/>
      <c r="AO121" s="781"/>
      <c r="AP121" s="824" t="s">
        <v>458</v>
      </c>
      <c r="AQ121" s="825"/>
      <c r="AR121" s="825"/>
      <c r="AS121" s="825"/>
      <c r="AT121" s="826"/>
      <c r="AU121" s="883"/>
      <c r="AV121" s="884"/>
      <c r="AW121" s="884"/>
      <c r="AX121" s="884"/>
      <c r="AY121" s="885"/>
      <c r="AZ121" s="817" t="s">
        <v>471</v>
      </c>
      <c r="BA121" s="752"/>
      <c r="BB121" s="752"/>
      <c r="BC121" s="752"/>
      <c r="BD121" s="752"/>
      <c r="BE121" s="752"/>
      <c r="BF121" s="752"/>
      <c r="BG121" s="752"/>
      <c r="BH121" s="752"/>
      <c r="BI121" s="752"/>
      <c r="BJ121" s="752"/>
      <c r="BK121" s="752"/>
      <c r="BL121" s="752"/>
      <c r="BM121" s="752"/>
      <c r="BN121" s="752"/>
      <c r="BO121" s="752"/>
      <c r="BP121" s="753"/>
      <c r="BQ121" s="789" t="s">
        <v>458</v>
      </c>
      <c r="BR121" s="790"/>
      <c r="BS121" s="790"/>
      <c r="BT121" s="790"/>
      <c r="BU121" s="790"/>
      <c r="BV121" s="790">
        <v>12212</v>
      </c>
      <c r="BW121" s="790"/>
      <c r="BX121" s="790"/>
      <c r="BY121" s="790"/>
      <c r="BZ121" s="790"/>
      <c r="CA121" s="790">
        <v>10742</v>
      </c>
      <c r="CB121" s="790"/>
      <c r="CC121" s="790"/>
      <c r="CD121" s="790"/>
      <c r="CE121" s="790"/>
      <c r="CF121" s="875">
        <v>0.5</v>
      </c>
      <c r="CG121" s="876"/>
      <c r="CH121" s="876"/>
      <c r="CI121" s="876"/>
      <c r="CJ121" s="876"/>
      <c r="CK121" s="869"/>
      <c r="CL121" s="855"/>
      <c r="CM121" s="855"/>
      <c r="CN121" s="855"/>
      <c r="CO121" s="856"/>
      <c r="CP121" s="835" t="s">
        <v>472</v>
      </c>
      <c r="CQ121" s="836"/>
      <c r="CR121" s="836"/>
      <c r="CS121" s="836"/>
      <c r="CT121" s="836"/>
      <c r="CU121" s="836"/>
      <c r="CV121" s="836"/>
      <c r="CW121" s="836"/>
      <c r="CX121" s="836"/>
      <c r="CY121" s="836"/>
      <c r="CZ121" s="836"/>
      <c r="DA121" s="836"/>
      <c r="DB121" s="836"/>
      <c r="DC121" s="836"/>
      <c r="DD121" s="836"/>
      <c r="DE121" s="836"/>
      <c r="DF121" s="837"/>
      <c r="DG121" s="789" t="s">
        <v>458</v>
      </c>
      <c r="DH121" s="790"/>
      <c r="DI121" s="790"/>
      <c r="DJ121" s="790"/>
      <c r="DK121" s="790"/>
      <c r="DL121" s="790" t="s">
        <v>458</v>
      </c>
      <c r="DM121" s="790"/>
      <c r="DN121" s="790"/>
      <c r="DO121" s="790"/>
      <c r="DP121" s="790"/>
      <c r="DQ121" s="790" t="s">
        <v>458</v>
      </c>
      <c r="DR121" s="790"/>
      <c r="DS121" s="790"/>
      <c r="DT121" s="790"/>
      <c r="DU121" s="790"/>
      <c r="DV121" s="796" t="s">
        <v>458</v>
      </c>
      <c r="DW121" s="796"/>
      <c r="DX121" s="796"/>
      <c r="DY121" s="796"/>
      <c r="DZ121" s="797"/>
    </row>
    <row r="122" spans="1:130" s="230" customFormat="1" ht="26.25" customHeight="1" x14ac:dyDescent="0.15">
      <c r="A122" s="820"/>
      <c r="B122" s="821"/>
      <c r="C122" s="817"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458</v>
      </c>
      <c r="AB122" s="780"/>
      <c r="AC122" s="780"/>
      <c r="AD122" s="780"/>
      <c r="AE122" s="781"/>
      <c r="AF122" s="782" t="s">
        <v>438</v>
      </c>
      <c r="AG122" s="780"/>
      <c r="AH122" s="780"/>
      <c r="AI122" s="780"/>
      <c r="AJ122" s="781"/>
      <c r="AK122" s="782" t="s">
        <v>458</v>
      </c>
      <c r="AL122" s="780"/>
      <c r="AM122" s="780"/>
      <c r="AN122" s="780"/>
      <c r="AO122" s="781"/>
      <c r="AP122" s="824" t="s">
        <v>458</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3045154</v>
      </c>
      <c r="BR122" s="845"/>
      <c r="BS122" s="845"/>
      <c r="BT122" s="845"/>
      <c r="BU122" s="845"/>
      <c r="BV122" s="845">
        <v>4203830</v>
      </c>
      <c r="BW122" s="845"/>
      <c r="BX122" s="845"/>
      <c r="BY122" s="845"/>
      <c r="BZ122" s="845"/>
      <c r="CA122" s="845">
        <v>5687807</v>
      </c>
      <c r="CB122" s="845"/>
      <c r="CC122" s="845"/>
      <c r="CD122" s="845"/>
      <c r="CE122" s="845"/>
      <c r="CF122" s="846">
        <v>268.7</v>
      </c>
      <c r="CG122" s="847"/>
      <c r="CH122" s="847"/>
      <c r="CI122" s="847"/>
      <c r="CJ122" s="847"/>
      <c r="CK122" s="869"/>
      <c r="CL122" s="855"/>
      <c r="CM122" s="855"/>
      <c r="CN122" s="855"/>
      <c r="CO122" s="856"/>
      <c r="CP122" s="835" t="s">
        <v>474</v>
      </c>
      <c r="CQ122" s="836"/>
      <c r="CR122" s="836"/>
      <c r="CS122" s="836"/>
      <c r="CT122" s="836"/>
      <c r="CU122" s="836"/>
      <c r="CV122" s="836"/>
      <c r="CW122" s="836"/>
      <c r="CX122" s="836"/>
      <c r="CY122" s="836"/>
      <c r="CZ122" s="836"/>
      <c r="DA122" s="836"/>
      <c r="DB122" s="836"/>
      <c r="DC122" s="836"/>
      <c r="DD122" s="836"/>
      <c r="DE122" s="836"/>
      <c r="DF122" s="837"/>
      <c r="DG122" s="789" t="s">
        <v>458</v>
      </c>
      <c r="DH122" s="790"/>
      <c r="DI122" s="790"/>
      <c r="DJ122" s="790"/>
      <c r="DK122" s="790"/>
      <c r="DL122" s="790" t="s">
        <v>458</v>
      </c>
      <c r="DM122" s="790"/>
      <c r="DN122" s="790"/>
      <c r="DO122" s="790"/>
      <c r="DP122" s="790"/>
      <c r="DQ122" s="790" t="s">
        <v>458</v>
      </c>
      <c r="DR122" s="790"/>
      <c r="DS122" s="790"/>
      <c r="DT122" s="790"/>
      <c r="DU122" s="790"/>
      <c r="DV122" s="796" t="s">
        <v>458</v>
      </c>
      <c r="DW122" s="796"/>
      <c r="DX122" s="796"/>
      <c r="DY122" s="796"/>
      <c r="DZ122" s="797"/>
    </row>
    <row r="123" spans="1:130" s="230" customFormat="1" ht="26.25" customHeight="1" x14ac:dyDescent="0.15">
      <c r="A123" s="820"/>
      <c r="B123" s="821"/>
      <c r="C123" s="817"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458</v>
      </c>
      <c r="AB123" s="780"/>
      <c r="AC123" s="780"/>
      <c r="AD123" s="780"/>
      <c r="AE123" s="781"/>
      <c r="AF123" s="782" t="s">
        <v>458</v>
      </c>
      <c r="AG123" s="780"/>
      <c r="AH123" s="780"/>
      <c r="AI123" s="780"/>
      <c r="AJ123" s="781"/>
      <c r="AK123" s="782" t="s">
        <v>458</v>
      </c>
      <c r="AL123" s="780"/>
      <c r="AM123" s="780"/>
      <c r="AN123" s="780"/>
      <c r="AO123" s="781"/>
      <c r="AP123" s="824" t="s">
        <v>458</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475</v>
      </c>
      <c r="BP123" s="878"/>
      <c r="BQ123" s="832">
        <v>5787816</v>
      </c>
      <c r="BR123" s="833"/>
      <c r="BS123" s="833"/>
      <c r="BT123" s="833"/>
      <c r="BU123" s="833"/>
      <c r="BV123" s="833">
        <v>7482284</v>
      </c>
      <c r="BW123" s="833"/>
      <c r="BX123" s="833"/>
      <c r="BY123" s="833"/>
      <c r="BZ123" s="833"/>
      <c r="CA123" s="833">
        <v>10220656</v>
      </c>
      <c r="CB123" s="833"/>
      <c r="CC123" s="833"/>
      <c r="CD123" s="833"/>
      <c r="CE123" s="833"/>
      <c r="CF123" s="748"/>
      <c r="CG123" s="749"/>
      <c r="CH123" s="749"/>
      <c r="CI123" s="749"/>
      <c r="CJ123" s="834"/>
      <c r="CK123" s="869"/>
      <c r="CL123" s="855"/>
      <c r="CM123" s="855"/>
      <c r="CN123" s="855"/>
      <c r="CO123" s="856"/>
      <c r="CP123" s="835" t="s">
        <v>476</v>
      </c>
      <c r="CQ123" s="836"/>
      <c r="CR123" s="836"/>
      <c r="CS123" s="836"/>
      <c r="CT123" s="836"/>
      <c r="CU123" s="836"/>
      <c r="CV123" s="836"/>
      <c r="CW123" s="836"/>
      <c r="CX123" s="836"/>
      <c r="CY123" s="836"/>
      <c r="CZ123" s="836"/>
      <c r="DA123" s="836"/>
      <c r="DB123" s="836"/>
      <c r="DC123" s="836"/>
      <c r="DD123" s="836"/>
      <c r="DE123" s="836"/>
      <c r="DF123" s="837"/>
      <c r="DG123" s="779" t="s">
        <v>149</v>
      </c>
      <c r="DH123" s="780"/>
      <c r="DI123" s="780"/>
      <c r="DJ123" s="780"/>
      <c r="DK123" s="781"/>
      <c r="DL123" s="782" t="s">
        <v>149</v>
      </c>
      <c r="DM123" s="780"/>
      <c r="DN123" s="780"/>
      <c r="DO123" s="780"/>
      <c r="DP123" s="781"/>
      <c r="DQ123" s="782" t="s">
        <v>149</v>
      </c>
      <c r="DR123" s="780"/>
      <c r="DS123" s="780"/>
      <c r="DT123" s="780"/>
      <c r="DU123" s="781"/>
      <c r="DV123" s="824" t="s">
        <v>149</v>
      </c>
      <c r="DW123" s="825"/>
      <c r="DX123" s="825"/>
      <c r="DY123" s="825"/>
      <c r="DZ123" s="826"/>
    </row>
    <row r="124" spans="1:130" s="230" customFormat="1" ht="26.25" customHeight="1" thickBot="1" x14ac:dyDescent="0.2">
      <c r="A124" s="820"/>
      <c r="B124" s="821"/>
      <c r="C124" s="817"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149</v>
      </c>
      <c r="AB124" s="780"/>
      <c r="AC124" s="780"/>
      <c r="AD124" s="780"/>
      <c r="AE124" s="781"/>
      <c r="AF124" s="782" t="s">
        <v>149</v>
      </c>
      <c r="AG124" s="780"/>
      <c r="AH124" s="780"/>
      <c r="AI124" s="780"/>
      <c r="AJ124" s="781"/>
      <c r="AK124" s="782" t="s">
        <v>149</v>
      </c>
      <c r="AL124" s="780"/>
      <c r="AM124" s="780"/>
      <c r="AN124" s="780"/>
      <c r="AO124" s="781"/>
      <c r="AP124" s="824" t="s">
        <v>149</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149</v>
      </c>
      <c r="BR124" s="831"/>
      <c r="BS124" s="831"/>
      <c r="BT124" s="831"/>
      <c r="BU124" s="831"/>
      <c r="BV124" s="831" t="s">
        <v>149</v>
      </c>
      <c r="BW124" s="831"/>
      <c r="BX124" s="831"/>
      <c r="BY124" s="831"/>
      <c r="BZ124" s="831"/>
      <c r="CA124" s="831" t="s">
        <v>149</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479</v>
      </c>
      <c r="DH124" s="764"/>
      <c r="DI124" s="764"/>
      <c r="DJ124" s="764"/>
      <c r="DK124" s="765"/>
      <c r="DL124" s="766" t="s">
        <v>479</v>
      </c>
      <c r="DM124" s="764"/>
      <c r="DN124" s="764"/>
      <c r="DO124" s="764"/>
      <c r="DP124" s="765"/>
      <c r="DQ124" s="766" t="s">
        <v>480</v>
      </c>
      <c r="DR124" s="764"/>
      <c r="DS124" s="764"/>
      <c r="DT124" s="764"/>
      <c r="DU124" s="765"/>
      <c r="DV124" s="848" t="s">
        <v>149</v>
      </c>
      <c r="DW124" s="849"/>
      <c r="DX124" s="849"/>
      <c r="DY124" s="849"/>
      <c r="DZ124" s="850"/>
    </row>
    <row r="125" spans="1:130" s="230" customFormat="1" ht="26.25" customHeight="1" x14ac:dyDescent="0.15">
      <c r="A125" s="820"/>
      <c r="B125" s="821"/>
      <c r="C125" s="817"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479</v>
      </c>
      <c r="AB125" s="780"/>
      <c r="AC125" s="780"/>
      <c r="AD125" s="780"/>
      <c r="AE125" s="781"/>
      <c r="AF125" s="782" t="s">
        <v>149</v>
      </c>
      <c r="AG125" s="780"/>
      <c r="AH125" s="780"/>
      <c r="AI125" s="780"/>
      <c r="AJ125" s="781"/>
      <c r="AK125" s="782" t="s">
        <v>149</v>
      </c>
      <c r="AL125" s="780"/>
      <c r="AM125" s="780"/>
      <c r="AN125" s="780"/>
      <c r="AO125" s="781"/>
      <c r="AP125" s="824" t="s">
        <v>149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10"/>
      <c r="CR125" s="810"/>
      <c r="CS125" s="810"/>
      <c r="CT125" s="810"/>
      <c r="CU125" s="810"/>
      <c r="CV125" s="810"/>
      <c r="CW125" s="810"/>
      <c r="CX125" s="810"/>
      <c r="CY125" s="810"/>
      <c r="CZ125" s="810"/>
      <c r="DA125" s="810"/>
      <c r="DB125" s="810"/>
      <c r="DC125" s="810"/>
      <c r="DD125" s="810"/>
      <c r="DE125" s="810"/>
      <c r="DF125" s="811"/>
      <c r="DG125" s="861" t="s">
        <v>479</v>
      </c>
      <c r="DH125" s="842"/>
      <c r="DI125" s="842"/>
      <c r="DJ125" s="842"/>
      <c r="DK125" s="842"/>
      <c r="DL125" s="842" t="s">
        <v>149</v>
      </c>
      <c r="DM125" s="842"/>
      <c r="DN125" s="842"/>
      <c r="DO125" s="842"/>
      <c r="DP125" s="842"/>
      <c r="DQ125" s="842" t="s">
        <v>149</v>
      </c>
      <c r="DR125" s="842"/>
      <c r="DS125" s="842"/>
      <c r="DT125" s="842"/>
      <c r="DU125" s="842"/>
      <c r="DV125" s="843" t="s">
        <v>149</v>
      </c>
      <c r="DW125" s="843"/>
      <c r="DX125" s="843"/>
      <c r="DY125" s="843"/>
      <c r="DZ125" s="844"/>
    </row>
    <row r="126" spans="1:130" s="230" customFormat="1" ht="26.25" customHeight="1" thickBot="1" x14ac:dyDescent="0.2">
      <c r="A126" s="820"/>
      <c r="B126" s="821"/>
      <c r="C126" s="817"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17</v>
      </c>
      <c r="AB126" s="780"/>
      <c r="AC126" s="780"/>
      <c r="AD126" s="780"/>
      <c r="AE126" s="781"/>
      <c r="AF126" s="782">
        <v>83</v>
      </c>
      <c r="AG126" s="780"/>
      <c r="AH126" s="780"/>
      <c r="AI126" s="780"/>
      <c r="AJ126" s="781"/>
      <c r="AK126" s="782">
        <v>240</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483</v>
      </c>
      <c r="CQ126" s="752"/>
      <c r="CR126" s="752"/>
      <c r="CS126" s="752"/>
      <c r="CT126" s="752"/>
      <c r="CU126" s="752"/>
      <c r="CV126" s="752"/>
      <c r="CW126" s="752"/>
      <c r="CX126" s="752"/>
      <c r="CY126" s="752"/>
      <c r="CZ126" s="752"/>
      <c r="DA126" s="752"/>
      <c r="DB126" s="752"/>
      <c r="DC126" s="752"/>
      <c r="DD126" s="752"/>
      <c r="DE126" s="752"/>
      <c r="DF126" s="753"/>
      <c r="DG126" s="789" t="s">
        <v>484</v>
      </c>
      <c r="DH126" s="790"/>
      <c r="DI126" s="790"/>
      <c r="DJ126" s="790"/>
      <c r="DK126" s="790"/>
      <c r="DL126" s="790" t="s">
        <v>479</v>
      </c>
      <c r="DM126" s="790"/>
      <c r="DN126" s="790"/>
      <c r="DO126" s="790"/>
      <c r="DP126" s="790"/>
      <c r="DQ126" s="790" t="s">
        <v>149</v>
      </c>
      <c r="DR126" s="790"/>
      <c r="DS126" s="790"/>
      <c r="DT126" s="790"/>
      <c r="DU126" s="790"/>
      <c r="DV126" s="796" t="s">
        <v>484</v>
      </c>
      <c r="DW126" s="796"/>
      <c r="DX126" s="796"/>
      <c r="DY126" s="796"/>
      <c r="DZ126" s="797"/>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479</v>
      </c>
      <c r="AB127" s="780"/>
      <c r="AC127" s="780"/>
      <c r="AD127" s="780"/>
      <c r="AE127" s="781"/>
      <c r="AF127" s="782" t="s">
        <v>484</v>
      </c>
      <c r="AG127" s="780"/>
      <c r="AH127" s="780"/>
      <c r="AI127" s="780"/>
      <c r="AJ127" s="781"/>
      <c r="AK127" s="782" t="s">
        <v>149</v>
      </c>
      <c r="AL127" s="780"/>
      <c r="AM127" s="780"/>
      <c r="AN127" s="780"/>
      <c r="AO127" s="781"/>
      <c r="AP127" s="824" t="s">
        <v>484</v>
      </c>
      <c r="AQ127" s="825"/>
      <c r="AR127" s="825"/>
      <c r="AS127" s="825"/>
      <c r="AT127" s="826"/>
      <c r="AU127" s="232"/>
      <c r="AV127" s="232"/>
      <c r="AW127" s="232"/>
      <c r="AX127" s="841" t="s">
        <v>486</v>
      </c>
      <c r="AY127" s="814"/>
      <c r="AZ127" s="814"/>
      <c r="BA127" s="814"/>
      <c r="BB127" s="814"/>
      <c r="BC127" s="814"/>
      <c r="BD127" s="814"/>
      <c r="BE127" s="815"/>
      <c r="BF127" s="813" t="s">
        <v>487</v>
      </c>
      <c r="BG127" s="814"/>
      <c r="BH127" s="814"/>
      <c r="BI127" s="814"/>
      <c r="BJ127" s="814"/>
      <c r="BK127" s="814"/>
      <c r="BL127" s="815"/>
      <c r="BM127" s="813" t="s">
        <v>488</v>
      </c>
      <c r="BN127" s="814"/>
      <c r="BO127" s="814"/>
      <c r="BP127" s="814"/>
      <c r="BQ127" s="814"/>
      <c r="BR127" s="814"/>
      <c r="BS127" s="815"/>
      <c r="BT127" s="813" t="s">
        <v>489</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490</v>
      </c>
      <c r="CQ127" s="752"/>
      <c r="CR127" s="752"/>
      <c r="CS127" s="752"/>
      <c r="CT127" s="752"/>
      <c r="CU127" s="752"/>
      <c r="CV127" s="752"/>
      <c r="CW127" s="752"/>
      <c r="CX127" s="752"/>
      <c r="CY127" s="752"/>
      <c r="CZ127" s="752"/>
      <c r="DA127" s="752"/>
      <c r="DB127" s="752"/>
      <c r="DC127" s="752"/>
      <c r="DD127" s="752"/>
      <c r="DE127" s="752"/>
      <c r="DF127" s="753"/>
      <c r="DG127" s="789" t="s">
        <v>149</v>
      </c>
      <c r="DH127" s="790"/>
      <c r="DI127" s="790"/>
      <c r="DJ127" s="790"/>
      <c r="DK127" s="790"/>
      <c r="DL127" s="790" t="s">
        <v>149</v>
      </c>
      <c r="DM127" s="790"/>
      <c r="DN127" s="790"/>
      <c r="DO127" s="790"/>
      <c r="DP127" s="790"/>
      <c r="DQ127" s="790" t="s">
        <v>149</v>
      </c>
      <c r="DR127" s="790"/>
      <c r="DS127" s="790"/>
      <c r="DT127" s="790"/>
      <c r="DU127" s="790"/>
      <c r="DV127" s="796" t="s">
        <v>149</v>
      </c>
      <c r="DW127" s="796"/>
      <c r="DX127" s="796"/>
      <c r="DY127" s="796"/>
      <c r="DZ127" s="797"/>
    </row>
    <row r="128" spans="1:130" s="230" customFormat="1" ht="26.25" customHeight="1" thickBot="1" x14ac:dyDescent="0.2">
      <c r="A128" s="798" t="s">
        <v>491</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492</v>
      </c>
      <c r="X128" s="800"/>
      <c r="Y128" s="800"/>
      <c r="Z128" s="801"/>
      <c r="AA128" s="802" t="s">
        <v>479</v>
      </c>
      <c r="AB128" s="803"/>
      <c r="AC128" s="803"/>
      <c r="AD128" s="803"/>
      <c r="AE128" s="804"/>
      <c r="AF128" s="805">
        <v>988</v>
      </c>
      <c r="AG128" s="803"/>
      <c r="AH128" s="803"/>
      <c r="AI128" s="803"/>
      <c r="AJ128" s="804"/>
      <c r="AK128" s="805">
        <v>1562</v>
      </c>
      <c r="AL128" s="803"/>
      <c r="AM128" s="803"/>
      <c r="AN128" s="803"/>
      <c r="AO128" s="804"/>
      <c r="AP128" s="806"/>
      <c r="AQ128" s="807"/>
      <c r="AR128" s="807"/>
      <c r="AS128" s="807"/>
      <c r="AT128" s="808"/>
      <c r="AU128" s="232"/>
      <c r="AV128" s="232"/>
      <c r="AW128" s="232"/>
      <c r="AX128" s="809" t="s">
        <v>493</v>
      </c>
      <c r="AY128" s="810"/>
      <c r="AZ128" s="810"/>
      <c r="BA128" s="810"/>
      <c r="BB128" s="810"/>
      <c r="BC128" s="810"/>
      <c r="BD128" s="810"/>
      <c r="BE128" s="811"/>
      <c r="BF128" s="786" t="s">
        <v>494</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495</v>
      </c>
      <c r="CQ128" s="730"/>
      <c r="CR128" s="730"/>
      <c r="CS128" s="730"/>
      <c r="CT128" s="730"/>
      <c r="CU128" s="730"/>
      <c r="CV128" s="730"/>
      <c r="CW128" s="730"/>
      <c r="CX128" s="730"/>
      <c r="CY128" s="730"/>
      <c r="CZ128" s="730"/>
      <c r="DA128" s="730"/>
      <c r="DB128" s="730"/>
      <c r="DC128" s="730"/>
      <c r="DD128" s="730"/>
      <c r="DE128" s="730"/>
      <c r="DF128" s="731"/>
      <c r="DG128" s="792" t="s">
        <v>149</v>
      </c>
      <c r="DH128" s="793"/>
      <c r="DI128" s="793"/>
      <c r="DJ128" s="793"/>
      <c r="DK128" s="793"/>
      <c r="DL128" s="793" t="s">
        <v>149</v>
      </c>
      <c r="DM128" s="793"/>
      <c r="DN128" s="793"/>
      <c r="DO128" s="793"/>
      <c r="DP128" s="793"/>
      <c r="DQ128" s="793" t="s">
        <v>149</v>
      </c>
      <c r="DR128" s="793"/>
      <c r="DS128" s="793"/>
      <c r="DT128" s="793"/>
      <c r="DU128" s="793"/>
      <c r="DV128" s="794" t="s">
        <v>149</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2305439</v>
      </c>
      <c r="AB129" s="780"/>
      <c r="AC129" s="780"/>
      <c r="AD129" s="780"/>
      <c r="AE129" s="781"/>
      <c r="AF129" s="782">
        <v>2529448</v>
      </c>
      <c r="AG129" s="780"/>
      <c r="AH129" s="780"/>
      <c r="AI129" s="780"/>
      <c r="AJ129" s="781"/>
      <c r="AK129" s="782">
        <v>2415364</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149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292007</v>
      </c>
      <c r="AB130" s="780"/>
      <c r="AC130" s="780"/>
      <c r="AD130" s="780"/>
      <c r="AE130" s="781"/>
      <c r="AF130" s="782">
        <v>303038</v>
      </c>
      <c r="AG130" s="780"/>
      <c r="AH130" s="780"/>
      <c r="AI130" s="780"/>
      <c r="AJ130" s="781"/>
      <c r="AK130" s="782">
        <v>298940</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2013432</v>
      </c>
      <c r="AB131" s="764"/>
      <c r="AC131" s="764"/>
      <c r="AD131" s="764"/>
      <c r="AE131" s="765"/>
      <c r="AF131" s="766">
        <v>2226410</v>
      </c>
      <c r="AG131" s="764"/>
      <c r="AH131" s="764"/>
      <c r="AI131" s="764"/>
      <c r="AJ131" s="765"/>
      <c r="AK131" s="766">
        <v>2116424</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t="s">
        <v>479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5.1614854640000001</v>
      </c>
      <c r="AB132" s="745"/>
      <c r="AC132" s="745"/>
      <c r="AD132" s="745"/>
      <c r="AE132" s="746"/>
      <c r="AF132" s="747">
        <v>5.9690263699999999</v>
      </c>
      <c r="AG132" s="745"/>
      <c r="AH132" s="745"/>
      <c r="AI132" s="745"/>
      <c r="AJ132" s="746"/>
      <c r="AK132" s="747">
        <v>7.0738661059999997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5.2</v>
      </c>
      <c r="AB133" s="724"/>
      <c r="AC133" s="724"/>
      <c r="AD133" s="724"/>
      <c r="AE133" s="725"/>
      <c r="AF133" s="723">
        <v>5.4</v>
      </c>
      <c r="AG133" s="724"/>
      <c r="AH133" s="724"/>
      <c r="AI133" s="724"/>
      <c r="AJ133" s="725"/>
      <c r="AK133" s="723">
        <v>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VGyeFBdJ/YLLbIZTUwggeAscmRZx6Xgxlu26jJWv+FIYK95v85WQ12HegAXJ8KX516G8r3jh+z26V54bfQ4ZQ==" saltValue="NsSZ2lxwkqQmu4QkHXALy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zuzqHckB1pjG9NWYm7swdnSuMXF1kgzYm2NylCGeTyJ90I+GNonKSe8rhqdVQ9Y7JTXsQx9IpXyUVS/2faPl/A==" saltValue="TVG02r4uKvdVZY09DDRY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3tRK620tjQmLHaK7dx4I1KzXzZZwaxQPK36rHrtMeRwTZCQO+aBJdxDyY3wfUEd//iNrwXtocqh/aUjmnT99w==" saltValue="UOQLKUFZ4yNV0Jm1DZUh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514</v>
      </c>
      <c r="AL9" s="1131"/>
      <c r="AM9" s="1131"/>
      <c r="AN9" s="1132"/>
      <c r="AO9" s="281">
        <v>839906</v>
      </c>
      <c r="AP9" s="281">
        <v>283944</v>
      </c>
      <c r="AQ9" s="282">
        <v>202156</v>
      </c>
      <c r="AR9" s="283">
        <v>40.5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515</v>
      </c>
      <c r="AL10" s="1131"/>
      <c r="AM10" s="1131"/>
      <c r="AN10" s="1132"/>
      <c r="AO10" s="284">
        <v>81618</v>
      </c>
      <c r="AP10" s="284">
        <v>27592</v>
      </c>
      <c r="AQ10" s="285">
        <v>28749</v>
      </c>
      <c r="AR10" s="286">
        <v>-4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516</v>
      </c>
      <c r="AL11" s="1131"/>
      <c r="AM11" s="1131"/>
      <c r="AN11" s="1132"/>
      <c r="AO11" s="284" t="s">
        <v>517</v>
      </c>
      <c r="AP11" s="284" t="s">
        <v>517</v>
      </c>
      <c r="AQ11" s="285">
        <v>267</v>
      </c>
      <c r="AR11" s="286" t="s">
        <v>517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518</v>
      </c>
      <c r="AL12" s="1131"/>
      <c r="AM12" s="1131"/>
      <c r="AN12" s="1132"/>
      <c r="AO12" s="284" t="s">
        <v>517</v>
      </c>
      <c r="AP12" s="284" t="s">
        <v>517</v>
      </c>
      <c r="AQ12" s="285" t="s">
        <v>517</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519</v>
      </c>
      <c r="AL13" s="1131"/>
      <c r="AM13" s="1131"/>
      <c r="AN13" s="1132"/>
      <c r="AO13" s="284">
        <v>51934</v>
      </c>
      <c r="AP13" s="284">
        <v>17557</v>
      </c>
      <c r="AQ13" s="285">
        <v>7660</v>
      </c>
      <c r="AR13" s="286">
        <v>129.19999999999999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520</v>
      </c>
      <c r="AL14" s="1131"/>
      <c r="AM14" s="1131"/>
      <c r="AN14" s="1132"/>
      <c r="AO14" s="284">
        <v>40105</v>
      </c>
      <c r="AP14" s="284">
        <v>13558</v>
      </c>
      <c r="AQ14" s="285">
        <v>3562</v>
      </c>
      <c r="AR14" s="286">
        <v>280.60000000000002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521</v>
      </c>
      <c r="AL15" s="1134"/>
      <c r="AM15" s="1134"/>
      <c r="AN15" s="1135"/>
      <c r="AO15" s="284">
        <v>-48651</v>
      </c>
      <c r="AP15" s="284">
        <v>-16447</v>
      </c>
      <c r="AQ15" s="285">
        <v>-14691</v>
      </c>
      <c r="AR15" s="286">
        <v>12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964912</v>
      </c>
      <c r="AP16" s="284">
        <v>326204</v>
      </c>
      <c r="AQ16" s="285">
        <v>227703</v>
      </c>
      <c r="AR16" s="286">
        <v>43.3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526</v>
      </c>
      <c r="AL21" s="1137"/>
      <c r="AM21" s="1137"/>
      <c r="AN21" s="1138"/>
      <c r="AO21" s="297">
        <v>27.05</v>
      </c>
      <c r="AP21" s="298">
        <v>19.649999999999999</v>
      </c>
      <c r="AQ21" s="299">
        <v>7.4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527</v>
      </c>
      <c r="AL22" s="1137"/>
      <c r="AM22" s="1137"/>
      <c r="AN22" s="1138"/>
      <c r="AO22" s="302">
        <v>95.2</v>
      </c>
      <c r="AP22" s="303">
        <v>95</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531</v>
      </c>
      <c r="AL32" s="1121"/>
      <c r="AM32" s="1121"/>
      <c r="AN32" s="1122"/>
      <c r="AO32" s="312">
        <v>418786</v>
      </c>
      <c r="AP32" s="312">
        <v>141577</v>
      </c>
      <c r="AQ32" s="313">
        <v>121678</v>
      </c>
      <c r="AR32" s="314">
        <v>16.399999999999999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532</v>
      </c>
      <c r="AL33" s="1121"/>
      <c r="AM33" s="1121"/>
      <c r="AN33" s="112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533</v>
      </c>
      <c r="AL34" s="1121"/>
      <c r="AM34" s="1121"/>
      <c r="AN34" s="1122"/>
      <c r="AO34" s="312" t="s">
        <v>517</v>
      </c>
      <c r="AP34" s="312" t="s">
        <v>517</v>
      </c>
      <c r="AQ34" s="313" t="s">
        <v>517</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534</v>
      </c>
      <c r="AL35" s="1121"/>
      <c r="AM35" s="1121"/>
      <c r="AN35" s="1122"/>
      <c r="AO35" s="312">
        <v>24910</v>
      </c>
      <c r="AP35" s="312">
        <v>8421</v>
      </c>
      <c r="AQ35" s="313">
        <v>32449</v>
      </c>
      <c r="AR35" s="314">
        <v>-74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535</v>
      </c>
      <c r="AL36" s="1121"/>
      <c r="AM36" s="1121"/>
      <c r="AN36" s="1122"/>
      <c r="AO36" s="312">
        <v>6279</v>
      </c>
      <c r="AP36" s="312">
        <v>2123</v>
      </c>
      <c r="AQ36" s="313">
        <v>2852</v>
      </c>
      <c r="AR36" s="314">
        <v>-25.6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536</v>
      </c>
      <c r="AL37" s="1121"/>
      <c r="AM37" s="1121"/>
      <c r="AN37" s="1122"/>
      <c r="AO37" s="312">
        <v>240</v>
      </c>
      <c r="AP37" s="312">
        <v>81</v>
      </c>
      <c r="AQ37" s="313">
        <v>591</v>
      </c>
      <c r="AR37" s="314">
        <v>-86.3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537</v>
      </c>
      <c r="AL38" s="1124"/>
      <c r="AM38" s="1124"/>
      <c r="AN38" s="1125"/>
      <c r="AO38" s="315" t="s">
        <v>517</v>
      </c>
      <c r="AP38" s="315" t="s">
        <v>517</v>
      </c>
      <c r="AQ38" s="316">
        <v>14</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538</v>
      </c>
      <c r="AL39" s="1124"/>
      <c r="AM39" s="1124"/>
      <c r="AN39" s="1125"/>
      <c r="AO39" s="312">
        <v>-1562</v>
      </c>
      <c r="AP39" s="312">
        <v>-528</v>
      </c>
      <c r="AQ39" s="313">
        <v>-2546</v>
      </c>
      <c r="AR39" s="314">
        <v>-79.3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539</v>
      </c>
      <c r="AL40" s="1121"/>
      <c r="AM40" s="1121"/>
      <c r="AN40" s="1122"/>
      <c r="AO40" s="312">
        <v>-298940</v>
      </c>
      <c r="AP40" s="312">
        <v>-101062</v>
      </c>
      <c r="AQ40" s="313">
        <v>-115284</v>
      </c>
      <c r="AR40" s="314">
        <v>-12.3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149713</v>
      </c>
      <c r="AP41" s="312">
        <v>50613</v>
      </c>
      <c r="AQ41" s="313">
        <v>39754</v>
      </c>
      <c r="AR41" s="314">
        <v>27.3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509</v>
      </c>
      <c r="AN49" s="1115" t="s">
        <v>543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816609</v>
      </c>
      <c r="AN51" s="334">
        <v>220765</v>
      </c>
      <c r="AO51" s="335">
        <v>-18.5</v>
      </c>
      <c r="AP51" s="336">
        <v>228215</v>
      </c>
      <c r="AQ51" s="337">
        <v>-14.8</v>
      </c>
      <c r="AR51" s="338">
        <v>-3.7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421595</v>
      </c>
      <c r="AN52" s="342">
        <v>113975</v>
      </c>
      <c r="AO52" s="343">
        <v>-1.7</v>
      </c>
      <c r="AP52" s="344">
        <v>117571</v>
      </c>
      <c r="AQ52" s="345">
        <v>10.5</v>
      </c>
      <c r="AR52" s="346">
        <v>-12.2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1354134</v>
      </c>
      <c r="AN53" s="334">
        <v>377722</v>
      </c>
      <c r="AO53" s="335">
        <v>71.099999999999994</v>
      </c>
      <c r="AP53" s="336">
        <v>264232</v>
      </c>
      <c r="AQ53" s="337">
        <v>15.8</v>
      </c>
      <c r="AR53" s="338">
        <v>55.3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709088</v>
      </c>
      <c r="AN54" s="342">
        <v>197793</v>
      </c>
      <c r="AO54" s="343">
        <v>73.5</v>
      </c>
      <c r="AP54" s="344">
        <v>133959</v>
      </c>
      <c r="AQ54" s="345">
        <v>13.9</v>
      </c>
      <c r="AR54" s="346">
        <v>59.6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924005</v>
      </c>
      <c r="AN55" s="334">
        <v>274348</v>
      </c>
      <c r="AO55" s="335">
        <v>-27.4</v>
      </c>
      <c r="AP55" s="336">
        <v>263613</v>
      </c>
      <c r="AQ55" s="337">
        <v>-0.2</v>
      </c>
      <c r="AR55" s="338">
        <v>-27.2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435808</v>
      </c>
      <c r="AN56" s="342">
        <v>129397</v>
      </c>
      <c r="AO56" s="343">
        <v>-34.6</v>
      </c>
      <c r="AP56" s="344">
        <v>128823</v>
      </c>
      <c r="AQ56" s="345">
        <v>-3.8</v>
      </c>
      <c r="AR56" s="346">
        <v>-30.8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1589621</v>
      </c>
      <c r="AN57" s="334">
        <v>493824</v>
      </c>
      <c r="AO57" s="335">
        <v>80</v>
      </c>
      <c r="AP57" s="336">
        <v>330026</v>
      </c>
      <c r="AQ57" s="337">
        <v>25.2</v>
      </c>
      <c r="AR57" s="338">
        <v>54.8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517474</v>
      </c>
      <c r="AN58" s="342">
        <v>160756</v>
      </c>
      <c r="AO58" s="343">
        <v>24.2</v>
      </c>
      <c r="AP58" s="344">
        <v>141075</v>
      </c>
      <c r="AQ58" s="345">
        <v>9.5</v>
      </c>
      <c r="AR58" s="346">
        <v>14.7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522029</v>
      </c>
      <c r="AN59" s="334">
        <v>176480</v>
      </c>
      <c r="AO59" s="335">
        <v>-64.3</v>
      </c>
      <c r="AP59" s="336">
        <v>278179</v>
      </c>
      <c r="AQ59" s="337">
        <v>-15.7</v>
      </c>
      <c r="AR59" s="338">
        <v>-48.6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211067</v>
      </c>
      <c r="AN60" s="342">
        <v>71355</v>
      </c>
      <c r="AO60" s="343">
        <v>-55.6</v>
      </c>
      <c r="AP60" s="344">
        <v>122182</v>
      </c>
      <c r="AQ60" s="345">
        <v>-13.4</v>
      </c>
      <c r="AR60" s="346">
        <v>-42.2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1041280</v>
      </c>
      <c r="AN61" s="349">
        <v>308628</v>
      </c>
      <c r="AO61" s="350">
        <v>8.1999999999999993</v>
      </c>
      <c r="AP61" s="351">
        <v>272853</v>
      </c>
      <c r="AQ61" s="352">
        <v>2.1</v>
      </c>
      <c r="AR61" s="338">
        <v>6.1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459006</v>
      </c>
      <c r="AN62" s="342">
        <v>134655</v>
      </c>
      <c r="AO62" s="343">
        <v>1.2</v>
      </c>
      <c r="AP62" s="344">
        <v>128722</v>
      </c>
      <c r="AQ62" s="345">
        <v>3.3</v>
      </c>
      <c r="AR62" s="346">
        <v>-2.1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M+mknwYgwHzexX8ErJ4gYnyxpPf5bVEwexA/95haEJH4gQ6aRSW1pk0nicrXqXDT1KdX6wBFvy4xXFc62+LXQ==" saltValue="x2ggHk7vlDQkhjnE6jBQl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0" spans="125:125" ht="13.5" hidden="1" customHeight="1" x14ac:dyDescent="0.15"/>
    <row r="121" spans="125:125" ht="13.5" hidden="1" customHeight="1" x14ac:dyDescent="0.15">
      <c r="DU121" s="259"/>
    </row>
  </sheetData>
  <sheetProtection algorithmName="SHA-512" hashValue="USezr+Ykano6UMx80NKpmjNtbFMMI14+rmLuxqMOEw7ZxBr1hD38Pr6SYtpiLVComS7dKhqGrboIkxJ2vgkGsA==" saltValue="CuFeOkjZf5pl1lKA8dZD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3dNFuC7wI8KtJnJuSOAK5QHf7Qe+bdznfmbBdrNO82JAB/wE8Xovy0O2yC+bo3QnF30F4QZQP2k6UYZVmnfQRQ==" saltValue="e4A0shKK4LsLr1dFpoGn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50.65</v>
      </c>
      <c r="G47" s="12">
        <v>51.1</v>
      </c>
      <c r="H47" s="12">
        <v>48.39</v>
      </c>
      <c r="I47" s="12">
        <v>42.38</v>
      </c>
      <c r="J47" s="13">
        <v>46.51</v>
      </c>
    </row>
    <row r="48" spans="2:10" ht="57.75" customHeight="1" x14ac:dyDescent="0.15">
      <c r="B48" s="14"/>
      <c r="C48" s="1141" t="s">
        <v>4</v>
      </c>
      <c r="D48" s="1141"/>
      <c r="E48" s="1142"/>
      <c r="F48" s="15">
        <v>8.83</v>
      </c>
      <c r="G48" s="16">
        <v>7.4</v>
      </c>
      <c r="H48" s="16">
        <v>10.07</v>
      </c>
      <c r="I48" s="16">
        <v>34.67</v>
      </c>
      <c r="J48" s="17">
        <v>33.39</v>
      </c>
    </row>
    <row r="49" spans="2:10" ht="57.75" customHeight="1" thickBot="1" x14ac:dyDescent="0.2">
      <c r="B49" s="18"/>
      <c r="C49" s="1143" t="s">
        <v>5</v>
      </c>
      <c r="D49" s="1143"/>
      <c r="E49" s="1144"/>
      <c r="F49" s="19" t="s">
        <v>564</v>
      </c>
      <c r="G49" s="20" t="s">
        <v>565</v>
      </c>
      <c r="H49" s="20">
        <v>3.1</v>
      </c>
      <c r="I49" s="20">
        <v>23.77</v>
      </c>
      <c r="J49" s="21" t="s">
        <v>566</v>
      </c>
    </row>
    <row r="50" spans="2:10" x14ac:dyDescent="0.15"/>
  </sheetData>
  <sheetProtection algorithmName="SHA-512" hashValue="1PWu7N4jOKG39tYUMlzaxtEY/o8PZC6iV/Zn9cZ+5WZwuv1wYEzOd5gibSUdM8Yeid4dYuaANB4AWM3LAUuwWA==" saltValue="x1qSEAiFKfguOPnzREw0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2024-03-19T06:17:10Z</cp:lastPrinted>
  <dcterms:created xsi:type="dcterms:W3CDTF">2024-03-14T04:44:57Z</dcterms:created>
  <dcterms:modified xsi:type="dcterms:W3CDTF">2024-03-19T07:04:51Z</dcterms:modified>
  <cp:category/>
</cp:coreProperties>
</file>