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G20-FL3\Tsunagi2\R05\01総務課\財政班\未処理メール\240306 【県市町村課（照会）：315（金）〆】令和４年度財政状況資料集の作成等について\提出\"/>
    </mc:Choice>
  </mc:AlternateContent>
  <xr:revisionPtr revIDLastSave="0" documentId="13_ncr:1_{29CB4F48-A5F5-4231-B8D4-120B10DAC845}" xr6:coauthVersionLast="36" xr6:coauthVersionMax="36" xr10:uidLastSave="{00000000-0000-0000-0000-000000000000}"/>
  <bookViews>
    <workbookView xWindow="0" yWindow="0" windowWidth="15360" windowHeight="7635" firstSheet="11"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O34" i="10"/>
  <c r="BW34" i="10"/>
  <c r="BW35" i="10" s="1"/>
  <c r="BW36" i="10" s="1"/>
  <c r="BW37"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<sst xmlns="http://schemas.openxmlformats.org/spreadsheetml/2006/main" count="1146" uniqueCount="591">
  <si>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</si>
  <si>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</si>
  <si>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</si>
  <si>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</si>
  <si>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</si>
  <si>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</si>
  <si>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</si>
  <si>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</si>
  <si>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</si>
  <si>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</si>
  <si>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</si>
  <si>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</si>
  <si>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</si>
  <si>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</si>
  <si>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</si>
  <si>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</si>
  <si>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</si>
  <si>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</si>
  <si>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</si>
  <si>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</si>
  <si>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</si>
  <si>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</si>
  <si>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</si>
  <si>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</si>
  <si>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</si>
  <si>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</si>
  <si>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</si>
  <si>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</si>
  <si>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</si>
  <si>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</si>
  <si>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</si>
  <si>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</si>
  <si>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</si>
  <si>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</si>
  <si>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</si>
  <si>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</si>
  <si>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</si>
  <si>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</si>
  <si>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</si>
  <si>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</si>
  <si>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</si>
  <si>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</si>
  <si>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</si>
  <si>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</si>
  <si>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</si>
  <si>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</si>
  <si>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</si>
  <si>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</si>
  <si>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</si>
  <si>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</si>
  <si>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</si>
  <si>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</si>
  <si>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</si>
  <si>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</si>
  <si>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</si>
  <si>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</si>
  <si>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</si>
  <si>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</si>
  <si>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</si>
  <si>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</si>
  <si>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</si>
  <si>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</si>
  <si>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</si>
  <si>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</si>
  <si>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</si>
  <si>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</si>
  <si>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</si>
  <si>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</si>
  <si>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</si>
  <si>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</si>
  <si>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</si>
  <si>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</si>
  <si>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</si>
  <si>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</si>
  <si>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</si>
  <si>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</si>
  <si>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</si>
  <si>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</si>
  <si>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</si>
  <si>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</si>
  <si>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</si>
  <si>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</si>
  <si>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</si>
  <si>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</si>
  <si>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</si>
  <si>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</si>
  <si>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</si>
  <si>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</si>
  <si>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</si>
  <si>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</si>
  <si>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</si>
  <si>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</si>
  <si>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</si>
  <si>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</si>
  <si>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</si>
  <si>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</si>
  <si>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</si>
  <si>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</si>
  <si>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</si>
  <si>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</si>
  <si>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</si>
  <si>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</si>
  <si>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</si>
  <si>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</si>
  <si>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</si>
  <si>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</si>
  <si>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</si>
  <si>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</si>
  <si>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</si>
  <si>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</si>
  <si>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</si>
  <si>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</si>
  <si>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</si>
  <si>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</si>
  <si>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</si>
  <si>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</si>
  <si>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</si>
  <si>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</si>
  <si>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</si>
  <si>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</si>
  <si>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</si>
  <si>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</si>
  <si>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</si>
  <si>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</si>
  <si>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</si>
  <si>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</si>
  <si>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</si>
  <si>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</si>
  <si>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</si>
  <si>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</si>
  <si>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</si>
  <si>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</si>
  <si>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</si>
  <si>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</si>
  <si>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</si>
  <si>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</si>
  <si>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</si>
  <si>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</si>
  <si>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</si>
  <si>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</si>
  <si>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</si>
  <si>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</si>
  <si>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</si>
  <si>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</si>
  <si>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</si>
  <si>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</si>
  <si>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</si>
  <si>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</si>
  <si>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</si>
  <si>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</si>
  <si>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</si>
  <si>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</si>
  <si>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</si>
  <si>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</si>
  <si>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</si>
  <si>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</si>
  <si>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</si>
  <si>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</si>
  <si>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</si>
  <si>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</si>
  <si>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</si>
  <si>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</si>
  <si>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</si>
  <si>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</si>
  <si>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</si>
  <si>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</si>
  <si>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</si>
  <si>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</si>
  <si>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</si>
  <si>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</si>
  <si>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</si>
  <si>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</si>
  <si>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</si>
  <si>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</si>
  <si>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</si>
  <si>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</si>
  <si>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</si>
  <si>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</si>
  <si>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</si>
  <si>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</si>
  <si>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</si>
  <si>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</si>
  <si>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</si>
  <si>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</si>
  <si>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</si>
  <si>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</si>
  <si>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</si>
  <si>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</si>
  <si>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</si>
  <si>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</si>
  <si>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</si>
  <si>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</si>
  <si>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</si>
  <si>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</si>
  <si>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</si>
  <si>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</si>
  <si>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</si>
  <si>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</si>
  <si>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</si>
  <si>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</si>
  <si>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</si>
  <si>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</si>
  <si>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</si>
  <si>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</si>
  <si>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</si>
  <si>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</si>
  <si>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</si>
  <si>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</si>
  <si>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</si>
  <si>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</si>
  <si>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</si>
  <si>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</si>
  <si>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</si>
  <si>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</si>
  <si>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</si>
  <si>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</si>
  <si>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</si>
  <si>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</si>
  <si>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熊本県津奈木町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</si>
  <si>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</si>
  <si>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</si>
  <si>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</si>
  <si>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</si>
  <si>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</si>
  <si>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</si>
  <si>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</si>
  <si>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</si>
  <si>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</si>
  <si>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</si>
  <si>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</si>
  <si>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</si>
  <si>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</si>
  <si>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</si>
  <si>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</si>
  <si>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</si>
  <si>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</si>
  <si>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</si>
  <si>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</si>
  <si>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</si>
  <si>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</si>
  <si>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</si>
  <si>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</si>
  <si>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</si>
  <si>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</si>
  <si>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</si>
  <si>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</si>
  <si>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</si>
  <si>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</si>
  <si>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</si>
  <si>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</si>
  <si>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</si>
  <si>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</si>
  <si>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</si>
  <si>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</si>
  <si>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</si>
  <si>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</si>
  <si>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</si>
  <si>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</si>
  <si>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</si>
  <si>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</si>
  <si>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</si>
  <si>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</si>
  <si>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</si>
  <si>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</si>
  <si>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</si>
  <si>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</si>
  <si>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</si>
  <si>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</si>
  <si>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</si>
  <si>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</si>
  <si>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</si>
  <si>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</si>
  <si>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</si>
  <si>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</si>
  <si>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</si>
  <si>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</si>
  <si>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</si>
  <si>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</si>
  <si>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</si>
  <si>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</si>
  <si>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</si>
  <si>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</si>
  <si>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</si>
  <si>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</si>
  <si>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</si>
  <si>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</si>
  <si>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</si>
  <si>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</si>
  <si>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</si>
  <si>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</si>
  <si>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</si>
  <si>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</si>
  <si>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</si>
  <si>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</si>
  <si>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</si>
  <si>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</si>
  <si>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</si>
  <si>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</si>
  <si>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</si>
  <si>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</si>
  <si>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</si>
  <si>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</si>
  <si>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</si>
  <si>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</si>
  <si>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</si>
  <si>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</si>
  <si>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</si>
  <si>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</si>
  <si>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</si>
  <si>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</si>
  <si>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</si>
  <si>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</si>
  <si>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</si>
  <si>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</si>
  <si>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</si>
  <si>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</si>
  <si>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</si>
  <si>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</si>
  <si>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</si>
  <si>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</si>
  <si>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</si>
  <si>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</si>
  <si>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</si>
  <si>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</si>
  <si>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</si>
  <si>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</si>
  <si>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</si>
  <si>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</si>
  <si>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</si>
  <si>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</si>
  <si>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</si>
  <si>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</si>
  <si>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</si>
  <si>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</si>
  <si>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</si>
  <si>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</si>
  <si>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</si>
  <si>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</si>
  <si>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</si>
  <si>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</si>
  <si>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</si>
  <si>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</si>
  <si>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</si>
  <si>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</si>
  <si>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</si>
  <si>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</si>
  <si>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</si>
  <si>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</si>
  <si>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</si>
  <si>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</si>
  <si>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</si>
  <si>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</si>
  <si>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</si>
  <si>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</si>
  <si>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</si>
  <si>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</si>
  <si>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</si>
  <si>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</si>
  <si>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</si>
  <si>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</si>
  <si>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</si>
  <si>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</si>
  <si>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</si>
  <si>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</si>
  <si>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</si>
  <si>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</si>
  <si>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</si>
  <si>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</si>
  <si>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</si>
  <si>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</si>
  <si>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</si>
  <si>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熊本県津奈木町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</si>
  <si>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</si>
  <si>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</si>
  <si>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</si>
  <si>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</si>
  <si>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</si>
  <si>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</si>
  <si>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</si>
  <si>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</si>
  <si>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</si>
  <si>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</si>
  <si>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</si>
  <si>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</si>
  <si>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</si>
  <si>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</si>
  <si>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</si>
  <si>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</si>
  <si>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</si>
  <si>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</si>
  <si>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</si>
  <si>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</si>
  <si>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</si>
  <si>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</si>
  <si>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</si>
  <si>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</si>
  <si>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</si>
  <si>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</si>
  <si>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</si>
  <si>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</si>
  <si>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</si>
  <si>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</si>
  <si>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</si>
  <si>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</si>
  <si>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</si>
  <si>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</si>
  <si>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</si>
  <si>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</si>
  <si>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</si>
  <si>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</si>
  <si>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簡易水道事業特別会計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</si>
  <si>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</si>
  <si>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</si>
  <si>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</si>
  <si>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</si>
  <si>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</si>
  <si>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</si>
  <si>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</si>
  <si>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</si>
  <si>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</si>
  <si>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</si>
  <si>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</si>
  <si>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</si>
  <si>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</si>
  <si>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</si>
  <si>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</si>
  <si>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</si>
  <si>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</si>
  <si>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</si>
  <si>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</si>
  <si>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</si>
  <si>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</si>
  <si>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</si>
  <si>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</si>
  <si>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</si>
  <si>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</si>
  <si>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</si>
  <si>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</si>
  <si>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</si>
  <si>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</si>
  <si>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</si>
  <si>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</si>
  <si>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</si>
  <si>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</si>
  <si>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</si>
  <si>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</si>
  <si>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</si>
  <si>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</si>
  <si>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</si>
  <si>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</si>
  <si>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</si>
  <si>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</si>
  <si>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</si>
  <si>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</si>
  <si>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</si>
  <si>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</si>
  <si>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</si>
  <si>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</si>
  <si>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</si>
  <si>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</si>
  <si>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</si>
  <si>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</si>
  <si>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</si>
  <si>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</si>
  <si>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</si>
  <si>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</si>
  <si>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</si>
  <si>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</si>
  <si>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</si>
  <si>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</si>
  <si>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</si>
  <si>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</si>
  <si>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</si>
  <si>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</si>
  <si>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</si>
  <si>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</si>
  <si>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</si>
  <si>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</si>
  <si>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</si>
  <si>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</si>
  <si>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</si>
  <si>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</si>
  <si>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</si>
  <si>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</si>
  <si>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</si>
  <si>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</si>
  <si>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</si>
  <si>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</si>
  <si>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</si>
  <si>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</si>
  <si>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</si>
  <si>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</si>
  <si>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</si>
  <si>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</si>
  <si>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</si>
  <si>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</si>
  <si>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</si>
  <si>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</si>
  <si>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</si>
  <si>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</si>
  <si>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</si>
  <si>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</si>
  <si>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</si>
  <si>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</si>
  <si>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</si>
  <si>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</si>
  <si>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</si>
  <si>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</si>
  <si>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</si>
  <si>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</si>
  <si>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</si>
  <si>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</si>
  <si>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</si>
  <si>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</si>
  <si>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</si>
  <si>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</si>
  <si>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</si>
  <si>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</si>
  <si>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</si>
  <si>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</si>
  <si>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</si>
  <si>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</si>
  <si>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</si>
  <si>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</si>
  <si>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</si>
  <si>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</si>
  <si>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</si>
  <si>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</si>
  <si>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</si>
  <si>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</si>
  <si>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</si>
  <si>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</si>
  <si>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</si>
  <si>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</si>
  <si>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</si>
  <si>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</si>
  <si>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</si>
  <si>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</si>
  <si>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</si>
  <si>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</si>
  <si>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</si>
  <si>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</si>
  <si>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</si>
  <si>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</si>
  <si>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</si>
  <si>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</si>
  <si>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</si>
  <si>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</si>
  <si>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</si>
  <si>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</si>
  <si>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</si>
  <si>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</si>
  <si>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</si>
  <si>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</si>
  <si>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</si>
  <si>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</si>
  <si>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</si>
  <si>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</si>
  <si>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</si>
  <si>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</si>
  <si>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</si>
  <si>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</si>
  <si>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5.38</t>
  </si>
  <si>
    <t>▲ 2.16</t>
  </si>
  <si>
    <t>▲ 1.71</t>
  </si>
  <si>
    <t>▲ 1.10</t>
  </si>
  <si>
    <t>国民健康保険事業特別会計</t>
  </si>
  <si>
    <t>一般会計</t>
  </si>
  <si>
    <t>宅地造成事業特別会計</t>
  </si>
  <si>
    <t>介護保険事業特別会計</t>
  </si>
  <si>
    <t>簡易水道事業特別会計</t>
  </si>
  <si>
    <t>後期高齢者医療事業特別会計</t>
  </si>
  <si>
    <t>恒久対策事業特別会計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</si>
  <si>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</si>
  <si>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</si>
  <si>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</si>
  <si>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</si>
  <si>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</si>
  <si>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</si>
  <si>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</si>
  <si>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</si>
  <si>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水俣芦北広域行政事務組合</t>
    <rPh sb="0" eb="2">
      <t>ミナマタ</t>
    </rPh>
    <rPh sb="2" eb="4">
      <t>アシキタ</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</si>
  <si>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</si>
  <si>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</si>
  <si>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熊本県後期高齢者医療広域連合（県後期高齢者医療特別会計）</t>
    <rPh sb="0" eb="3">
      <t>クマモトケン</t>
    </rPh>
    <rPh sb="3" eb="5">
      <t>コウキ</t>
    </rPh>
    <rPh sb="5" eb="8">
      <t>コウレイシャ</t>
    </rPh>
    <rPh sb="8" eb="10">
      <t>イリョウ</t>
    </rPh>
    <rPh sb="10" eb="12">
      <t>コウイキ</t>
    </rPh>
    <rPh sb="12" eb="14">
      <t>レンゴウ</t>
    </rPh>
    <rPh sb="23" eb="25">
      <t>トクベツ</t>
    </rPh>
    <rPh sb="25" eb="27">
      <t>カイケイ</t>
    </rPh>
    <phoneticPr fontId="2"/>
  </si>
  <si>
    <t>一般財団法人津奈木町地域振興公社</t>
    <rPh sb="0" eb="2">
      <t>イッパン</t>
    </rPh>
    <rPh sb="2" eb="4">
      <t>ザイダン</t>
    </rPh>
    <rPh sb="4" eb="6">
      <t>ホウジン</t>
    </rPh>
    <rPh sb="6" eb="10">
      <t>ツナギマチ</t>
    </rPh>
    <rPh sb="10" eb="12">
      <t>チイキ</t>
    </rPh>
    <rPh sb="12" eb="14">
      <t>シンコウ</t>
    </rPh>
    <rPh sb="14" eb="16">
      <t>コウシャ</t>
    </rPh>
    <phoneticPr fontId="2"/>
  </si>
  <si>
    <t>町有施設整備基金</t>
  </si>
  <si>
    <t>恒久対策事業事業運営基金</t>
    <rPh sb="0" eb="2">
      <t>コウキュウ</t>
    </rPh>
    <rPh sb="2" eb="4">
      <t>タイサク</t>
    </rPh>
    <rPh sb="4" eb="6">
      <t>ジギョウ</t>
    </rPh>
    <rPh sb="6" eb="8">
      <t>ジギョウ</t>
    </rPh>
    <rPh sb="8" eb="10">
      <t>ウンエイ</t>
    </rPh>
    <rPh sb="10" eb="12">
      <t>キキン</t>
    </rPh>
    <phoneticPr fontId="5"/>
  </si>
  <si>
    <t>恒久対策事業維持管理基金</t>
    <rPh sb="0" eb="2">
      <t>コウキュウ</t>
    </rPh>
    <rPh sb="2" eb="4">
      <t>タイサク</t>
    </rPh>
    <rPh sb="4" eb="6">
      <t>ジギョウ</t>
    </rPh>
    <rPh sb="6" eb="8">
      <t>イジ</t>
    </rPh>
    <rPh sb="8" eb="10">
      <t>カンリ</t>
    </rPh>
    <rPh sb="10" eb="12">
      <t>キキン</t>
    </rPh>
    <phoneticPr fontId="5"/>
  </si>
  <si>
    <t>地域振興基金</t>
    <rPh sb="0" eb="2">
      <t>チイキ</t>
    </rPh>
    <rPh sb="2" eb="4">
      <t>シンコウ</t>
    </rPh>
    <rPh sb="4" eb="6">
      <t>キキン</t>
    </rPh>
    <phoneticPr fontId="5"/>
  </si>
  <si>
    <t>社会福祉振興基金</t>
    <rPh sb="0" eb="2">
      <t>シャカイ</t>
    </rPh>
    <rPh sb="2" eb="4">
      <t>フクシ</t>
    </rPh>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</si>
</sst>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E196-4F31-938E-A2034C2069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126163</c:v>
                </c:pt>
                <c:pt idx="1">
                  <c:v>135707</c:v>
                </c:pt>
                <c:pt idx="2">
                  <c:v>103236</c:v>
                </c:pt>
                <c:pt idx="3">
                  <c:v>144276</c:v>
                </c:pt>
                <c:pt idx="4">
                  <c:v>94998</c:v>
                </c:pt>
              </c:numCache>
            </c:numRef>
          </c:val>
          <c:smooth val="0"/>
          <c:extLst>
            <c:ext xmlns:c16="http://schemas.microsoft.com/office/drawing/2014/chart" uri="{C3380CC4-5D6E-409C-BE32-E72D297353CC}">
              <c16:uniqueId val="{00000001-E196-4F31-938E-A2034C2069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6.05</c:v>
                </c:pt>
                <c:pt idx="1">
                  <c:v>6.74</c:v>
                </c:pt>
                <c:pt idx="2">
                  <c:v>6.6</c:v>
                </c:pt>
                <c:pt idx="3">
                  <c:v>4.7300000000000004</c:v>
                </c:pt>
                <c:pt idx="4">
                  <c:v>6.2</c:v>
                </c:pt>
              </c:numCache>
            </c:numRef>
          </c:val>
          <c:extLst>
            <c:ext xmlns:c16="http://schemas.microsoft.com/office/drawing/2014/chart" uri="{C3380CC4-5D6E-409C-BE32-E72D297353CC}">
              <c16:uniqueId val="{00000000-116C-4E5A-A40E-C2B81D95D4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35.18</c:v>
                </c:pt>
                <c:pt idx="1">
                  <c:v>34.71</c:v>
                </c:pt>
                <c:pt idx="2">
                  <c:v>35.07</c:v>
                </c:pt>
                <c:pt idx="3">
                  <c:v>34.659999999999997</c:v>
                </c:pt>
                <c:pt idx="4">
                  <c:v>35.35</c:v>
                </c:pt>
              </c:numCache>
            </c:numRef>
          </c:val>
          <c:extLst>
            <c:ext xmlns:c16="http://schemas.microsoft.com/office/drawing/2014/chart" uri="{C3380CC4-5D6E-409C-BE32-E72D297353CC}">
              <c16:uniqueId val="{00000001-116C-4E5A-A40E-C2B81D95D4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-5.38</c:v>
                </c:pt>
                <c:pt idx="1">
                  <c:v>-2.16</c:v>
                </c:pt>
                <c:pt idx="2">
                  <c:v>-1.71</c:v>
                </c:pt>
                <c:pt idx="3">
                  <c:v>-1.1000000000000001</c:v>
                </c:pt>
                <c:pt idx="4">
                  <c:v>1.47</c:v>
                </c:pt>
              </c:numCache>
            </c:numRef>
          </c:val>
          <c:smooth val="0"/>
          <c:extLst>
            <c:ext xmlns:c16="http://schemas.microsoft.com/office/drawing/2014/chart" uri="{C3380CC4-5D6E-409C-BE32-E72D297353CC}">
              <c16:uniqueId val="{00000002-116C-4E5A-A40E-C2B81D95D4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70-43D9-8A90-1818B36D92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70-43D9-8A90-1818B36D92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70-43D9-8A90-1818B36D9280}"/>
            </c:ext>
          </c:extLst>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7.0000000000000007E-2</c:v>
                </c:pt>
                <c:pt idx="4">
                  <c:v>#N/A</c:v>
                </c:pt>
                <c:pt idx="5">
                  <c:v>0.05</c:v>
                </c:pt>
                <c:pt idx="6">
                  <c:v>#N/A</c:v>
                </c:pt>
                <c:pt idx="7">
                  <c:v>0.01</c:v>
                </c:pt>
                <c:pt idx="8">
                  <c:v>#N/A</c:v>
                </c:pt>
                <c:pt idx="9">
                  <c:v>0.02</c:v>
                </c:pt>
              </c:numCache>
            </c:numRef>
          </c:val>
          <c:extLst>
            <c:ext xmlns:c16="http://schemas.microsoft.com/office/drawing/2014/chart" uri="{C3380CC4-5D6E-409C-BE32-E72D297353CC}">
              <c16:uniqueId val="{00000003-1A70-43D9-8A90-1818B36D928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0.06</c:v>
                </c:pt>
                <c:pt idx="4">
                  <c:v>#N/A</c:v>
                </c:pt>
                <c:pt idx="5">
                  <c:v>0.01</c:v>
                </c:pt>
                <c:pt idx="6">
                  <c:v>#N/A</c:v>
                </c:pt>
                <c:pt idx="7">
                  <c:v>0</c:v>
                </c:pt>
                <c:pt idx="8">
                  <c:v>#N/A</c:v>
                </c:pt>
                <c:pt idx="9">
                  <c:v>0.18</c:v>
                </c:pt>
              </c:numCache>
            </c:numRef>
          </c:val>
          <c:extLst>
            <c:ext xmlns:c16="http://schemas.microsoft.com/office/drawing/2014/chart" uri="{C3380CC4-5D6E-409C-BE32-E72D297353CC}">
              <c16:uniqueId val="{00000004-1A70-43D9-8A90-1818B36D928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0.28999999999999998</c:v>
                </c:pt>
                <c:pt idx="4">
                  <c:v>#N/A</c:v>
                </c:pt>
                <c:pt idx="5">
                  <c:v>0.46</c:v>
                </c:pt>
                <c:pt idx="6">
                  <c:v>#N/A</c:v>
                </c:pt>
                <c:pt idx="7">
                  <c:v>0.65</c:v>
                </c:pt>
                <c:pt idx="8">
                  <c:v>#N/A</c:v>
                </c:pt>
                <c:pt idx="9">
                  <c:v>0.55000000000000004</c:v>
                </c:pt>
              </c:numCache>
            </c:numRef>
          </c:val>
          <c:extLst>
            <c:ext xmlns:c16="http://schemas.microsoft.com/office/drawing/2014/chart" uri="{C3380CC4-5D6E-409C-BE32-E72D297353CC}">
              <c16:uniqueId val="{00000005-1A70-43D9-8A90-1818B36D928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c:v>
                </c:pt>
                <c:pt idx="2">
                  <c:v>#N/A</c:v>
                </c:pt>
                <c:pt idx="3">
                  <c:v>3.68</c:v>
                </c:pt>
                <c:pt idx="4">
                  <c:v>#N/A</c:v>
                </c:pt>
                <c:pt idx="5">
                  <c:v>3.4</c:v>
                </c:pt>
                <c:pt idx="6">
                  <c:v>#N/A</c:v>
                </c:pt>
                <c:pt idx="7">
                  <c:v>3.22</c:v>
                </c:pt>
                <c:pt idx="8">
                  <c:v>#N/A</c:v>
                </c:pt>
                <c:pt idx="9">
                  <c:v>2.83</c:v>
                </c:pt>
              </c:numCache>
            </c:numRef>
          </c:val>
          <c:extLst>
            <c:ext xmlns:c16="http://schemas.microsoft.com/office/drawing/2014/chart" uri="{C3380CC4-5D6E-409C-BE32-E72D297353CC}">
              <c16:uniqueId val="{00000006-1A70-43D9-8A90-1818B36D9280}"/>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9.7100000000000009</c:v>
                </c:pt>
                <c:pt idx="2">
                  <c:v>#N/A</c:v>
                </c:pt>
                <c:pt idx="3">
                  <c:v>9.14</c:v>
                </c:pt>
                <c:pt idx="4">
                  <c:v>#N/A</c:v>
                </c:pt>
                <c:pt idx="5">
                  <c:v>8</c:v>
                </c:pt>
                <c:pt idx="6">
                  <c:v>#N/A</c:v>
                </c:pt>
                <c:pt idx="7">
                  <c:v>6.54</c:v>
                </c:pt>
                <c:pt idx="8">
                  <c:v>#N/A</c:v>
                </c:pt>
                <c:pt idx="9">
                  <c:v>5.96</c:v>
                </c:pt>
              </c:numCache>
            </c:numRef>
          </c:val>
          <c:extLst>
            <c:ext xmlns:c16="http://schemas.microsoft.com/office/drawing/2014/chart" uri="{C3380CC4-5D6E-409C-BE32-E72D297353CC}">
              <c16:uniqueId val="{00000007-1A70-43D9-8A90-1818B36D928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6.05</c:v>
                </c:pt>
                <c:pt idx="2">
                  <c:v>#N/A</c:v>
                </c:pt>
                <c:pt idx="3">
                  <c:v>6.73</c:v>
                </c:pt>
                <c:pt idx="4">
                  <c:v>#N/A</c:v>
                </c:pt>
                <c:pt idx="5">
                  <c:v>6.59</c:v>
                </c:pt>
                <c:pt idx="6">
                  <c:v>#N/A</c:v>
                </c:pt>
                <c:pt idx="7">
                  <c:v>4.7300000000000004</c:v>
                </c:pt>
                <c:pt idx="8">
                  <c:v>#N/A</c:v>
                </c:pt>
                <c:pt idx="9">
                  <c:v>6.19</c:v>
                </c:pt>
              </c:numCache>
            </c:numRef>
          </c:val>
          <c:extLst>
            <c:ext xmlns:c16="http://schemas.microsoft.com/office/drawing/2014/chart" uri="{C3380CC4-5D6E-409C-BE32-E72D297353CC}">
              <c16:uniqueId val="{00000008-1A70-43D9-8A90-1818B36D9280}"/>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14.53</c:v>
                </c:pt>
                <c:pt idx="2">
                  <c:v>#N/A</c:v>
                </c:pt>
                <c:pt idx="3">
                  <c:v>13.88</c:v>
                </c:pt>
                <c:pt idx="4">
                  <c:v>#N/A</c:v>
                </c:pt>
                <c:pt idx="5">
                  <c:v>9.99</c:v>
                </c:pt>
                <c:pt idx="6">
                  <c:v>#N/A</c:v>
                </c:pt>
                <c:pt idx="7">
                  <c:v>10.5</c:v>
                </c:pt>
                <c:pt idx="8">
                  <c:v>#N/A</c:v>
                </c:pt>
                <c:pt idx="9">
                  <c:v>9.52</c:v>
                </c:pt>
              </c:numCache>
            </c:numRef>
          </c:val>
          <c:extLst>
            <c:ext xmlns:c16="http://schemas.microsoft.com/office/drawing/2014/chart" uri="{C3380CC4-5D6E-409C-BE32-E72D297353CC}">
              <c16:uniqueId val="{00000009-1A70-43D9-8A90-1818B36D92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236</c:v>
                </c:pt>
                <c:pt idx="5">
                  <c:v>237</c:v>
                </c:pt>
                <c:pt idx="8">
                  <c:v>223</c:v>
                </c:pt>
                <c:pt idx="11">
                  <c:v>226</c:v>
                </c:pt>
                <c:pt idx="14">
                  <c:v>217</c:v>
                </c:pt>
              </c:numCache>
            </c:numRef>
          </c:val>
          <c:extLst>
            <c:ext xmlns:c16="http://schemas.microsoft.com/office/drawing/2014/chart" uri="{C3380CC4-5D6E-409C-BE32-E72D297353CC}">
              <c16:uniqueId val="{00000000-61D7-4E30-82AD-E74A987218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D7-4E30-82AD-E74A987218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1D7-4E30-82AD-E74A987218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61D7-4E30-82AD-E74A987218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c:v>
                </c:pt>
                <c:pt idx="3">
                  <c:v>18</c:v>
                </c:pt>
                <c:pt idx="6">
                  <c:v>19</c:v>
                </c:pt>
                <c:pt idx="9">
                  <c:v>21</c:v>
                </c:pt>
                <c:pt idx="12">
                  <c:v>20</c:v>
                </c:pt>
              </c:numCache>
            </c:numRef>
          </c:val>
          <c:extLst>
            <c:ext xmlns:c16="http://schemas.microsoft.com/office/drawing/2014/chart" uri="{C3380CC4-5D6E-409C-BE32-E72D297353CC}">
              <c16:uniqueId val="{00000004-61D7-4E30-82AD-E74A987218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7-4E30-82AD-E74A987218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D7-4E30-82AD-E74A987218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250</c:v>
                </c:pt>
                <c:pt idx="3">
                  <c:v>257</c:v>
                </c:pt>
                <c:pt idx="6">
                  <c:v>239</c:v>
                </c:pt>
                <c:pt idx="9">
                  <c:v>278</c:v>
                </c:pt>
                <c:pt idx="12">
                  <c:v>263</c:v>
                </c:pt>
              </c:numCache>
            </c:numRef>
          </c:val>
          <c:extLst>
            <c:ext xmlns:c16="http://schemas.microsoft.com/office/drawing/2014/chart" uri="{C3380CC4-5D6E-409C-BE32-E72D297353CC}">
              <c16:uniqueId val="{00000007-61D7-4E30-82AD-E74A987218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c:v>
                </c:pt>
                <c:pt idx="2">
                  <c:v>#N/A</c:v>
                </c:pt>
                <c:pt idx="3">
                  <c:v>#N/A</c:v>
                </c:pt>
                <c:pt idx="4">
                  <c:v>38</c:v>
                </c:pt>
                <c:pt idx="5">
                  <c:v>#N/A</c:v>
                </c:pt>
                <c:pt idx="6">
                  <c:v>#N/A</c:v>
                </c:pt>
                <c:pt idx="7">
                  <c:v>35</c:v>
                </c:pt>
                <c:pt idx="8">
                  <c:v>#N/A</c:v>
                </c:pt>
                <c:pt idx="9">
                  <c:v>#N/A</c:v>
                </c:pt>
                <c:pt idx="10">
                  <c:v>73</c:v>
                </c:pt>
                <c:pt idx="11">
                  <c:v>#N/A</c:v>
                </c:pt>
                <c:pt idx="12">
                  <c:v>#N/A</c:v>
                </c:pt>
                <c:pt idx="13">
                  <c:v>67</c:v>
                </c:pt>
                <c:pt idx="14">
                  <c:v>#N/A</c:v>
                </c:pt>
              </c:numCache>
            </c:numRef>
          </c:val>
          <c:smooth val="0"/>
          <c:extLst>
            <c:ext xmlns:c16="http://schemas.microsoft.com/office/drawing/2014/chart" uri="{C3380CC4-5D6E-409C-BE32-E72D297353CC}">
              <c16:uniqueId val="{00000008-61D7-4E30-82AD-E74A987218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2013</c:v>
                </c:pt>
                <c:pt idx="5">
                  <c:v>2136</c:v>
                </c:pt>
                <c:pt idx="8">
                  <c:v>2124</c:v>
                </c:pt>
                <c:pt idx="11">
                  <c:v>2002</c:v>
                </c:pt>
                <c:pt idx="14">
                  <c:v>2174</c:v>
                </c:pt>
              </c:numCache>
            </c:numRef>
          </c:val>
          <c:extLst>
            <c:ext xmlns:c16="http://schemas.microsoft.com/office/drawing/2014/chart" uri="{C3380CC4-5D6E-409C-BE32-E72D297353CC}">
              <c16:uniqueId val="{00000000-957E-4B50-BCD7-F605B0AF4D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c:v>
                </c:pt>
                <c:pt idx="5">
                  <c:v>11</c:v>
                </c:pt>
                <c:pt idx="8">
                  <c:v>8</c:v>
                </c:pt>
                <c:pt idx="11">
                  <c:v>4</c:v>
                </c:pt>
                <c:pt idx="14">
                  <c:v>0</c:v>
                </c:pt>
              </c:numCache>
            </c:numRef>
          </c:val>
          <c:extLst>
            <c:ext xmlns:c16="http://schemas.microsoft.com/office/drawing/2014/chart" uri="{C3380CC4-5D6E-409C-BE32-E72D297353CC}">
              <c16:uniqueId val="{00000001-957E-4B50-BCD7-F605B0AF4D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3554</c:v>
                </c:pt>
                <c:pt idx="5">
                  <c:v>3527</c:v>
                </c:pt>
                <c:pt idx="8">
                  <c:v>3435</c:v>
                </c:pt>
                <c:pt idx="11">
                  <c:v>3742</c:v>
                </c:pt>
                <c:pt idx="14">
                  <c:v>3954</c:v>
                </c:pt>
              </c:numCache>
            </c:numRef>
          </c:val>
          <c:extLst>
            <c:ext xmlns:c16="http://schemas.microsoft.com/office/drawing/2014/chart" uri="{C3380CC4-5D6E-409C-BE32-E72D297353CC}">
              <c16:uniqueId val="{00000002-957E-4B50-BCD7-F605B0AF4D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7E-4B50-BCD7-F605B0AF4D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7E-4B50-BCD7-F605B0AF4D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7E-4B50-BCD7-F605B0AF4D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512</c:v>
                </c:pt>
                <c:pt idx="3">
                  <c:v>503</c:v>
                </c:pt>
                <c:pt idx="6">
                  <c:v>520</c:v>
                </c:pt>
                <c:pt idx="9">
                  <c:v>385</c:v>
                </c:pt>
                <c:pt idx="12">
                  <c:v>358</c:v>
                </c:pt>
              </c:numCache>
            </c:numRef>
          </c:val>
          <c:extLst>
            <c:ext xmlns:c16="http://schemas.microsoft.com/office/drawing/2014/chart" uri="{C3380CC4-5D6E-409C-BE32-E72D297353CC}">
              <c16:uniqueId val="{00000006-957E-4B50-BCD7-F605B0AF4D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2</c:v>
                </c:pt>
                <c:pt idx="9">
                  <c:v>3</c:v>
                </c:pt>
                <c:pt idx="12">
                  <c:v>3</c:v>
                </c:pt>
              </c:numCache>
            </c:numRef>
          </c:val>
          <c:extLst>
            <c:ext xmlns:c16="http://schemas.microsoft.com/office/drawing/2014/chart" uri="{C3380CC4-5D6E-409C-BE32-E72D297353CC}">
              <c16:uniqueId val="{00000007-957E-4B50-BCD7-F605B0AF4D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249</c:v>
                </c:pt>
                <c:pt idx="3">
                  <c:v>312</c:v>
                </c:pt>
                <c:pt idx="6">
                  <c:v>294</c:v>
                </c:pt>
                <c:pt idx="9">
                  <c:v>279</c:v>
                </c:pt>
                <c:pt idx="12">
                  <c:v>263</c:v>
                </c:pt>
              </c:numCache>
            </c:numRef>
          </c:val>
          <c:extLst>
            <c:ext xmlns:c16="http://schemas.microsoft.com/office/drawing/2014/chart" uri="{C3380CC4-5D6E-409C-BE32-E72D297353CC}">
              <c16:uniqueId val="{00000008-957E-4B50-BCD7-F605B0AF4D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7E-4B50-BCD7-F605B0AF4D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2248</c:v>
                </c:pt>
                <c:pt idx="3">
                  <c:v>2299</c:v>
                </c:pt>
                <c:pt idx="6">
                  <c:v>2472</c:v>
                </c:pt>
                <c:pt idx="9">
                  <c:v>2610</c:v>
                </c:pt>
                <c:pt idx="12">
                  <c:v>2563</c:v>
                </c:pt>
              </c:numCache>
            </c:numRef>
          </c:val>
          <c:extLst>
            <c:ext xmlns:c16="http://schemas.microsoft.com/office/drawing/2014/chart" uri="{C3380CC4-5D6E-409C-BE32-E72D297353CC}">
              <c16:uniqueId val="{0000000A-957E-4B50-BCD7-F605B0AF4D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7E-4B50-BCD7-F605B0AF4D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712</c:v>
                </c:pt>
                <c:pt idx="1">
                  <c:v>784</c:v>
                </c:pt>
                <c:pt idx="2">
                  <c:v>786</c:v>
                </c:pt>
              </c:numCache>
            </c:numRef>
          </c:val>
          <c:extLst>
            <c:ext xmlns:c16="http://schemas.microsoft.com/office/drawing/2014/chart" uri="{C3380CC4-5D6E-409C-BE32-E72D297353CC}">
              <c16:uniqueId val="{00000000-E8C5-4395-BF69-BDF36FD38C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575</c:v>
                </c:pt>
                <c:pt idx="1">
                  <c:v>576</c:v>
                </c:pt>
                <c:pt idx="2">
                  <c:v>632</c:v>
                </c:pt>
              </c:numCache>
            </c:numRef>
          </c:val>
          <c:extLst>
            <c:ext xmlns:c16="http://schemas.microsoft.com/office/drawing/2014/chart" uri="{C3380CC4-5D6E-409C-BE32-E72D297353CC}">
              <c16:uniqueId val="{00000001-E8C5-4395-BF69-BDF36FD38C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1779</c:v>
                </c:pt>
                <c:pt idx="1">
                  <c:v>2089</c:v>
                </c:pt>
                <c:pt idx="2">
                  <c:v>2242</c:v>
                </c:pt>
              </c:numCache>
            </c:numRef>
          </c:val>
          <c:extLst>
            <c:ext xmlns:c16="http://schemas.microsoft.com/office/drawing/2014/chart" uri="{C3380CC4-5D6E-409C-BE32-E72D297353CC}">
              <c16:uniqueId val="{00000002-E8C5-4395-BF69-BDF36FD38C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ポイントで、令和２年７月豪雨災害による地方債の増加や既存施設の老朽化に伴う大規模修繕工事等により前年度より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ポイント増加している。今後も従前から行ってきた地方債新規発行額を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万円までとする抑制策を継続することにより、地方債残高を抑制し、元利償還額に注視していく必要がある。</a:t>
          </a:r>
          <a:endParaRPr lang="ja-JP" altLang="ja-JP" sz="1400">
            <a:effectLst/>
          </a:endParaRPr>
        </a:p>
        <a:p>
          <a:r>
            <a:rPr kumimoji="1" lang="ja-JP" altLang="ja-JP" sz="1100">
              <a:solidFill>
                <a:schemeClr val="dk1"/>
              </a:solidFill>
              <a:effectLst/>
              <a:latin typeface="+mn-lt"/>
              <a:ea typeface="+mn-ea"/>
              <a:cs typeface="+mn-cs"/>
            </a:rPr>
            <a:t>　また今後は、令和２年７月豪雨災害による元利償還金の増加や公共施設の老朽化による大規模修繕工事等が予想されるため、引き続き起債発行額の調整を行いながら比率の維持に努める。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将来負担比率はない。その要因は、地方債残高が従前から行ってきた起債発行抑制策により減少傾向にあり、また、財政調整基金や減債基金など充当可能基金が地方債残高より多いため、将来負担比率の分子がマイナス数値とな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老朽化による大規模修繕等の公共工事が見込まれるため、起債の調整や基金の取り崩し等のバランスを見ながら、将来負担比率が出ないよう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熊本県津奈木町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減債基金は、歳計剰余金処分として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その他特定目的基金は、主なものとして、将来的な建築系公共施設の大規模改修等の財源に充てるため町有施設整備基金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百万円、ふるさと納税基金</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百万円を積み立て、恒久対　策事業運営基金を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基金全体では、</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総額は、今後、公共施設の大規模改修等から減少傾向が予想されるため、その過程に留意する必要がある。津奈木町資金管理計画に基づき、安全性及び流動性を確保したうえで、効率的な資金運用に努めながら、津奈木町中期財政計画の中期財政収支見通しに合わせ、資金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①町有施設整備基金：町有施設の整備に要する経費の財源に充てる。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②恒久対策事業事業運営基金：九州新幹線工事に起因する農業用水渇水被害対象地区の農業用水恒久対策施設の維持管理事業の運営の財源に充てる。</a:t>
          </a:r>
          <a:endParaRPr lang="ja-JP" altLang="ja-JP" sz="1400">
            <a:effectLst/>
          </a:endParaRPr>
        </a:p>
        <a:p>
          <a:r>
            <a:rPr kumimoji="1" lang="ja-JP" altLang="ja-JP" sz="1100">
              <a:solidFill>
                <a:schemeClr val="dk1"/>
              </a:solidFill>
              <a:effectLst/>
              <a:latin typeface="+mn-lt"/>
              <a:ea typeface="+mn-ea"/>
              <a:cs typeface="+mn-cs"/>
            </a:rPr>
            <a:t>③恒久対策事業維持管理基金：九州新幹線工事に起因する農業用水渇水被害対象地区の農業用水恒久対策施設の維持管理費の財源に充てる。</a:t>
          </a:r>
          <a:endParaRPr lang="ja-JP" altLang="ja-JP" sz="1400">
            <a:effectLst/>
          </a:endParaRPr>
        </a:p>
        <a:p>
          <a:r>
            <a:rPr kumimoji="1" lang="ja-JP" altLang="ja-JP" sz="1100">
              <a:solidFill>
                <a:schemeClr val="dk1"/>
              </a:solidFill>
              <a:effectLst/>
              <a:latin typeface="+mn-lt"/>
              <a:ea typeface="+mn-ea"/>
              <a:cs typeface="+mn-cs"/>
            </a:rPr>
            <a:t>④地域振興基金：地域振興等の事業を行う場合に充てる。</a:t>
          </a:r>
          <a:endParaRPr lang="ja-JP" altLang="ja-JP" sz="1400">
            <a:effectLst/>
          </a:endParaRPr>
        </a:p>
        <a:p>
          <a:r>
            <a:rPr kumimoji="1" lang="ja-JP" altLang="ja-JP" sz="1100">
              <a:solidFill>
                <a:schemeClr val="dk1"/>
              </a:solidFill>
              <a:effectLst/>
              <a:latin typeface="+mn-lt"/>
              <a:ea typeface="+mn-ea"/>
              <a:cs typeface="+mn-cs"/>
            </a:rPr>
            <a:t>⑤社会福祉振興基金：高齢者及び障害者の在宅福祉の充実、生きがい・健康づくりの増進並びに快適な生活環境の形成糖に要する経費の財源に充てる。</a:t>
          </a:r>
          <a:endParaRPr lang="ja-JP" altLang="ja-JP" sz="1400">
            <a:effectLst/>
          </a:endParaRPr>
        </a:p>
        <a:p>
          <a:r>
            <a:rPr kumimoji="1" lang="ja-JP" altLang="ja-JP" sz="1100">
              <a:solidFill>
                <a:schemeClr val="dk1"/>
              </a:solidFill>
              <a:effectLst/>
              <a:latin typeface="+mn-lt"/>
              <a:ea typeface="+mn-ea"/>
              <a:cs typeface="+mn-cs"/>
            </a:rPr>
            <a:t>⑥ふるさと創生基金：ふるさとおこしを推進する事業の財源に充てる。</a:t>
          </a:r>
          <a:endParaRPr lang="ja-JP" altLang="ja-JP" sz="1400">
            <a:effectLst/>
          </a:endParaRPr>
        </a:p>
        <a:p>
          <a:r>
            <a:rPr kumimoji="1" lang="ja-JP" altLang="ja-JP" sz="1100">
              <a:solidFill>
                <a:schemeClr val="dk1"/>
              </a:solidFill>
              <a:effectLst/>
              <a:latin typeface="+mn-lt"/>
              <a:ea typeface="+mn-ea"/>
              <a:cs typeface="+mn-cs"/>
            </a:rPr>
            <a:t>⑦森林経営管理事業基金：間伐や人材育成、担い手の確保、木材利用の促進や普及啓発等の森林整備及びその促進に要する経費の財源に充てる。</a:t>
          </a:r>
          <a:endParaRPr lang="ja-JP" altLang="ja-JP" sz="1400">
            <a:effectLst/>
          </a:endParaRPr>
        </a:p>
        <a:p>
          <a:r>
            <a:rPr kumimoji="1" lang="ja-JP" altLang="ja-JP" sz="1100">
              <a:solidFill>
                <a:schemeClr val="dk1"/>
              </a:solidFill>
              <a:effectLst/>
              <a:latin typeface="+mn-lt"/>
              <a:ea typeface="+mn-ea"/>
              <a:cs typeface="+mn-cs"/>
            </a:rPr>
            <a:t>　上記以外の目的基金も設置目的の基づき、事業推進の財源として活用を図っていく。</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百万円、ふるさと納税基金</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百万円を積み立て、恒久対</a:t>
          </a:r>
          <a:endParaRPr lang="ja-JP" altLang="ja-JP" sz="1400">
            <a:effectLst/>
          </a:endParaRPr>
        </a:p>
        <a:p>
          <a:r>
            <a:rPr kumimoji="1" lang="ja-JP" altLang="ja-JP" sz="1100">
              <a:solidFill>
                <a:schemeClr val="dk1"/>
              </a:solidFill>
              <a:effectLst/>
              <a:latin typeface="+mn-lt"/>
              <a:ea typeface="+mn-ea"/>
              <a:cs typeface="+mn-cs"/>
            </a:rPr>
            <a:t>　策事業運営基金を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的基金は設置目的にあわせ運用を図っていく。毎年定額の取崩しが予定される基金については、決算状況を見ながら調整を図る。特に町有施設整備基金は、今後公共施設等総合管理計画に充当する財源とするため、財政調整基金からの振替えを検討しながら残高の調整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①災害対策その他緊急を要し、又は必要やむを得ない財政需要に充てるため、標準財政規模の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を下限として運用を図ることとしている。</a:t>
          </a:r>
          <a:endParaRPr lang="ja-JP" altLang="ja-JP" sz="1400">
            <a:effectLst/>
          </a:endParaRPr>
        </a:p>
        <a:p>
          <a:r>
            <a:rPr kumimoji="1" lang="ja-JP" altLang="ja-JP" sz="1100">
              <a:solidFill>
                <a:schemeClr val="dk1"/>
              </a:solidFill>
              <a:effectLst/>
              <a:latin typeface="+mn-lt"/>
              <a:ea typeface="+mn-ea"/>
              <a:cs typeface="+mn-cs"/>
            </a:rPr>
            <a:t>　②決算状況から実質収支比率が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％を超えないよう積立金による調整を図る。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減債基金は、歳計剰余金処分として</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令和２年度末地方債残高</a:t>
          </a:r>
          <a:r>
            <a:rPr kumimoji="1" lang="en-US" altLang="ja-JP" sz="1100">
              <a:solidFill>
                <a:schemeClr val="dk1"/>
              </a:solidFill>
              <a:effectLst/>
              <a:latin typeface="+mn-lt"/>
              <a:ea typeface="+mn-ea"/>
              <a:cs typeface="+mn-cs"/>
            </a:rPr>
            <a:t>2,472</a:t>
          </a:r>
          <a:r>
            <a:rPr kumimoji="1" lang="ja-JP" altLang="ja-JP" sz="1100">
              <a:solidFill>
                <a:schemeClr val="dk1"/>
              </a:solidFill>
              <a:effectLst/>
              <a:latin typeface="+mn-lt"/>
              <a:ea typeface="+mn-ea"/>
              <a:cs typeface="+mn-cs"/>
            </a:rPr>
            <a:t>百万円。過疎債等交付税措置される有利な起債の活用に努め、元利償還金に対しては、交付税算入されない償還財源分を毎年２千万円から３千万円程度を取り崩す方針である。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4,324
4,310
34.08
4,580,735
4,333,879
137,834
2,223,951
2,562,899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財政力指数は前年度から横ばいで推移し、類似団体平均値と同じであったが、人口の減少や全国平均を上回る高齢化（</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年度末　高齢化率</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％）に加え、基幹産業である農業の衰退や町内に中心となる産業がないこと等により財政基盤が弱い状況が続いている。</a:t>
          </a:r>
          <a:r>
            <a:rPr kumimoji="1" lang="ja-JP" altLang="ja-JP" sz="1100" baseline="0">
              <a:solidFill>
                <a:schemeClr val="dk1"/>
              </a:solidFill>
              <a:effectLst/>
              <a:latin typeface="+mn-lt"/>
              <a:ea typeface="+mn-ea"/>
              <a:cs typeface="+mn-cs"/>
            </a:rPr>
            <a:t>今後は新たに策定される第１０期津奈木町振興計画前期基本計画（</a:t>
          </a:r>
          <a:r>
            <a:rPr kumimoji="1" lang="en-US" altLang="ja-JP" sz="1100" baseline="0">
              <a:solidFill>
                <a:schemeClr val="dk1"/>
              </a:solidFill>
              <a:effectLst/>
              <a:latin typeface="+mn-lt"/>
              <a:ea typeface="+mn-ea"/>
              <a:cs typeface="+mn-cs"/>
            </a:rPr>
            <a:t>R6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R11</a:t>
          </a:r>
          <a:r>
            <a:rPr kumimoji="1" lang="ja-JP" altLang="ja-JP" sz="1100" baseline="0">
              <a:solidFill>
                <a:schemeClr val="dk1"/>
              </a:solidFill>
              <a:effectLst/>
              <a:latin typeface="+mn-lt"/>
              <a:ea typeface="+mn-ea"/>
              <a:cs typeface="+mn-cs"/>
            </a:rPr>
            <a:t>）に基づき基幹産業の振興や企業誘致を進めるとともに、行政の効率化や歳出の抑制に向けた取組みを引き続き実行し財政の健全化に努める。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扶助費や人件費の増加により経常経費は上昇。さらに地方交付税や臨時財政対策債などの経常一般財源が減額したことにより経常収支比率は</a:t>
          </a:r>
          <a:r>
            <a:rPr lang="en-US" altLang="ja-JP" sz="1100" b="0" i="0">
              <a:solidFill>
                <a:schemeClr val="dk1"/>
              </a:solidFill>
              <a:effectLst/>
              <a:latin typeface="+mn-lt"/>
              <a:ea typeface="+mn-ea"/>
              <a:cs typeface="+mn-cs"/>
            </a:rPr>
            <a:t>0.3</a:t>
          </a:r>
          <a:r>
            <a:rPr lang="ja-JP" altLang="ja-JP" sz="1100" b="0" i="0">
              <a:solidFill>
                <a:schemeClr val="dk1"/>
              </a:solidFill>
              <a:effectLst/>
              <a:latin typeface="+mn-lt"/>
              <a:ea typeface="+mn-ea"/>
              <a:cs typeface="+mn-cs"/>
            </a:rPr>
            <a:t>ポイント増加したものの類似団体平均を</a:t>
          </a:r>
          <a:r>
            <a:rPr lang="en-US" altLang="ja-JP" sz="1100" b="0" i="0">
              <a:solidFill>
                <a:schemeClr val="dk1"/>
              </a:solidFill>
              <a:effectLst/>
              <a:latin typeface="+mn-lt"/>
              <a:ea typeface="+mn-ea"/>
              <a:cs typeface="+mn-cs"/>
            </a:rPr>
            <a:t>0.7</a:t>
          </a:r>
          <a:r>
            <a:rPr lang="ja-JP" altLang="ja-JP" sz="1100" b="0" i="0">
              <a:solidFill>
                <a:schemeClr val="dk1"/>
              </a:solidFill>
              <a:effectLst/>
              <a:latin typeface="+mn-lt"/>
              <a:ea typeface="+mn-ea"/>
              <a:cs typeface="+mn-cs"/>
            </a:rPr>
            <a:t>ポイント下回った。今後も、後期高齢者医療特別会計をはじめとした公営事業への繰出金や人件費の増加に伴い上昇する見込みであるため、物件費、補助費等の削減や事務事業の更なる見直しを進め、義務的経費の削減に努め、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109347</xdr:rowOff>
    </xdr:from>
    <xdr:to>
      <xdr:col>23</xdr:col>
      <xdr:colOff>133350</xdr:colOff>
      <xdr:row>64</xdr:row>
      <xdr:rowOff>116586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821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109347</xdr:rowOff>
    </xdr:from>
    <xdr:to>
      <xdr:col>19</xdr:col>
      <xdr:colOff>133350</xdr:colOff>
      <xdr:row>65</xdr:row>
      <xdr:rowOff>65786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82147"/>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80264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00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109220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2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58547</xdr:rowOff>
    </xdr:from>
    <xdr:to>
      <xdr:col>19</xdr:col>
      <xdr:colOff>184150</xdr:colOff>
      <xdr:row>64</xdr:row>
      <xdr:rowOff>160147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144924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1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244,784</a:t>
          </a:r>
          <a:r>
            <a:rPr kumimoji="1" lang="ja-JP" altLang="ja-JP" sz="1100">
              <a:solidFill>
                <a:schemeClr val="dk1"/>
              </a:solidFill>
              <a:effectLst/>
              <a:latin typeface="+mn-lt"/>
              <a:ea typeface="+mn-ea"/>
              <a:cs typeface="+mn-cs"/>
            </a:rPr>
            <a:t>円低くなっており、類似団体内順位は上位にあるものの、熊本県平均より上回っている。</a:t>
          </a:r>
          <a:endParaRPr lang="ja-JP" altLang="ja-JP" sz="1400">
            <a:effectLst/>
          </a:endParaRPr>
        </a:p>
        <a:p>
          <a:r>
            <a:rPr kumimoji="1" lang="ja-JP" altLang="ja-JP" sz="1100">
              <a:solidFill>
                <a:schemeClr val="dk1"/>
              </a:solidFill>
              <a:effectLst/>
              <a:latin typeface="+mn-lt"/>
              <a:ea typeface="+mn-ea"/>
              <a:cs typeface="+mn-cs"/>
            </a:rPr>
            <a:t>　今後は公立保育園の民営化により、会計年度職員の採用を抑制するとともに、定員管理による職員数の適正化や給与水準の適正化に努め、併せて物件費についても引き続き抑制に努める。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127752</xdr:rowOff>
    </xdr:from>
    <xdr:to>
      <xdr:col>23</xdr:col>
      <xdr:colOff>133350</xdr:colOff>
      <xdr:row>81</xdr:row>
      <xdr:rowOff>143359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5202"/>
          <a:ext cx="8382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119621</xdr:rowOff>
    </xdr:from>
    <xdr:to>
      <xdr:col>19</xdr:col>
      <xdr:colOff>133350</xdr:colOff>
      <xdr:row>81</xdr:row>
      <xdr:rowOff>127752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7071"/>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103963</xdr:rowOff>
    </xdr:from>
    <xdr:to>
      <xdr:col>15</xdr:col>
      <xdr:colOff>82550</xdr:colOff>
      <xdr:row>81</xdr:row>
      <xdr:rowOff>119621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91413"/>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97724</xdr:rowOff>
    </xdr:from>
    <xdr:to>
      <xdr:col>11</xdr:col>
      <xdr:colOff>31750</xdr:colOff>
      <xdr:row>81</xdr:row>
      <xdr:rowOff>103963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5174"/>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92559</xdr:rowOff>
    </xdr:from>
    <xdr:to>
      <xdr:col>23</xdr:col>
      <xdr:colOff>184150</xdr:colOff>
      <xdr:row>82</xdr:row>
      <xdr:rowOff>22709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13836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76952</xdr:rowOff>
    </xdr:from>
    <xdr:to>
      <xdr:col>19</xdr:col>
      <xdr:colOff>184150</xdr:colOff>
      <xdr:row>82</xdr:row>
      <xdr:rowOff>7102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17279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68821</xdr:rowOff>
    </xdr:from>
    <xdr:to>
      <xdr:col>15</xdr:col>
      <xdr:colOff>133350</xdr:colOff>
      <xdr:row>81</xdr:row>
      <xdr:rowOff>170421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53163</xdr:rowOff>
    </xdr:from>
    <xdr:to>
      <xdr:col>11</xdr:col>
      <xdr:colOff>82550</xdr:colOff>
      <xdr:row>81</xdr:row>
      <xdr:rowOff>154763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164940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46924</xdr:rowOff>
    </xdr:from>
    <xdr:to>
      <xdr:col>7</xdr:col>
      <xdr:colOff>31750</xdr:colOff>
      <xdr:row>81</xdr:row>
      <xdr:rowOff>148524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158701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給与体系の運用により類似団体平均を若干上回ったものの、機構改革により他自治体と比較すると管理職のポストが少ないこと等が影響し、類似団体のなかでも比較的低い水準で推移している。今後も国人事院勧告及び県人事委員会勧告を踏まえ、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66887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6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50800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4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109643</xdr:rowOff>
    </xdr:from>
    <xdr:to>
      <xdr:col>72</xdr:col>
      <xdr:colOff>203200</xdr:colOff>
      <xdr:row>87</xdr:row>
      <xdr:rowOff>26670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543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543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16087</xdr:rowOff>
    </xdr:from>
    <xdr:to>
      <xdr:col>81</xdr:col>
      <xdr:colOff>95250</xdr:colOff>
      <xdr:row>87</xdr:row>
      <xdr:rowOff>117687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159614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170620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次行政改革大綱による定員管理計画により平成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年度まで職員数を抑制してきた結果、類似団体平均を</a:t>
          </a:r>
          <a:r>
            <a:rPr kumimoji="1" lang="en-US" altLang="ja-JP" sz="1100">
              <a:solidFill>
                <a:schemeClr val="dk1"/>
              </a:solidFill>
              <a:effectLst/>
              <a:latin typeface="+mn-lt"/>
              <a:ea typeface="+mn-ea"/>
              <a:cs typeface="+mn-cs"/>
            </a:rPr>
            <a:t>9.11</a:t>
          </a:r>
          <a:r>
            <a:rPr kumimoji="1" lang="ja-JP" altLang="ja-JP" sz="1100">
              <a:solidFill>
                <a:schemeClr val="dk1"/>
              </a:solidFill>
              <a:effectLst/>
              <a:latin typeface="+mn-lt"/>
              <a:ea typeface="+mn-ea"/>
              <a:cs typeface="+mn-cs"/>
            </a:rPr>
            <a:t>人下回る職員数となっている。類似団体内順位も高い水準にあるが、今後は高齢者医療対策での保健師採用や定年延長などにより、職員数の増加が見込まれ、人口も減少するため、人口に占める職員数は増加する見込みである。今後も定員管理により、計画的な職員採用を行い、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78881</xdr:rowOff>
    </xdr:from>
    <xdr:to>
      <xdr:col>81</xdr:col>
      <xdr:colOff>44450</xdr:colOff>
      <xdr:row>59</xdr:row>
      <xdr:rowOff>89069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94431"/>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76468</xdr:rowOff>
    </xdr:from>
    <xdr:to>
      <xdr:col>77</xdr:col>
      <xdr:colOff>44450</xdr:colOff>
      <xdr:row>59</xdr:row>
      <xdr:rowOff>78881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9201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63867</xdr:rowOff>
    </xdr:from>
    <xdr:to>
      <xdr:col>72</xdr:col>
      <xdr:colOff>203200</xdr:colOff>
      <xdr:row>59</xdr:row>
      <xdr:rowOff>76468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7941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61052</xdr:rowOff>
    </xdr:from>
    <xdr:to>
      <xdr:col>68</xdr:col>
      <xdr:colOff>152400</xdr:colOff>
      <xdr:row>59</xdr:row>
      <xdr:rowOff>63867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76602"/>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38269</xdr:rowOff>
    </xdr:from>
    <xdr:to>
      <xdr:col>81</xdr:col>
      <xdr:colOff>95250</xdr:colOff>
      <xdr:row>59</xdr:row>
      <xdr:rowOff>139869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130996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7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28081</xdr:rowOff>
    </xdr:from>
    <xdr:to>
      <xdr:col>77</xdr:col>
      <xdr:colOff>95250</xdr:colOff>
      <xdr:row>59</xdr:row>
      <xdr:rowOff>129681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139858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1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25668</xdr:rowOff>
    </xdr:from>
    <xdr:to>
      <xdr:col>73</xdr:col>
      <xdr:colOff>44450</xdr:colOff>
      <xdr:row>59</xdr:row>
      <xdr:rowOff>127268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137445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1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13067</xdr:rowOff>
    </xdr:from>
    <xdr:to>
      <xdr:col>68</xdr:col>
      <xdr:colOff>203200</xdr:colOff>
      <xdr:row>59</xdr:row>
      <xdr:rowOff>114667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124844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10252</xdr:rowOff>
    </xdr:from>
    <xdr:to>
      <xdr:col>64</xdr:col>
      <xdr:colOff>152400</xdr:colOff>
      <xdr:row>59</xdr:row>
      <xdr:rowOff>111852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122029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9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発行抑制策により全国平均、熊本県平均及び類似団体平均共に大きく下回っている。今後は、令和２年７月豪雨災害等の新規起債発行に併せて、公共施設の老朽化による大規模修繕等の起債借入が予想されるため、起債発行額の調整を行いながら、後年負担増加につながらないよう引き続き低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105410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49106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41063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２年７月豪雨災害等の新規起債発行により将来負担額は増加するも、基金の適正運用により充当可能額も増加したため、将来負担比率はなく、類似団体内でも上位に位置する。今後も起債発行額の抑制や基金運用の適正化に努め、マイナス比率の確保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4,324
4,310
34.08
4,580,735
4,333,879
137,834
2,223,951
2,562,899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人件費に係る経常収支比率は１．０ポイント上昇し、類似団体平均と比較すると、１．４ポイント上回っている。これは</a:t>
          </a:r>
          <a:r>
            <a:rPr lang="ja-JP" altLang="ja-JP" sz="1000" b="0" i="0">
              <a:solidFill>
                <a:schemeClr val="dk1"/>
              </a:solidFill>
              <a:effectLst/>
              <a:latin typeface="+mn-lt"/>
              <a:ea typeface="+mn-ea"/>
              <a:cs typeface="+mn-cs"/>
            </a:rPr>
            <a:t>ごみ収集業務や</a:t>
          </a:r>
          <a:r>
            <a:rPr kumimoji="1" lang="ja-JP" altLang="ja-JP" sz="1000">
              <a:solidFill>
                <a:schemeClr val="dk1"/>
              </a:solidFill>
              <a:effectLst/>
              <a:latin typeface="+mn-lt"/>
              <a:ea typeface="+mn-ea"/>
              <a:cs typeface="+mn-cs"/>
            </a:rPr>
            <a:t>保育園、文化センターなどの施設運営を直営で行っているために、類似団体平均と比較して職員数が多いことが主な要因であり、行政サービスの提供方法の差異によるものといえる。今後は、民間での実施可能な部分については民営化や指定管理者制度の導入などにより委託化を進めるとともに、定員管理に基づく職員数や給与水準の適正化を図り、人件費の削減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92710</xdr:rowOff>
    </xdr:from>
    <xdr:to>
      <xdr:col>24</xdr:col>
      <xdr:colOff>25400</xdr:colOff>
      <xdr:row>36</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4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49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20320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3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41910</xdr:rowOff>
    </xdr:from>
    <xdr:to>
      <xdr:col>20</xdr:col>
      <xdr:colOff>38100</xdr:colOff>
      <xdr:row>36</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60960</xdr:rowOff>
    </xdr:from>
    <xdr:to>
      <xdr:col>6</xdr:col>
      <xdr:colOff>171450</xdr:colOff>
      <xdr:row>37</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ポイント下回っているが、今後も電算システムリース経費等の増加が懸念されるため、委託料を中心に事業廃止等を含めた見直しを行い、物件費の削減に努める。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56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8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ポイント上回っている。一因として、障害福祉サービス費や保育所運営費の負担が増加していることが挙げられる。急激な少子高齢化に対応しつつ、財政を圧迫する上昇傾向に歯止めをかけるよう努める。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09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0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60</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31750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主な要因としては、特別会計繰出金の増加が挙げられる。特に高齢化に伴う介護保険や後期高齢者医療への繰出金が増加傾向にあり、今後ますます大きな負担となることが危惧される。今後も国民健康保険事業特別会計においても保険税の適正化により財政基盤の強化を図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157480</xdr:rowOff>
    </xdr:from>
    <xdr:to>
      <xdr:col>82</xdr:col>
      <xdr:colOff>107950</xdr:colOff>
      <xdr:row>58</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0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09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138430</xdr:rowOff>
    </xdr:from>
    <xdr:to>
      <xdr:col>69</xdr:col>
      <xdr:colOff>92075</xdr:colOff>
      <xdr:row>59</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5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おり、これは、広域行政事務組合への負担金の増加や有償ボランティア制度による報償費の増加が主な要因とし考えられる。今後は、広域行政事務組合のごみ処理施設更新事業も予定されているため、その動向に注視するとともに、各種補助金についても明確な基準を設けて、必要性の低い補助金は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48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これまでの起債発行抑制政策により類似団体平均より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ポイント下回っているが、今後は令和２年７月豪雨災害による新規起債発行による将来的な財政負担に十分留意しながら、過度に起債に依存することのない財政運営を行い、低水準の維持に努める。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55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ポイント上回っている。主に繰出金、人件費がその要因となっている。第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次行政改革大綱及び中期財政計画に基づく財政運営に努めるとともに、定員管理による人件費の抑制など、各費目の歳出削減を図る。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78</xdr:row>
      <xdr:rowOff>78014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2498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51888</xdr:rowOff>
    </xdr:from>
    <xdr:to>
      <xdr:col>78</xdr:col>
      <xdr:colOff>69850</xdr:colOff>
      <xdr:row>79</xdr:row>
      <xdr:rowOff>73116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2498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73116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915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99242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915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27214</xdr:rowOff>
    </xdr:from>
    <xdr:to>
      <xdr:col>82</xdr:col>
      <xdr:colOff>158750</xdr:colOff>
      <xdr:row>78</xdr:row>
      <xdr:rowOff>128814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170741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22316</xdr:rowOff>
    </xdr:from>
    <xdr:to>
      <xdr:col>74</xdr:col>
      <xdr:colOff>31750</xdr:colOff>
      <xdr:row>79</xdr:row>
      <xdr:rowOff>123916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108693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48442</xdr:rowOff>
    </xdr:from>
    <xdr:to>
      <xdr:col>65</xdr:col>
      <xdr:colOff>53975</xdr:colOff>
      <xdr:row>79</xdr:row>
      <xdr:rowOff>150042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134819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168521</xdr:rowOff>
    </xdr:from>
    <xdr:to>
      <xdr:col>29</xdr:col>
      <xdr:colOff>127000</xdr:colOff>
      <xdr:row>19</xdr:row>
      <xdr:rowOff>13333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2246"/>
          <a:ext cx="647700" cy="16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13333</xdr:rowOff>
    </xdr:from>
    <xdr:to>
      <xdr:col>26</xdr:col>
      <xdr:colOff>50800</xdr:colOff>
      <xdr:row>19</xdr:row>
      <xdr:rowOff>24211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8508"/>
          <a:ext cx="6985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24211</xdr:rowOff>
    </xdr:from>
    <xdr:to>
      <xdr:col>22</xdr:col>
      <xdr:colOff>114300</xdr:colOff>
      <xdr:row>19</xdr:row>
      <xdr:rowOff>32193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29386"/>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32193</xdr:rowOff>
    </xdr:from>
    <xdr:to>
      <xdr:col>18</xdr:col>
      <xdr:colOff>177800</xdr:colOff>
      <xdr:row>19</xdr:row>
      <xdr:rowOff>35543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37368"/>
          <a:ext cx="698500" cy="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117721</xdr:rowOff>
    </xdr:from>
    <xdr:to>
      <xdr:col>29</xdr:col>
      <xdr:colOff>177800</xdr:colOff>
      <xdr:row>19</xdr:row>
      <xdr:rowOff>47871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89798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133983</xdr:rowOff>
    </xdr:from>
    <xdr:to>
      <xdr:col>26</xdr:col>
      <xdr:colOff>101600</xdr:colOff>
      <xdr:row>19</xdr:row>
      <xdr:rowOff>64133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48910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144861</xdr:rowOff>
    </xdr:from>
    <xdr:to>
      <xdr:col>22</xdr:col>
      <xdr:colOff>165100</xdr:colOff>
      <xdr:row>19</xdr:row>
      <xdr:rowOff>75011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7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59788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6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152843</xdr:rowOff>
    </xdr:from>
    <xdr:to>
      <xdr:col>19</xdr:col>
      <xdr:colOff>38100</xdr:colOff>
      <xdr:row>19</xdr:row>
      <xdr:rowOff>82993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67770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156193</xdr:rowOff>
    </xdr:from>
    <xdr:to>
      <xdr:col>15</xdr:col>
      <xdr:colOff>101600</xdr:colOff>
      <xdr:row>19</xdr:row>
      <xdr:rowOff>86343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71120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158428</xdr:rowOff>
    </xdr:from>
    <xdr:to>
      <xdr:col>29</xdr:col>
      <xdr:colOff>127000</xdr:colOff>
      <xdr:row>36</xdr:row>
      <xdr:rowOff>163389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1678"/>
          <a:ext cx="647700" cy="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158428</xdr:rowOff>
    </xdr:from>
    <xdr:to>
      <xdr:col>26</xdr:col>
      <xdr:colOff>50800</xdr:colOff>
      <xdr:row>37</xdr:row>
      <xdr:rowOff>19859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1678"/>
          <a:ext cx="698500" cy="32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18788</xdr:rowOff>
    </xdr:from>
    <xdr:to>
      <xdr:col>22</xdr:col>
      <xdr:colOff>114300</xdr:colOff>
      <xdr:row>37</xdr:row>
      <xdr:rowOff>19859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43488"/>
          <a:ext cx="698500" cy="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18788</xdr:rowOff>
    </xdr:from>
    <xdr:to>
      <xdr:col>18</xdr:col>
      <xdr:colOff>177800</xdr:colOff>
      <xdr:row>37</xdr:row>
      <xdr:rowOff>29102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43488"/>
          <a:ext cx="698500" cy="1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8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112589</xdr:rowOff>
    </xdr:from>
    <xdr:to>
      <xdr:col>29</xdr:col>
      <xdr:colOff>177800</xdr:colOff>
      <xdr:row>37</xdr:row>
      <xdr:rowOff>42739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84666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107628</xdr:rowOff>
    </xdr:from>
    <xdr:to>
      <xdr:col>26</xdr:col>
      <xdr:colOff>101600</xdr:colOff>
      <xdr:row>37</xdr:row>
      <xdr:rowOff>37778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140509</xdr:rowOff>
    </xdr:from>
    <xdr:to>
      <xdr:col>22</xdr:col>
      <xdr:colOff>165100</xdr:colOff>
      <xdr:row>37</xdr:row>
      <xdr:rowOff>70659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55436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139438</xdr:rowOff>
    </xdr:from>
    <xdr:to>
      <xdr:col>19</xdr:col>
      <xdr:colOff>38100</xdr:colOff>
      <xdr:row>37</xdr:row>
      <xdr:rowOff>69588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9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54365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7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149752</xdr:rowOff>
    </xdr:from>
    <xdr:to>
      <xdr:col>15</xdr:col>
      <xdr:colOff>101600</xdr:colOff>
      <xdr:row>37</xdr:row>
      <xdr:rowOff>79902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3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64679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4,324
4,310
34.08
4,580,735
4,333,879
137,834
2,223,951
2,562,899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8033</xdr:rowOff>
    </xdr:from>
    <xdr:to>
      <xdr:col>24</xdr:col>
      <xdr:colOff>63500</xdr:colOff>
      <xdr:row>38</xdr:row>
      <xdr:rowOff>14560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23133"/>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14560</xdr:rowOff>
    </xdr:from>
    <xdr:to>
      <xdr:col>19</xdr:col>
      <xdr:colOff>177800</xdr:colOff>
      <xdr:row>38</xdr:row>
      <xdr:rowOff>20572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29660"/>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20572</xdr:rowOff>
    </xdr:from>
    <xdr:to>
      <xdr:col>15</xdr:col>
      <xdr:colOff>50800</xdr:colOff>
      <xdr:row>38</xdr:row>
      <xdr:rowOff>28501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5672"/>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28501</xdr:rowOff>
    </xdr:from>
    <xdr:to>
      <xdr:col>10</xdr:col>
      <xdr:colOff>114300</xdr:colOff>
      <xdr:row>38</xdr:row>
      <xdr:rowOff>36326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3601"/>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128683</xdr:rowOff>
    </xdr:from>
    <xdr:to>
      <xdr:col>24</xdr:col>
      <xdr:colOff>114300</xdr:colOff>
      <xdr:row>38</xdr:row>
      <xdr:rowOff>58833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43610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135210</xdr:rowOff>
    </xdr:from>
    <xdr:to>
      <xdr:col>20</xdr:col>
      <xdr:colOff>38100</xdr:colOff>
      <xdr:row>38</xdr:row>
      <xdr:rowOff>65360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56487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7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141222</xdr:rowOff>
    </xdr:from>
    <xdr:to>
      <xdr:col>15</xdr:col>
      <xdr:colOff>101600</xdr:colOff>
      <xdr:row>38</xdr:row>
      <xdr:rowOff>71372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62499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7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149151</xdr:rowOff>
    </xdr:from>
    <xdr:to>
      <xdr:col>10</xdr:col>
      <xdr:colOff>165100</xdr:colOff>
      <xdr:row>38</xdr:row>
      <xdr:rowOff>79301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70428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156975</xdr:rowOff>
    </xdr:from>
    <xdr:to>
      <xdr:col>6</xdr:col>
      <xdr:colOff>38100</xdr:colOff>
      <xdr:row>38</xdr:row>
      <xdr:rowOff>87125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78253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107928</xdr:rowOff>
    </xdr:from>
    <xdr:to>
      <xdr:col>24</xdr:col>
      <xdr:colOff>63500</xdr:colOff>
      <xdr:row>58</xdr:row>
      <xdr:rowOff>127733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52028"/>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127733</xdr:rowOff>
    </xdr:from>
    <xdr:to>
      <xdr:col>19</xdr:col>
      <xdr:colOff>177800</xdr:colOff>
      <xdr:row>58</xdr:row>
      <xdr:rowOff>134369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7183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134369</xdr:rowOff>
    </xdr:from>
    <xdr:to>
      <xdr:col>15</xdr:col>
      <xdr:colOff>50800</xdr:colOff>
      <xdr:row>58</xdr:row>
      <xdr:rowOff>154191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78469"/>
          <a:ext cx="889000" cy="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154191</xdr:rowOff>
    </xdr:from>
    <xdr:to>
      <xdr:col>10</xdr:col>
      <xdr:colOff>114300</xdr:colOff>
      <xdr:row>58</xdr:row>
      <xdr:rowOff>157890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9829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57128</xdr:rowOff>
    </xdr:from>
    <xdr:to>
      <xdr:col>24</xdr:col>
      <xdr:colOff>114300</xdr:colOff>
      <xdr:row>58</xdr:row>
      <xdr:rowOff>158728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76933</xdr:rowOff>
    </xdr:from>
    <xdr:to>
      <xdr:col>20</xdr:col>
      <xdr:colOff>38100</xdr:colOff>
      <xdr:row>59</xdr:row>
      <xdr:rowOff>7083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169660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1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83569</xdr:rowOff>
    </xdr:from>
    <xdr:to>
      <xdr:col>15</xdr:col>
      <xdr:colOff>101600</xdr:colOff>
      <xdr:row>59</xdr:row>
      <xdr:rowOff>13719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4846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2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103391</xdr:rowOff>
    </xdr:from>
    <xdr:to>
      <xdr:col>10</xdr:col>
      <xdr:colOff>165100</xdr:colOff>
      <xdr:row>59</xdr:row>
      <xdr:rowOff>33541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24668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107090</xdr:rowOff>
    </xdr:from>
    <xdr:to>
      <xdr:col>6</xdr:col>
      <xdr:colOff>38100</xdr:colOff>
      <xdr:row>59</xdr:row>
      <xdr:rowOff>37240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28367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135813</xdr:rowOff>
    </xdr:from>
    <xdr:to>
      <xdr:col>24</xdr:col>
      <xdr:colOff>63500</xdr:colOff>
      <xdr:row>77</xdr:row>
      <xdr:rowOff>141043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7463"/>
          <a:ext cx="8382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141043</xdr:rowOff>
    </xdr:from>
    <xdr:to>
      <xdr:col>19</xdr:col>
      <xdr:colOff>177800</xdr:colOff>
      <xdr:row>77</xdr:row>
      <xdr:rowOff>144204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2693"/>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142278</xdr:rowOff>
    </xdr:from>
    <xdr:to>
      <xdr:col>15</xdr:col>
      <xdr:colOff>50800</xdr:colOff>
      <xdr:row>77</xdr:row>
      <xdr:rowOff>144204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3928"/>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142278</xdr:rowOff>
    </xdr:from>
    <xdr:to>
      <xdr:col>10</xdr:col>
      <xdr:colOff>114300</xdr:colOff>
      <xdr:row>77</xdr:row>
      <xdr:rowOff>150771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43928"/>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85013</xdr:rowOff>
    </xdr:from>
    <xdr:to>
      <xdr:col>24</xdr:col>
      <xdr:colOff>114300</xdr:colOff>
      <xdr:row>78</xdr:row>
      <xdr:rowOff>15163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171390</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90243</xdr:rowOff>
    </xdr:from>
    <xdr:to>
      <xdr:col>20</xdr:col>
      <xdr:colOff>38100</xdr:colOff>
      <xdr:row>78</xdr:row>
      <xdr:rowOff>20393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11520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93404</xdr:rowOff>
    </xdr:from>
    <xdr:to>
      <xdr:col>15</xdr:col>
      <xdr:colOff>101600</xdr:colOff>
      <xdr:row>78</xdr:row>
      <xdr:rowOff>23554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91478</xdr:rowOff>
    </xdr:from>
    <xdr:to>
      <xdr:col>10</xdr:col>
      <xdr:colOff>165100</xdr:colOff>
      <xdr:row>78</xdr:row>
      <xdr:rowOff>21628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99971</xdr:rowOff>
    </xdr:from>
    <xdr:to>
      <xdr:col>6</xdr:col>
      <xdr:colOff>38100</xdr:colOff>
      <xdr:row>78</xdr:row>
      <xdr:rowOff>30121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21248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9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150566</xdr:rowOff>
    </xdr:from>
    <xdr:to>
      <xdr:col>24</xdr:col>
      <xdr:colOff>63500</xdr:colOff>
      <xdr:row>94</xdr:row>
      <xdr:rowOff>159040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95416"/>
          <a:ext cx="838200" cy="17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150566</xdr:rowOff>
    </xdr:from>
    <xdr:to>
      <xdr:col>19</xdr:col>
      <xdr:colOff>177800</xdr:colOff>
      <xdr:row>95</xdr:row>
      <xdr:rowOff>59675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95416"/>
          <a:ext cx="889000" cy="2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59675</xdr:rowOff>
    </xdr:from>
    <xdr:to>
      <xdr:col>15</xdr:col>
      <xdr:colOff>50800</xdr:colOff>
      <xdr:row>95</xdr:row>
      <xdr:rowOff>74847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47425"/>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74847</xdr:rowOff>
    </xdr:from>
    <xdr:to>
      <xdr:col>10</xdr:col>
      <xdr:colOff>114300</xdr:colOff>
      <xdr:row>95</xdr:row>
      <xdr:rowOff>94712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62597"/>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108240</xdr:rowOff>
    </xdr:from>
    <xdr:to>
      <xdr:col>24</xdr:col>
      <xdr:colOff>114300</xdr:colOff>
      <xdr:row>95</xdr:row>
      <xdr:rowOff>38390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131117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99766</xdr:rowOff>
    </xdr:from>
    <xdr:to>
      <xdr:col>20</xdr:col>
      <xdr:colOff>38100</xdr:colOff>
      <xdr:row>94</xdr:row>
      <xdr:rowOff>29916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46443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1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8875</xdr:rowOff>
    </xdr:from>
    <xdr:to>
      <xdr:col>15</xdr:col>
      <xdr:colOff>101600</xdr:colOff>
      <xdr:row>95</xdr:row>
      <xdr:rowOff>110475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9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127002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24047</xdr:rowOff>
    </xdr:from>
    <xdr:to>
      <xdr:col>10</xdr:col>
      <xdr:colOff>165100</xdr:colOff>
      <xdr:row>95</xdr:row>
      <xdr:rowOff>125647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142174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43912</xdr:rowOff>
    </xdr:from>
    <xdr:to>
      <xdr:col>6</xdr:col>
      <xdr:colOff>38100</xdr:colOff>
      <xdr:row>95</xdr:row>
      <xdr:rowOff>145512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162039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90709</xdr:rowOff>
    </xdr:from>
    <xdr:to>
      <xdr:col>55</xdr:col>
      <xdr:colOff>0</xdr:colOff>
      <xdr:row>38</xdr:row>
      <xdr:rowOff>5266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34359"/>
          <a:ext cx="838200" cy="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163198</xdr:rowOff>
    </xdr:from>
    <xdr:to>
      <xdr:col>50</xdr:col>
      <xdr:colOff>114300</xdr:colOff>
      <xdr:row>38</xdr:row>
      <xdr:rowOff>5266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35398"/>
          <a:ext cx="889000" cy="18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163198</xdr:rowOff>
    </xdr:from>
    <xdr:to>
      <xdr:col>45</xdr:col>
      <xdr:colOff>177800</xdr:colOff>
      <xdr:row>38</xdr:row>
      <xdr:rowOff>51241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35398"/>
          <a:ext cx="889000" cy="2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80161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51241</xdr:rowOff>
    </xdr:from>
    <xdr:to>
      <xdr:col>41</xdr:col>
      <xdr:colOff>50800</xdr:colOff>
      <xdr:row>38</xdr:row>
      <xdr:rowOff>59437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6634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19864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39909</xdr:rowOff>
    </xdr:from>
    <xdr:to>
      <xdr:col>55</xdr:col>
      <xdr:colOff>50800</xdr:colOff>
      <xdr:row>37</xdr:row>
      <xdr:rowOff>141509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18336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6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125916</xdr:rowOff>
    </xdr:from>
    <xdr:to>
      <xdr:col>50</xdr:col>
      <xdr:colOff>165100</xdr:colOff>
      <xdr:row>38</xdr:row>
      <xdr:rowOff>56066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47193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6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112398</xdr:rowOff>
    </xdr:from>
    <xdr:to>
      <xdr:col>46</xdr:col>
      <xdr:colOff>38100</xdr:colOff>
      <xdr:row>37</xdr:row>
      <xdr:rowOff>42548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33675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7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441</xdr:rowOff>
    </xdr:from>
    <xdr:to>
      <xdr:col>41</xdr:col>
      <xdr:colOff>101600</xdr:colOff>
      <xdr:row>38</xdr:row>
      <xdr:rowOff>102041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93168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8637</xdr:rowOff>
    </xdr:from>
    <xdr:to>
      <xdr:col>36</xdr:col>
      <xdr:colOff>165100</xdr:colOff>
      <xdr:row>38</xdr:row>
      <xdr:rowOff>110237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101364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160930</xdr:rowOff>
    </xdr:from>
    <xdr:to>
      <xdr:col>55</xdr:col>
      <xdr:colOff>0</xdr:colOff>
      <xdr:row>59</xdr:row>
      <xdr:rowOff>8256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05030"/>
          <a:ext cx="838200" cy="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160930</xdr:rowOff>
    </xdr:from>
    <xdr:to>
      <xdr:col>50</xdr:col>
      <xdr:colOff>114300</xdr:colOff>
      <xdr:row>59</xdr:row>
      <xdr:rowOff>5117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05030"/>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164195</xdr:rowOff>
    </xdr:from>
    <xdr:to>
      <xdr:col>45</xdr:col>
      <xdr:colOff>177800</xdr:colOff>
      <xdr:row>59</xdr:row>
      <xdr:rowOff>5117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08295"/>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164195</xdr:rowOff>
    </xdr:from>
    <xdr:to>
      <xdr:col>41</xdr:col>
      <xdr:colOff>50800</xdr:colOff>
      <xdr:row>58</xdr:row>
      <xdr:rowOff>167832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08295"/>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128906</xdr:rowOff>
    </xdr:from>
    <xdr:to>
      <xdr:col>55</xdr:col>
      <xdr:colOff>50800</xdr:colOff>
      <xdr:row>59</xdr:row>
      <xdr:rowOff>59056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43833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110130</xdr:rowOff>
    </xdr:from>
    <xdr:to>
      <xdr:col>50</xdr:col>
      <xdr:colOff>165100</xdr:colOff>
      <xdr:row>59</xdr:row>
      <xdr:rowOff>40280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31407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4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125767</xdr:rowOff>
    </xdr:from>
    <xdr:to>
      <xdr:col>46</xdr:col>
      <xdr:colOff>38100</xdr:colOff>
      <xdr:row>59</xdr:row>
      <xdr:rowOff>55917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47044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6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113395</xdr:rowOff>
    </xdr:from>
    <xdr:to>
      <xdr:col>41</xdr:col>
      <xdr:colOff>101600</xdr:colOff>
      <xdr:row>59</xdr:row>
      <xdr:rowOff>43545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34672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117032</xdr:rowOff>
    </xdr:from>
    <xdr:to>
      <xdr:col>36</xdr:col>
      <xdr:colOff>165100</xdr:colOff>
      <xdr:row>59</xdr:row>
      <xdr:rowOff>47182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38309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37664</xdr:rowOff>
    </xdr:from>
    <xdr:to>
      <xdr:col>55</xdr:col>
      <xdr:colOff>0</xdr:colOff>
      <xdr:row>79</xdr:row>
      <xdr:rowOff>40968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82214"/>
          <a:ext cx="8382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30128</xdr:rowOff>
    </xdr:from>
    <xdr:to>
      <xdr:col>50</xdr:col>
      <xdr:colOff>114300</xdr:colOff>
      <xdr:row>79</xdr:row>
      <xdr:rowOff>40968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74678"/>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160421</xdr:rowOff>
    </xdr:from>
    <xdr:to>
      <xdr:col>45</xdr:col>
      <xdr:colOff>177800</xdr:colOff>
      <xdr:row>79</xdr:row>
      <xdr:rowOff>30128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33521"/>
          <a:ext cx="889000" cy="4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160421</xdr:rowOff>
    </xdr:from>
    <xdr:to>
      <xdr:col>41</xdr:col>
      <xdr:colOff>50800</xdr:colOff>
      <xdr:row>79</xdr:row>
      <xdr:rowOff>3146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33521"/>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158314</xdr:rowOff>
    </xdr:from>
    <xdr:to>
      <xdr:col>55</xdr:col>
      <xdr:colOff>50800</xdr:colOff>
      <xdr:row>79</xdr:row>
      <xdr:rowOff>88464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73241</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161618</xdr:rowOff>
    </xdr:from>
    <xdr:to>
      <xdr:col>50</xdr:col>
      <xdr:colOff>165100</xdr:colOff>
      <xdr:row>79</xdr:row>
      <xdr:rowOff>91768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82895</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150778</xdr:rowOff>
    </xdr:from>
    <xdr:to>
      <xdr:col>46</xdr:col>
      <xdr:colOff>38100</xdr:colOff>
      <xdr:row>79</xdr:row>
      <xdr:rowOff>80928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72055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109621</xdr:rowOff>
    </xdr:from>
    <xdr:to>
      <xdr:col>41</xdr:col>
      <xdr:colOff>101600</xdr:colOff>
      <xdr:row>79</xdr:row>
      <xdr:rowOff>39771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30898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7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123796</xdr:rowOff>
    </xdr:from>
    <xdr:to>
      <xdr:col>36</xdr:col>
      <xdr:colOff>165100</xdr:colOff>
      <xdr:row>79</xdr:row>
      <xdr:rowOff>53946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45073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78677</xdr:rowOff>
    </xdr:from>
    <xdr:to>
      <xdr:col>55</xdr:col>
      <xdr:colOff>0</xdr:colOff>
      <xdr:row>98</xdr:row>
      <xdr:rowOff>103008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80777"/>
          <a:ext cx="8382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78677</xdr:rowOff>
    </xdr:from>
    <xdr:to>
      <xdr:col>50</xdr:col>
      <xdr:colOff>114300</xdr:colOff>
      <xdr:row>98</xdr:row>
      <xdr:rowOff>104759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80777"/>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103933</xdr:rowOff>
    </xdr:from>
    <xdr:to>
      <xdr:col>45</xdr:col>
      <xdr:colOff>177800</xdr:colOff>
      <xdr:row>98</xdr:row>
      <xdr:rowOff>104759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06033"/>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100457</xdr:rowOff>
    </xdr:from>
    <xdr:to>
      <xdr:col>41</xdr:col>
      <xdr:colOff>50800</xdr:colOff>
      <xdr:row>98</xdr:row>
      <xdr:rowOff>103933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0255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52208</xdr:rowOff>
    </xdr:from>
    <xdr:to>
      <xdr:col>55</xdr:col>
      <xdr:colOff>50800</xdr:colOff>
      <xdr:row>98</xdr:row>
      <xdr:rowOff>153808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27877</xdr:rowOff>
    </xdr:from>
    <xdr:to>
      <xdr:col>50</xdr:col>
      <xdr:colOff>165100</xdr:colOff>
      <xdr:row>98</xdr:row>
      <xdr:rowOff>129477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120604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53959</xdr:rowOff>
    </xdr:from>
    <xdr:to>
      <xdr:col>46</xdr:col>
      <xdr:colOff>38100</xdr:colOff>
      <xdr:row>98</xdr:row>
      <xdr:rowOff>155559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146686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53133</xdr:rowOff>
    </xdr:from>
    <xdr:to>
      <xdr:col>41</xdr:col>
      <xdr:colOff>101600</xdr:colOff>
      <xdr:row>98</xdr:row>
      <xdr:rowOff>154733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49657</xdr:rowOff>
    </xdr:from>
    <xdr:to>
      <xdr:col>36</xdr:col>
      <xdr:colOff>165100</xdr:colOff>
      <xdr:row>98</xdr:row>
      <xdr:rowOff>151257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142384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104855</xdr:rowOff>
    </xdr:from>
    <xdr:to>
      <xdr:col>85</xdr:col>
      <xdr:colOff>127000</xdr:colOff>
      <xdr:row>36</xdr:row>
      <xdr:rowOff>111765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277055"/>
          <a:ext cx="8382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111765</xdr:rowOff>
    </xdr:from>
    <xdr:to>
      <xdr:col>81</xdr:col>
      <xdr:colOff>50800</xdr:colOff>
      <xdr:row>37</xdr:row>
      <xdr:rowOff>150180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83965"/>
          <a:ext cx="889000" cy="2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150180</xdr:rowOff>
    </xdr:from>
    <xdr:to>
      <xdr:col>76</xdr:col>
      <xdr:colOff>114300</xdr:colOff>
      <xdr:row>39</xdr:row>
      <xdr:rowOff>94646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93830"/>
          <a:ext cx="889000" cy="2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87148</xdr:rowOff>
    </xdr:from>
    <xdr:to>
      <xdr:col>71</xdr:col>
      <xdr:colOff>177800</xdr:colOff>
      <xdr:row>39</xdr:row>
      <xdr:rowOff>94646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73698"/>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54055</xdr:rowOff>
    </xdr:from>
    <xdr:to>
      <xdr:col>85</xdr:col>
      <xdr:colOff>177800</xdr:colOff>
      <xdr:row>36</xdr:row>
      <xdr:rowOff>155655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76932</xdr:rowOff>
    </xdr:from>
    <xdr:ext cx="599010"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7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60965</xdr:rowOff>
    </xdr:from>
    <xdr:to>
      <xdr:col>81</xdr:col>
      <xdr:colOff>101600</xdr:colOff>
      <xdr:row>36</xdr:row>
      <xdr:rowOff>162565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2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7642</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60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99380</xdr:rowOff>
    </xdr:from>
    <xdr:to>
      <xdr:col>76</xdr:col>
      <xdr:colOff>165100</xdr:colOff>
      <xdr:row>38</xdr:row>
      <xdr:rowOff>29530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4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46057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43846</xdr:rowOff>
    </xdr:from>
    <xdr:to>
      <xdr:col>72</xdr:col>
      <xdr:colOff>38100</xdr:colOff>
      <xdr:row>39</xdr:row>
      <xdr:rowOff>145446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136573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36348</xdr:rowOff>
    </xdr:from>
    <xdr:to>
      <xdr:col>67</xdr:col>
      <xdr:colOff>101600</xdr:colOff>
      <xdr:row>39</xdr:row>
      <xdr:rowOff>137948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129075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167774</xdr:rowOff>
    </xdr:from>
    <xdr:to>
      <xdr:col>85</xdr:col>
      <xdr:colOff>127000</xdr:colOff>
      <xdr:row>78</xdr:row>
      <xdr:rowOff>169525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40874"/>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167774</xdr:rowOff>
    </xdr:from>
    <xdr:to>
      <xdr:col>81</xdr:col>
      <xdr:colOff>50800</xdr:colOff>
      <xdr:row>79</xdr:row>
      <xdr:rowOff>3587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40874"/>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1406</xdr:rowOff>
    </xdr:from>
    <xdr:to>
      <xdr:col>76</xdr:col>
      <xdr:colOff>114300</xdr:colOff>
      <xdr:row>79</xdr:row>
      <xdr:rowOff>3587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45956"/>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1406</xdr:rowOff>
    </xdr:from>
    <xdr:to>
      <xdr:col>71</xdr:col>
      <xdr:colOff>177800</xdr:colOff>
      <xdr:row>79</xdr:row>
      <xdr:rowOff>3177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4595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118725</xdr:rowOff>
    </xdr:from>
    <xdr:to>
      <xdr:col>85</xdr:col>
      <xdr:colOff>177800</xdr:colOff>
      <xdr:row>79</xdr:row>
      <xdr:rowOff>48875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33652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116974</xdr:rowOff>
    </xdr:from>
    <xdr:to>
      <xdr:col>81</xdr:col>
      <xdr:colOff>101600</xdr:colOff>
      <xdr:row>79</xdr:row>
      <xdr:rowOff>47124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38251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124237</xdr:rowOff>
    </xdr:from>
    <xdr:to>
      <xdr:col>76</xdr:col>
      <xdr:colOff>165100</xdr:colOff>
      <xdr:row>79</xdr:row>
      <xdr:rowOff>54387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45514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122056</xdr:rowOff>
    </xdr:from>
    <xdr:to>
      <xdr:col>72</xdr:col>
      <xdr:colOff>38100</xdr:colOff>
      <xdr:row>79</xdr:row>
      <xdr:rowOff>52206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43333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123827</xdr:rowOff>
    </xdr:from>
    <xdr:to>
      <xdr:col>67</xdr:col>
      <xdr:colOff>101600</xdr:colOff>
      <xdr:row>79</xdr:row>
      <xdr:rowOff>53977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45104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8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71599</xdr:rowOff>
    </xdr:from>
    <xdr:to>
      <xdr:col>85</xdr:col>
      <xdr:colOff>127000</xdr:colOff>
      <xdr:row>98</xdr:row>
      <xdr:rowOff>98450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3699"/>
          <a:ext cx="8382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71599</xdr:rowOff>
    </xdr:from>
    <xdr:to>
      <xdr:col>81</xdr:col>
      <xdr:colOff>50800</xdr:colOff>
      <xdr:row>98</xdr:row>
      <xdr:rowOff>132933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73699"/>
          <a:ext cx="889000" cy="6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132933</xdr:rowOff>
    </xdr:from>
    <xdr:to>
      <xdr:col>76</xdr:col>
      <xdr:colOff>114300</xdr:colOff>
      <xdr:row>98</xdr:row>
      <xdr:rowOff>137220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35033"/>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137220</xdr:rowOff>
    </xdr:from>
    <xdr:to>
      <xdr:col>71</xdr:col>
      <xdr:colOff>177800</xdr:colOff>
      <xdr:row>98</xdr:row>
      <xdr:rowOff>137406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9320"/>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47650</xdr:rowOff>
    </xdr:from>
    <xdr:to>
      <xdr:col>85</xdr:col>
      <xdr:colOff>177800</xdr:colOff>
      <xdr:row>98</xdr:row>
      <xdr:rowOff>149250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134027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20799</xdr:rowOff>
    </xdr:from>
    <xdr:to>
      <xdr:col>81</xdr:col>
      <xdr:colOff>101600</xdr:colOff>
      <xdr:row>98</xdr:row>
      <xdr:rowOff>122399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113526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82133</xdr:rowOff>
    </xdr:from>
    <xdr:to>
      <xdr:col>76</xdr:col>
      <xdr:colOff>165100</xdr:colOff>
      <xdr:row>99</xdr:row>
      <xdr:rowOff>12283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3410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7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86420</xdr:rowOff>
    </xdr:from>
    <xdr:to>
      <xdr:col>72</xdr:col>
      <xdr:colOff>38100</xdr:colOff>
      <xdr:row>99</xdr:row>
      <xdr:rowOff>16570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7697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86606</xdr:rowOff>
    </xdr:from>
    <xdr:to>
      <xdr:col>67</xdr:col>
      <xdr:colOff>101600</xdr:colOff>
      <xdr:row>99</xdr:row>
      <xdr:rowOff>16756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8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10855</xdr:rowOff>
    </xdr:from>
    <xdr:to>
      <xdr:col>116</xdr:col>
      <xdr:colOff>63500</xdr:colOff>
      <xdr:row>78</xdr:row>
      <xdr:rowOff>11517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83955"/>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9561</xdr:rowOff>
    </xdr:from>
    <xdr:to>
      <xdr:col>111</xdr:col>
      <xdr:colOff>177800</xdr:colOff>
      <xdr:row>78</xdr:row>
      <xdr:rowOff>11517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82661"/>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9561</xdr:rowOff>
    </xdr:from>
    <xdr:to>
      <xdr:col>107</xdr:col>
      <xdr:colOff>50800</xdr:colOff>
      <xdr:row>78</xdr:row>
      <xdr:rowOff>14943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82661"/>
          <a:ext cx="889000" cy="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14943</xdr:rowOff>
    </xdr:from>
    <xdr:to>
      <xdr:col>102</xdr:col>
      <xdr:colOff>114300</xdr:colOff>
      <xdr:row>78</xdr:row>
      <xdr:rowOff>27722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88043"/>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131505</xdr:rowOff>
    </xdr:from>
    <xdr:to>
      <xdr:col>116</xdr:col>
      <xdr:colOff>114300</xdr:colOff>
      <xdr:row>78</xdr:row>
      <xdr:rowOff>61655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109932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132167</xdr:rowOff>
    </xdr:from>
    <xdr:to>
      <xdr:col>112</xdr:col>
      <xdr:colOff>38100</xdr:colOff>
      <xdr:row>78</xdr:row>
      <xdr:rowOff>62317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53444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130211</xdr:rowOff>
    </xdr:from>
    <xdr:to>
      <xdr:col>107</xdr:col>
      <xdr:colOff>101600</xdr:colOff>
      <xdr:row>78</xdr:row>
      <xdr:rowOff>60361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51488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135593</xdr:rowOff>
    </xdr:from>
    <xdr:to>
      <xdr:col>102</xdr:col>
      <xdr:colOff>165100</xdr:colOff>
      <xdr:row>78</xdr:row>
      <xdr:rowOff>65743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56870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148372</xdr:rowOff>
    </xdr:from>
    <xdr:to>
      <xdr:col>98</xdr:col>
      <xdr:colOff>38100</xdr:colOff>
      <xdr:row>78</xdr:row>
      <xdr:rowOff>78522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69649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歳出決算総額から見た住民一人当たりのコストは、昨年から</a:t>
          </a:r>
          <a:r>
            <a:rPr kumimoji="1" lang="en-US" altLang="ja-JP" sz="1100">
              <a:solidFill>
                <a:schemeClr val="dk1"/>
              </a:solidFill>
              <a:effectLst/>
              <a:latin typeface="+mn-lt"/>
              <a:ea typeface="+mn-ea"/>
              <a:cs typeface="+mn-cs"/>
            </a:rPr>
            <a:t>199,602</a:t>
          </a:r>
          <a:r>
            <a:rPr kumimoji="1" lang="ja-JP" altLang="ja-JP" sz="1100">
              <a:solidFill>
                <a:schemeClr val="dk1"/>
              </a:solidFill>
              <a:effectLst/>
              <a:latin typeface="+mn-lt"/>
              <a:ea typeface="+mn-ea"/>
              <a:cs typeface="+mn-cs"/>
            </a:rPr>
            <a:t>円減少し、</a:t>
          </a:r>
          <a:r>
            <a:rPr kumimoji="1" lang="en-US" altLang="ja-JP" sz="1100">
              <a:solidFill>
                <a:schemeClr val="dk1"/>
              </a:solidFill>
              <a:effectLst/>
              <a:latin typeface="+mn-lt"/>
              <a:ea typeface="+mn-ea"/>
              <a:cs typeface="+mn-cs"/>
            </a:rPr>
            <a:t>1,002,285</a:t>
          </a:r>
          <a:r>
            <a:rPr kumimoji="1" lang="ja-JP" altLang="ja-JP" sz="1100">
              <a:solidFill>
                <a:schemeClr val="dk1"/>
              </a:solidFill>
              <a:effectLst/>
              <a:latin typeface="+mn-lt"/>
              <a:ea typeface="+mn-ea"/>
              <a:cs typeface="+mn-cs"/>
            </a:rPr>
            <a:t>円となった。性質別歳出の各経費は、前年度からの扶助費に加え、新たに令和２年７月豪雨災害により災害復旧事業費が増加し、類似団体平均を上回った。</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主な構成項目である人件費は、住民一人当たりのコストが</a:t>
          </a:r>
          <a:r>
            <a:rPr kumimoji="1" lang="en-US" altLang="ja-JP" sz="1100">
              <a:solidFill>
                <a:schemeClr val="dk1"/>
              </a:solidFill>
              <a:effectLst/>
              <a:latin typeface="+mn-lt"/>
              <a:ea typeface="+mn-ea"/>
              <a:cs typeface="+mn-cs"/>
            </a:rPr>
            <a:t>160,636</a:t>
          </a:r>
          <a:r>
            <a:rPr kumimoji="1" lang="ja-JP" altLang="ja-JP" sz="1100">
              <a:solidFill>
                <a:schemeClr val="dk1"/>
              </a:solidFill>
              <a:effectLst/>
              <a:latin typeface="+mn-lt"/>
              <a:ea typeface="+mn-ea"/>
              <a:cs typeface="+mn-cs"/>
            </a:rPr>
            <a:t>円となり、平成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年から微増で推移しているが、類似団体平均と比較してもなお低い水準にある。</a:t>
          </a:r>
          <a:endParaRPr lang="ja-JP" altLang="ja-JP" sz="1400">
            <a:effectLst/>
          </a:endParaRPr>
        </a:p>
        <a:p>
          <a:r>
            <a:rPr kumimoji="1" lang="ja-JP" altLang="ja-JP" sz="1100">
              <a:solidFill>
                <a:schemeClr val="dk1"/>
              </a:solidFill>
              <a:effectLst/>
              <a:latin typeface="+mn-lt"/>
              <a:ea typeface="+mn-ea"/>
              <a:cs typeface="+mn-cs"/>
            </a:rPr>
            <a:t>扶助費は、住民一人当たりのコストが</a:t>
          </a:r>
          <a:r>
            <a:rPr kumimoji="1" lang="en-US" altLang="ja-JP" sz="1100">
              <a:solidFill>
                <a:schemeClr val="dk1"/>
              </a:solidFill>
              <a:effectLst/>
              <a:latin typeface="+mn-lt"/>
              <a:ea typeface="+mn-ea"/>
              <a:cs typeface="+mn-cs"/>
            </a:rPr>
            <a:t>97,462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23,612</a:t>
          </a:r>
          <a:r>
            <a:rPr kumimoji="1" lang="ja-JP" altLang="ja-JP" sz="1100">
              <a:solidFill>
                <a:schemeClr val="dk1"/>
              </a:solidFill>
              <a:effectLst/>
              <a:latin typeface="+mn-lt"/>
              <a:ea typeface="+mn-ea"/>
              <a:cs typeface="+mn-cs"/>
            </a:rPr>
            <a:t>円減少しており、平年並みに戻ったものの類似団体平均を上回っている。主な要因は、障害福祉サービス費や保育所運営費の負担が大きなウエイトを占めている。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普通建設事業費は、住民一人当たりコストが</a:t>
          </a:r>
          <a:r>
            <a:rPr kumimoji="1" lang="en-US" altLang="ja-JP" sz="1100">
              <a:solidFill>
                <a:schemeClr val="dk1"/>
              </a:solidFill>
              <a:effectLst/>
              <a:latin typeface="+mn-lt"/>
              <a:ea typeface="+mn-ea"/>
              <a:cs typeface="+mn-cs"/>
            </a:rPr>
            <a:t>94,998</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49,278</a:t>
          </a:r>
          <a:r>
            <a:rPr kumimoji="1" lang="ja-JP" altLang="ja-JP" sz="1100">
              <a:solidFill>
                <a:schemeClr val="dk1"/>
              </a:solidFill>
              <a:effectLst/>
              <a:latin typeface="+mn-lt"/>
              <a:ea typeface="+mn-ea"/>
              <a:cs typeface="+mn-cs"/>
            </a:rPr>
            <a:t>円減少している。要因は、令和２年７月豪雨災害事業等により、予定していた建設事業が後年度に先送りされたためである。</a:t>
          </a:r>
          <a:endParaRPr lang="ja-JP" altLang="ja-JP" sz="1400">
            <a:effectLst/>
          </a:endParaRPr>
        </a:p>
        <a:p>
          <a:r>
            <a:rPr kumimoji="1" lang="ja-JP" altLang="ja-JP" sz="1100">
              <a:solidFill>
                <a:schemeClr val="dk1"/>
              </a:solidFill>
              <a:effectLst/>
              <a:latin typeface="+mn-lt"/>
              <a:ea typeface="+mn-ea"/>
              <a:cs typeface="+mn-cs"/>
            </a:rPr>
            <a:t>積立金は、住民一人当たりコストが</a:t>
          </a:r>
          <a:r>
            <a:rPr kumimoji="1" lang="en-US" altLang="ja-JP" sz="1100">
              <a:solidFill>
                <a:schemeClr val="dk1"/>
              </a:solidFill>
              <a:effectLst/>
              <a:latin typeface="+mn-lt"/>
              <a:ea typeface="+mn-ea"/>
              <a:cs typeface="+mn-cs"/>
            </a:rPr>
            <a:t>45,112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29,365</a:t>
          </a:r>
          <a:r>
            <a:rPr kumimoji="1" lang="ja-JP" altLang="ja-JP" sz="1100">
              <a:solidFill>
                <a:schemeClr val="dk1"/>
              </a:solidFill>
              <a:effectLst/>
              <a:latin typeface="+mn-lt"/>
              <a:ea typeface="+mn-ea"/>
              <a:cs typeface="+mn-cs"/>
            </a:rPr>
            <a:t>円減少している。類似団体平均と比較しても大きく下回っており、これは大きな基金積立を行わなかったためである。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4,324
4,310
34.08
4,580,735
4,333,879
137,834
2,223,951
2,562,899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101481</xdr:rowOff>
    </xdr:from>
    <xdr:to>
      <xdr:col>24</xdr:col>
      <xdr:colOff>63500</xdr:colOff>
      <xdr:row>38</xdr:row>
      <xdr:rowOff>114182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16581"/>
          <a:ext cx="8382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114182</xdr:rowOff>
    </xdr:from>
    <xdr:to>
      <xdr:col>19</xdr:col>
      <xdr:colOff>177800</xdr:colOff>
      <xdr:row>38</xdr:row>
      <xdr:rowOff>131556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292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128470</xdr:rowOff>
    </xdr:from>
    <xdr:to>
      <xdr:col>15</xdr:col>
      <xdr:colOff>50800</xdr:colOff>
      <xdr:row>38</xdr:row>
      <xdr:rowOff>131556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4357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128470</xdr:rowOff>
    </xdr:from>
    <xdr:to>
      <xdr:col>10</xdr:col>
      <xdr:colOff>114300</xdr:colOff>
      <xdr:row>38</xdr:row>
      <xdr:rowOff>130999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43570"/>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50681</xdr:rowOff>
    </xdr:from>
    <xdr:to>
      <xdr:col>24</xdr:col>
      <xdr:colOff>114300</xdr:colOff>
      <xdr:row>38</xdr:row>
      <xdr:rowOff>152281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137058</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63382</xdr:rowOff>
    </xdr:from>
    <xdr:to>
      <xdr:col>20</xdr:col>
      <xdr:colOff>38100</xdr:colOff>
      <xdr:row>38</xdr:row>
      <xdr:rowOff>164982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156109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80756</xdr:rowOff>
    </xdr:from>
    <xdr:to>
      <xdr:col>15</xdr:col>
      <xdr:colOff>101600</xdr:colOff>
      <xdr:row>39</xdr:row>
      <xdr:rowOff>10906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2033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77670</xdr:rowOff>
    </xdr:from>
    <xdr:to>
      <xdr:col>10</xdr:col>
      <xdr:colOff>165100</xdr:colOff>
      <xdr:row>39</xdr:row>
      <xdr:rowOff>7820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170397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80199</xdr:rowOff>
    </xdr:from>
    <xdr:to>
      <xdr:col>6</xdr:col>
      <xdr:colOff>38100</xdr:colOff>
      <xdr:row>39</xdr:row>
      <xdr:rowOff>10349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1476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121331</xdr:rowOff>
    </xdr:from>
    <xdr:to>
      <xdr:col>24</xdr:col>
      <xdr:colOff>63500</xdr:colOff>
      <xdr:row>58</xdr:row>
      <xdr:rowOff>122254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65431"/>
          <a:ext cx="8382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122049</xdr:rowOff>
    </xdr:from>
    <xdr:to>
      <xdr:col>19</xdr:col>
      <xdr:colOff>177800</xdr:colOff>
      <xdr:row>58</xdr:row>
      <xdr:rowOff>122254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6614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122049</xdr:rowOff>
    </xdr:from>
    <xdr:to>
      <xdr:col>15</xdr:col>
      <xdr:colOff>50800</xdr:colOff>
      <xdr:row>58</xdr:row>
      <xdr:rowOff>166499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6149"/>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161498</xdr:rowOff>
    </xdr:from>
    <xdr:to>
      <xdr:col>10</xdr:col>
      <xdr:colOff>114300</xdr:colOff>
      <xdr:row>58</xdr:row>
      <xdr:rowOff>166499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5598"/>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19086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70531</xdr:rowOff>
    </xdr:from>
    <xdr:to>
      <xdr:col>24</xdr:col>
      <xdr:colOff>114300</xdr:colOff>
      <xdr:row>59</xdr:row>
      <xdr:rowOff>681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156908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71454</xdr:rowOff>
    </xdr:from>
    <xdr:to>
      <xdr:col>20</xdr:col>
      <xdr:colOff>38100</xdr:colOff>
      <xdr:row>59</xdr:row>
      <xdr:rowOff>1604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164181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0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71249</xdr:rowOff>
    </xdr:from>
    <xdr:to>
      <xdr:col>15</xdr:col>
      <xdr:colOff>101600</xdr:colOff>
      <xdr:row>59</xdr:row>
      <xdr:rowOff>1399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163976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0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115699</xdr:rowOff>
    </xdr:from>
    <xdr:to>
      <xdr:col>10</xdr:col>
      <xdr:colOff>165100</xdr:colOff>
      <xdr:row>59</xdr:row>
      <xdr:rowOff>45849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36976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5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110698</xdr:rowOff>
    </xdr:from>
    <xdr:to>
      <xdr:col>6</xdr:col>
      <xdr:colOff>38100</xdr:colOff>
      <xdr:row>59</xdr:row>
      <xdr:rowOff>40848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31975</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78415</xdr:rowOff>
    </xdr:from>
    <xdr:to>
      <xdr:col>24</xdr:col>
      <xdr:colOff>63500</xdr:colOff>
      <xdr:row>78</xdr:row>
      <xdr:rowOff>101876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51515"/>
          <a:ext cx="8382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78415</xdr:rowOff>
    </xdr:from>
    <xdr:to>
      <xdr:col>19</xdr:col>
      <xdr:colOff>177800</xdr:colOff>
      <xdr:row>78</xdr:row>
      <xdr:rowOff>128977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51515"/>
          <a:ext cx="889000" cy="5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128977</xdr:rowOff>
    </xdr:from>
    <xdr:to>
      <xdr:col>15</xdr:col>
      <xdr:colOff>50800</xdr:colOff>
      <xdr:row>79</xdr:row>
      <xdr:rowOff>13319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02077"/>
          <a:ext cx="889000" cy="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152554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12692</xdr:rowOff>
    </xdr:from>
    <xdr:to>
      <xdr:col>10</xdr:col>
      <xdr:colOff>114300</xdr:colOff>
      <xdr:row>79</xdr:row>
      <xdr:rowOff>13319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57242"/>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51076</xdr:rowOff>
    </xdr:from>
    <xdr:to>
      <xdr:col>24</xdr:col>
      <xdr:colOff>114300</xdr:colOff>
      <xdr:row>78</xdr:row>
      <xdr:rowOff>152676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29503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40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27615</xdr:rowOff>
    </xdr:from>
    <xdr:to>
      <xdr:col>20</xdr:col>
      <xdr:colOff>38100</xdr:colOff>
      <xdr:row>78</xdr:row>
      <xdr:rowOff>129215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120342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9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78177</xdr:rowOff>
    </xdr:from>
    <xdr:to>
      <xdr:col>15</xdr:col>
      <xdr:colOff>101600</xdr:colOff>
      <xdr:row>79</xdr:row>
      <xdr:rowOff>8327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170904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4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133969</xdr:rowOff>
    </xdr:from>
    <xdr:to>
      <xdr:col>10</xdr:col>
      <xdr:colOff>165100</xdr:colOff>
      <xdr:row>79</xdr:row>
      <xdr:rowOff>64119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0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55246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9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133342</xdr:rowOff>
    </xdr:from>
    <xdr:to>
      <xdr:col>6</xdr:col>
      <xdr:colOff>38100</xdr:colOff>
      <xdr:row>79</xdr:row>
      <xdr:rowOff>63492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54619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9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97272</xdr:rowOff>
    </xdr:from>
    <xdr:to>
      <xdr:col>24</xdr:col>
      <xdr:colOff>63500</xdr:colOff>
      <xdr:row>98</xdr:row>
      <xdr:rowOff>101326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99372"/>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97272</xdr:rowOff>
    </xdr:from>
    <xdr:to>
      <xdr:col>19</xdr:col>
      <xdr:colOff>177800</xdr:colOff>
      <xdr:row>98</xdr:row>
      <xdr:rowOff>116923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937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113636</xdr:rowOff>
    </xdr:from>
    <xdr:to>
      <xdr:col>15</xdr:col>
      <xdr:colOff>50800</xdr:colOff>
      <xdr:row>98</xdr:row>
      <xdr:rowOff>116923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15736"/>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113636</xdr:rowOff>
    </xdr:from>
    <xdr:to>
      <xdr:col>10</xdr:col>
      <xdr:colOff>114300</xdr:colOff>
      <xdr:row>98</xdr:row>
      <xdr:rowOff>123797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5736"/>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50526</xdr:rowOff>
    </xdr:from>
    <xdr:to>
      <xdr:col>24</xdr:col>
      <xdr:colOff>114300</xdr:colOff>
      <xdr:row>98</xdr:row>
      <xdr:rowOff>152126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136903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6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46472</xdr:rowOff>
    </xdr:from>
    <xdr:to>
      <xdr:col>20</xdr:col>
      <xdr:colOff>38100</xdr:colOff>
      <xdr:row>98</xdr:row>
      <xdr:rowOff>148072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139199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66123</xdr:rowOff>
    </xdr:from>
    <xdr:to>
      <xdr:col>15</xdr:col>
      <xdr:colOff>101600</xdr:colOff>
      <xdr:row>98</xdr:row>
      <xdr:rowOff>167723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158850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62836</xdr:rowOff>
    </xdr:from>
    <xdr:to>
      <xdr:col>10</xdr:col>
      <xdr:colOff>165100</xdr:colOff>
      <xdr:row>98</xdr:row>
      <xdr:rowOff>164436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155563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72997</xdr:rowOff>
    </xdr:from>
    <xdr:to>
      <xdr:col>6</xdr:col>
      <xdr:colOff>38100</xdr:colOff>
      <xdr:row>99</xdr:row>
      <xdr:rowOff>3147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165724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xdr:rowOff>
    </xdr:from>
    <xdr:to>
      <xdr:col>55</xdr:col>
      <xdr:colOff>0</xdr:colOff>
      <xdr:row>58</xdr:row>
      <xdr:rowOff>36286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5309"/>
          <a:ext cx="8382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1209</xdr:rowOff>
    </xdr:from>
    <xdr:to>
      <xdr:col>50</xdr:col>
      <xdr:colOff>114300</xdr:colOff>
      <xdr:row>58</xdr:row>
      <xdr:rowOff>22172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4530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3516</xdr:rowOff>
    </xdr:from>
    <xdr:to>
      <xdr:col>45</xdr:col>
      <xdr:colOff>177800</xdr:colOff>
      <xdr:row>58</xdr:row>
      <xdr:rowOff>22172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47616"/>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3516</xdr:rowOff>
    </xdr:from>
    <xdr:to>
      <xdr:col>41</xdr:col>
      <xdr:colOff>50800</xdr:colOff>
      <xdr:row>58</xdr:row>
      <xdr:rowOff>33255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7616"/>
          <a:ext cx="889000" cy="2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156936</xdr:rowOff>
    </xdr:from>
    <xdr:to>
      <xdr:col>55</xdr:col>
      <xdr:colOff>50800</xdr:colOff>
      <xdr:row>58</xdr:row>
      <xdr:rowOff>87086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71863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4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121859</xdr:rowOff>
    </xdr:from>
    <xdr:to>
      <xdr:col>50</xdr:col>
      <xdr:colOff>165100</xdr:colOff>
      <xdr:row>58</xdr:row>
      <xdr:rowOff>52009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43136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142822</xdr:rowOff>
    </xdr:from>
    <xdr:to>
      <xdr:col>46</xdr:col>
      <xdr:colOff>38100</xdr:colOff>
      <xdr:row>58</xdr:row>
      <xdr:rowOff>72972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64099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124166</xdr:rowOff>
    </xdr:from>
    <xdr:to>
      <xdr:col>41</xdr:col>
      <xdr:colOff>101600</xdr:colOff>
      <xdr:row>58</xdr:row>
      <xdr:rowOff>54316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45443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8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153905</xdr:rowOff>
    </xdr:from>
    <xdr:to>
      <xdr:col>36</xdr:col>
      <xdr:colOff>165100</xdr:colOff>
      <xdr:row>58</xdr:row>
      <xdr:rowOff>84055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75182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143836</xdr:rowOff>
    </xdr:from>
    <xdr:to>
      <xdr:col>55</xdr:col>
      <xdr:colOff>0</xdr:colOff>
      <xdr:row>78</xdr:row>
      <xdr:rowOff>163987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16936"/>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156361</xdr:rowOff>
    </xdr:from>
    <xdr:to>
      <xdr:col>50</xdr:col>
      <xdr:colOff>114300</xdr:colOff>
      <xdr:row>78</xdr:row>
      <xdr:rowOff>163987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29461"/>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154908</xdr:rowOff>
    </xdr:from>
    <xdr:to>
      <xdr:col>45</xdr:col>
      <xdr:colOff>177800</xdr:colOff>
      <xdr:row>78</xdr:row>
      <xdr:rowOff>156361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528008"/>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161283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154908</xdr:rowOff>
    </xdr:from>
    <xdr:to>
      <xdr:col>41</xdr:col>
      <xdr:colOff>50800</xdr:colOff>
      <xdr:row>79</xdr:row>
      <xdr:rowOff>25789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28008"/>
          <a:ext cx="889000" cy="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25308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2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18952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93036</xdr:rowOff>
    </xdr:from>
    <xdr:to>
      <xdr:col>55</xdr:col>
      <xdr:colOff>50800</xdr:colOff>
      <xdr:row>79</xdr:row>
      <xdr:rowOff>23186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7963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113187</xdr:rowOff>
    </xdr:from>
    <xdr:to>
      <xdr:col>50</xdr:col>
      <xdr:colOff>165100</xdr:colOff>
      <xdr:row>79</xdr:row>
      <xdr:rowOff>43337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34464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105561</xdr:rowOff>
    </xdr:from>
    <xdr:to>
      <xdr:col>46</xdr:col>
      <xdr:colOff>38100</xdr:colOff>
      <xdr:row>79</xdr:row>
      <xdr:rowOff>35711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104108</xdr:rowOff>
    </xdr:from>
    <xdr:to>
      <xdr:col>41</xdr:col>
      <xdr:colOff>101600</xdr:colOff>
      <xdr:row>79</xdr:row>
      <xdr:rowOff>34258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25385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146439</xdr:rowOff>
    </xdr:from>
    <xdr:to>
      <xdr:col>36</xdr:col>
      <xdr:colOff>165100</xdr:colOff>
      <xdr:row>79</xdr:row>
      <xdr:rowOff>76589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1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67716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150372</xdr:rowOff>
    </xdr:from>
    <xdr:to>
      <xdr:col>55</xdr:col>
      <xdr:colOff>0</xdr:colOff>
      <xdr:row>97</xdr:row>
      <xdr:rowOff>164294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81022"/>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150372</xdr:rowOff>
    </xdr:from>
    <xdr:to>
      <xdr:col>50</xdr:col>
      <xdr:colOff>114300</xdr:colOff>
      <xdr:row>97</xdr:row>
      <xdr:rowOff>166162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8102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163985</xdr:rowOff>
    </xdr:from>
    <xdr:to>
      <xdr:col>45</xdr:col>
      <xdr:colOff>177800</xdr:colOff>
      <xdr:row>97</xdr:row>
      <xdr:rowOff>166162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94635"/>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159936</xdr:rowOff>
    </xdr:from>
    <xdr:to>
      <xdr:col>41</xdr:col>
      <xdr:colOff>50800</xdr:colOff>
      <xdr:row>97</xdr:row>
      <xdr:rowOff>163985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9058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113494</xdr:rowOff>
    </xdr:from>
    <xdr:to>
      <xdr:col>55</xdr:col>
      <xdr:colOff>50800</xdr:colOff>
      <xdr:row>98</xdr:row>
      <xdr:rowOff>43644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28421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99572</xdr:rowOff>
    </xdr:from>
    <xdr:to>
      <xdr:col>50</xdr:col>
      <xdr:colOff>165100</xdr:colOff>
      <xdr:row>98</xdr:row>
      <xdr:rowOff>29722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20849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115362</xdr:rowOff>
    </xdr:from>
    <xdr:to>
      <xdr:col>46</xdr:col>
      <xdr:colOff>38100</xdr:colOff>
      <xdr:row>98</xdr:row>
      <xdr:rowOff>45512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113185</xdr:rowOff>
    </xdr:from>
    <xdr:to>
      <xdr:col>41</xdr:col>
      <xdr:colOff>101600</xdr:colOff>
      <xdr:row>98</xdr:row>
      <xdr:rowOff>43335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34462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109136</xdr:rowOff>
    </xdr:from>
    <xdr:to>
      <xdr:col>36</xdr:col>
      <xdr:colOff>165100</xdr:colOff>
      <xdr:row>98</xdr:row>
      <xdr:rowOff>39286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30413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156094</xdr:rowOff>
    </xdr:from>
    <xdr:to>
      <xdr:col>85</xdr:col>
      <xdr:colOff>127000</xdr:colOff>
      <xdr:row>39</xdr:row>
      <xdr:rowOff>5071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71194"/>
          <a:ext cx="8382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164621</xdr:rowOff>
    </xdr:from>
    <xdr:to>
      <xdr:col>81</xdr:col>
      <xdr:colOff>50800</xdr:colOff>
      <xdr:row>39</xdr:row>
      <xdr:rowOff>5071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79721"/>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162596</xdr:rowOff>
    </xdr:from>
    <xdr:to>
      <xdr:col>76</xdr:col>
      <xdr:colOff>114300</xdr:colOff>
      <xdr:row>38</xdr:row>
      <xdr:rowOff>164621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77696"/>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158667</xdr:rowOff>
    </xdr:from>
    <xdr:to>
      <xdr:col>71</xdr:col>
      <xdr:colOff>177800</xdr:colOff>
      <xdr:row>38</xdr:row>
      <xdr:rowOff>162596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73767"/>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105294</xdr:rowOff>
    </xdr:from>
    <xdr:to>
      <xdr:col>85</xdr:col>
      <xdr:colOff>177800</xdr:colOff>
      <xdr:row>39</xdr:row>
      <xdr:rowOff>35444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20221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125721</xdr:rowOff>
    </xdr:from>
    <xdr:to>
      <xdr:col>81</xdr:col>
      <xdr:colOff>101600</xdr:colOff>
      <xdr:row>39</xdr:row>
      <xdr:rowOff>55871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46998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113821</xdr:rowOff>
    </xdr:from>
    <xdr:to>
      <xdr:col>76</xdr:col>
      <xdr:colOff>165100</xdr:colOff>
      <xdr:row>39</xdr:row>
      <xdr:rowOff>43971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35098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2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111796</xdr:rowOff>
    </xdr:from>
    <xdr:to>
      <xdr:col>72</xdr:col>
      <xdr:colOff>38100</xdr:colOff>
      <xdr:row>39</xdr:row>
      <xdr:rowOff>41946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33073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107867</xdr:rowOff>
    </xdr:from>
    <xdr:to>
      <xdr:col>67</xdr:col>
      <xdr:colOff>101600</xdr:colOff>
      <xdr:row>39</xdr:row>
      <xdr:rowOff>38017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29144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154128</xdr:rowOff>
    </xdr:from>
    <xdr:to>
      <xdr:col>85</xdr:col>
      <xdr:colOff>127000</xdr:colOff>
      <xdr:row>58</xdr:row>
      <xdr:rowOff>163847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98228"/>
          <a:ext cx="8382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154329</xdr:rowOff>
    </xdr:from>
    <xdr:to>
      <xdr:col>81</xdr:col>
      <xdr:colOff>50800</xdr:colOff>
      <xdr:row>58</xdr:row>
      <xdr:rowOff>163847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98429"/>
          <a:ext cx="889000" cy="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154329</xdr:rowOff>
    </xdr:from>
    <xdr:to>
      <xdr:col>76</xdr:col>
      <xdr:colOff>114300</xdr:colOff>
      <xdr:row>58</xdr:row>
      <xdr:rowOff>157331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98429"/>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157331</xdr:rowOff>
    </xdr:from>
    <xdr:to>
      <xdr:col>71</xdr:col>
      <xdr:colOff>177800</xdr:colOff>
      <xdr:row>59</xdr:row>
      <xdr:rowOff>6535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101431"/>
          <a:ext cx="889000" cy="2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103328</xdr:rowOff>
    </xdr:from>
    <xdr:to>
      <xdr:col>85</xdr:col>
      <xdr:colOff>177800</xdr:colOff>
      <xdr:row>59</xdr:row>
      <xdr:rowOff>33478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18255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113047</xdr:rowOff>
    </xdr:from>
    <xdr:to>
      <xdr:col>81</xdr:col>
      <xdr:colOff>101600</xdr:colOff>
      <xdr:row>59</xdr:row>
      <xdr:rowOff>43197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34324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103529</xdr:rowOff>
    </xdr:from>
    <xdr:to>
      <xdr:col>76</xdr:col>
      <xdr:colOff>165100</xdr:colOff>
      <xdr:row>59</xdr:row>
      <xdr:rowOff>33679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24806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4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106531</xdr:rowOff>
    </xdr:from>
    <xdr:to>
      <xdr:col>72</xdr:col>
      <xdr:colOff>38100</xdr:colOff>
      <xdr:row>59</xdr:row>
      <xdr:rowOff>36681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27808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4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127185</xdr:rowOff>
    </xdr:from>
    <xdr:to>
      <xdr:col>67</xdr:col>
      <xdr:colOff>101600</xdr:colOff>
      <xdr:row>59</xdr:row>
      <xdr:rowOff>57335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48462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104854</xdr:rowOff>
    </xdr:from>
    <xdr:to>
      <xdr:col>85</xdr:col>
      <xdr:colOff>127000</xdr:colOff>
      <xdr:row>76</xdr:row>
      <xdr:rowOff>111765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135054"/>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111765</xdr:rowOff>
    </xdr:from>
    <xdr:to>
      <xdr:col>81</xdr:col>
      <xdr:colOff>50800</xdr:colOff>
      <xdr:row>77</xdr:row>
      <xdr:rowOff>150180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141965"/>
          <a:ext cx="889000" cy="2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150180</xdr:rowOff>
    </xdr:from>
    <xdr:to>
      <xdr:col>76</xdr:col>
      <xdr:colOff>114300</xdr:colOff>
      <xdr:row>79</xdr:row>
      <xdr:rowOff>94647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51830"/>
          <a:ext cx="889000" cy="28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87148</xdr:rowOff>
    </xdr:from>
    <xdr:to>
      <xdr:col>71</xdr:col>
      <xdr:colOff>177800</xdr:colOff>
      <xdr:row>79</xdr:row>
      <xdr:rowOff>94647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31698"/>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54054</xdr:rowOff>
    </xdr:from>
    <xdr:to>
      <xdr:col>85</xdr:col>
      <xdr:colOff>177800</xdr:colOff>
      <xdr:row>76</xdr:row>
      <xdr:rowOff>155654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0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76932</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60965</xdr:rowOff>
    </xdr:from>
    <xdr:to>
      <xdr:col>81</xdr:col>
      <xdr:colOff>101600</xdr:colOff>
      <xdr:row>76</xdr:row>
      <xdr:rowOff>162565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7642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86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99380</xdr:rowOff>
    </xdr:from>
    <xdr:to>
      <xdr:col>76</xdr:col>
      <xdr:colOff>165100</xdr:colOff>
      <xdr:row>78</xdr:row>
      <xdr:rowOff>29530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46057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43847</xdr:rowOff>
    </xdr:from>
    <xdr:to>
      <xdr:col>72</xdr:col>
      <xdr:colOff>38100</xdr:colOff>
      <xdr:row>79</xdr:row>
      <xdr:rowOff>145447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136574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8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36348</xdr:rowOff>
    </xdr:from>
    <xdr:to>
      <xdr:col>67</xdr:col>
      <xdr:colOff>101600</xdr:colOff>
      <xdr:row>79</xdr:row>
      <xdr:rowOff>137948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129075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167774</xdr:rowOff>
    </xdr:from>
    <xdr:to>
      <xdr:col>85</xdr:col>
      <xdr:colOff>127000</xdr:colOff>
      <xdr:row>98</xdr:row>
      <xdr:rowOff>169525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69874"/>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167774</xdr:rowOff>
    </xdr:from>
    <xdr:to>
      <xdr:col>81</xdr:col>
      <xdr:colOff>50800</xdr:colOff>
      <xdr:row>99</xdr:row>
      <xdr:rowOff>3587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69874"/>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1406</xdr:rowOff>
    </xdr:from>
    <xdr:to>
      <xdr:col>76</xdr:col>
      <xdr:colOff>114300</xdr:colOff>
      <xdr:row>99</xdr:row>
      <xdr:rowOff>3587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74956"/>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1406</xdr:rowOff>
    </xdr:from>
    <xdr:to>
      <xdr:col>71</xdr:col>
      <xdr:colOff>177800</xdr:colOff>
      <xdr:row>99</xdr:row>
      <xdr:rowOff>3177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7495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118725</xdr:rowOff>
    </xdr:from>
    <xdr:to>
      <xdr:col>85</xdr:col>
      <xdr:colOff>177800</xdr:colOff>
      <xdr:row>99</xdr:row>
      <xdr:rowOff>48875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33652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3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116974</xdr:rowOff>
    </xdr:from>
    <xdr:to>
      <xdr:col>81</xdr:col>
      <xdr:colOff>101600</xdr:colOff>
      <xdr:row>99</xdr:row>
      <xdr:rowOff>47124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124237</xdr:rowOff>
    </xdr:from>
    <xdr:to>
      <xdr:col>76</xdr:col>
      <xdr:colOff>165100</xdr:colOff>
      <xdr:row>99</xdr:row>
      <xdr:rowOff>54387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122056</xdr:rowOff>
    </xdr:from>
    <xdr:to>
      <xdr:col>72</xdr:col>
      <xdr:colOff>38100</xdr:colOff>
      <xdr:row>99</xdr:row>
      <xdr:rowOff>52206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43333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123827</xdr:rowOff>
    </xdr:from>
    <xdr:to>
      <xdr:col>67</xdr:col>
      <xdr:colOff>101600</xdr:colOff>
      <xdr:row>99</xdr:row>
      <xdr:rowOff>53977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45104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目的別歳出の各経費は、前年度まで全費目で類似団体を下回っていたが、令和２年７月豪雨災害の事業増加により災害復旧費のみ類似団体を上回った。</a:t>
          </a:r>
          <a:endParaRPr lang="ja-JP" altLang="ja-JP" sz="1400">
            <a:effectLst/>
          </a:endParaRPr>
        </a:p>
        <a:p>
          <a:r>
            <a:rPr kumimoji="1" lang="ja-JP" altLang="ja-JP" sz="1100">
              <a:solidFill>
                <a:schemeClr val="dk1"/>
              </a:solidFill>
              <a:effectLst/>
              <a:latin typeface="+mn-lt"/>
              <a:ea typeface="+mn-ea"/>
              <a:cs typeface="+mn-cs"/>
            </a:rPr>
            <a:t>民生費は、住民一人当たりコストが</a:t>
          </a:r>
          <a:r>
            <a:rPr kumimoji="1" lang="en-US" altLang="ja-JP" sz="1100">
              <a:solidFill>
                <a:schemeClr val="dk1"/>
              </a:solidFill>
              <a:effectLst/>
              <a:latin typeface="+mn-lt"/>
              <a:ea typeface="+mn-ea"/>
              <a:cs typeface="+mn-cs"/>
            </a:rPr>
            <a:t>10,263</a:t>
          </a:r>
          <a:r>
            <a:rPr kumimoji="1" lang="ja-JP" altLang="ja-JP" sz="1100">
              <a:solidFill>
                <a:schemeClr val="dk1"/>
              </a:solidFill>
              <a:effectLst/>
              <a:latin typeface="+mn-lt"/>
              <a:ea typeface="+mn-ea"/>
              <a:cs typeface="+mn-cs"/>
            </a:rPr>
            <a:t>円減少している。これは、非課税世帯等臨時特別給付金及び子育て世帯への臨時特別給付金の減によるものである。</a:t>
          </a:r>
          <a:endParaRPr lang="ja-JP" altLang="ja-JP" sz="1400">
            <a:effectLst/>
          </a:endParaRPr>
        </a:p>
        <a:p>
          <a:r>
            <a:rPr kumimoji="1" lang="ja-JP" altLang="ja-JP" sz="1100">
              <a:solidFill>
                <a:schemeClr val="dk1"/>
              </a:solidFill>
              <a:effectLst/>
              <a:latin typeface="+mn-lt"/>
              <a:ea typeface="+mn-ea"/>
              <a:cs typeface="+mn-cs"/>
            </a:rPr>
            <a:t>農林水産業費は、住民一人当たりコストが</a:t>
          </a:r>
          <a:r>
            <a:rPr kumimoji="1" lang="en-US" altLang="ja-JP" sz="1100">
              <a:solidFill>
                <a:schemeClr val="dk1"/>
              </a:solidFill>
              <a:effectLst/>
              <a:latin typeface="+mn-lt"/>
              <a:ea typeface="+mn-ea"/>
              <a:cs typeface="+mn-cs"/>
            </a:rPr>
            <a:t>15,344</a:t>
          </a:r>
          <a:r>
            <a:rPr kumimoji="1" lang="ja-JP" altLang="ja-JP" sz="1100">
              <a:solidFill>
                <a:schemeClr val="dk1"/>
              </a:solidFill>
              <a:effectLst/>
              <a:latin typeface="+mn-lt"/>
              <a:ea typeface="+mn-ea"/>
              <a:cs typeface="+mn-cs"/>
            </a:rPr>
            <a:t>円減少している。これは、福浜漁港日添防波堤改良工事や福浦漁港合串福浦線舗装補修工事の減によるものである。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土木費は、住民一人当たりコストが</a:t>
          </a:r>
          <a:r>
            <a:rPr kumimoji="1" lang="en-US" altLang="ja-JP" sz="1100">
              <a:solidFill>
                <a:schemeClr val="dk1"/>
              </a:solidFill>
              <a:effectLst/>
              <a:latin typeface="+mn-lt"/>
              <a:ea typeface="+mn-ea"/>
              <a:cs typeface="+mn-cs"/>
            </a:rPr>
            <a:t>24,361</a:t>
          </a:r>
          <a:r>
            <a:rPr kumimoji="1" lang="ja-JP" altLang="ja-JP" sz="1100">
              <a:solidFill>
                <a:schemeClr val="dk1"/>
              </a:solidFill>
              <a:effectLst/>
              <a:latin typeface="+mn-lt"/>
              <a:ea typeface="+mn-ea"/>
              <a:cs typeface="+mn-cs"/>
            </a:rPr>
            <a:t>円減少している。これは、定住促進住宅建設工事の減によるものである。</a:t>
          </a:r>
          <a:endParaRPr lang="ja-JP" altLang="ja-JP" sz="1400">
            <a:effectLst/>
          </a:endParaRPr>
        </a:p>
        <a:p>
          <a:r>
            <a:rPr kumimoji="1" lang="ja-JP" altLang="ja-JP" sz="1100">
              <a:solidFill>
                <a:schemeClr val="dk1"/>
              </a:solidFill>
              <a:effectLst/>
              <a:latin typeface="+mn-lt"/>
              <a:ea typeface="+mn-ea"/>
              <a:cs typeface="+mn-cs"/>
            </a:rPr>
            <a:t>災害復旧費は、住民一人当たりコストが</a:t>
          </a:r>
          <a:r>
            <a:rPr kumimoji="1" lang="en-US" altLang="ja-JP" sz="1100">
              <a:solidFill>
                <a:schemeClr val="dk1"/>
              </a:solidFill>
              <a:effectLst/>
              <a:latin typeface="+mn-lt"/>
              <a:ea typeface="+mn-ea"/>
              <a:cs typeface="+mn-cs"/>
            </a:rPr>
            <a:t>2,116</a:t>
          </a:r>
          <a:r>
            <a:rPr kumimoji="1" lang="ja-JP" altLang="ja-JP" sz="1100">
              <a:solidFill>
                <a:schemeClr val="dk1"/>
              </a:solidFill>
              <a:effectLst/>
              <a:latin typeface="+mn-lt"/>
              <a:ea typeface="+mn-ea"/>
              <a:cs typeface="+mn-cs"/>
            </a:rPr>
            <a:t>円増加している。これは、令和２年７月豪雨災害により被害を受けた道路橋りょう、河川、農業施設等に係る復旧事業の増によるものである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令和２年７月豪雨災害に係る災害復旧事業や老朽した公共施設の改修事業の工事費等の影響により歳出総額が増加し、実質収支額は</a:t>
          </a:r>
          <a:r>
            <a:rPr kumimoji="1" lang="en-US" altLang="ja-JP" sz="1100">
              <a:solidFill>
                <a:schemeClr val="dk1"/>
              </a:solidFill>
              <a:effectLst/>
              <a:latin typeface="+mn-lt"/>
              <a:ea typeface="+mn-ea"/>
              <a:cs typeface="+mn-cs"/>
            </a:rPr>
            <a:t>30,775</a:t>
          </a:r>
          <a:r>
            <a:rPr kumimoji="1" lang="ja-JP" altLang="ja-JP" sz="1100">
              <a:solidFill>
                <a:schemeClr val="dk1"/>
              </a:solidFill>
              <a:effectLst/>
              <a:latin typeface="+mn-lt"/>
              <a:ea typeface="+mn-ea"/>
              <a:cs typeface="+mn-cs"/>
            </a:rPr>
            <a:t>千円増加し、標準財政規模比は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実質収支比率の調整と単年度収支の黒字化を基本として財政運営を図っていくものの、財政調整基金は緊急の災害対応や公共施設等の維持補修費の財源補填として取崩し、基金取り崩しの抑制にも努めていくため、実質単年度収支はマイナスで推移す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連結実質赤字比率については、全会計において黒字であり赤字比率はない。簡易水道事業においては今後は元利償還金の増加等が見込まれるため水道料金の改定を行い、健全な財政運営を行う必要がある。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同様に、今後は町税や各種交付金を含めた一般財源の確保が難しい状況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E40" sqref="E40:S4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4580735</v>
      </c>
      <c r="BO4" s="371"/>
      <c r="BP4" s="371"/>
      <c r="BQ4" s="371"/>
      <c r="BR4" s="371"/>
      <c r="BS4" s="371"/>
      <c r="BT4" s="371"/>
      <c r="BU4" s="372"/>
      <c r="BV4" s="370">
        <v>4718534</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6.2</v>
      </c>
      <c r="CU4" s="377"/>
      <c r="CV4" s="377"/>
      <c r="CW4" s="377"/>
      <c r="CX4" s="377"/>
      <c r="CY4" s="377"/>
      <c r="CZ4" s="377"/>
      <c r="DA4" s="378"/>
      <c r="DB4" s="376">
        <v>4.7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4333879</v>
      </c>
      <c r="BO5" s="439"/>
      <c r="BP5" s="439"/>
      <c r="BQ5" s="439"/>
      <c r="BR5" s="439"/>
      <c r="BS5" s="439"/>
      <c r="BT5" s="439"/>
      <c r="BU5" s="440"/>
      <c r="BV5" s="438">
        <v>4533481</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82.2</v>
      </c>
      <c r="CU5" s="405"/>
      <c r="CV5" s="405"/>
      <c r="CW5" s="405"/>
      <c r="CX5" s="405"/>
      <c r="CY5" s="405"/>
      <c r="CZ5" s="405"/>
      <c r="DA5" s="406"/>
      <c r="DB5" s="404">
        <v>81.900000000000006</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246856</v>
      </c>
      <c r="BO6" s="439"/>
      <c r="BP6" s="439"/>
      <c r="BQ6" s="439"/>
      <c r="BR6" s="439"/>
      <c r="BS6" s="439"/>
      <c r="BT6" s="439"/>
      <c r="BU6" s="440"/>
      <c r="BV6" s="438">
        <v>185053</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82.9</v>
      </c>
      <c r="CU6" s="445"/>
      <c r="CV6" s="445"/>
      <c r="CW6" s="445"/>
      <c r="CX6" s="445"/>
      <c r="CY6" s="445"/>
      <c r="CZ6" s="445"/>
      <c r="DA6" s="446"/>
      <c r="DB6" s="444">
        <v>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109022</v>
      </c>
      <c r="BO7" s="439"/>
      <c r="BP7" s="439"/>
      <c r="BQ7" s="439"/>
      <c r="BR7" s="439"/>
      <c r="BS7" s="439"/>
      <c r="BT7" s="439"/>
      <c r="BU7" s="440"/>
      <c r="BV7" s="438">
        <v>77994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2223951</v>
      </c>
      <c r="CU7" s="439"/>
      <c r="CV7" s="439"/>
      <c r="CW7" s="439"/>
      <c r="CX7" s="439"/>
      <c r="CY7" s="439"/>
      <c r="CZ7" s="439"/>
      <c r="DA7" s="440"/>
      <c r="DB7" s="438">
        <v>2263018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137834</v>
      </c>
      <c r="BO8" s="439"/>
      <c r="BP8" s="439"/>
      <c r="BQ8" s="439"/>
      <c r="BR8" s="439"/>
      <c r="BS8" s="439"/>
      <c r="BT8" s="439"/>
      <c r="BU8" s="440"/>
      <c r="BV8" s="438">
        <v>107059</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0.23</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4254</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95</v>
      </c>
      <c r="AV9" s="434"/>
      <c r="AW9" s="434"/>
      <c r="AX9" s="434"/>
      <c r="AY9" s="435" t="s">
        <v>117</v>
      </c>
      <c r="AZ9" s="436"/>
      <c r="BA9" s="436"/>
      <c r="BB9" s="436"/>
      <c r="BC9" s="436"/>
      <c r="BD9" s="436"/>
      <c r="BE9" s="436"/>
      <c r="BF9" s="436"/>
      <c r="BG9" s="436"/>
      <c r="BH9" s="436"/>
      <c r="BI9" s="436"/>
      <c r="BJ9" s="436"/>
      <c r="BK9" s="436"/>
      <c r="BL9" s="436"/>
      <c r="BM9" s="437"/>
      <c r="BN9" s="438">
        <v>30775</v>
      </c>
      <c r="BO9" s="439"/>
      <c r="BP9" s="439"/>
      <c r="BQ9" s="439"/>
      <c r="BR9" s="439"/>
      <c r="BS9" s="439"/>
      <c r="BT9" s="439"/>
      <c r="BU9" s="440"/>
      <c r="BV9" s="438">
        <v>-26954</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9.4</v>
      </c>
      <c r="CU9" s="405"/>
      <c r="CV9" s="405"/>
      <c r="CW9" s="405"/>
      <c r="CX9" s="405"/>
      <c r="CY9" s="405"/>
      <c r="CZ9" s="405"/>
      <c r="DA9" s="406"/>
      <c r="DB9" s="404">
        <v>9.4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4673</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1966</v>
      </c>
      <c r="BO10" s="439"/>
      <c r="BP10" s="439"/>
      <c r="BQ10" s="439"/>
      <c r="BR10" s="439"/>
      <c r="BS10" s="439"/>
      <c r="BT10" s="439"/>
      <c r="BU10" s="440"/>
      <c r="BV10" s="438">
        <v>2016</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110</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4324</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110</v>
      </c>
      <c r="AV12" s="434"/>
      <c r="AW12" s="434"/>
      <c r="AX12" s="434"/>
      <c r="AY12" s="435" t="s">
        <v>135</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4310</v>
      </c>
      <c r="S13" s="492"/>
      <c r="T13" s="492"/>
      <c r="U13" s="492"/>
      <c r="V13" s="493"/>
      <c r="W13" s="417" t="s">
        <v>139</v>
      </c>
      <c r="X13" s="418"/>
      <c r="Y13" s="418"/>
      <c r="Z13" s="418"/>
      <c r="AA13" s="418"/>
      <c r="AB13" s="408"/>
      <c r="AC13" s="458">
        <v>323</v>
      </c>
      <c r="AD13" s="459"/>
      <c r="AE13" s="459"/>
      <c r="AF13" s="459"/>
      <c r="AG13" s="501"/>
      <c r="AH13" s="458">
        <v>395</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32741</v>
      </c>
      <c r="BO13" s="439"/>
      <c r="BP13" s="439"/>
      <c r="BQ13" s="439"/>
      <c r="BR13" s="439"/>
      <c r="BS13" s="439"/>
      <c r="BT13" s="439"/>
      <c r="BU13" s="440"/>
      <c r="BV13" s="438">
        <v>-24938</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2.9</v>
      </c>
      <c r="CU13" s="405"/>
      <c r="CV13" s="405"/>
      <c r="CW13" s="405"/>
      <c r="CX13" s="405"/>
      <c r="CY13" s="405"/>
      <c r="CZ13" s="405"/>
      <c r="DA13" s="406"/>
      <c r="DB13" s="404">
        <v>2.6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4408</v>
      </c>
      <c r="S14" s="492"/>
      <c r="T14" s="492"/>
      <c r="U14" s="492"/>
      <c r="V14" s="493"/>
      <c r="W14" s="397"/>
      <c r="X14" s="398"/>
      <c r="Y14" s="398"/>
      <c r="Z14" s="398"/>
      <c r="AA14" s="398"/>
      <c r="AB14" s="387"/>
      <c r="AC14" s="494">
        <v>16.399999999999999</v>
      </c>
      <c r="AD14" s="495"/>
      <c r="AE14" s="495"/>
      <c r="AF14" s="495"/>
      <c r="AG14" s="496"/>
      <c r="AH14" s="494">
        <v>18.3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4400</v>
      </c>
      <c r="S15" s="492"/>
      <c r="T15" s="492"/>
      <c r="U15" s="492"/>
      <c r="V15" s="493"/>
      <c r="W15" s="417" t="s">
        <v>148</v>
      </c>
      <c r="X15" s="418"/>
      <c r="Y15" s="418"/>
      <c r="Z15" s="418"/>
      <c r="AA15" s="418"/>
      <c r="AB15" s="408"/>
      <c r="AC15" s="458">
        <v>409</v>
      </c>
      <c r="AD15" s="459"/>
      <c r="AE15" s="459"/>
      <c r="AF15" s="459"/>
      <c r="AG15" s="501"/>
      <c r="AH15" s="458">
        <v>485</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500918</v>
      </c>
      <c r="BO15" s="371"/>
      <c r="BP15" s="371"/>
      <c r="BQ15" s="371"/>
      <c r="BR15" s="371"/>
      <c r="BS15" s="371"/>
      <c r="BT15" s="371"/>
      <c r="BU15" s="372"/>
      <c r="BV15" s="370">
        <v>438004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20.8</v>
      </c>
      <c r="AD16" s="495"/>
      <c r="AE16" s="495"/>
      <c r="AF16" s="495"/>
      <c r="AG16" s="496"/>
      <c r="AH16" s="494">
        <v>22.4</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2077829</v>
      </c>
      <c r="BO16" s="439"/>
      <c r="BP16" s="439"/>
      <c r="BQ16" s="439"/>
      <c r="BR16" s="439"/>
      <c r="BS16" s="439"/>
      <c r="BT16" s="439"/>
      <c r="BU16" s="440"/>
      <c r="BV16" s="438">
        <v>2080487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1234</v>
      </c>
      <c r="AD17" s="459"/>
      <c r="AE17" s="459"/>
      <c r="AF17" s="459"/>
      <c r="AG17" s="501"/>
      <c r="AH17" s="458">
        <v>1282</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627405</v>
      </c>
      <c r="BO17" s="439"/>
      <c r="BP17" s="439"/>
      <c r="BQ17" s="439"/>
      <c r="BR17" s="439"/>
      <c r="BS17" s="439"/>
      <c r="BT17" s="439"/>
      <c r="BU17" s="440"/>
      <c r="BV17" s="438">
        <v>543939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34.08</v>
      </c>
      <c r="M18" s="523"/>
      <c r="N18" s="523"/>
      <c r="O18" s="523"/>
      <c r="P18" s="523"/>
      <c r="Q18" s="523"/>
      <c r="R18" s="524"/>
      <c r="S18" s="524"/>
      <c r="T18" s="524"/>
      <c r="U18" s="524"/>
      <c r="V18" s="525"/>
      <c r="W18" s="419"/>
      <c r="X18" s="420"/>
      <c r="Y18" s="420"/>
      <c r="Z18" s="420"/>
      <c r="AA18" s="420"/>
      <c r="AB18" s="411"/>
      <c r="AC18" s="526">
        <v>62.8</v>
      </c>
      <c r="AD18" s="527"/>
      <c r="AE18" s="527"/>
      <c r="AF18" s="527"/>
      <c r="AG18" s="528"/>
      <c r="AH18" s="526">
        <v>59.3</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1855375</v>
      </c>
      <c r="BO18" s="439"/>
      <c r="BP18" s="439"/>
      <c r="BQ18" s="439"/>
      <c r="BR18" s="439"/>
      <c r="BS18" s="439"/>
      <c r="BT18" s="439"/>
      <c r="BU18" s="440"/>
      <c r="BV18" s="438">
        <v>1866027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125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2799603</v>
      </c>
      <c r="BO19" s="439"/>
      <c r="BP19" s="439"/>
      <c r="BQ19" s="439"/>
      <c r="BR19" s="439"/>
      <c r="BS19" s="439"/>
      <c r="BT19" s="439"/>
      <c r="BU19" s="440"/>
      <c r="BV19" s="438">
        <v>2960911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1687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2562899</v>
      </c>
      <c r="BO22" s="371"/>
      <c r="BP22" s="371"/>
      <c r="BQ22" s="371"/>
      <c r="BR22" s="371"/>
      <c r="BS22" s="371"/>
      <c r="BT22" s="371"/>
      <c r="BU22" s="372"/>
      <c r="BV22" s="370">
        <v>2610437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2511740</v>
      </c>
      <c r="BO23" s="439"/>
      <c r="BP23" s="439"/>
      <c r="BQ23" s="439"/>
      <c r="BR23" s="439"/>
      <c r="BS23" s="439"/>
      <c r="BT23" s="439"/>
      <c r="BU23" s="440"/>
      <c r="BV23" s="438">
        <v>2554769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7400</v>
      </c>
      <c r="R24" s="459"/>
      <c r="S24" s="459"/>
      <c r="T24" s="459"/>
      <c r="U24" s="459"/>
      <c r="V24" s="501"/>
      <c r="W24" s="566"/>
      <c r="X24" s="554"/>
      <c r="Y24" s="555"/>
      <c r="Z24" s="457" t="s">
        <v>173</v>
      </c>
      <c r="AA24" s="431"/>
      <c r="AB24" s="431"/>
      <c r="AC24" s="431"/>
      <c r="AD24" s="431"/>
      <c r="AE24" s="431"/>
      <c r="AF24" s="431"/>
      <c r="AG24" s="432"/>
      <c r="AH24" s="458">
        <v>68</v>
      </c>
      <c r="AI24" s="459"/>
      <c r="AJ24" s="459"/>
      <c r="AK24" s="459"/>
      <c r="AL24" s="501"/>
      <c r="AM24" s="458">
        <v>196248</v>
      </c>
      <c r="AN24" s="459"/>
      <c r="AO24" s="459"/>
      <c r="AP24" s="459"/>
      <c r="AQ24" s="459"/>
      <c r="AR24" s="501"/>
      <c r="AS24" s="458">
        <v>2886</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1565076</v>
      </c>
      <c r="BO24" s="439"/>
      <c r="BP24" s="439"/>
      <c r="BQ24" s="439"/>
      <c r="BR24" s="439"/>
      <c r="BS24" s="439"/>
      <c r="BT24" s="439"/>
      <c r="BU24" s="440"/>
      <c r="BV24" s="438">
        <v>1508078</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5610</v>
      </c>
      <c r="R25" s="459"/>
      <c r="S25" s="459"/>
      <c r="T25" s="459"/>
      <c r="U25" s="459"/>
      <c r="V25" s="501"/>
      <c r="W25" s="566"/>
      <c r="X25" s="554"/>
      <c r="Y25" s="555"/>
      <c r="Z25" s="457" t="s">
        <v>176</v>
      </c>
      <c r="AA25" s="431"/>
      <c r="AB25" s="431"/>
      <c r="AC25" s="431"/>
      <c r="AD25" s="431"/>
      <c r="AE25" s="431"/>
      <c r="AF25" s="431"/>
      <c r="AG25" s="432"/>
      <c r="AH25" s="458" t="s">
        <v>177</v>
      </c>
      <c r="AI25" s="459"/>
      <c r="AJ25" s="459"/>
      <c r="AK25" s="459"/>
      <c r="AL25" s="501"/>
      <c r="AM25" s="458" t="s">
        <v>137</v>
      </c>
      <c r="AN25" s="459"/>
      <c r="AO25" s="459"/>
      <c r="AP25" s="459"/>
      <c r="AQ25" s="459"/>
      <c r="AR25" s="501"/>
      <c r="AS25" s="458" t="s">
        <v>137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137919</v>
      </c>
      <c r="BO25" s="371"/>
      <c r="BP25" s="371"/>
      <c r="BQ25" s="371"/>
      <c r="BR25" s="371"/>
      <c r="BS25" s="371"/>
      <c r="BT25" s="371"/>
      <c r="BU25" s="372"/>
      <c r="BV25" s="370">
        <v>100962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5180</v>
      </c>
      <c r="R26" s="459"/>
      <c r="S26" s="459"/>
      <c r="T26" s="459"/>
      <c r="U26" s="459"/>
      <c r="V26" s="501"/>
      <c r="W26" s="566"/>
      <c r="X26" s="554"/>
      <c r="Y26" s="555"/>
      <c r="Z26" s="457" t="s">
        <v>180</v>
      </c>
      <c r="AA26" s="578"/>
      <c r="AB26" s="578"/>
      <c r="AC26" s="578"/>
      <c r="AD26" s="578"/>
      <c r="AE26" s="578"/>
      <c r="AF26" s="578"/>
      <c r="AG26" s="579"/>
      <c r="AH26" s="458" t="s">
        <v>146</v>
      </c>
      <c r="AI26" s="459"/>
      <c r="AJ26" s="459"/>
      <c r="AK26" s="459"/>
      <c r="AL26" s="501"/>
      <c r="AM26" s="458" t="s">
        <v>137</v>
      </c>
      <c r="AN26" s="459"/>
      <c r="AO26" s="459"/>
      <c r="AP26" s="459"/>
      <c r="AQ26" s="459"/>
      <c r="AR26" s="501"/>
      <c r="AS26" s="458" t="s">
        <v>146</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137</v>
      </c>
      <c r="BO26" s="439"/>
      <c r="BP26" s="439"/>
      <c r="BQ26" s="439"/>
      <c r="BR26" s="439"/>
      <c r="BS26" s="439"/>
      <c r="BT26" s="439"/>
      <c r="BU26" s="440"/>
      <c r="BV26" s="438" t="s">
        <v>146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182</v>
      </c>
      <c r="F27" s="431"/>
      <c r="G27" s="431"/>
      <c r="H27" s="431"/>
      <c r="I27" s="431"/>
      <c r="J27" s="431"/>
      <c r="K27" s="432"/>
      <c r="L27" s="458">
        <v>1</v>
      </c>
      <c r="M27" s="459"/>
      <c r="N27" s="459"/>
      <c r="O27" s="459"/>
      <c r="P27" s="501"/>
      <c r="Q27" s="458">
        <v>3100</v>
      </c>
      <c r="R27" s="459"/>
      <c r="S27" s="459"/>
      <c r="T27" s="459"/>
      <c r="U27" s="459"/>
      <c r="V27" s="501"/>
      <c r="W27" s="566"/>
      <c r="X27" s="554"/>
      <c r="Y27" s="555"/>
      <c r="Z27" s="457" t="s">
        <v>183</v>
      </c>
      <c r="AA27" s="431"/>
      <c r="AB27" s="431"/>
      <c r="AC27" s="431"/>
      <c r="AD27" s="431"/>
      <c r="AE27" s="431"/>
      <c r="AF27" s="431"/>
      <c r="AG27" s="432"/>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139758</v>
      </c>
      <c r="BO27" s="548"/>
      <c r="BP27" s="548"/>
      <c r="BQ27" s="548"/>
      <c r="BR27" s="548"/>
      <c r="BS27" s="548"/>
      <c r="BT27" s="548"/>
      <c r="BU27" s="549"/>
      <c r="BV27" s="547">
        <v>139752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2550</v>
      </c>
      <c r="R28" s="459"/>
      <c r="S28" s="459"/>
      <c r="T28" s="459"/>
      <c r="U28" s="459"/>
      <c r="V28" s="501"/>
      <c r="W28" s="566"/>
      <c r="X28" s="554"/>
      <c r="Y28" s="555"/>
      <c r="Z28" s="457" t="s">
        <v>187</v>
      </c>
      <c r="AA28" s="431"/>
      <c r="AB28" s="431"/>
      <c r="AC28" s="431"/>
      <c r="AD28" s="431"/>
      <c r="AE28" s="431"/>
      <c r="AF28" s="431"/>
      <c r="AG28" s="432"/>
      <c r="AH28" s="458" t="s">
        <v>137</v>
      </c>
      <c r="AI28" s="459"/>
      <c r="AJ28" s="459"/>
      <c r="AK28" s="459"/>
      <c r="AL28" s="501"/>
      <c r="AM28" s="458" t="s">
        <v>146</v>
      </c>
      <c r="AN28" s="459"/>
      <c r="AO28" s="459"/>
      <c r="AP28" s="459"/>
      <c r="AQ28" s="459"/>
      <c r="AR28" s="501"/>
      <c r="AS28" s="458" t="s">
        <v>146</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786224</v>
      </c>
      <c r="BO28" s="371"/>
      <c r="BP28" s="371"/>
      <c r="BQ28" s="371"/>
      <c r="BR28" s="371"/>
      <c r="BS28" s="371"/>
      <c r="BT28" s="371"/>
      <c r="BU28" s="372"/>
      <c r="BV28" s="370">
        <v>784258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8</v>
      </c>
      <c r="M29" s="459"/>
      <c r="N29" s="459"/>
      <c r="O29" s="459"/>
      <c r="P29" s="501"/>
      <c r="Q29" s="458">
        <v>2330</v>
      </c>
      <c r="R29" s="459"/>
      <c r="S29" s="459"/>
      <c r="T29" s="459"/>
      <c r="U29" s="459"/>
      <c r="V29" s="501"/>
      <c r="W29" s="567"/>
      <c r="X29" s="568"/>
      <c r="Y29" s="569"/>
      <c r="Z29" s="457" t="s">
        <v>190</v>
      </c>
      <c r="AA29" s="431"/>
      <c r="AB29" s="431"/>
      <c r="AC29" s="431"/>
      <c r="AD29" s="431"/>
      <c r="AE29" s="431"/>
      <c r="AF29" s="431"/>
      <c r="AG29" s="432"/>
      <c r="AH29" s="458">
        <v>69</v>
      </c>
      <c r="AI29" s="459"/>
      <c r="AJ29" s="459"/>
      <c r="AK29" s="459"/>
      <c r="AL29" s="501"/>
      <c r="AM29" s="458">
        <v>198232</v>
      </c>
      <c r="AN29" s="459"/>
      <c r="AO29" s="459"/>
      <c r="AP29" s="459"/>
      <c r="AQ29" s="459"/>
      <c r="AR29" s="501"/>
      <c r="AS29" s="458">
        <v>2873</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631902</v>
      </c>
      <c r="BO29" s="439"/>
      <c r="BP29" s="439"/>
      <c r="BQ29" s="439"/>
      <c r="BR29" s="439"/>
      <c r="BS29" s="439"/>
      <c r="BT29" s="439"/>
      <c r="BU29" s="440"/>
      <c r="BV29" s="438">
        <v>576322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94.7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2242245</v>
      </c>
      <c r="BO30" s="548"/>
      <c r="BP30" s="548"/>
      <c r="BQ30" s="548"/>
      <c r="BR30" s="548"/>
      <c r="BS30" s="548"/>
      <c r="BT30" s="548"/>
      <c r="BU30" s="549"/>
      <c r="BV30" s="547">
        <v>2088728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201</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水俣芦北広域行政事務組合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一般財団法人津奈木町地域振興公社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恒久対策事業特別会計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宅地造成事業特別会計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熊本県市町村総合事務組合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熊本県後期高齢者医療広域連合（一般会計）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熊本県後期高齢者医療広域連合（県後期高齢者医療特別会計）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7i+Qignqk13pUWi/OseyEzVJLrH4FjRI9HCqLrXJIBlkvG1mPzj0xnjVSgGhGpRnAqyTiQDWsOhf891LFRVCQ==" saltValue="bzixJ07DT42s/5fPUYR+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K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566</v>
      </c>
      <c r="D34" s="1151"/>
      <c r="E34" s="1152"/>
      <c r="F34" s="32">
        <v>14.53</v>
      </c>
      <c r="G34" s="33">
        <v>13.88</v>
      </c>
      <c r="H34" s="33">
        <v>9.99</v>
      </c>
      <c r="I34" s="33">
        <v>10.5</v>
      </c>
      <c r="J34" s="34">
        <v>9.52</v>
      </c>
      <c r="K34" s="22"/>
      <c r="L34" s="22"/>
      <c r="M34" s="22"/>
      <c r="N34" s="22"/>
      <c r="O34" s="22"/>
      <c r="P34" s="22"/>
    </row>
    <row r="35" spans="1:16" ht="39" customHeight="1" x14ac:dyDescent="0.15">
      <c r="A35" s="22"/>
      <c r="B35" s="35"/>
      <c r="C35" s="1145" t="s">
        <v>567</v>
      </c>
      <c r="D35" s="1146"/>
      <c r="E35" s="1147"/>
      <c r="F35" s="36">
        <v>6.05</v>
      </c>
      <c r="G35" s="37">
        <v>6.73</v>
      </c>
      <c r="H35" s="37">
        <v>6.59</v>
      </c>
      <c r="I35" s="37">
        <v>4.7300000000000004</v>
      </c>
      <c r="J35" s="38">
        <v>6.19</v>
      </c>
      <c r="K35" s="22"/>
      <c r="L35" s="22"/>
      <c r="M35" s="22"/>
      <c r="N35" s="22"/>
      <c r="O35" s="22"/>
      <c r="P35" s="22"/>
    </row>
    <row r="36" spans="1:16" ht="39" customHeight="1" x14ac:dyDescent="0.15">
      <c r="A36" s="22"/>
      <c r="B36" s="35"/>
      <c r="C36" s="1145" t="s">
        <v>568</v>
      </c>
      <c r="D36" s="1146"/>
      <c r="E36" s="1147"/>
      <c r="F36" s="36">
        <v>9.7100000000000009</v>
      </c>
      <c r="G36" s="37">
        <v>9.14</v>
      </c>
      <c r="H36" s="37">
        <v>8</v>
      </c>
      <c r="I36" s="37">
        <v>6.54</v>
      </c>
      <c r="J36" s="38">
        <v>5.96</v>
      </c>
      <c r="K36" s="22"/>
      <c r="L36" s="22"/>
      <c r="M36" s="22"/>
      <c r="N36" s="22"/>
      <c r="O36" s="22"/>
      <c r="P36" s="22"/>
    </row>
    <row r="37" spans="1:16" ht="39" customHeight="1" x14ac:dyDescent="0.15">
      <c r="A37" s="22"/>
      <c r="B37" s="35"/>
      <c r="C37" s="1145" t="s">
        <v>569</v>
      </c>
      <c r="D37" s="1146"/>
      <c r="E37" s="1147"/>
      <c r="F37" s="36">
        <v>4.2</v>
      </c>
      <c r="G37" s="37">
        <v>3.68</v>
      </c>
      <c r="H37" s="37">
        <v>3.4</v>
      </c>
      <c r="I37" s="37">
        <v>3.22</v>
      </c>
      <c r="J37" s="38">
        <v>2.83</v>
      </c>
      <c r="K37" s="22"/>
      <c r="L37" s="22"/>
      <c r="M37" s="22"/>
      <c r="N37" s="22"/>
      <c r="O37" s="22"/>
      <c r="P37" s="22"/>
    </row>
    <row r="38" spans="1:16" ht="39" customHeight="1" x14ac:dyDescent="0.15">
      <c r="A38" s="22"/>
      <c r="B38" s="35"/>
      <c r="C38" s="1145" t="s">
        <v>570</v>
      </c>
      <c r="D38" s="1146"/>
      <c r="E38" s="1147"/>
      <c r="F38" s="36">
        <v>0.28999999999999998</v>
      </c>
      <c r="G38" s="37">
        <v>0.28999999999999998</v>
      </c>
      <c r="H38" s="37">
        <v>0.46</v>
      </c>
      <c r="I38" s="37">
        <v>0.65</v>
      </c>
      <c r="J38" s="38">
        <v>0.55000000000000004</v>
      </c>
      <c r="K38" s="22"/>
      <c r="L38" s="22"/>
      <c r="M38" s="22"/>
      <c r="N38" s="22"/>
      <c r="O38" s="22"/>
      <c r="P38" s="22"/>
    </row>
    <row r="39" spans="1:16" ht="39" customHeight="1" x14ac:dyDescent="0.15">
      <c r="A39" s="22"/>
      <c r="B39" s="35"/>
      <c r="C39" s="1145" t="s">
        <v>571</v>
      </c>
      <c r="D39" s="1146"/>
      <c r="E39" s="1147"/>
      <c r="F39" s="36">
        <v>0.12</v>
      </c>
      <c r="G39" s="37">
        <v>0.06</v>
      </c>
      <c r="H39" s="37">
        <v>0.01</v>
      </c>
      <c r="I39" s="37">
        <v>0</v>
      </c>
      <c r="J39" s="38">
        <v>0.18</v>
      </c>
      <c r="K39" s="22"/>
      <c r="L39" s="22"/>
      <c r="M39" s="22"/>
      <c r="N39" s="22"/>
      <c r="O39" s="22"/>
      <c r="P39" s="22"/>
    </row>
    <row r="40" spans="1:16" ht="39" customHeight="1" x14ac:dyDescent="0.15">
      <c r="A40" s="22"/>
      <c r="B40" s="35"/>
      <c r="C40" s="1145" t="s">
        <v>572</v>
      </c>
      <c r="D40" s="1146"/>
      <c r="E40" s="1147"/>
      <c r="F40" s="36">
        <v>0.04</v>
      </c>
      <c r="G40" s="37">
        <v>7.0000000000000007E-2</v>
      </c>
      <c r="H40" s="37">
        <v>0.05</v>
      </c>
      <c r="I40" s="37">
        <v>0.01</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573</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v4/Pqif9Cj/MePKdP/W/5KHN1B5Cqcjg5sP1GU+S3bcMvLuSRH13pDDAvmjhQyA8rl1NayDGcKi76awi4e25A==" saltValue="y8+saa6vtW4Mzp/VzY5r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M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250</v>
      </c>
      <c r="L45" s="60">
        <v>257</v>
      </c>
      <c r="M45" s="60">
        <v>239</v>
      </c>
      <c r="N45" s="60">
        <v>278</v>
      </c>
      <c r="O45" s="61">
        <v>263</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13</v>
      </c>
      <c r="L48" s="64">
        <v>18</v>
      </c>
      <c r="M48" s="64">
        <v>19</v>
      </c>
      <c r="N48" s="64">
        <v>21</v>
      </c>
      <c r="O48" s="65">
        <v>20</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515</v>
      </c>
      <c r="L49" s="64" t="s">
        <v>515</v>
      </c>
      <c r="M49" s="64" t="s">
        <v>515</v>
      </c>
      <c r="N49" s="64" t="s">
        <v>515</v>
      </c>
      <c r="O49" s="65">
        <v>1</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515</v>
      </c>
      <c r="L50" s="64" t="s">
        <v>515</v>
      </c>
      <c r="M50" s="64" t="s">
        <v>515</v>
      </c>
      <c r="N50" s="64" t="s">
        <v>515</v>
      </c>
      <c r="O50" s="65" t="s">
        <v>515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515</v>
      </c>
      <c r="L51" s="64" t="s">
        <v>515</v>
      </c>
      <c r="M51" s="64" t="s">
        <v>515</v>
      </c>
      <c r="N51" s="64" t="s">
        <v>515</v>
      </c>
      <c r="O51" s="65" t="s">
        <v>515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236</v>
      </c>
      <c r="L52" s="64">
        <v>237</v>
      </c>
      <c r="M52" s="64">
        <v>223</v>
      </c>
      <c r="N52" s="64">
        <v>226</v>
      </c>
      <c r="O52" s="65">
        <v>217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27</v>
      </c>
      <c r="L53" s="69">
        <v>38</v>
      </c>
      <c r="M53" s="69">
        <v>35</v>
      </c>
      <c r="N53" s="69">
        <v>73</v>
      </c>
      <c r="O53" s="70">
        <v>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aU0uuODdOapeC71qudqfULP94Q1KbUtZWwGOPAmd6GTLiTko7zYQezzD6cgAzT4Wg0i3a4GlJppc46YqkFwBQ==" saltValue="lMVkQb5xT4sX6qBADNlBv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SheetLayoutView="100" workbookViewId="0">
      <selection activeCell="R39" sqref="R3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84" t="s">
        <v>31</v>
      </c>
      <c r="C41" s="1185"/>
      <c r="D41" s="105"/>
      <c r="E41" s="1190" t="s">
        <v>32</v>
      </c>
      <c r="F41" s="1190"/>
      <c r="G41" s="1190"/>
      <c r="H41" s="1191"/>
      <c r="I41" s="355">
        <v>2248</v>
      </c>
      <c r="J41" s="356">
        <v>2299</v>
      </c>
      <c r="K41" s="356">
        <v>2472</v>
      </c>
      <c r="L41" s="356">
        <v>2610</v>
      </c>
      <c r="M41" s="357">
        <v>2563</v>
      </c>
    </row>
    <row r="42" spans="2:13" ht="27.75" customHeight="1" x14ac:dyDescent="0.15">
      <c r="B42" s="1186"/>
      <c r="C42" s="1187"/>
      <c r="D42" s="106"/>
      <c r="E42" s="1192" t="s">
        <v>33</v>
      </c>
      <c r="F42" s="1192"/>
      <c r="G42" s="1192"/>
      <c r="H42" s="1193"/>
      <c r="I42" s="358" t="s">
        <v>515</v>
      </c>
      <c r="J42" s="359" t="s">
        <v>515</v>
      </c>
      <c r="K42" s="359" t="s">
        <v>515</v>
      </c>
      <c r="L42" s="359" t="s">
        <v>515</v>
      </c>
      <c r="M42" s="360" t="s">
        <v>515</v>
      </c>
    </row>
    <row r="43" spans="2:13" ht="27.75" customHeight="1" x14ac:dyDescent="0.15">
      <c r="B43" s="1186"/>
      <c r="C43" s="1187"/>
      <c r="D43" s="106"/>
      <c r="E43" s="1192" t="s">
        <v>34</v>
      </c>
      <c r="F43" s="1192"/>
      <c r="G43" s="1192"/>
      <c r="H43" s="1193"/>
      <c r="I43" s="358">
        <v>249</v>
      </c>
      <c r="J43" s="359">
        <v>312</v>
      </c>
      <c r="K43" s="359">
        <v>294</v>
      </c>
      <c r="L43" s="359">
        <v>279</v>
      </c>
      <c r="M43" s="360">
        <v>263</v>
      </c>
    </row>
    <row r="44" spans="2:13" ht="27.75" customHeight="1" x14ac:dyDescent="0.15">
      <c r="B44" s="1186"/>
      <c r="C44" s="1187"/>
      <c r="D44" s="106"/>
      <c r="E44" s="1192" t="s">
        <v>35</v>
      </c>
      <c r="F44" s="1192"/>
      <c r="G44" s="1192"/>
      <c r="H44" s="1193"/>
      <c r="I44" s="358" t="s">
        <v>515</v>
      </c>
      <c r="J44" s="359" t="s">
        <v>515</v>
      </c>
      <c r="K44" s="359">
        <v>2</v>
      </c>
      <c r="L44" s="359">
        <v>3</v>
      </c>
      <c r="M44" s="360">
        <v>3</v>
      </c>
    </row>
    <row r="45" spans="2:13" ht="27.75" customHeight="1" x14ac:dyDescent="0.15">
      <c r="B45" s="1186"/>
      <c r="C45" s="1187"/>
      <c r="D45" s="106"/>
      <c r="E45" s="1192" t="s">
        <v>36</v>
      </c>
      <c r="F45" s="1192"/>
      <c r="G45" s="1192"/>
      <c r="H45" s="1193"/>
      <c r="I45" s="358">
        <v>512</v>
      </c>
      <c r="J45" s="359">
        <v>503</v>
      </c>
      <c r="K45" s="359">
        <v>520</v>
      </c>
      <c r="L45" s="359">
        <v>385</v>
      </c>
      <c r="M45" s="360">
        <v>358</v>
      </c>
    </row>
    <row r="46" spans="2:13" ht="27.75" customHeight="1" x14ac:dyDescent="0.15">
      <c r="B46" s="1186"/>
      <c r="C46" s="1187"/>
      <c r="D46" s="107"/>
      <c r="E46" s="1192" t="s">
        <v>37</v>
      </c>
      <c r="F46" s="1192"/>
      <c r="G46" s="1192"/>
      <c r="H46" s="1193"/>
      <c r="I46" s="358" t="s">
        <v>515</v>
      </c>
      <c r="J46" s="359" t="s">
        <v>515</v>
      </c>
      <c r="K46" s="359" t="s">
        <v>515</v>
      </c>
      <c r="L46" s="359" t="s">
        <v>515</v>
      </c>
      <c r="M46" s="360" t="s">
        <v>515</v>
      </c>
    </row>
    <row r="47" spans="2:13" ht="27.75" customHeight="1" x14ac:dyDescent="0.15">
      <c r="B47" s="1186"/>
      <c r="C47" s="1187"/>
      <c r="D47" s="108"/>
      <c r="E47" s="1194" t="s">
        <v>38</v>
      </c>
      <c r="F47" s="1195"/>
      <c r="G47" s="1195"/>
      <c r="H47" s="1196"/>
      <c r="I47" s="358" t="s">
        <v>515</v>
      </c>
      <c r="J47" s="359" t="s">
        <v>515</v>
      </c>
      <c r="K47" s="359" t="s">
        <v>515</v>
      </c>
      <c r="L47" s="359" t="s">
        <v>515</v>
      </c>
      <c r="M47" s="360" t="s">
        <v>515</v>
      </c>
    </row>
    <row r="48" spans="2:13" ht="27.75" customHeight="1" x14ac:dyDescent="0.15">
      <c r="B48" s="1186"/>
      <c r="C48" s="1187"/>
      <c r="D48" s="106"/>
      <c r="E48" s="1192" t="s">
        <v>39</v>
      </c>
      <c r="F48" s="1192"/>
      <c r="G48" s="1192"/>
      <c r="H48" s="1193"/>
      <c r="I48" s="358" t="s">
        <v>515</v>
      </c>
      <c r="J48" s="359" t="s">
        <v>515</v>
      </c>
      <c r="K48" s="359" t="s">
        <v>515</v>
      </c>
      <c r="L48" s="359" t="s">
        <v>515</v>
      </c>
      <c r="M48" s="360" t="s">
        <v>515</v>
      </c>
    </row>
    <row r="49" spans="2:13" ht="27.75" customHeight="1" x14ac:dyDescent="0.15">
      <c r="B49" s="1188"/>
      <c r="C49" s="1189"/>
      <c r="D49" s="106"/>
      <c r="E49" s="1192" t="s">
        <v>40</v>
      </c>
      <c r="F49" s="1192"/>
      <c r="G49" s="1192"/>
      <c r="H49" s="1193"/>
      <c r="I49" s="358" t="s">
        <v>515</v>
      </c>
      <c r="J49" s="359" t="s">
        <v>515</v>
      </c>
      <c r="K49" s="359" t="s">
        <v>515</v>
      </c>
      <c r="L49" s="359" t="s">
        <v>515</v>
      </c>
      <c r="M49" s="360" t="s">
        <v>515</v>
      </c>
    </row>
    <row r="50" spans="2:13" ht="27.75" customHeight="1" x14ac:dyDescent="0.15">
      <c r="B50" s="1197" t="s">
        <v>41</v>
      </c>
      <c r="C50" s="1198"/>
      <c r="D50" s="109"/>
      <c r="E50" s="1192" t="s">
        <v>42</v>
      </c>
      <c r="F50" s="1192"/>
      <c r="G50" s="1192"/>
      <c r="H50" s="1193"/>
      <c r="I50" s="358">
        <v>3554</v>
      </c>
      <c r="J50" s="359">
        <v>3527</v>
      </c>
      <c r="K50" s="359">
        <v>3435</v>
      </c>
      <c r="L50" s="359">
        <v>3742</v>
      </c>
      <c r="M50" s="360">
        <v>3954</v>
      </c>
    </row>
    <row r="51" spans="2:13" ht="27.75" customHeight="1" x14ac:dyDescent="0.15">
      <c r="B51" s="1186"/>
      <c r="C51" s="1187"/>
      <c r="D51" s="106"/>
      <c r="E51" s="1192" t="s">
        <v>43</v>
      </c>
      <c r="F51" s="1192"/>
      <c r="G51" s="1192"/>
      <c r="H51" s="1193"/>
      <c r="I51" s="358">
        <v>15</v>
      </c>
      <c r="J51" s="359">
        <v>11</v>
      </c>
      <c r="K51" s="359">
        <v>8</v>
      </c>
      <c r="L51" s="359">
        <v>4</v>
      </c>
      <c r="M51" s="360" t="s">
        <v>515</v>
      </c>
    </row>
    <row r="52" spans="2:13" ht="27.75" customHeight="1" x14ac:dyDescent="0.15">
      <c r="B52" s="1188"/>
      <c r="C52" s="1189"/>
      <c r="D52" s="106"/>
      <c r="E52" s="1192" t="s">
        <v>44</v>
      </c>
      <c r="F52" s="1192"/>
      <c r="G52" s="1192"/>
      <c r="H52" s="1193"/>
      <c r="I52" s="358">
        <v>2013</v>
      </c>
      <c r="J52" s="359">
        <v>2136</v>
      </c>
      <c r="K52" s="359">
        <v>2124</v>
      </c>
      <c r="L52" s="359">
        <v>2002</v>
      </c>
      <c r="M52" s="360">
        <v>2174</v>
      </c>
    </row>
    <row r="53" spans="2:13" ht="27.75" customHeight="1" thickBot="1" x14ac:dyDescent="0.2">
      <c r="B53" s="1199" t="s">
        <v>45</v>
      </c>
      <c r="C53" s="1200"/>
      <c r="D53" s="110"/>
      <c r="E53" s="1201" t="s">
        <v>46</v>
      </c>
      <c r="F53" s="1201"/>
      <c r="G53" s="1201"/>
      <c r="H53" s="1202"/>
      <c r="I53" s="361">
        <v>-2574</v>
      </c>
      <c r="J53" s="362">
        <v>-2561</v>
      </c>
      <c r="K53" s="362">
        <v>-2277</v>
      </c>
      <c r="L53" s="362">
        <v>-2471</v>
      </c>
      <c r="M53" s="363">
        <v>-2941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nq/EA78TTzpJHgL9xqZDPFpFoSvugSKLaKotciCHm2REe06t3CMJ7F+Uvjo8hBbDzjtZXtxAl6aW7lac477ntw==" saltValue="dLYBpGk8oz/ETcNmGtSz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34"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712</v>
      </c>
      <c r="G55" s="122">
        <v>784</v>
      </c>
      <c r="H55" s="123">
        <v>786</v>
      </c>
    </row>
    <row r="56" spans="2:8" ht="52.5" customHeight="1" x14ac:dyDescent="0.15">
      <c r="B56" s="124"/>
      <c r="C56" s="1213" t="s">
        <v>50</v>
      </c>
      <c r="D56" s="1213"/>
      <c r="E56" s="1214"/>
      <c r="F56" s="125">
        <v>575</v>
      </c>
      <c r="G56" s="125">
        <v>576</v>
      </c>
      <c r="H56" s="126">
        <v>632</v>
      </c>
    </row>
    <row r="57" spans="2:8" ht="53.25" customHeight="1" x14ac:dyDescent="0.15">
      <c r="B57" s="124"/>
      <c r="C57" s="1215" t="s">
        <v>51</v>
      </c>
      <c r="D57" s="1215"/>
      <c r="E57" s="1216"/>
      <c r="F57" s="127">
        <v>1779</v>
      </c>
      <c r="G57" s="127">
        <v>2089</v>
      </c>
      <c r="H57" s="128">
        <v>2242</v>
      </c>
    </row>
    <row r="58" spans="2:8" ht="45.75" customHeight="1" x14ac:dyDescent="0.15">
      <c r="B58" s="129"/>
      <c r="C58" s="1203" t="s">
        <v>586</v>
      </c>
      <c r="D58" s="1204"/>
      <c r="E58" s="1205"/>
      <c r="F58" s="130">
        <v>587</v>
      </c>
      <c r="G58" s="130">
        <v>903</v>
      </c>
      <c r="H58" s="131">
        <v>996</v>
      </c>
    </row>
    <row r="59" spans="2:8" ht="45.75" customHeight="1" x14ac:dyDescent="0.15">
      <c r="B59" s="129"/>
      <c r="C59" s="1203" t="s">
        <v>587</v>
      </c>
      <c r="D59" s="1204"/>
      <c r="E59" s="1205"/>
      <c r="F59" s="130">
        <v>280</v>
      </c>
      <c r="G59" s="130">
        <v>277</v>
      </c>
      <c r="H59" s="131">
        <v>270</v>
      </c>
    </row>
    <row r="60" spans="2:8" ht="45.75" customHeight="1" x14ac:dyDescent="0.15">
      <c r="B60" s="129"/>
      <c r="C60" s="1203" t="s">
        <v>588</v>
      </c>
      <c r="D60" s="1204"/>
      <c r="E60" s="1205"/>
      <c r="F60" s="130">
        <v>263</v>
      </c>
      <c r="G60" s="130">
        <v>259</v>
      </c>
      <c r="H60" s="131">
        <v>256</v>
      </c>
    </row>
    <row r="61" spans="2:8" ht="45.75" customHeight="1" x14ac:dyDescent="0.15">
      <c r="B61" s="129"/>
      <c r="C61" s="1203" t="s">
        <v>589</v>
      </c>
      <c r="D61" s="1204"/>
      <c r="E61" s="1205"/>
      <c r="F61" s="130">
        <v>210</v>
      </c>
      <c r="G61" s="130">
        <v>211</v>
      </c>
      <c r="H61" s="131">
        <v>207</v>
      </c>
    </row>
    <row r="62" spans="2:8" ht="45.75" customHeight="1" thickBot="1" x14ac:dyDescent="0.2">
      <c r="B62" s="132"/>
      <c r="C62" s="1206" t="s">
        <v>590</v>
      </c>
      <c r="D62" s="1207"/>
      <c r="E62" s="1208"/>
      <c r="F62" s="133">
        <v>160</v>
      </c>
      <c r="G62" s="133">
        <v>161</v>
      </c>
      <c r="H62" s="134">
        <v>159</v>
      </c>
    </row>
    <row r="63" spans="2:8" ht="52.5" customHeight="1" thickBot="1" x14ac:dyDescent="0.2">
      <c r="B63" s="135"/>
      <c r="C63" s="1209" t="s">
        <v>52</v>
      </c>
      <c r="D63" s="1209"/>
      <c r="E63" s="1210"/>
      <c r="F63" s="136">
        <v>3067</v>
      </c>
      <c r="G63" s="136">
        <v>3449</v>
      </c>
      <c r="H63" s="137">
        <v>3660</v>
      </c>
    </row>
    <row r="64" spans="2:8" x14ac:dyDescent="0.15"/>
  </sheetData>
  <sheetProtection algorithmName="SHA-512" hashValue="raqx81Q5w9phUJDQakI3XGSVzxs1Cl+rPWeHhQ4GAQAdAMBPdAif1cLEWER4pRchBefdJNt5qAkjhsZXS2Jp/g==" saltValue="+GQH5nEfsEWubfZ0mDia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554</v>
      </c>
      <c r="G2" s="151"/>
      <c r="H2" s="152"/>
    </row>
    <row r="3" spans="1:8" x14ac:dyDescent="0.15">
      <c r="A3" s="148" t="s">
        <v>547</v>
      </c>
      <c r="B3" s="153"/>
      <c r="C3" s="154"/>
      <c r="D3" s="155">
        <v>126163</v>
      </c>
      <c r="E3" s="156"/>
      <c r="F3" s="157">
        <v>228215</v>
      </c>
      <c r="G3" s="158"/>
      <c r="H3" s="159"/>
    </row>
    <row r="4" spans="1:8" x14ac:dyDescent="0.15">
      <c r="A4" s="160"/>
      <c r="B4" s="161"/>
      <c r="C4" s="162"/>
      <c r="D4" s="163">
        <v>92611</v>
      </c>
      <c r="E4" s="164"/>
      <c r="F4" s="165">
        <v>117571</v>
      </c>
      <c r="G4" s="166"/>
      <c r="H4" s="167"/>
    </row>
    <row r="5" spans="1:8" x14ac:dyDescent="0.15">
      <c r="A5" s="148" t="s">
        <v>549</v>
      </c>
      <c r="B5" s="153"/>
      <c r="C5" s="154"/>
      <c r="D5" s="155">
        <v>135707</v>
      </c>
      <c r="E5" s="156"/>
      <c r="F5" s="157">
        <v>264232</v>
      </c>
      <c r="G5" s="158"/>
      <c r="H5" s="159"/>
    </row>
    <row r="6" spans="1:8" x14ac:dyDescent="0.15">
      <c r="A6" s="160"/>
      <c r="B6" s="161"/>
      <c r="C6" s="162"/>
      <c r="D6" s="163">
        <v>89582</v>
      </c>
      <c r="E6" s="164"/>
      <c r="F6" s="165">
        <v>133959</v>
      </c>
      <c r="G6" s="166"/>
      <c r="H6" s="167"/>
    </row>
    <row r="7" spans="1:8" x14ac:dyDescent="0.15">
      <c r="A7" s="148" t="s">
        <v>550</v>
      </c>
      <c r="B7" s="153"/>
      <c r="C7" s="154"/>
      <c r="D7" s="155">
        <v>103236</v>
      </c>
      <c r="E7" s="156"/>
      <c r="F7" s="157">
        <v>263613</v>
      </c>
      <c r="G7" s="158"/>
      <c r="H7" s="159"/>
    </row>
    <row r="8" spans="1:8" x14ac:dyDescent="0.15">
      <c r="A8" s="160"/>
      <c r="B8" s="161"/>
      <c r="C8" s="162"/>
      <c r="D8" s="163">
        <v>79349</v>
      </c>
      <c r="E8" s="164"/>
      <c r="F8" s="165">
        <v>128823</v>
      </c>
      <c r="G8" s="166"/>
      <c r="H8" s="167"/>
    </row>
    <row r="9" spans="1:8" x14ac:dyDescent="0.15">
      <c r="A9" s="148" t="s">
        <v>551</v>
      </c>
      <c r="B9" s="153"/>
      <c r="C9" s="154"/>
      <c r="D9" s="155">
        <v>144276</v>
      </c>
      <c r="E9" s="156"/>
      <c r="F9" s="157">
        <v>362690</v>
      </c>
      <c r="G9" s="158"/>
      <c r="H9" s="159"/>
    </row>
    <row r="10" spans="1:8" x14ac:dyDescent="0.15">
      <c r="A10" s="160"/>
      <c r="B10" s="161"/>
      <c r="C10" s="162"/>
      <c r="D10" s="163">
        <v>117427</v>
      </c>
      <c r="E10" s="164"/>
      <c r="F10" s="165">
        <v>172580</v>
      </c>
      <c r="G10" s="166"/>
      <c r="H10" s="167"/>
    </row>
    <row r="11" spans="1:8" x14ac:dyDescent="0.15">
      <c r="A11" s="148" t="s">
        <v>552</v>
      </c>
      <c r="B11" s="153"/>
      <c r="C11" s="154"/>
      <c r="D11" s="155">
        <v>94998</v>
      </c>
      <c r="E11" s="156"/>
      <c r="F11" s="157">
        <v>296093</v>
      </c>
      <c r="G11" s="158"/>
      <c r="H11" s="159"/>
    </row>
    <row r="12" spans="1:8" x14ac:dyDescent="0.15">
      <c r="A12" s="160"/>
      <c r="B12" s="161"/>
      <c r="C12" s="168"/>
      <c r="D12" s="163">
        <v>70928</v>
      </c>
      <c r="E12" s="164"/>
      <c r="F12" s="165">
        <v>140545</v>
      </c>
      <c r="G12" s="166"/>
      <c r="H12" s="167"/>
    </row>
    <row r="13" spans="1:8" x14ac:dyDescent="0.15">
      <c r="A13" s="148"/>
      <c r="B13" s="153"/>
      <c r="C13" s="169"/>
      <c r="D13" s="170">
        <v>120876</v>
      </c>
      <c r="E13" s="171"/>
      <c r="F13" s="172">
        <v>282969</v>
      </c>
      <c r="G13" s="173"/>
      <c r="H13" s="159"/>
    </row>
    <row r="14" spans="1:8" x14ac:dyDescent="0.15">
      <c r="A14" s="160"/>
      <c r="B14" s="161"/>
      <c r="C14" s="162"/>
      <c r="D14" s="163">
        <v>89979</v>
      </c>
      <c r="E14" s="164"/>
      <c r="F14" s="165">
        <v>138696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6.05</v>
      </c>
      <c r="C19" s="174">
        <f>ROUND(VALUE(SUBSTITUTE(実質収支比率等に係る経年分析!G$48,"▲","-")),2)</f>
        <v>6.74</v>
      </c>
      <c r="D19" s="174">
        <f>ROUND(VALUE(SUBSTITUTE(実質収支比率等に係る経年分析!H$48,"▲","-")),2)</f>
        <v>6.6</v>
      </c>
      <c r="E19" s="174">
        <f>ROUND(VALUE(SUBSTITUTE(実質収支比率等に係る経年分析!I$48,"▲","-")),2)</f>
        <v>4.7300000000000004</v>
      </c>
      <c r="F19" s="174">
        <f>ROUND(VALUE(SUBSTITUTE(実質収支比率等に係る経年分析!J$48,"▲","-")),2)</f>
        <v>6.2</v>
      </c>
    </row>
    <row r="20" spans="1:11" x14ac:dyDescent="0.15">
      <c r="A20" s="174" t="s">
        <v>56</v>
      </c>
      <c r="B20" s="174">
        <f>ROUND(VALUE(SUBSTITUTE(実質収支比率等に係る経年分析!F$47,"▲","-")),2)</f>
        <v>35.18</v>
      </c>
      <c r="C20" s="174">
        <f>ROUND(VALUE(SUBSTITUTE(実質収支比率等に係る経年分析!G$47,"▲","-")),2)</f>
        <v>34.71</v>
      </c>
      <c r="D20" s="174">
        <f>ROUND(VALUE(SUBSTITUTE(実質収支比率等に係る経年分析!H$47,"▲","-")),2)</f>
        <v>35.07</v>
      </c>
      <c r="E20" s="174">
        <f>ROUND(VALUE(SUBSTITUTE(実質収支比率等に係る経年分析!I$47,"▲","-")),2)</f>
        <v>34.659999999999997</v>
      </c>
      <c r="F20" s="174">
        <f>ROUND(VALUE(SUBSTITUTE(実質収支比率等に係る経年分析!J$47,"▲","-")),2)</f>
        <v>35.35</v>
      </c>
    </row>
    <row r="21" spans="1:11" x14ac:dyDescent="0.15">
      <c r="A21" s="174" t="s">
        <v>57</v>
      </c>
      <c r="B21" s="174">
        <f>IF(ISNUMBER(VALUE(SUBSTITUTE(実質収支比率等に係る経年分析!F$49,"▲","-"))),ROUND(VALUE(SUBSTITUTE(実質収支比率等に係る経年分析!F$49,"▲","-")),2),NA())</f>
        <v>-5.38</v>
      </c>
      <c r="C21" s="174">
        <f>IF(ISNUMBER(VALUE(SUBSTITUTE(実質収支比率等に係る経年分析!G$49,"▲","-"))),ROUND(VALUE(SUBSTITUTE(実質収支比率等に係る経年分析!G$49,"▲","-")),2),NA())</f>
        <v>-2.16</v>
      </c>
      <c r="D21" s="174">
        <f>IF(ISNUMBER(VALUE(SUBSTITUTE(実質収支比率等に係る経年分析!H$49,"▲","-"))),ROUND(VALUE(SUBSTITUTE(実質収支比率等に係る経年分析!H$49,"▲","-")),2),NA())</f>
        <v>-1.71</v>
      </c>
      <c r="E21" s="174">
        <f>IF(ISNUMBER(VALUE(SUBSTITUTE(実質収支比率等に係る経年分析!I$49,"▲","-"))),ROUND(VALUE(SUBSTITUTE(実質収支比率等に係る経年分析!I$49,"▲","-")),2),NA())</f>
        <v>-1.1000000000000001</v>
      </c>
      <c r="F21" s="174">
        <f>IF(ISNUMBER(VALUE(SUBSTITUTE(実質収支比率等に係る経年分析!J$49,"▲","-"))),ROUND(VALUE(SUBSTITUTE(実質収支比率等に係る経年分析!J$49,"▲","-")),2),NA())</f>
        <v>1.47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恒久対策事業特別会計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0.18</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0.28999999999999998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0.55000000000000004</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2.83</v>
      </c>
    </row>
    <row r="34" spans="1:16" x14ac:dyDescent="0.15">
      <c r="A34" s="175" t="str">
        <f>IF(連結実質赤字比率に係る赤字・黒字の構成分析!C$36="",NA(),連結実質赤字比率に係る赤字・黒字の構成分析!C$36)</f>
        <v>宅地造成事業特別会計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9.7100000000000009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4.7300000000000004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6.19</v>
      </c>
    </row>
    <row r="36" spans="1:16" x14ac:dyDescent="0.15">
      <c r="A36" s="175" t="str">
        <f>IF(連結実質赤字比率に係る赤字・黒字の構成分析!C$34="",NA(),連結実質赤字比率に係る赤字・黒字の構成分析!C$34)</f>
        <v>国民健康保険事業特別会計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236</v>
      </c>
      <c r="E42" s="176"/>
      <c r="F42" s="176"/>
      <c r="G42" s="176">
        <f>'実質公債費比率（分子）の構造'!L$52</f>
        <v>237</v>
      </c>
      <c r="H42" s="176"/>
      <c r="I42" s="176"/>
      <c r="J42" s="176">
        <f>'実質公債費比率（分子）の構造'!M$52</f>
        <v>223</v>
      </c>
      <c r="K42" s="176"/>
      <c r="L42" s="176"/>
      <c r="M42" s="176">
        <f>'実質公債費比率（分子）の構造'!N$52</f>
        <v>226</v>
      </c>
      <c r="N42" s="176"/>
      <c r="O42" s="176"/>
      <c r="P42" s="176">
        <f>'実質公債費比率（分子）の構造'!O$52</f>
        <v>217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1</v>
      </c>
      <c r="O45" s="176"/>
      <c r="P45" s="176"/>
    </row>
    <row r="46" spans="1:16" x14ac:dyDescent="0.15">
      <c r="A46" s="176" t="s">
        <v>68</v>
      </c>
      <c r="B46" s="176">
        <f>'実質公債費比率（分子）の構造'!K$48</f>
        <v>13</v>
      </c>
      <c r="C46" s="176"/>
      <c r="D46" s="176"/>
      <c r="E46" s="176">
        <f>'実質公債費比率（分子）の構造'!L$48</f>
        <v>18</v>
      </c>
      <c r="F46" s="176"/>
      <c r="G46" s="176"/>
      <c r="H46" s="176">
        <f>'実質公債費比率（分子）の構造'!M$48</f>
        <v>19</v>
      </c>
      <c r="I46" s="176"/>
      <c r="J46" s="176"/>
      <c r="K46" s="176">
        <f>'実質公債費比率（分子）の構造'!N$48</f>
        <v>21</v>
      </c>
      <c r="L46" s="176"/>
      <c r="M46" s="176"/>
      <c r="N46" s="176">
        <f>'実質公債費比率（分子）の構造'!O$48</f>
        <v>20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250</v>
      </c>
      <c r="C49" s="176"/>
      <c r="D49" s="176"/>
      <c r="E49" s="176">
        <f>'実質公債費比率（分子）の構造'!L$45</f>
        <v>257</v>
      </c>
      <c r="F49" s="176"/>
      <c r="G49" s="176"/>
      <c r="H49" s="176">
        <f>'実質公債費比率（分子）の構造'!M$45</f>
        <v>239</v>
      </c>
      <c r="I49" s="176"/>
      <c r="J49" s="176"/>
      <c r="K49" s="176">
        <f>'実質公債費比率（分子）の構造'!N$45</f>
        <v>278</v>
      </c>
      <c r="L49" s="176"/>
      <c r="M49" s="176"/>
      <c r="N49" s="176">
        <f>'実質公債費比率（分子）の構造'!O$45</f>
        <v>263</v>
      </c>
      <c r="O49" s="176"/>
      <c r="P49" s="176"/>
    </row>
    <row r="50" spans="1:16" x14ac:dyDescent="0.15">
      <c r="A50" s="176" t="s">
        <v>72</v>
      </c>
      <c r="B50" s="176" t="e">
        <f>NA()</f>
        <v>#N/A</v>
      </c>
      <c r="C50" s="176">
        <f>IF(ISNUMBER('実質公債費比率（分子）の構造'!K$53),'実質公債費比率（分子）の構造'!K$53,NA())</f>
        <v>27</v>
      </c>
      <c r="D50" s="176" t="e">
        <f>NA()</f>
        <v>#N/A</v>
      </c>
      <c r="E50" s="176" t="e">
        <f>NA()</f>
        <v>#N/A</v>
      </c>
      <c r="F50" s="176">
        <f>IF(ISNUMBER('実質公債費比率（分子）の構造'!L$53),'実質公債費比率（分子）の構造'!L$53,NA())</f>
        <v>38</v>
      </c>
      <c r="G50" s="176" t="e">
        <f>NA()</f>
        <v>#N/A</v>
      </c>
      <c r="H50" s="176" t="e">
        <f>NA()</f>
        <v>#N/A</v>
      </c>
      <c r="I50" s="176">
        <f>IF(ISNUMBER('実質公債費比率（分子）の構造'!M$53),'実質公債費比率（分子）の構造'!M$53,NA())</f>
        <v>35</v>
      </c>
      <c r="J50" s="176" t="e">
        <f>NA()</f>
        <v>#N/A</v>
      </c>
      <c r="K50" s="176" t="e">
        <f>NA()</f>
        <v>#N/A</v>
      </c>
      <c r="L50" s="176">
        <f>IF(ISNUMBER('実質公債費比率（分子）の構造'!N$53),'実質公債費比率（分子）の構造'!N$53,NA())</f>
        <v>73</v>
      </c>
      <c r="M50" s="176" t="e">
        <f>NA()</f>
        <v>#N/A</v>
      </c>
      <c r="N50" s="176" t="e">
        <f>NA()</f>
        <v>#N/A</v>
      </c>
      <c r="O50" s="176">
        <f>IF(ISNUMBER('実質公債費比率（分子）の構造'!O$53),'実質公債費比率（分子）の構造'!O$53,NA())</f>
        <v>67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2013</v>
      </c>
      <c r="E56" s="175"/>
      <c r="F56" s="175"/>
      <c r="G56" s="175">
        <f>'将来負担比率（分子）の構造'!J$52</f>
        <v>2136</v>
      </c>
      <c r="H56" s="175"/>
      <c r="I56" s="175"/>
      <c r="J56" s="175">
        <f>'将来負担比率（分子）の構造'!K$52</f>
        <v>2124</v>
      </c>
      <c r="K56" s="175"/>
      <c r="L56" s="175"/>
      <c r="M56" s="175">
        <f>'将来負担比率（分子）の構造'!L$52</f>
        <v>2002</v>
      </c>
      <c r="N56" s="175"/>
      <c r="O56" s="175"/>
      <c r="P56" s="175">
        <f>'将来負担比率（分子）の構造'!M$52</f>
        <v>2174</v>
      </c>
    </row>
    <row r="57" spans="1:16" x14ac:dyDescent="0.15">
      <c r="A57" s="175" t="s">
        <v>43</v>
      </c>
      <c r="B57" s="175"/>
      <c r="C57" s="175"/>
      <c r="D57" s="175">
        <f>'将来負担比率（分子）の構造'!I$51</f>
        <v>15</v>
      </c>
      <c r="E57" s="175"/>
      <c r="F57" s="175"/>
      <c r="G57" s="175">
        <f>'将来負担比率（分子）の構造'!J$51</f>
        <v>11</v>
      </c>
      <c r="H57" s="175"/>
      <c r="I57" s="175"/>
      <c r="J57" s="175">
        <f>'将来負担比率（分子）の構造'!K$51</f>
        <v>8</v>
      </c>
      <c r="K57" s="175"/>
      <c r="L57" s="175"/>
      <c r="M57" s="175">
        <f>'将来負担比率（分子）の構造'!L$51</f>
        <v>4</v>
      </c>
      <c r="N57" s="175"/>
      <c r="O57" s="175"/>
      <c r="P57" s="175" t="str">
        <f>'将来負担比率（分子）の構造'!M$51</f>
        <v>-</v>
      </c>
    </row>
    <row r="58" spans="1:16" x14ac:dyDescent="0.15">
      <c r="A58" s="175" t="s">
        <v>42</v>
      </c>
      <c r="B58" s="175"/>
      <c r="C58" s="175"/>
      <c r="D58" s="175">
        <f>'将来負担比率（分子）の構造'!I$50</f>
        <v>3554</v>
      </c>
      <c r="E58" s="175"/>
      <c r="F58" s="175"/>
      <c r="G58" s="175">
        <f>'将来負担比率（分子）の構造'!J$50</f>
        <v>3527</v>
      </c>
      <c r="H58" s="175"/>
      <c r="I58" s="175"/>
      <c r="J58" s="175">
        <f>'将来負担比率（分子）の構造'!K$50</f>
        <v>3435</v>
      </c>
      <c r="K58" s="175"/>
      <c r="L58" s="175"/>
      <c r="M58" s="175">
        <f>'将来負担比率（分子）の構造'!L$50</f>
        <v>3742</v>
      </c>
      <c r="N58" s="175"/>
      <c r="O58" s="175"/>
      <c r="P58" s="175">
        <f>'将来負担比率（分子）の構造'!M$50</f>
        <v>3954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512</v>
      </c>
      <c r="C62" s="175"/>
      <c r="D62" s="175"/>
      <c r="E62" s="175">
        <f>'将来負担比率（分子）の構造'!J$45</f>
        <v>503</v>
      </c>
      <c r="F62" s="175"/>
      <c r="G62" s="175"/>
      <c r="H62" s="175">
        <f>'将来負担比率（分子）の構造'!K$45</f>
        <v>520</v>
      </c>
      <c r="I62" s="175"/>
      <c r="J62" s="175"/>
      <c r="K62" s="175">
        <f>'将来負担比率（分子）の構造'!L$45</f>
        <v>385</v>
      </c>
      <c r="L62" s="175"/>
      <c r="M62" s="175"/>
      <c r="N62" s="175">
        <f>'将来負担比率（分子）の構造'!M$45</f>
        <v>358</v>
      </c>
      <c r="O62" s="175"/>
      <c r="P62" s="175"/>
    </row>
    <row r="63" spans="1:16" x14ac:dyDescent="0.15">
      <c r="A63" s="175" t="s">
        <v>35</v>
      </c>
      <c r="B63" s="175" t="str">
        <f>'将来負担比率（分子）の構造'!I$44</f>
        <v>-</v>
      </c>
      <c r="C63" s="175"/>
      <c r="D63" s="175"/>
      <c r="E63" s="175" t="str">
        <f>'将来負担比率（分子）の構造'!J$44</f>
        <v>-</v>
      </c>
      <c r="F63" s="175"/>
      <c r="G63" s="175"/>
      <c r="H63" s="175">
        <f>'将来負担比率（分子）の構造'!K$44</f>
        <v>2</v>
      </c>
      <c r="I63" s="175"/>
      <c r="J63" s="175"/>
      <c r="K63" s="175">
        <f>'将来負担比率（分子）の構造'!L$44</f>
        <v>3</v>
      </c>
      <c r="L63" s="175"/>
      <c r="M63" s="175"/>
      <c r="N63" s="175">
        <f>'将来負担比率（分子）の構造'!M$44</f>
        <v>3</v>
      </c>
      <c r="O63" s="175"/>
      <c r="P63" s="175"/>
    </row>
    <row r="64" spans="1:16" x14ac:dyDescent="0.15">
      <c r="A64" s="175" t="s">
        <v>34</v>
      </c>
      <c r="B64" s="175">
        <f>'将来負担比率（分子）の構造'!I$43</f>
        <v>249</v>
      </c>
      <c r="C64" s="175"/>
      <c r="D64" s="175"/>
      <c r="E64" s="175">
        <f>'将来負担比率（分子）の構造'!J$43</f>
        <v>312</v>
      </c>
      <c r="F64" s="175"/>
      <c r="G64" s="175"/>
      <c r="H64" s="175">
        <f>'将来負担比率（分子）の構造'!K$43</f>
        <v>294</v>
      </c>
      <c r="I64" s="175"/>
      <c r="J64" s="175"/>
      <c r="K64" s="175">
        <f>'将来負担比率（分子）の構造'!L$43</f>
        <v>279</v>
      </c>
      <c r="L64" s="175"/>
      <c r="M64" s="175"/>
      <c r="N64" s="175">
        <f>'将来負担比率（分子）の構造'!M$43</f>
        <v>263</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2248</v>
      </c>
      <c r="C66" s="175"/>
      <c r="D66" s="175"/>
      <c r="E66" s="175">
        <f>'将来負担比率（分子）の構造'!J$41</f>
        <v>2299</v>
      </c>
      <c r="F66" s="175"/>
      <c r="G66" s="175"/>
      <c r="H66" s="175">
        <f>'将来負担比率（分子）の構造'!K$41</f>
        <v>2472</v>
      </c>
      <c r="I66" s="175"/>
      <c r="J66" s="175"/>
      <c r="K66" s="175">
        <f>'将来負担比率（分子）の構造'!L$41</f>
        <v>2610</v>
      </c>
      <c r="L66" s="175"/>
      <c r="M66" s="175"/>
      <c r="N66" s="175">
        <f>'将来負担比率（分子）の構造'!M$41</f>
        <v>2563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712</v>
      </c>
      <c r="C72" s="179">
        <f>基金残高に係る経年分析!G55</f>
        <v>784</v>
      </c>
      <c r="D72" s="179">
        <f>基金残高に係る経年分析!H55</f>
        <v>786</v>
      </c>
    </row>
    <row r="73" spans="1:16" x14ac:dyDescent="0.15">
      <c r="A73" s="178" t="s">
        <v>79</v>
      </c>
      <c r="B73" s="179">
        <f>基金残高に係る経年分析!F56</f>
        <v>575</v>
      </c>
      <c r="C73" s="179">
        <f>基金残高に係る経年分析!G56</f>
        <v>576</v>
      </c>
      <c r="D73" s="179">
        <f>基金残高に係る経年分析!H56</f>
        <v>632</v>
      </c>
    </row>
    <row r="74" spans="1:16" x14ac:dyDescent="0.15">
      <c r="A74" s="178" t="s">
        <v>80</v>
      </c>
      <c r="B74" s="179">
        <f>基金残高に係る経年分析!F57</f>
        <v>1779</v>
      </c>
      <c r="C74" s="179">
        <f>基金残高に係る経年分析!G57</f>
        <v>2089</v>
      </c>
      <c r="D74" s="179">
        <f>基金残高に係る経年分析!H57</f>
        <v>2242</v>
      </c>
    </row>
  </sheetData>
  <sheetProtection algorithmName="SHA-512" hashValue="6+oE3AN9uNa9XDtz0XAXZOcTuga05Ags0dMGiUJCW1FJd+Be7lix8vTHYxZaHJhrli+hwl60fLkHeXY+FqihPg==" saltValue="pmmRgtDKQ3znilCKLCdC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491308</v>
      </c>
      <c r="S5" s="613"/>
      <c r="T5" s="613"/>
      <c r="U5" s="613"/>
      <c r="V5" s="613"/>
      <c r="W5" s="613"/>
      <c r="X5" s="613"/>
      <c r="Y5" s="614"/>
      <c r="Z5" s="615">
        <v>10.7</v>
      </c>
      <c r="AA5" s="615"/>
      <c r="AB5" s="615"/>
      <c r="AC5" s="615"/>
      <c r="AD5" s="616">
        <v>491308</v>
      </c>
      <c r="AE5" s="616"/>
      <c r="AF5" s="616"/>
      <c r="AG5" s="616"/>
      <c r="AH5" s="616"/>
      <c r="AI5" s="616"/>
      <c r="AJ5" s="616"/>
      <c r="AK5" s="616"/>
      <c r="AL5" s="617">
        <v>21.9</v>
      </c>
      <c r="AM5" s="618"/>
      <c r="AN5" s="618"/>
      <c r="AO5" s="619"/>
      <c r="AP5" s="609" t="s">
        <v>231</v>
      </c>
      <c r="AQ5" s="610"/>
      <c r="AR5" s="610"/>
      <c r="AS5" s="610"/>
      <c r="AT5" s="610"/>
      <c r="AU5" s="610"/>
      <c r="AV5" s="610"/>
      <c r="AW5" s="610"/>
      <c r="AX5" s="610"/>
      <c r="AY5" s="610"/>
      <c r="AZ5" s="610"/>
      <c r="BA5" s="610"/>
      <c r="BB5" s="610"/>
      <c r="BC5" s="610"/>
      <c r="BD5" s="610"/>
      <c r="BE5" s="610"/>
      <c r="BF5" s="611"/>
      <c r="BG5" s="623">
        <v>491162</v>
      </c>
      <c r="BH5" s="624"/>
      <c r="BI5" s="624"/>
      <c r="BJ5" s="624"/>
      <c r="BK5" s="624"/>
      <c r="BL5" s="624"/>
      <c r="BM5" s="624"/>
      <c r="BN5" s="625"/>
      <c r="BO5" s="626">
        <v>100</v>
      </c>
      <c r="BP5" s="626"/>
      <c r="BQ5" s="626"/>
      <c r="BR5" s="626"/>
      <c r="BS5" s="627" t="s">
        <v>177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34947</v>
      </c>
      <c r="S6" s="624"/>
      <c r="T6" s="624"/>
      <c r="U6" s="624"/>
      <c r="V6" s="624"/>
      <c r="W6" s="624"/>
      <c r="X6" s="624"/>
      <c r="Y6" s="625"/>
      <c r="Z6" s="626">
        <v>0.8</v>
      </c>
      <c r="AA6" s="626"/>
      <c r="AB6" s="626"/>
      <c r="AC6" s="626"/>
      <c r="AD6" s="627">
        <v>34947</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491162</v>
      </c>
      <c r="BH6" s="624"/>
      <c r="BI6" s="624"/>
      <c r="BJ6" s="624"/>
      <c r="BK6" s="624"/>
      <c r="BL6" s="624"/>
      <c r="BM6" s="624"/>
      <c r="BN6" s="625"/>
      <c r="BO6" s="626">
        <v>100</v>
      </c>
      <c r="BP6" s="626"/>
      <c r="BQ6" s="626"/>
      <c r="BR6" s="626"/>
      <c r="BS6" s="627" t="s">
        <v>177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63455</v>
      </c>
      <c r="CS6" s="624"/>
      <c r="CT6" s="624"/>
      <c r="CU6" s="624"/>
      <c r="CV6" s="624"/>
      <c r="CW6" s="624"/>
      <c r="CX6" s="624"/>
      <c r="CY6" s="625"/>
      <c r="CZ6" s="617">
        <v>1.5</v>
      </c>
      <c r="DA6" s="618"/>
      <c r="DB6" s="618"/>
      <c r="DC6" s="634"/>
      <c r="DD6" s="632" t="s">
        <v>238</v>
      </c>
      <c r="DE6" s="624"/>
      <c r="DF6" s="624"/>
      <c r="DG6" s="624"/>
      <c r="DH6" s="624"/>
      <c r="DI6" s="624"/>
      <c r="DJ6" s="624"/>
      <c r="DK6" s="624"/>
      <c r="DL6" s="624"/>
      <c r="DM6" s="624"/>
      <c r="DN6" s="624"/>
      <c r="DO6" s="624"/>
      <c r="DP6" s="625"/>
      <c r="DQ6" s="632">
        <v>63455</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65</v>
      </c>
      <c r="S7" s="624"/>
      <c r="T7" s="624"/>
      <c r="U7" s="624"/>
      <c r="V7" s="624"/>
      <c r="W7" s="624"/>
      <c r="X7" s="624"/>
      <c r="Y7" s="625"/>
      <c r="Z7" s="626">
        <v>0</v>
      </c>
      <c r="AA7" s="626"/>
      <c r="AB7" s="626"/>
      <c r="AC7" s="626"/>
      <c r="AD7" s="627">
        <v>65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126269</v>
      </c>
      <c r="BH7" s="624"/>
      <c r="BI7" s="624"/>
      <c r="BJ7" s="624"/>
      <c r="BK7" s="624"/>
      <c r="BL7" s="624"/>
      <c r="BM7" s="624"/>
      <c r="BN7" s="625"/>
      <c r="BO7" s="626">
        <v>25.7</v>
      </c>
      <c r="BP7" s="626"/>
      <c r="BQ7" s="626"/>
      <c r="BR7" s="626"/>
      <c r="BS7" s="627" t="s">
        <v>177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1073270</v>
      </c>
      <c r="CS7" s="624"/>
      <c r="CT7" s="624"/>
      <c r="CU7" s="624"/>
      <c r="CV7" s="624"/>
      <c r="CW7" s="624"/>
      <c r="CX7" s="624"/>
      <c r="CY7" s="625"/>
      <c r="CZ7" s="626">
        <v>24.8</v>
      </c>
      <c r="DA7" s="626"/>
      <c r="DB7" s="626"/>
      <c r="DC7" s="626"/>
      <c r="DD7" s="632">
        <v>93449</v>
      </c>
      <c r="DE7" s="624"/>
      <c r="DF7" s="624"/>
      <c r="DG7" s="624"/>
      <c r="DH7" s="624"/>
      <c r="DI7" s="624"/>
      <c r="DJ7" s="624"/>
      <c r="DK7" s="624"/>
      <c r="DL7" s="624"/>
      <c r="DM7" s="624"/>
      <c r="DN7" s="624"/>
      <c r="DO7" s="624"/>
      <c r="DP7" s="625"/>
      <c r="DQ7" s="632">
        <v>692157</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1278</v>
      </c>
      <c r="S8" s="624"/>
      <c r="T8" s="624"/>
      <c r="U8" s="624"/>
      <c r="V8" s="624"/>
      <c r="W8" s="624"/>
      <c r="X8" s="624"/>
      <c r="Y8" s="625"/>
      <c r="Z8" s="626">
        <v>0</v>
      </c>
      <c r="AA8" s="626"/>
      <c r="AB8" s="626"/>
      <c r="AC8" s="626"/>
      <c r="AD8" s="627">
        <v>1278</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6523</v>
      </c>
      <c r="BH8" s="624"/>
      <c r="BI8" s="624"/>
      <c r="BJ8" s="624"/>
      <c r="BK8" s="624"/>
      <c r="BL8" s="624"/>
      <c r="BM8" s="624"/>
      <c r="BN8" s="625"/>
      <c r="BO8" s="626">
        <v>1.3</v>
      </c>
      <c r="BP8" s="626"/>
      <c r="BQ8" s="626"/>
      <c r="BR8" s="626"/>
      <c r="BS8" s="627" t="s">
        <v>177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936346</v>
      </c>
      <c r="CS8" s="624"/>
      <c r="CT8" s="624"/>
      <c r="CU8" s="624"/>
      <c r="CV8" s="624"/>
      <c r="CW8" s="624"/>
      <c r="CX8" s="624"/>
      <c r="CY8" s="625"/>
      <c r="CZ8" s="626">
        <v>21.6</v>
      </c>
      <c r="DA8" s="626"/>
      <c r="DB8" s="626"/>
      <c r="DC8" s="626"/>
      <c r="DD8" s="632">
        <v>7371</v>
      </c>
      <c r="DE8" s="624"/>
      <c r="DF8" s="624"/>
      <c r="DG8" s="624"/>
      <c r="DH8" s="624"/>
      <c r="DI8" s="624"/>
      <c r="DJ8" s="624"/>
      <c r="DK8" s="624"/>
      <c r="DL8" s="624"/>
      <c r="DM8" s="624"/>
      <c r="DN8" s="624"/>
      <c r="DO8" s="624"/>
      <c r="DP8" s="625"/>
      <c r="DQ8" s="632">
        <v>509059</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880</v>
      </c>
      <c r="S9" s="624"/>
      <c r="T9" s="624"/>
      <c r="U9" s="624"/>
      <c r="V9" s="624"/>
      <c r="W9" s="624"/>
      <c r="X9" s="624"/>
      <c r="Y9" s="625"/>
      <c r="Z9" s="626">
        <v>0</v>
      </c>
      <c r="AA9" s="626"/>
      <c r="AB9" s="626"/>
      <c r="AC9" s="626"/>
      <c r="AD9" s="627">
        <v>880</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106354</v>
      </c>
      <c r="BH9" s="624"/>
      <c r="BI9" s="624"/>
      <c r="BJ9" s="624"/>
      <c r="BK9" s="624"/>
      <c r="BL9" s="624"/>
      <c r="BM9" s="624"/>
      <c r="BN9" s="625"/>
      <c r="BO9" s="626">
        <v>21.6</v>
      </c>
      <c r="BP9" s="626"/>
      <c r="BQ9" s="626"/>
      <c r="BR9" s="626"/>
      <c r="BS9" s="627" t="s">
        <v>177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260063</v>
      </c>
      <c r="CS9" s="624"/>
      <c r="CT9" s="624"/>
      <c r="CU9" s="624"/>
      <c r="CV9" s="624"/>
      <c r="CW9" s="624"/>
      <c r="CX9" s="624"/>
      <c r="CY9" s="625"/>
      <c r="CZ9" s="626">
        <v>6</v>
      </c>
      <c r="DA9" s="626"/>
      <c r="DB9" s="626"/>
      <c r="DC9" s="626"/>
      <c r="DD9" s="632">
        <v>4574</v>
      </c>
      <c r="DE9" s="624"/>
      <c r="DF9" s="624"/>
      <c r="DG9" s="624"/>
      <c r="DH9" s="624"/>
      <c r="DI9" s="624"/>
      <c r="DJ9" s="624"/>
      <c r="DK9" s="624"/>
      <c r="DL9" s="624"/>
      <c r="DM9" s="624"/>
      <c r="DN9" s="624"/>
      <c r="DO9" s="624"/>
      <c r="DP9" s="625"/>
      <c r="DQ9" s="632">
        <v>204305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177</v>
      </c>
      <c r="S10" s="624"/>
      <c r="T10" s="624"/>
      <c r="U10" s="624"/>
      <c r="V10" s="624"/>
      <c r="W10" s="624"/>
      <c r="X10" s="624"/>
      <c r="Y10" s="625"/>
      <c r="Z10" s="626" t="s">
        <v>177</v>
      </c>
      <c r="AA10" s="626"/>
      <c r="AB10" s="626"/>
      <c r="AC10" s="626"/>
      <c r="AD10" s="627" t="s">
        <v>238</v>
      </c>
      <c r="AE10" s="627"/>
      <c r="AF10" s="627"/>
      <c r="AG10" s="627"/>
      <c r="AH10" s="627"/>
      <c r="AI10" s="627"/>
      <c r="AJ10" s="627"/>
      <c r="AK10" s="627"/>
      <c r="AL10" s="628" t="s">
        <v>177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7959</v>
      </c>
      <c r="BH10" s="624"/>
      <c r="BI10" s="624"/>
      <c r="BJ10" s="624"/>
      <c r="BK10" s="624"/>
      <c r="BL10" s="624"/>
      <c r="BM10" s="624"/>
      <c r="BN10" s="625"/>
      <c r="BO10" s="626">
        <v>1.6</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137</v>
      </c>
      <c r="CS10" s="624"/>
      <c r="CT10" s="624"/>
      <c r="CU10" s="624"/>
      <c r="CV10" s="624"/>
      <c r="CW10" s="624"/>
      <c r="CX10" s="624"/>
      <c r="CY10" s="625"/>
      <c r="CZ10" s="626" t="s">
        <v>137</v>
      </c>
      <c r="DA10" s="626"/>
      <c r="DB10" s="626"/>
      <c r="DC10" s="626"/>
      <c r="DD10" s="632" t="s">
        <v>137</v>
      </c>
      <c r="DE10" s="624"/>
      <c r="DF10" s="624"/>
      <c r="DG10" s="624"/>
      <c r="DH10" s="624"/>
      <c r="DI10" s="624"/>
      <c r="DJ10" s="624"/>
      <c r="DK10" s="624"/>
      <c r="DL10" s="624"/>
      <c r="DM10" s="624"/>
      <c r="DN10" s="624"/>
      <c r="DO10" s="624"/>
      <c r="DP10" s="625"/>
      <c r="DQ10" s="632" t="s">
        <v>177</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97637</v>
      </c>
      <c r="S11" s="624"/>
      <c r="T11" s="624"/>
      <c r="U11" s="624"/>
      <c r="V11" s="624"/>
      <c r="W11" s="624"/>
      <c r="X11" s="624"/>
      <c r="Y11" s="625"/>
      <c r="Z11" s="628">
        <v>2.1</v>
      </c>
      <c r="AA11" s="629"/>
      <c r="AB11" s="629"/>
      <c r="AC11" s="635"/>
      <c r="AD11" s="632">
        <v>97637</v>
      </c>
      <c r="AE11" s="624"/>
      <c r="AF11" s="624"/>
      <c r="AG11" s="624"/>
      <c r="AH11" s="624"/>
      <c r="AI11" s="624"/>
      <c r="AJ11" s="624"/>
      <c r="AK11" s="625"/>
      <c r="AL11" s="628">
        <v>4.4000000000000004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5433</v>
      </c>
      <c r="BH11" s="624"/>
      <c r="BI11" s="624"/>
      <c r="BJ11" s="624"/>
      <c r="BK11" s="624"/>
      <c r="BL11" s="624"/>
      <c r="BM11" s="624"/>
      <c r="BN11" s="625"/>
      <c r="BO11" s="626">
        <v>1.1000000000000001</v>
      </c>
      <c r="BP11" s="626"/>
      <c r="BQ11" s="626"/>
      <c r="BR11" s="626"/>
      <c r="BS11" s="627" t="s">
        <v>177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195607</v>
      </c>
      <c r="CS11" s="624"/>
      <c r="CT11" s="624"/>
      <c r="CU11" s="624"/>
      <c r="CV11" s="624"/>
      <c r="CW11" s="624"/>
      <c r="CX11" s="624"/>
      <c r="CY11" s="625"/>
      <c r="CZ11" s="626">
        <v>4.5</v>
      </c>
      <c r="DA11" s="626"/>
      <c r="DB11" s="626"/>
      <c r="DC11" s="626"/>
      <c r="DD11" s="632">
        <v>50209</v>
      </c>
      <c r="DE11" s="624"/>
      <c r="DF11" s="624"/>
      <c r="DG11" s="624"/>
      <c r="DH11" s="624"/>
      <c r="DI11" s="624"/>
      <c r="DJ11" s="624"/>
      <c r="DK11" s="624"/>
      <c r="DL11" s="624"/>
      <c r="DM11" s="624"/>
      <c r="DN11" s="624"/>
      <c r="DO11" s="624"/>
      <c r="DP11" s="625"/>
      <c r="DQ11" s="632">
        <v>106507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177</v>
      </c>
      <c r="AA12" s="626"/>
      <c r="AB12" s="626"/>
      <c r="AC12" s="626"/>
      <c r="AD12" s="627" t="s">
        <v>177</v>
      </c>
      <c r="AE12" s="627"/>
      <c r="AF12" s="627"/>
      <c r="AG12" s="627"/>
      <c r="AH12" s="627"/>
      <c r="AI12" s="627"/>
      <c r="AJ12" s="627"/>
      <c r="AK12" s="627"/>
      <c r="AL12" s="628" t="s">
        <v>177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319769</v>
      </c>
      <c r="BH12" s="624"/>
      <c r="BI12" s="624"/>
      <c r="BJ12" s="624"/>
      <c r="BK12" s="624"/>
      <c r="BL12" s="624"/>
      <c r="BM12" s="624"/>
      <c r="BN12" s="625"/>
      <c r="BO12" s="626">
        <v>65.099999999999994</v>
      </c>
      <c r="BP12" s="626"/>
      <c r="BQ12" s="626"/>
      <c r="BR12" s="626"/>
      <c r="BS12" s="627" t="s">
        <v>177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163571</v>
      </c>
      <c r="CS12" s="624"/>
      <c r="CT12" s="624"/>
      <c r="CU12" s="624"/>
      <c r="CV12" s="624"/>
      <c r="CW12" s="624"/>
      <c r="CX12" s="624"/>
      <c r="CY12" s="625"/>
      <c r="CZ12" s="626">
        <v>3.8</v>
      </c>
      <c r="DA12" s="626"/>
      <c r="DB12" s="626"/>
      <c r="DC12" s="626"/>
      <c r="DD12" s="632">
        <v>42933</v>
      </c>
      <c r="DE12" s="624"/>
      <c r="DF12" s="624"/>
      <c r="DG12" s="624"/>
      <c r="DH12" s="624"/>
      <c r="DI12" s="624"/>
      <c r="DJ12" s="624"/>
      <c r="DK12" s="624"/>
      <c r="DL12" s="624"/>
      <c r="DM12" s="624"/>
      <c r="DN12" s="624"/>
      <c r="DO12" s="624"/>
      <c r="DP12" s="625"/>
      <c r="DQ12" s="632">
        <v>126288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177</v>
      </c>
      <c r="S13" s="624"/>
      <c r="T13" s="624"/>
      <c r="U13" s="624"/>
      <c r="V13" s="624"/>
      <c r="W13" s="624"/>
      <c r="X13" s="624"/>
      <c r="Y13" s="625"/>
      <c r="Z13" s="626" t="s">
        <v>137</v>
      </c>
      <c r="AA13" s="626"/>
      <c r="AB13" s="626"/>
      <c r="AC13" s="626"/>
      <c r="AD13" s="627" t="s">
        <v>177</v>
      </c>
      <c r="AE13" s="627"/>
      <c r="AF13" s="627"/>
      <c r="AG13" s="627"/>
      <c r="AH13" s="627"/>
      <c r="AI13" s="627"/>
      <c r="AJ13" s="627"/>
      <c r="AK13" s="627"/>
      <c r="AL13" s="628" t="s">
        <v>177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319661</v>
      </c>
      <c r="BH13" s="624"/>
      <c r="BI13" s="624"/>
      <c r="BJ13" s="624"/>
      <c r="BK13" s="624"/>
      <c r="BL13" s="624"/>
      <c r="BM13" s="624"/>
      <c r="BN13" s="625"/>
      <c r="BO13" s="626">
        <v>65.099999999999994</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246322</v>
      </c>
      <c r="CS13" s="624"/>
      <c r="CT13" s="624"/>
      <c r="CU13" s="624"/>
      <c r="CV13" s="624"/>
      <c r="CW13" s="624"/>
      <c r="CX13" s="624"/>
      <c r="CY13" s="625"/>
      <c r="CZ13" s="626">
        <v>5.7</v>
      </c>
      <c r="DA13" s="626"/>
      <c r="DB13" s="626"/>
      <c r="DC13" s="626"/>
      <c r="DD13" s="632">
        <v>134584</v>
      </c>
      <c r="DE13" s="624"/>
      <c r="DF13" s="624"/>
      <c r="DG13" s="624"/>
      <c r="DH13" s="624"/>
      <c r="DI13" s="624"/>
      <c r="DJ13" s="624"/>
      <c r="DK13" s="624"/>
      <c r="DL13" s="624"/>
      <c r="DM13" s="624"/>
      <c r="DN13" s="624"/>
      <c r="DO13" s="624"/>
      <c r="DP13" s="625"/>
      <c r="DQ13" s="632">
        <v>119754</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177</v>
      </c>
      <c r="S14" s="624"/>
      <c r="T14" s="624"/>
      <c r="U14" s="624"/>
      <c r="V14" s="624"/>
      <c r="W14" s="624"/>
      <c r="X14" s="624"/>
      <c r="Y14" s="625"/>
      <c r="Z14" s="626" t="s">
        <v>177</v>
      </c>
      <c r="AA14" s="626"/>
      <c r="AB14" s="626"/>
      <c r="AC14" s="626"/>
      <c r="AD14" s="627" t="s">
        <v>238</v>
      </c>
      <c r="AE14" s="627"/>
      <c r="AF14" s="627"/>
      <c r="AG14" s="627"/>
      <c r="AH14" s="627"/>
      <c r="AI14" s="627"/>
      <c r="AJ14" s="627"/>
      <c r="AK14" s="627"/>
      <c r="AL14" s="628" t="s">
        <v>177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19587</v>
      </c>
      <c r="BH14" s="624"/>
      <c r="BI14" s="624"/>
      <c r="BJ14" s="624"/>
      <c r="BK14" s="624"/>
      <c r="BL14" s="624"/>
      <c r="BM14" s="624"/>
      <c r="BN14" s="625"/>
      <c r="BO14" s="626">
        <v>4</v>
      </c>
      <c r="BP14" s="626"/>
      <c r="BQ14" s="626"/>
      <c r="BR14" s="626"/>
      <c r="BS14" s="627" t="s">
        <v>177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151255</v>
      </c>
      <c r="CS14" s="624"/>
      <c r="CT14" s="624"/>
      <c r="CU14" s="624"/>
      <c r="CV14" s="624"/>
      <c r="CW14" s="624"/>
      <c r="CX14" s="624"/>
      <c r="CY14" s="625"/>
      <c r="CZ14" s="626">
        <v>3.5</v>
      </c>
      <c r="DA14" s="626"/>
      <c r="DB14" s="626"/>
      <c r="DC14" s="626"/>
      <c r="DD14" s="632">
        <v>713</v>
      </c>
      <c r="DE14" s="624"/>
      <c r="DF14" s="624"/>
      <c r="DG14" s="624"/>
      <c r="DH14" s="624"/>
      <c r="DI14" s="624"/>
      <c r="DJ14" s="624"/>
      <c r="DK14" s="624"/>
      <c r="DL14" s="624"/>
      <c r="DM14" s="624"/>
      <c r="DN14" s="624"/>
      <c r="DO14" s="624"/>
      <c r="DP14" s="625"/>
      <c r="DQ14" s="632">
        <v>150475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137</v>
      </c>
      <c r="S15" s="624"/>
      <c r="T15" s="624"/>
      <c r="U15" s="624"/>
      <c r="V15" s="624"/>
      <c r="W15" s="624"/>
      <c r="X15" s="624"/>
      <c r="Y15" s="625"/>
      <c r="Z15" s="626" t="s">
        <v>177</v>
      </c>
      <c r="AA15" s="626"/>
      <c r="AB15" s="626"/>
      <c r="AC15" s="626"/>
      <c r="AD15" s="627" t="s">
        <v>238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25537</v>
      </c>
      <c r="BH15" s="624"/>
      <c r="BI15" s="624"/>
      <c r="BJ15" s="624"/>
      <c r="BK15" s="624"/>
      <c r="BL15" s="624"/>
      <c r="BM15" s="624"/>
      <c r="BN15" s="625"/>
      <c r="BO15" s="626">
        <v>5.2</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307711</v>
      </c>
      <c r="CS15" s="624"/>
      <c r="CT15" s="624"/>
      <c r="CU15" s="624"/>
      <c r="CV15" s="624"/>
      <c r="CW15" s="624"/>
      <c r="CX15" s="624"/>
      <c r="CY15" s="625"/>
      <c r="CZ15" s="626">
        <v>7.1</v>
      </c>
      <c r="DA15" s="626"/>
      <c r="DB15" s="626"/>
      <c r="DC15" s="626"/>
      <c r="DD15" s="632">
        <v>76939</v>
      </c>
      <c r="DE15" s="624"/>
      <c r="DF15" s="624"/>
      <c r="DG15" s="624"/>
      <c r="DH15" s="624"/>
      <c r="DI15" s="624"/>
      <c r="DJ15" s="624"/>
      <c r="DK15" s="624"/>
      <c r="DL15" s="624"/>
      <c r="DM15" s="624"/>
      <c r="DN15" s="624"/>
      <c r="DO15" s="624"/>
      <c r="DP15" s="625"/>
      <c r="DQ15" s="632">
        <v>241919</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2466</v>
      </c>
      <c r="S16" s="624"/>
      <c r="T16" s="624"/>
      <c r="U16" s="624"/>
      <c r="V16" s="624"/>
      <c r="W16" s="624"/>
      <c r="X16" s="624"/>
      <c r="Y16" s="625"/>
      <c r="Z16" s="626">
        <v>0.1</v>
      </c>
      <c r="AA16" s="626"/>
      <c r="AB16" s="626"/>
      <c r="AC16" s="626"/>
      <c r="AD16" s="627">
        <v>2466</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137</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673117</v>
      </c>
      <c r="CS16" s="624"/>
      <c r="CT16" s="624"/>
      <c r="CU16" s="624"/>
      <c r="CV16" s="624"/>
      <c r="CW16" s="624"/>
      <c r="CX16" s="624"/>
      <c r="CY16" s="625"/>
      <c r="CZ16" s="626">
        <v>15.5</v>
      </c>
      <c r="DA16" s="626"/>
      <c r="DB16" s="626"/>
      <c r="DC16" s="626"/>
      <c r="DD16" s="632" t="s">
        <v>238</v>
      </c>
      <c r="DE16" s="624"/>
      <c r="DF16" s="624"/>
      <c r="DG16" s="624"/>
      <c r="DH16" s="624"/>
      <c r="DI16" s="624"/>
      <c r="DJ16" s="624"/>
      <c r="DK16" s="624"/>
      <c r="DL16" s="624"/>
      <c r="DM16" s="624"/>
      <c r="DN16" s="624"/>
      <c r="DO16" s="624"/>
      <c r="DP16" s="625"/>
      <c r="DQ16" s="632">
        <v>75666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3928</v>
      </c>
      <c r="S17" s="624"/>
      <c r="T17" s="624"/>
      <c r="U17" s="624"/>
      <c r="V17" s="624"/>
      <c r="W17" s="624"/>
      <c r="X17" s="624"/>
      <c r="Y17" s="625"/>
      <c r="Z17" s="626">
        <v>0.1</v>
      </c>
      <c r="AA17" s="626"/>
      <c r="AB17" s="626"/>
      <c r="AC17" s="626"/>
      <c r="AD17" s="627">
        <v>3928</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263162</v>
      </c>
      <c r="CS17" s="624"/>
      <c r="CT17" s="624"/>
      <c r="CU17" s="624"/>
      <c r="CV17" s="624"/>
      <c r="CW17" s="624"/>
      <c r="CX17" s="624"/>
      <c r="CY17" s="625"/>
      <c r="CZ17" s="626">
        <v>6.1</v>
      </c>
      <c r="DA17" s="626"/>
      <c r="DB17" s="626"/>
      <c r="DC17" s="626"/>
      <c r="DD17" s="632" t="s">
        <v>177</v>
      </c>
      <c r="DE17" s="624"/>
      <c r="DF17" s="624"/>
      <c r="DG17" s="624"/>
      <c r="DH17" s="624"/>
      <c r="DI17" s="624"/>
      <c r="DJ17" s="624"/>
      <c r="DK17" s="624"/>
      <c r="DL17" s="624"/>
      <c r="DM17" s="624"/>
      <c r="DN17" s="624"/>
      <c r="DO17" s="624"/>
      <c r="DP17" s="625"/>
      <c r="DQ17" s="632">
        <v>263162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2613</v>
      </c>
      <c r="S18" s="624"/>
      <c r="T18" s="624"/>
      <c r="U18" s="624"/>
      <c r="V18" s="624"/>
      <c r="W18" s="624"/>
      <c r="X18" s="624"/>
      <c r="Y18" s="625"/>
      <c r="Z18" s="626">
        <v>0.1</v>
      </c>
      <c r="AA18" s="626"/>
      <c r="AB18" s="626"/>
      <c r="AC18" s="626"/>
      <c r="AD18" s="627">
        <v>2613</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177</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177</v>
      </c>
      <c r="DA18" s="626"/>
      <c r="DB18" s="626"/>
      <c r="DC18" s="626"/>
      <c r="DD18" s="632" t="s">
        <v>177</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2613</v>
      </c>
      <c r="S19" s="624"/>
      <c r="T19" s="624"/>
      <c r="U19" s="624"/>
      <c r="V19" s="624"/>
      <c r="W19" s="624"/>
      <c r="X19" s="624"/>
      <c r="Y19" s="625"/>
      <c r="Z19" s="626">
        <v>0.1</v>
      </c>
      <c r="AA19" s="626"/>
      <c r="AB19" s="626"/>
      <c r="AC19" s="626"/>
      <c r="AD19" s="627">
        <v>2613</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146</v>
      </c>
      <c r="BH19" s="624"/>
      <c r="BI19" s="624"/>
      <c r="BJ19" s="624"/>
      <c r="BK19" s="624"/>
      <c r="BL19" s="624"/>
      <c r="BM19" s="624"/>
      <c r="BN19" s="625"/>
      <c r="BO19" s="626">
        <v>0</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137</v>
      </c>
      <c r="CS19" s="624"/>
      <c r="CT19" s="624"/>
      <c r="CU19" s="624"/>
      <c r="CV19" s="624"/>
      <c r="CW19" s="624"/>
      <c r="CX19" s="624"/>
      <c r="CY19" s="625"/>
      <c r="CZ19" s="626" t="s">
        <v>177</v>
      </c>
      <c r="DA19" s="626"/>
      <c r="DB19" s="626"/>
      <c r="DC19" s="626"/>
      <c r="DD19" s="632" t="s">
        <v>238</v>
      </c>
      <c r="DE19" s="624"/>
      <c r="DF19" s="624"/>
      <c r="DG19" s="624"/>
      <c r="DH19" s="624"/>
      <c r="DI19" s="624"/>
      <c r="DJ19" s="624"/>
      <c r="DK19" s="624"/>
      <c r="DL19" s="624"/>
      <c r="DM19" s="624"/>
      <c r="DN19" s="624"/>
      <c r="DO19" s="624"/>
      <c r="DP19" s="625"/>
      <c r="DQ19" s="632" t="s">
        <v>137</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177</v>
      </c>
      <c r="S20" s="624"/>
      <c r="T20" s="624"/>
      <c r="U20" s="624"/>
      <c r="V20" s="624"/>
      <c r="W20" s="624"/>
      <c r="X20" s="624"/>
      <c r="Y20" s="625"/>
      <c r="Z20" s="626" t="s">
        <v>177</v>
      </c>
      <c r="AA20" s="626"/>
      <c r="AB20" s="626"/>
      <c r="AC20" s="626"/>
      <c r="AD20" s="627" t="s">
        <v>177</v>
      </c>
      <c r="AE20" s="627"/>
      <c r="AF20" s="627"/>
      <c r="AG20" s="627"/>
      <c r="AH20" s="627"/>
      <c r="AI20" s="627"/>
      <c r="AJ20" s="627"/>
      <c r="AK20" s="627"/>
      <c r="AL20" s="628" t="s">
        <v>238</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146</v>
      </c>
      <c r="BH20" s="624"/>
      <c r="BI20" s="624"/>
      <c r="BJ20" s="624"/>
      <c r="BK20" s="624"/>
      <c r="BL20" s="624"/>
      <c r="BM20" s="624"/>
      <c r="BN20" s="625"/>
      <c r="BO20" s="626">
        <v>0</v>
      </c>
      <c r="BP20" s="626"/>
      <c r="BQ20" s="626"/>
      <c r="BR20" s="626"/>
      <c r="BS20" s="627" t="s">
        <v>177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4333879</v>
      </c>
      <c r="CS20" s="624"/>
      <c r="CT20" s="624"/>
      <c r="CU20" s="624"/>
      <c r="CV20" s="624"/>
      <c r="CW20" s="624"/>
      <c r="CX20" s="624"/>
      <c r="CY20" s="625"/>
      <c r="CZ20" s="626">
        <v>100</v>
      </c>
      <c r="DA20" s="626"/>
      <c r="DB20" s="626"/>
      <c r="DC20" s="626"/>
      <c r="DD20" s="632">
        <v>410772</v>
      </c>
      <c r="DE20" s="624"/>
      <c r="DF20" s="624"/>
      <c r="DG20" s="624"/>
      <c r="DH20" s="624"/>
      <c r="DI20" s="624"/>
      <c r="DJ20" s="624"/>
      <c r="DK20" s="624"/>
      <c r="DL20" s="624"/>
      <c r="DM20" s="624"/>
      <c r="DN20" s="624"/>
      <c r="DO20" s="624"/>
      <c r="DP20" s="625"/>
      <c r="DQ20" s="632">
        <v>2552747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1770172</v>
      </c>
      <c r="S21" s="624"/>
      <c r="T21" s="624"/>
      <c r="U21" s="624"/>
      <c r="V21" s="624"/>
      <c r="W21" s="624"/>
      <c r="X21" s="624"/>
      <c r="Y21" s="625"/>
      <c r="Z21" s="626">
        <v>38.6</v>
      </c>
      <c r="AA21" s="626"/>
      <c r="AB21" s="626"/>
      <c r="AC21" s="626"/>
      <c r="AD21" s="627">
        <v>1576911</v>
      </c>
      <c r="AE21" s="627"/>
      <c r="AF21" s="627"/>
      <c r="AG21" s="627"/>
      <c r="AH21" s="627"/>
      <c r="AI21" s="627"/>
      <c r="AJ21" s="627"/>
      <c r="AK21" s="627"/>
      <c r="AL21" s="628">
        <v>70.400000000000006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146</v>
      </c>
      <c r="BH21" s="624"/>
      <c r="BI21" s="624"/>
      <c r="BJ21" s="624"/>
      <c r="BK21" s="624"/>
      <c r="BL21" s="624"/>
      <c r="BM21" s="624"/>
      <c r="BN21" s="625"/>
      <c r="BO21" s="626">
        <v>0</v>
      </c>
      <c r="BP21" s="626"/>
      <c r="BQ21" s="626"/>
      <c r="BR21" s="626"/>
      <c r="BS21" s="627" t="s">
        <v>177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1576911</v>
      </c>
      <c r="S22" s="624"/>
      <c r="T22" s="624"/>
      <c r="U22" s="624"/>
      <c r="V22" s="624"/>
      <c r="W22" s="624"/>
      <c r="X22" s="624"/>
      <c r="Y22" s="625"/>
      <c r="Z22" s="626">
        <v>34.4</v>
      </c>
      <c r="AA22" s="626"/>
      <c r="AB22" s="626"/>
      <c r="AC22" s="626"/>
      <c r="AD22" s="627">
        <v>1576911</v>
      </c>
      <c r="AE22" s="627"/>
      <c r="AF22" s="627"/>
      <c r="AG22" s="627"/>
      <c r="AH22" s="627"/>
      <c r="AI22" s="627"/>
      <c r="AJ22" s="627"/>
      <c r="AK22" s="627"/>
      <c r="AL22" s="628">
        <v>70.400000000000006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137</v>
      </c>
      <c r="BH22" s="624"/>
      <c r="BI22" s="624"/>
      <c r="BJ22" s="624"/>
      <c r="BK22" s="624"/>
      <c r="BL22" s="624"/>
      <c r="BM22" s="624"/>
      <c r="BN22" s="625"/>
      <c r="BO22" s="626" t="s">
        <v>177</v>
      </c>
      <c r="BP22" s="626"/>
      <c r="BQ22" s="626"/>
      <c r="BR22" s="626"/>
      <c r="BS22" s="627" t="s">
        <v>177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193261</v>
      </c>
      <c r="S23" s="624"/>
      <c r="T23" s="624"/>
      <c r="U23" s="624"/>
      <c r="V23" s="624"/>
      <c r="W23" s="624"/>
      <c r="X23" s="624"/>
      <c r="Y23" s="625"/>
      <c r="Z23" s="626">
        <v>4.2</v>
      </c>
      <c r="AA23" s="626"/>
      <c r="AB23" s="626"/>
      <c r="AC23" s="626"/>
      <c r="AD23" s="627" t="s">
        <v>177</v>
      </c>
      <c r="AE23" s="627"/>
      <c r="AF23" s="627"/>
      <c r="AG23" s="627"/>
      <c r="AH23" s="627"/>
      <c r="AI23" s="627"/>
      <c r="AJ23" s="627"/>
      <c r="AK23" s="627"/>
      <c r="AL23" s="628" t="s">
        <v>177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238</v>
      </c>
      <c r="BH23" s="624"/>
      <c r="BI23" s="624"/>
      <c r="BJ23" s="624"/>
      <c r="BK23" s="624"/>
      <c r="BL23" s="624"/>
      <c r="BM23" s="624"/>
      <c r="BN23" s="625"/>
      <c r="BO23" s="626" t="s">
        <v>177</v>
      </c>
      <c r="BP23" s="626"/>
      <c r="BQ23" s="626"/>
      <c r="BR23" s="626"/>
      <c r="BS23" s="627" t="s">
        <v>177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177</v>
      </c>
      <c r="S24" s="624"/>
      <c r="T24" s="624"/>
      <c r="U24" s="624"/>
      <c r="V24" s="624"/>
      <c r="W24" s="624"/>
      <c r="X24" s="624"/>
      <c r="Y24" s="625"/>
      <c r="Z24" s="626" t="s">
        <v>177</v>
      </c>
      <c r="AA24" s="626"/>
      <c r="AB24" s="626"/>
      <c r="AC24" s="626"/>
      <c r="AD24" s="627" t="s">
        <v>177</v>
      </c>
      <c r="AE24" s="627"/>
      <c r="AF24" s="627"/>
      <c r="AG24" s="627"/>
      <c r="AH24" s="627"/>
      <c r="AI24" s="627"/>
      <c r="AJ24" s="627"/>
      <c r="AK24" s="627"/>
      <c r="AL24" s="628" t="s">
        <v>137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177</v>
      </c>
      <c r="BH24" s="624"/>
      <c r="BI24" s="624"/>
      <c r="BJ24" s="624"/>
      <c r="BK24" s="624"/>
      <c r="BL24" s="624"/>
      <c r="BM24" s="624"/>
      <c r="BN24" s="625"/>
      <c r="BO24" s="626" t="s">
        <v>137</v>
      </c>
      <c r="BP24" s="626"/>
      <c r="BQ24" s="626"/>
      <c r="BR24" s="626"/>
      <c r="BS24" s="627" t="s">
        <v>177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1379175</v>
      </c>
      <c r="CS24" s="613"/>
      <c r="CT24" s="613"/>
      <c r="CU24" s="613"/>
      <c r="CV24" s="613"/>
      <c r="CW24" s="613"/>
      <c r="CX24" s="613"/>
      <c r="CY24" s="614"/>
      <c r="CZ24" s="617">
        <v>31.8</v>
      </c>
      <c r="DA24" s="618"/>
      <c r="DB24" s="618"/>
      <c r="DC24" s="634"/>
      <c r="DD24" s="653">
        <v>1015462</v>
      </c>
      <c r="DE24" s="613"/>
      <c r="DF24" s="613"/>
      <c r="DG24" s="613"/>
      <c r="DH24" s="613"/>
      <c r="DI24" s="613"/>
      <c r="DJ24" s="613"/>
      <c r="DK24" s="614"/>
      <c r="DL24" s="653">
        <v>1003046</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2405294</v>
      </c>
      <c r="S25" s="624"/>
      <c r="T25" s="624"/>
      <c r="U25" s="624"/>
      <c r="V25" s="624"/>
      <c r="W25" s="624"/>
      <c r="X25" s="624"/>
      <c r="Y25" s="625"/>
      <c r="Z25" s="626">
        <v>52.5</v>
      </c>
      <c r="AA25" s="626"/>
      <c r="AB25" s="626"/>
      <c r="AC25" s="626"/>
      <c r="AD25" s="627">
        <v>2212033</v>
      </c>
      <c r="AE25" s="627"/>
      <c r="AF25" s="627"/>
      <c r="AG25" s="627"/>
      <c r="AH25" s="627"/>
      <c r="AI25" s="627"/>
      <c r="AJ25" s="627"/>
      <c r="AK25" s="627"/>
      <c r="AL25" s="628">
        <v>98.8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177</v>
      </c>
      <c r="BH25" s="624"/>
      <c r="BI25" s="624"/>
      <c r="BJ25" s="624"/>
      <c r="BK25" s="624"/>
      <c r="BL25" s="624"/>
      <c r="BM25" s="624"/>
      <c r="BN25" s="625"/>
      <c r="BO25" s="626" t="s">
        <v>177</v>
      </c>
      <c r="BP25" s="626"/>
      <c r="BQ25" s="626"/>
      <c r="BR25" s="626"/>
      <c r="BS25" s="627" t="s">
        <v>137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694589</v>
      </c>
      <c r="CS25" s="654"/>
      <c r="CT25" s="654"/>
      <c r="CU25" s="654"/>
      <c r="CV25" s="654"/>
      <c r="CW25" s="654"/>
      <c r="CX25" s="654"/>
      <c r="CY25" s="655"/>
      <c r="CZ25" s="628">
        <v>16</v>
      </c>
      <c r="DA25" s="656"/>
      <c r="DB25" s="656"/>
      <c r="DC25" s="658"/>
      <c r="DD25" s="632">
        <v>622842</v>
      </c>
      <c r="DE25" s="654"/>
      <c r="DF25" s="654"/>
      <c r="DG25" s="654"/>
      <c r="DH25" s="654"/>
      <c r="DI25" s="654"/>
      <c r="DJ25" s="654"/>
      <c r="DK25" s="655"/>
      <c r="DL25" s="632">
        <v>611257</v>
      </c>
      <c r="DM25" s="654"/>
      <c r="DN25" s="654"/>
      <c r="DO25" s="654"/>
      <c r="DP25" s="654"/>
      <c r="DQ25" s="654"/>
      <c r="DR25" s="654"/>
      <c r="DS25" s="654"/>
      <c r="DT25" s="654"/>
      <c r="DU25" s="654"/>
      <c r="DV25" s="655"/>
      <c r="DW25" s="628">
        <v>27.1</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238</v>
      </c>
      <c r="S26" s="624"/>
      <c r="T26" s="624"/>
      <c r="U26" s="624"/>
      <c r="V26" s="624"/>
      <c r="W26" s="624"/>
      <c r="X26" s="624"/>
      <c r="Y26" s="625"/>
      <c r="Z26" s="626" t="s">
        <v>137</v>
      </c>
      <c r="AA26" s="626"/>
      <c r="AB26" s="626"/>
      <c r="AC26" s="626"/>
      <c r="AD26" s="627" t="s">
        <v>238</v>
      </c>
      <c r="AE26" s="627"/>
      <c r="AF26" s="627"/>
      <c r="AG26" s="627"/>
      <c r="AH26" s="627"/>
      <c r="AI26" s="627"/>
      <c r="AJ26" s="627"/>
      <c r="AK26" s="627"/>
      <c r="AL26" s="628" t="s">
        <v>177</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177</v>
      </c>
      <c r="BP26" s="626"/>
      <c r="BQ26" s="626"/>
      <c r="BR26" s="626"/>
      <c r="BS26" s="627" t="s">
        <v>177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358880</v>
      </c>
      <c r="CS26" s="624"/>
      <c r="CT26" s="624"/>
      <c r="CU26" s="624"/>
      <c r="CV26" s="624"/>
      <c r="CW26" s="624"/>
      <c r="CX26" s="624"/>
      <c r="CY26" s="625"/>
      <c r="CZ26" s="628">
        <v>8.3000000000000007</v>
      </c>
      <c r="DA26" s="656"/>
      <c r="DB26" s="656"/>
      <c r="DC26" s="658"/>
      <c r="DD26" s="632">
        <v>326716</v>
      </c>
      <c r="DE26" s="624"/>
      <c r="DF26" s="624"/>
      <c r="DG26" s="624"/>
      <c r="DH26" s="624"/>
      <c r="DI26" s="624"/>
      <c r="DJ26" s="624"/>
      <c r="DK26" s="625"/>
      <c r="DL26" s="632" t="s">
        <v>177</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10078</v>
      </c>
      <c r="S27" s="624"/>
      <c r="T27" s="624"/>
      <c r="U27" s="624"/>
      <c r="V27" s="624"/>
      <c r="W27" s="624"/>
      <c r="X27" s="624"/>
      <c r="Y27" s="625"/>
      <c r="Z27" s="626">
        <v>0.2</v>
      </c>
      <c r="AA27" s="626"/>
      <c r="AB27" s="626"/>
      <c r="AC27" s="626"/>
      <c r="AD27" s="627" t="s">
        <v>177</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491308</v>
      </c>
      <c r="BH27" s="624"/>
      <c r="BI27" s="624"/>
      <c r="BJ27" s="624"/>
      <c r="BK27" s="624"/>
      <c r="BL27" s="624"/>
      <c r="BM27" s="624"/>
      <c r="BN27" s="625"/>
      <c r="BO27" s="626">
        <v>100</v>
      </c>
      <c r="BP27" s="626"/>
      <c r="BQ27" s="626"/>
      <c r="BR27" s="626"/>
      <c r="BS27" s="627" t="s">
        <v>238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421424</v>
      </c>
      <c r="CS27" s="654"/>
      <c r="CT27" s="654"/>
      <c r="CU27" s="654"/>
      <c r="CV27" s="654"/>
      <c r="CW27" s="654"/>
      <c r="CX27" s="654"/>
      <c r="CY27" s="655"/>
      <c r="CZ27" s="628">
        <v>9.6999999999999993</v>
      </c>
      <c r="DA27" s="656"/>
      <c r="DB27" s="656"/>
      <c r="DC27" s="658"/>
      <c r="DD27" s="632">
        <v>129458</v>
      </c>
      <c r="DE27" s="654"/>
      <c r="DF27" s="654"/>
      <c r="DG27" s="654"/>
      <c r="DH27" s="654"/>
      <c r="DI27" s="654"/>
      <c r="DJ27" s="654"/>
      <c r="DK27" s="655"/>
      <c r="DL27" s="632">
        <v>128627</v>
      </c>
      <c r="DM27" s="654"/>
      <c r="DN27" s="654"/>
      <c r="DO27" s="654"/>
      <c r="DP27" s="654"/>
      <c r="DQ27" s="654"/>
      <c r="DR27" s="654"/>
      <c r="DS27" s="654"/>
      <c r="DT27" s="654"/>
      <c r="DU27" s="654"/>
      <c r="DV27" s="655"/>
      <c r="DW27" s="628">
        <v>5.7</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86519</v>
      </c>
      <c r="S28" s="624"/>
      <c r="T28" s="624"/>
      <c r="U28" s="624"/>
      <c r="V28" s="624"/>
      <c r="W28" s="624"/>
      <c r="X28" s="624"/>
      <c r="Y28" s="625"/>
      <c r="Z28" s="626">
        <v>1.9</v>
      </c>
      <c r="AA28" s="626"/>
      <c r="AB28" s="626"/>
      <c r="AC28" s="626"/>
      <c r="AD28" s="627">
        <v>16448</v>
      </c>
      <c r="AE28" s="627"/>
      <c r="AF28" s="627"/>
      <c r="AG28" s="627"/>
      <c r="AH28" s="627"/>
      <c r="AI28" s="627"/>
      <c r="AJ28" s="627"/>
      <c r="AK28" s="627"/>
      <c r="AL28" s="628">
        <v>0.7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263162</v>
      </c>
      <c r="CS28" s="624"/>
      <c r="CT28" s="624"/>
      <c r="CU28" s="624"/>
      <c r="CV28" s="624"/>
      <c r="CW28" s="624"/>
      <c r="CX28" s="624"/>
      <c r="CY28" s="625"/>
      <c r="CZ28" s="628">
        <v>6.1</v>
      </c>
      <c r="DA28" s="656"/>
      <c r="DB28" s="656"/>
      <c r="DC28" s="658"/>
      <c r="DD28" s="632">
        <v>263162</v>
      </c>
      <c r="DE28" s="624"/>
      <c r="DF28" s="624"/>
      <c r="DG28" s="624"/>
      <c r="DH28" s="624"/>
      <c r="DI28" s="624"/>
      <c r="DJ28" s="624"/>
      <c r="DK28" s="625"/>
      <c r="DL28" s="632">
        <v>263162</v>
      </c>
      <c r="DM28" s="624"/>
      <c r="DN28" s="624"/>
      <c r="DO28" s="624"/>
      <c r="DP28" s="624"/>
      <c r="DQ28" s="624"/>
      <c r="DR28" s="624"/>
      <c r="DS28" s="624"/>
      <c r="DT28" s="624"/>
      <c r="DU28" s="624"/>
      <c r="DV28" s="625"/>
      <c r="DW28" s="628">
        <v>11.7</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2980</v>
      </c>
      <c r="S29" s="624"/>
      <c r="T29" s="624"/>
      <c r="U29" s="624"/>
      <c r="V29" s="624"/>
      <c r="W29" s="624"/>
      <c r="X29" s="624"/>
      <c r="Y29" s="625"/>
      <c r="Z29" s="626">
        <v>0.1</v>
      </c>
      <c r="AA29" s="626"/>
      <c r="AB29" s="626"/>
      <c r="AC29" s="626"/>
      <c r="AD29" s="627" t="s">
        <v>137</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263162</v>
      </c>
      <c r="CS29" s="654"/>
      <c r="CT29" s="654"/>
      <c r="CU29" s="654"/>
      <c r="CV29" s="654"/>
      <c r="CW29" s="654"/>
      <c r="CX29" s="654"/>
      <c r="CY29" s="655"/>
      <c r="CZ29" s="628">
        <v>6.1</v>
      </c>
      <c r="DA29" s="656"/>
      <c r="DB29" s="656"/>
      <c r="DC29" s="658"/>
      <c r="DD29" s="632">
        <v>263162</v>
      </c>
      <c r="DE29" s="654"/>
      <c r="DF29" s="654"/>
      <c r="DG29" s="654"/>
      <c r="DH29" s="654"/>
      <c r="DI29" s="654"/>
      <c r="DJ29" s="654"/>
      <c r="DK29" s="655"/>
      <c r="DL29" s="632">
        <v>263162</v>
      </c>
      <c r="DM29" s="654"/>
      <c r="DN29" s="654"/>
      <c r="DO29" s="654"/>
      <c r="DP29" s="654"/>
      <c r="DQ29" s="654"/>
      <c r="DR29" s="654"/>
      <c r="DS29" s="654"/>
      <c r="DT29" s="654"/>
      <c r="DU29" s="654"/>
      <c r="DV29" s="655"/>
      <c r="DW29" s="628">
        <v>11.7</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848187</v>
      </c>
      <c r="S30" s="624"/>
      <c r="T30" s="624"/>
      <c r="U30" s="624"/>
      <c r="V30" s="624"/>
      <c r="W30" s="624"/>
      <c r="X30" s="624"/>
      <c r="Y30" s="625"/>
      <c r="Z30" s="626">
        <v>18.5</v>
      </c>
      <c r="AA30" s="626"/>
      <c r="AB30" s="626"/>
      <c r="AC30" s="626"/>
      <c r="AD30" s="627" t="s">
        <v>177</v>
      </c>
      <c r="AE30" s="627"/>
      <c r="AF30" s="627"/>
      <c r="AG30" s="627"/>
      <c r="AH30" s="627"/>
      <c r="AI30" s="627"/>
      <c r="AJ30" s="627"/>
      <c r="AK30" s="627"/>
      <c r="AL30" s="628" t="s">
        <v>137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257473</v>
      </c>
      <c r="CS30" s="624"/>
      <c r="CT30" s="624"/>
      <c r="CU30" s="624"/>
      <c r="CV30" s="624"/>
      <c r="CW30" s="624"/>
      <c r="CX30" s="624"/>
      <c r="CY30" s="625"/>
      <c r="CZ30" s="628">
        <v>5.9</v>
      </c>
      <c r="DA30" s="656"/>
      <c r="DB30" s="656"/>
      <c r="DC30" s="658"/>
      <c r="DD30" s="632">
        <v>257473</v>
      </c>
      <c r="DE30" s="624"/>
      <c r="DF30" s="624"/>
      <c r="DG30" s="624"/>
      <c r="DH30" s="624"/>
      <c r="DI30" s="624"/>
      <c r="DJ30" s="624"/>
      <c r="DK30" s="625"/>
      <c r="DL30" s="632">
        <v>257473</v>
      </c>
      <c r="DM30" s="624"/>
      <c r="DN30" s="624"/>
      <c r="DO30" s="624"/>
      <c r="DP30" s="624"/>
      <c r="DQ30" s="624"/>
      <c r="DR30" s="624"/>
      <c r="DS30" s="624"/>
      <c r="DT30" s="624"/>
      <c r="DU30" s="624"/>
      <c r="DV30" s="625"/>
      <c r="DW30" s="628">
        <v>11.4</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177</v>
      </c>
      <c r="S31" s="624"/>
      <c r="T31" s="624"/>
      <c r="U31" s="624"/>
      <c r="V31" s="624"/>
      <c r="W31" s="624"/>
      <c r="X31" s="624"/>
      <c r="Y31" s="625"/>
      <c r="Z31" s="626" t="s">
        <v>177</v>
      </c>
      <c r="AA31" s="626"/>
      <c r="AB31" s="626"/>
      <c r="AC31" s="626"/>
      <c r="AD31" s="627" t="s">
        <v>177</v>
      </c>
      <c r="AE31" s="627"/>
      <c r="AF31" s="627"/>
      <c r="AG31" s="627"/>
      <c r="AH31" s="627"/>
      <c r="AI31" s="627"/>
      <c r="AJ31" s="627"/>
      <c r="AK31" s="627"/>
      <c r="AL31" s="628" t="s">
        <v>177</v>
      </c>
      <c r="AM31" s="629"/>
      <c r="AN31" s="629"/>
      <c r="AO31" s="630"/>
      <c r="AP31" s="667" t="s">
        <v>315</v>
      </c>
      <c r="AQ31" s="668"/>
      <c r="AR31" s="668"/>
      <c r="AS31" s="668"/>
      <c r="AT31" s="673" t="s">
        <v>316</v>
      </c>
      <c r="AU31" s="218"/>
      <c r="AV31" s="218"/>
      <c r="AW31" s="218"/>
      <c r="AX31" s="609" t="s">
        <v>190</v>
      </c>
      <c r="AY31" s="610"/>
      <c r="AZ31" s="610"/>
      <c r="BA31" s="610"/>
      <c r="BB31" s="610"/>
      <c r="BC31" s="610"/>
      <c r="BD31" s="610"/>
      <c r="BE31" s="610"/>
      <c r="BF31" s="611"/>
      <c r="BG31" s="676">
        <v>99.7</v>
      </c>
      <c r="BH31" s="677"/>
      <c r="BI31" s="677"/>
      <c r="BJ31" s="677"/>
      <c r="BK31" s="677"/>
      <c r="BL31" s="677"/>
      <c r="BM31" s="618">
        <v>96.9</v>
      </c>
      <c r="BN31" s="677"/>
      <c r="BO31" s="677"/>
      <c r="BP31" s="677"/>
      <c r="BQ31" s="678"/>
      <c r="BR31" s="676">
        <v>99.5</v>
      </c>
      <c r="BS31" s="677"/>
      <c r="BT31" s="677"/>
      <c r="BU31" s="677"/>
      <c r="BV31" s="677"/>
      <c r="BW31" s="677"/>
      <c r="BX31" s="618">
        <v>96.2</v>
      </c>
      <c r="BY31" s="677"/>
      <c r="BZ31" s="677"/>
      <c r="CA31" s="677"/>
      <c r="CB31" s="678"/>
      <c r="CD31" s="663"/>
      <c r="CE31" s="664"/>
      <c r="CF31" s="620" t="s">
        <v>317</v>
      </c>
      <c r="CG31" s="621"/>
      <c r="CH31" s="621"/>
      <c r="CI31" s="621"/>
      <c r="CJ31" s="621"/>
      <c r="CK31" s="621"/>
      <c r="CL31" s="621"/>
      <c r="CM31" s="621"/>
      <c r="CN31" s="621"/>
      <c r="CO31" s="621"/>
      <c r="CP31" s="621"/>
      <c r="CQ31" s="622"/>
      <c r="CR31" s="623">
        <v>5689</v>
      </c>
      <c r="CS31" s="654"/>
      <c r="CT31" s="654"/>
      <c r="CU31" s="654"/>
      <c r="CV31" s="654"/>
      <c r="CW31" s="654"/>
      <c r="CX31" s="654"/>
      <c r="CY31" s="655"/>
      <c r="CZ31" s="628">
        <v>0.1</v>
      </c>
      <c r="DA31" s="656"/>
      <c r="DB31" s="656"/>
      <c r="DC31" s="658"/>
      <c r="DD31" s="632">
        <v>5689</v>
      </c>
      <c r="DE31" s="654"/>
      <c r="DF31" s="654"/>
      <c r="DG31" s="654"/>
      <c r="DH31" s="654"/>
      <c r="DI31" s="654"/>
      <c r="DJ31" s="654"/>
      <c r="DK31" s="655"/>
      <c r="DL31" s="632">
        <v>5689</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515239</v>
      </c>
      <c r="S32" s="624"/>
      <c r="T32" s="624"/>
      <c r="U32" s="624"/>
      <c r="V32" s="624"/>
      <c r="W32" s="624"/>
      <c r="X32" s="624"/>
      <c r="Y32" s="625"/>
      <c r="Z32" s="626">
        <v>11.2</v>
      </c>
      <c r="AA32" s="626"/>
      <c r="AB32" s="626"/>
      <c r="AC32" s="626"/>
      <c r="AD32" s="627" t="s">
        <v>177</v>
      </c>
      <c r="AE32" s="627"/>
      <c r="AF32" s="627"/>
      <c r="AG32" s="627"/>
      <c r="AH32" s="627"/>
      <c r="AI32" s="627"/>
      <c r="AJ32" s="627"/>
      <c r="AK32" s="627"/>
      <c r="AL32" s="628" t="s">
        <v>177</v>
      </c>
      <c r="AM32" s="629"/>
      <c r="AN32" s="629"/>
      <c r="AO32" s="630"/>
      <c r="AP32" s="669"/>
      <c r="AQ32" s="670"/>
      <c r="AR32" s="670"/>
      <c r="AS32" s="670"/>
      <c r="AT32" s="674"/>
      <c r="AU32" s="214" t="s">
        <v>319</v>
      </c>
      <c r="AX32" s="620" t="s">
        <v>320</v>
      </c>
      <c r="AY32" s="621"/>
      <c r="AZ32" s="621"/>
      <c r="BA32" s="621"/>
      <c r="BB32" s="621"/>
      <c r="BC32" s="621"/>
      <c r="BD32" s="621"/>
      <c r="BE32" s="621"/>
      <c r="BF32" s="622"/>
      <c r="BG32" s="679">
        <v>99.9</v>
      </c>
      <c r="BH32" s="654"/>
      <c r="BI32" s="654"/>
      <c r="BJ32" s="654"/>
      <c r="BK32" s="654"/>
      <c r="BL32" s="654"/>
      <c r="BM32" s="629">
        <v>98.2</v>
      </c>
      <c r="BN32" s="654"/>
      <c r="BO32" s="654"/>
      <c r="BP32" s="654"/>
      <c r="BQ32" s="680"/>
      <c r="BR32" s="679">
        <v>99.7</v>
      </c>
      <c r="BS32" s="654"/>
      <c r="BT32" s="654"/>
      <c r="BU32" s="654"/>
      <c r="BV32" s="654"/>
      <c r="BW32" s="654"/>
      <c r="BX32" s="629">
        <v>97.7</v>
      </c>
      <c r="BY32" s="654"/>
      <c r="BZ32" s="654"/>
      <c r="CA32" s="654"/>
      <c r="CB32" s="680"/>
      <c r="CD32" s="665"/>
      <c r="CE32" s="666"/>
      <c r="CF32" s="620" t="s">
        <v>321</v>
      </c>
      <c r="CG32" s="621"/>
      <c r="CH32" s="621"/>
      <c r="CI32" s="621"/>
      <c r="CJ32" s="621"/>
      <c r="CK32" s="621"/>
      <c r="CL32" s="621"/>
      <c r="CM32" s="621"/>
      <c r="CN32" s="621"/>
      <c r="CO32" s="621"/>
      <c r="CP32" s="621"/>
      <c r="CQ32" s="622"/>
      <c r="CR32" s="623" t="s">
        <v>137</v>
      </c>
      <c r="CS32" s="624"/>
      <c r="CT32" s="624"/>
      <c r="CU32" s="624"/>
      <c r="CV32" s="624"/>
      <c r="CW32" s="624"/>
      <c r="CX32" s="624"/>
      <c r="CY32" s="625"/>
      <c r="CZ32" s="628" t="s">
        <v>238</v>
      </c>
      <c r="DA32" s="656"/>
      <c r="DB32" s="656"/>
      <c r="DC32" s="658"/>
      <c r="DD32" s="632" t="s">
        <v>177</v>
      </c>
      <c r="DE32" s="624"/>
      <c r="DF32" s="624"/>
      <c r="DG32" s="624"/>
      <c r="DH32" s="624"/>
      <c r="DI32" s="624"/>
      <c r="DJ32" s="624"/>
      <c r="DK32" s="625"/>
      <c r="DL32" s="632" t="s">
        <v>238</v>
      </c>
      <c r="DM32" s="624"/>
      <c r="DN32" s="624"/>
      <c r="DO32" s="624"/>
      <c r="DP32" s="624"/>
      <c r="DQ32" s="624"/>
      <c r="DR32" s="624"/>
      <c r="DS32" s="624"/>
      <c r="DT32" s="624"/>
      <c r="DU32" s="624"/>
      <c r="DV32" s="625"/>
      <c r="DW32" s="628" t="s">
        <v>177</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26641</v>
      </c>
      <c r="S33" s="624"/>
      <c r="T33" s="624"/>
      <c r="U33" s="624"/>
      <c r="V33" s="624"/>
      <c r="W33" s="624"/>
      <c r="X33" s="624"/>
      <c r="Y33" s="625"/>
      <c r="Z33" s="626">
        <v>0.6</v>
      </c>
      <c r="AA33" s="626"/>
      <c r="AB33" s="626"/>
      <c r="AC33" s="626"/>
      <c r="AD33" s="627">
        <v>9895</v>
      </c>
      <c r="AE33" s="627"/>
      <c r="AF33" s="627"/>
      <c r="AG33" s="627"/>
      <c r="AH33" s="627"/>
      <c r="AI33" s="627"/>
      <c r="AJ33" s="627"/>
      <c r="AK33" s="627"/>
      <c r="AL33" s="628">
        <v>0.4</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99.6</v>
      </c>
      <c r="BH33" s="682"/>
      <c r="BI33" s="682"/>
      <c r="BJ33" s="682"/>
      <c r="BK33" s="682"/>
      <c r="BL33" s="682"/>
      <c r="BM33" s="683">
        <v>96.2</v>
      </c>
      <c r="BN33" s="682"/>
      <c r="BO33" s="682"/>
      <c r="BP33" s="682"/>
      <c r="BQ33" s="684"/>
      <c r="BR33" s="681">
        <v>99.4</v>
      </c>
      <c r="BS33" s="682"/>
      <c r="BT33" s="682"/>
      <c r="BU33" s="682"/>
      <c r="BV33" s="682"/>
      <c r="BW33" s="682"/>
      <c r="BX33" s="683">
        <v>95.2</v>
      </c>
      <c r="BY33" s="682"/>
      <c r="BZ33" s="682"/>
      <c r="CA33" s="682"/>
      <c r="CB33" s="684"/>
      <c r="CD33" s="620" t="s">
        <v>324</v>
      </c>
      <c r="CE33" s="621"/>
      <c r="CF33" s="621"/>
      <c r="CG33" s="621"/>
      <c r="CH33" s="621"/>
      <c r="CI33" s="621"/>
      <c r="CJ33" s="621"/>
      <c r="CK33" s="621"/>
      <c r="CL33" s="621"/>
      <c r="CM33" s="621"/>
      <c r="CN33" s="621"/>
      <c r="CO33" s="621"/>
      <c r="CP33" s="621"/>
      <c r="CQ33" s="622"/>
      <c r="CR33" s="623">
        <v>1870815</v>
      </c>
      <c r="CS33" s="654"/>
      <c r="CT33" s="654"/>
      <c r="CU33" s="654"/>
      <c r="CV33" s="654"/>
      <c r="CW33" s="654"/>
      <c r="CX33" s="654"/>
      <c r="CY33" s="655"/>
      <c r="CZ33" s="628">
        <v>43.2</v>
      </c>
      <c r="DA33" s="656"/>
      <c r="DB33" s="656"/>
      <c r="DC33" s="658"/>
      <c r="DD33" s="632">
        <v>1266824</v>
      </c>
      <c r="DE33" s="654"/>
      <c r="DF33" s="654"/>
      <c r="DG33" s="654"/>
      <c r="DH33" s="654"/>
      <c r="DI33" s="654"/>
      <c r="DJ33" s="654"/>
      <c r="DK33" s="655"/>
      <c r="DL33" s="632">
        <v>852329</v>
      </c>
      <c r="DM33" s="654"/>
      <c r="DN33" s="654"/>
      <c r="DO33" s="654"/>
      <c r="DP33" s="654"/>
      <c r="DQ33" s="654"/>
      <c r="DR33" s="654"/>
      <c r="DS33" s="654"/>
      <c r="DT33" s="654"/>
      <c r="DU33" s="654"/>
      <c r="DV33" s="655"/>
      <c r="DW33" s="628">
        <v>37.700000000000003</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246443</v>
      </c>
      <c r="S34" s="624"/>
      <c r="T34" s="624"/>
      <c r="U34" s="624"/>
      <c r="V34" s="624"/>
      <c r="W34" s="624"/>
      <c r="X34" s="624"/>
      <c r="Y34" s="625"/>
      <c r="Z34" s="626">
        <v>5.4</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612693</v>
      </c>
      <c r="CS34" s="624"/>
      <c r="CT34" s="624"/>
      <c r="CU34" s="624"/>
      <c r="CV34" s="624"/>
      <c r="CW34" s="624"/>
      <c r="CX34" s="624"/>
      <c r="CY34" s="625"/>
      <c r="CZ34" s="628">
        <v>14.1</v>
      </c>
      <c r="DA34" s="656"/>
      <c r="DB34" s="656"/>
      <c r="DC34" s="658"/>
      <c r="DD34" s="632">
        <v>399917</v>
      </c>
      <c r="DE34" s="624"/>
      <c r="DF34" s="624"/>
      <c r="DG34" s="624"/>
      <c r="DH34" s="624"/>
      <c r="DI34" s="624"/>
      <c r="DJ34" s="624"/>
      <c r="DK34" s="625"/>
      <c r="DL34" s="632">
        <v>257587</v>
      </c>
      <c r="DM34" s="624"/>
      <c r="DN34" s="624"/>
      <c r="DO34" s="624"/>
      <c r="DP34" s="624"/>
      <c r="DQ34" s="624"/>
      <c r="DR34" s="624"/>
      <c r="DS34" s="624"/>
      <c r="DT34" s="624"/>
      <c r="DU34" s="624"/>
      <c r="DV34" s="625"/>
      <c r="DW34" s="628">
        <v>11.4</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50354</v>
      </c>
      <c r="S35" s="624"/>
      <c r="T35" s="624"/>
      <c r="U35" s="624"/>
      <c r="V35" s="624"/>
      <c r="W35" s="624"/>
      <c r="X35" s="624"/>
      <c r="Y35" s="625"/>
      <c r="Z35" s="626">
        <v>1.1000000000000001</v>
      </c>
      <c r="AA35" s="626"/>
      <c r="AB35" s="626"/>
      <c r="AC35" s="626"/>
      <c r="AD35" s="627" t="s">
        <v>238</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46179</v>
      </c>
      <c r="CS35" s="654"/>
      <c r="CT35" s="654"/>
      <c r="CU35" s="654"/>
      <c r="CV35" s="654"/>
      <c r="CW35" s="654"/>
      <c r="CX35" s="654"/>
      <c r="CY35" s="655"/>
      <c r="CZ35" s="628">
        <v>1.1000000000000001</v>
      </c>
      <c r="DA35" s="656"/>
      <c r="DB35" s="656"/>
      <c r="DC35" s="658"/>
      <c r="DD35" s="632">
        <v>35696</v>
      </c>
      <c r="DE35" s="654"/>
      <c r="DF35" s="654"/>
      <c r="DG35" s="654"/>
      <c r="DH35" s="654"/>
      <c r="DI35" s="654"/>
      <c r="DJ35" s="654"/>
      <c r="DK35" s="655"/>
      <c r="DL35" s="632">
        <v>34310</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131053</v>
      </c>
      <c r="S36" s="624"/>
      <c r="T36" s="624"/>
      <c r="U36" s="624"/>
      <c r="V36" s="624"/>
      <c r="W36" s="624"/>
      <c r="X36" s="624"/>
      <c r="Y36" s="625"/>
      <c r="Z36" s="626">
        <v>2.9</v>
      </c>
      <c r="AA36" s="626"/>
      <c r="AB36" s="626"/>
      <c r="AC36" s="626"/>
      <c r="AD36" s="627" t="s">
        <v>238</v>
      </c>
      <c r="AE36" s="627"/>
      <c r="AF36" s="627"/>
      <c r="AG36" s="627"/>
      <c r="AH36" s="627"/>
      <c r="AI36" s="627"/>
      <c r="AJ36" s="627"/>
      <c r="AK36" s="627"/>
      <c r="AL36" s="628" t="s">
        <v>177</v>
      </c>
      <c r="AM36" s="629"/>
      <c r="AN36" s="629"/>
      <c r="AO36" s="630"/>
      <c r="AP36" s="222"/>
      <c r="AQ36" s="685" t="s">
        <v>332</v>
      </c>
      <c r="AR36" s="686"/>
      <c r="AS36" s="686"/>
      <c r="AT36" s="686"/>
      <c r="AU36" s="686"/>
      <c r="AV36" s="686"/>
      <c r="AW36" s="686"/>
      <c r="AX36" s="686"/>
      <c r="AY36" s="687"/>
      <c r="AZ36" s="612">
        <v>343560</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211724</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673320</v>
      </c>
      <c r="CS36" s="624"/>
      <c r="CT36" s="624"/>
      <c r="CU36" s="624"/>
      <c r="CV36" s="624"/>
      <c r="CW36" s="624"/>
      <c r="CX36" s="624"/>
      <c r="CY36" s="625"/>
      <c r="CZ36" s="628">
        <v>15.5</v>
      </c>
      <c r="DA36" s="656"/>
      <c r="DB36" s="656"/>
      <c r="DC36" s="658"/>
      <c r="DD36" s="632">
        <v>447798</v>
      </c>
      <c r="DE36" s="624"/>
      <c r="DF36" s="624"/>
      <c r="DG36" s="624"/>
      <c r="DH36" s="624"/>
      <c r="DI36" s="624"/>
      <c r="DJ36" s="624"/>
      <c r="DK36" s="625"/>
      <c r="DL36" s="632">
        <v>291055</v>
      </c>
      <c r="DM36" s="624"/>
      <c r="DN36" s="624"/>
      <c r="DO36" s="624"/>
      <c r="DP36" s="624"/>
      <c r="DQ36" s="624"/>
      <c r="DR36" s="624"/>
      <c r="DS36" s="624"/>
      <c r="DT36" s="624"/>
      <c r="DU36" s="624"/>
      <c r="DV36" s="625"/>
      <c r="DW36" s="628">
        <v>12.9</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48012</v>
      </c>
      <c r="S37" s="624"/>
      <c r="T37" s="624"/>
      <c r="U37" s="624"/>
      <c r="V37" s="624"/>
      <c r="W37" s="624"/>
      <c r="X37" s="624"/>
      <c r="Y37" s="625"/>
      <c r="Z37" s="626">
        <v>1</v>
      </c>
      <c r="AA37" s="626"/>
      <c r="AB37" s="626"/>
      <c r="AC37" s="626"/>
      <c r="AD37" s="627">
        <v>161</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26179</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201812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205148</v>
      </c>
      <c r="CS37" s="654"/>
      <c r="CT37" s="654"/>
      <c r="CU37" s="654"/>
      <c r="CV37" s="654"/>
      <c r="CW37" s="654"/>
      <c r="CX37" s="654"/>
      <c r="CY37" s="655"/>
      <c r="CZ37" s="628">
        <v>4.7</v>
      </c>
      <c r="DA37" s="656"/>
      <c r="DB37" s="656"/>
      <c r="DC37" s="658"/>
      <c r="DD37" s="632">
        <v>205106</v>
      </c>
      <c r="DE37" s="654"/>
      <c r="DF37" s="654"/>
      <c r="DG37" s="654"/>
      <c r="DH37" s="654"/>
      <c r="DI37" s="654"/>
      <c r="DJ37" s="654"/>
      <c r="DK37" s="655"/>
      <c r="DL37" s="632">
        <v>205084</v>
      </c>
      <c r="DM37" s="654"/>
      <c r="DN37" s="654"/>
      <c r="DO37" s="654"/>
      <c r="DP37" s="654"/>
      <c r="DQ37" s="654"/>
      <c r="DR37" s="654"/>
      <c r="DS37" s="654"/>
      <c r="DT37" s="654"/>
      <c r="DU37" s="654"/>
      <c r="DV37" s="655"/>
      <c r="DW37" s="628">
        <v>9.1</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209935</v>
      </c>
      <c r="S38" s="624"/>
      <c r="T38" s="624"/>
      <c r="U38" s="624"/>
      <c r="V38" s="624"/>
      <c r="W38" s="624"/>
      <c r="X38" s="624"/>
      <c r="Y38" s="625"/>
      <c r="Z38" s="626">
        <v>4.5999999999999996</v>
      </c>
      <c r="AA38" s="626"/>
      <c r="AB38" s="626"/>
      <c r="AC38" s="626"/>
      <c r="AD38" s="627" t="s">
        <v>177</v>
      </c>
      <c r="AE38" s="627"/>
      <c r="AF38" s="627"/>
      <c r="AG38" s="627"/>
      <c r="AH38" s="627"/>
      <c r="AI38" s="627"/>
      <c r="AJ38" s="627"/>
      <c r="AK38" s="627"/>
      <c r="AL38" s="628" t="s">
        <v>177</v>
      </c>
      <c r="AM38" s="629"/>
      <c r="AN38" s="629"/>
      <c r="AO38" s="630"/>
      <c r="AQ38" s="689" t="s">
        <v>340</v>
      </c>
      <c r="AR38" s="690"/>
      <c r="AS38" s="690"/>
      <c r="AT38" s="690"/>
      <c r="AU38" s="690"/>
      <c r="AV38" s="690"/>
      <c r="AW38" s="690"/>
      <c r="AX38" s="690"/>
      <c r="AY38" s="691"/>
      <c r="AZ38" s="623" t="s">
        <v>177</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728</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343560</v>
      </c>
      <c r="CS38" s="624"/>
      <c r="CT38" s="624"/>
      <c r="CU38" s="624"/>
      <c r="CV38" s="624"/>
      <c r="CW38" s="624"/>
      <c r="CX38" s="624"/>
      <c r="CY38" s="625"/>
      <c r="CZ38" s="628">
        <v>7.9</v>
      </c>
      <c r="DA38" s="656"/>
      <c r="DB38" s="656"/>
      <c r="DC38" s="658"/>
      <c r="DD38" s="632">
        <v>292413</v>
      </c>
      <c r="DE38" s="624"/>
      <c r="DF38" s="624"/>
      <c r="DG38" s="624"/>
      <c r="DH38" s="624"/>
      <c r="DI38" s="624"/>
      <c r="DJ38" s="624"/>
      <c r="DK38" s="625"/>
      <c r="DL38" s="632">
        <v>269377</v>
      </c>
      <c r="DM38" s="624"/>
      <c r="DN38" s="624"/>
      <c r="DO38" s="624"/>
      <c r="DP38" s="624"/>
      <c r="DQ38" s="624"/>
      <c r="DR38" s="624"/>
      <c r="DS38" s="624"/>
      <c r="DT38" s="624"/>
      <c r="DU38" s="624"/>
      <c r="DV38" s="625"/>
      <c r="DW38" s="628">
        <v>11.9</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177</v>
      </c>
      <c r="S39" s="624"/>
      <c r="T39" s="624"/>
      <c r="U39" s="624"/>
      <c r="V39" s="624"/>
      <c r="W39" s="624"/>
      <c r="X39" s="624"/>
      <c r="Y39" s="625"/>
      <c r="Z39" s="626" t="s">
        <v>238</v>
      </c>
      <c r="AA39" s="626"/>
      <c r="AB39" s="626"/>
      <c r="AC39" s="626"/>
      <c r="AD39" s="627" t="s">
        <v>238</v>
      </c>
      <c r="AE39" s="627"/>
      <c r="AF39" s="627"/>
      <c r="AG39" s="627"/>
      <c r="AH39" s="627"/>
      <c r="AI39" s="627"/>
      <c r="AJ39" s="627"/>
      <c r="AK39" s="627"/>
      <c r="AL39" s="628" t="s">
        <v>177</v>
      </c>
      <c r="AM39" s="629"/>
      <c r="AN39" s="629"/>
      <c r="AO39" s="630"/>
      <c r="AQ39" s="689" t="s">
        <v>344</v>
      </c>
      <c r="AR39" s="690"/>
      <c r="AS39" s="690"/>
      <c r="AT39" s="690"/>
      <c r="AU39" s="690"/>
      <c r="AV39" s="690"/>
      <c r="AW39" s="690"/>
      <c r="AX39" s="690"/>
      <c r="AY39" s="691"/>
      <c r="AZ39" s="623" t="s">
        <v>177</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1104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195063</v>
      </c>
      <c r="CS39" s="654"/>
      <c r="CT39" s="654"/>
      <c r="CU39" s="654"/>
      <c r="CV39" s="654"/>
      <c r="CW39" s="654"/>
      <c r="CX39" s="654"/>
      <c r="CY39" s="655"/>
      <c r="CZ39" s="628">
        <v>4.5</v>
      </c>
      <c r="DA39" s="656"/>
      <c r="DB39" s="656"/>
      <c r="DC39" s="658"/>
      <c r="DD39" s="632">
        <v>91000</v>
      </c>
      <c r="DE39" s="654"/>
      <c r="DF39" s="654"/>
      <c r="DG39" s="654"/>
      <c r="DH39" s="654"/>
      <c r="DI39" s="654"/>
      <c r="DJ39" s="654"/>
      <c r="DK39" s="655"/>
      <c r="DL39" s="632" t="s">
        <v>177</v>
      </c>
      <c r="DM39" s="654"/>
      <c r="DN39" s="654"/>
      <c r="DO39" s="654"/>
      <c r="DP39" s="654"/>
      <c r="DQ39" s="654"/>
      <c r="DR39" s="654"/>
      <c r="DS39" s="654"/>
      <c r="DT39" s="654"/>
      <c r="DU39" s="654"/>
      <c r="DV39" s="655"/>
      <c r="DW39" s="628" t="s">
        <v>177</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19635</v>
      </c>
      <c r="S40" s="624"/>
      <c r="T40" s="624"/>
      <c r="U40" s="624"/>
      <c r="V40" s="624"/>
      <c r="W40" s="624"/>
      <c r="X40" s="624"/>
      <c r="Y40" s="625"/>
      <c r="Z40" s="626">
        <v>0.4</v>
      </c>
      <c r="AA40" s="626"/>
      <c r="AB40" s="626"/>
      <c r="AC40" s="626"/>
      <c r="AD40" s="627" t="s">
        <v>177</v>
      </c>
      <c r="AE40" s="627"/>
      <c r="AF40" s="627"/>
      <c r="AG40" s="627"/>
      <c r="AH40" s="627"/>
      <c r="AI40" s="627"/>
      <c r="AJ40" s="627"/>
      <c r="AK40" s="627"/>
      <c r="AL40" s="628" t="s">
        <v>238</v>
      </c>
      <c r="AM40" s="629"/>
      <c r="AN40" s="629"/>
      <c r="AO40" s="630"/>
      <c r="AQ40" s="689" t="s">
        <v>348</v>
      </c>
      <c r="AR40" s="690"/>
      <c r="AS40" s="690"/>
      <c r="AT40" s="690"/>
      <c r="AU40" s="690"/>
      <c r="AV40" s="690"/>
      <c r="AW40" s="690"/>
      <c r="AX40" s="690"/>
      <c r="AY40" s="691"/>
      <c r="AZ40" s="623" t="s">
        <v>137</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63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177</v>
      </c>
      <c r="CS40" s="624"/>
      <c r="CT40" s="624"/>
      <c r="CU40" s="624"/>
      <c r="CV40" s="624"/>
      <c r="CW40" s="624"/>
      <c r="CX40" s="624"/>
      <c r="CY40" s="625"/>
      <c r="CZ40" s="628" t="s">
        <v>177</v>
      </c>
      <c r="DA40" s="656"/>
      <c r="DB40" s="656"/>
      <c r="DC40" s="658"/>
      <c r="DD40" s="632" t="s">
        <v>177</v>
      </c>
      <c r="DE40" s="624"/>
      <c r="DF40" s="624"/>
      <c r="DG40" s="624"/>
      <c r="DH40" s="624"/>
      <c r="DI40" s="624"/>
      <c r="DJ40" s="624"/>
      <c r="DK40" s="625"/>
      <c r="DL40" s="632" t="s">
        <v>137</v>
      </c>
      <c r="DM40" s="624"/>
      <c r="DN40" s="624"/>
      <c r="DO40" s="624"/>
      <c r="DP40" s="624"/>
      <c r="DQ40" s="624"/>
      <c r="DR40" s="624"/>
      <c r="DS40" s="624"/>
      <c r="DT40" s="624"/>
      <c r="DU40" s="624"/>
      <c r="DV40" s="625"/>
      <c r="DW40" s="628" t="s">
        <v>177</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4580735</v>
      </c>
      <c r="S41" s="699"/>
      <c r="T41" s="699"/>
      <c r="U41" s="699"/>
      <c r="V41" s="699"/>
      <c r="W41" s="699"/>
      <c r="X41" s="699"/>
      <c r="Y41" s="700"/>
      <c r="Z41" s="701">
        <v>100</v>
      </c>
      <c r="AA41" s="701"/>
      <c r="AB41" s="701"/>
      <c r="AC41" s="701"/>
      <c r="AD41" s="702">
        <v>2238537</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55757</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54"/>
      <c r="CT41" s="654"/>
      <c r="CU41" s="654"/>
      <c r="CV41" s="654"/>
      <c r="CW41" s="654"/>
      <c r="CX41" s="654"/>
      <c r="CY41" s="655"/>
      <c r="CZ41" s="628" t="s">
        <v>177</v>
      </c>
      <c r="DA41" s="656"/>
      <c r="DB41" s="656"/>
      <c r="DC41" s="658"/>
      <c r="DD41" s="632" t="s">
        <v>238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261624</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413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1083889</v>
      </c>
      <c r="CS42" s="654"/>
      <c r="CT42" s="654"/>
      <c r="CU42" s="654"/>
      <c r="CV42" s="654"/>
      <c r="CW42" s="654"/>
      <c r="CX42" s="654"/>
      <c r="CY42" s="655"/>
      <c r="CZ42" s="628">
        <v>25</v>
      </c>
      <c r="DA42" s="656"/>
      <c r="DB42" s="656"/>
      <c r="DC42" s="658"/>
      <c r="DD42" s="632">
        <v>270461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41615</v>
      </c>
      <c r="CS43" s="654"/>
      <c r="CT43" s="654"/>
      <c r="CU43" s="654"/>
      <c r="CV43" s="654"/>
      <c r="CW43" s="654"/>
      <c r="CX43" s="654"/>
      <c r="CY43" s="655"/>
      <c r="CZ43" s="628">
        <v>1</v>
      </c>
      <c r="DA43" s="656"/>
      <c r="DB43" s="656"/>
      <c r="DC43" s="658"/>
      <c r="DD43" s="632">
        <v>41615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410772</v>
      </c>
      <c r="CS44" s="624"/>
      <c r="CT44" s="624"/>
      <c r="CU44" s="624"/>
      <c r="CV44" s="624"/>
      <c r="CW44" s="624"/>
      <c r="CX44" s="624"/>
      <c r="CY44" s="625"/>
      <c r="CZ44" s="628">
        <v>9.5</v>
      </c>
      <c r="DA44" s="629"/>
      <c r="DB44" s="629"/>
      <c r="DC44" s="635"/>
      <c r="DD44" s="632">
        <v>194795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87128</v>
      </c>
      <c r="CS45" s="654"/>
      <c r="CT45" s="654"/>
      <c r="CU45" s="654"/>
      <c r="CV45" s="654"/>
      <c r="CW45" s="654"/>
      <c r="CX45" s="654"/>
      <c r="CY45" s="655"/>
      <c r="CZ45" s="628">
        <v>2</v>
      </c>
      <c r="DA45" s="656"/>
      <c r="DB45" s="656"/>
      <c r="DC45" s="658"/>
      <c r="DD45" s="632">
        <v>40729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306694</v>
      </c>
      <c r="CS46" s="624"/>
      <c r="CT46" s="624"/>
      <c r="CU46" s="624"/>
      <c r="CV46" s="624"/>
      <c r="CW46" s="624"/>
      <c r="CX46" s="624"/>
      <c r="CY46" s="625"/>
      <c r="CZ46" s="628">
        <v>7.1</v>
      </c>
      <c r="DA46" s="629"/>
      <c r="DB46" s="629"/>
      <c r="DC46" s="635"/>
      <c r="DD46" s="632">
        <v>153116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673117</v>
      </c>
      <c r="CS47" s="654"/>
      <c r="CT47" s="654"/>
      <c r="CU47" s="654"/>
      <c r="CV47" s="654"/>
      <c r="CW47" s="654"/>
      <c r="CX47" s="654"/>
      <c r="CY47" s="655"/>
      <c r="CZ47" s="628">
        <v>15.5</v>
      </c>
      <c r="DA47" s="656"/>
      <c r="DB47" s="656"/>
      <c r="DC47" s="658"/>
      <c r="DD47" s="632">
        <v>75666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137</v>
      </c>
      <c r="CS48" s="624"/>
      <c r="CT48" s="624"/>
      <c r="CU48" s="624"/>
      <c r="CV48" s="624"/>
      <c r="CW48" s="624"/>
      <c r="CX48" s="624"/>
      <c r="CY48" s="625"/>
      <c r="CZ48" s="628" t="s">
        <v>177</v>
      </c>
      <c r="DA48" s="629"/>
      <c r="DB48" s="629"/>
      <c r="DC48" s="635"/>
      <c r="DD48" s="632" t="s">
        <v>177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4333879</v>
      </c>
      <c r="CS49" s="682"/>
      <c r="CT49" s="682"/>
      <c r="CU49" s="682"/>
      <c r="CV49" s="682"/>
      <c r="CW49" s="682"/>
      <c r="CX49" s="682"/>
      <c r="CY49" s="711"/>
      <c r="CZ49" s="703">
        <v>100</v>
      </c>
      <c r="DA49" s="712"/>
      <c r="DB49" s="712"/>
      <c r="DC49" s="713"/>
      <c r="DD49" s="714">
        <v>2552747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FLXWLdj3YdBQk9gH39VcehsMtiudZzKZsvhip0Je9f2qYUmd/8Hay7cgbeWfXtnrWso7wpoFFSx33KKqb6nJg==" saltValue="wg8psq6NUMH0Xx9VQ92lV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C25" zoomScale="70" zoomScaleNormal="25" zoomScaleSheetLayoutView="70" workbookViewId="0">
      <selection activeCell="BS14" sqref="BS14:CG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391</v>
      </c>
      <c r="C7" s="761"/>
      <c r="D7" s="761"/>
      <c r="E7" s="761"/>
      <c r="F7" s="761"/>
      <c r="G7" s="761"/>
      <c r="H7" s="761"/>
      <c r="I7" s="761"/>
      <c r="J7" s="761"/>
      <c r="K7" s="761"/>
      <c r="L7" s="761"/>
      <c r="M7" s="761"/>
      <c r="N7" s="761"/>
      <c r="O7" s="761"/>
      <c r="P7" s="762"/>
      <c r="Q7" s="763">
        <v>4564</v>
      </c>
      <c r="R7" s="764"/>
      <c r="S7" s="764"/>
      <c r="T7" s="764"/>
      <c r="U7" s="764"/>
      <c r="V7" s="764">
        <v>4319</v>
      </c>
      <c r="W7" s="764"/>
      <c r="X7" s="764"/>
      <c r="Y7" s="764"/>
      <c r="Z7" s="764"/>
      <c r="AA7" s="764">
        <v>245</v>
      </c>
      <c r="AB7" s="764"/>
      <c r="AC7" s="764"/>
      <c r="AD7" s="764"/>
      <c r="AE7" s="765"/>
      <c r="AF7" s="766">
        <v>138</v>
      </c>
      <c r="AG7" s="767"/>
      <c r="AH7" s="767"/>
      <c r="AI7" s="767"/>
      <c r="AJ7" s="768"/>
      <c r="AK7" s="769">
        <v>37</v>
      </c>
      <c r="AL7" s="770"/>
      <c r="AM7" s="770"/>
      <c r="AN7" s="770"/>
      <c r="AO7" s="770"/>
      <c r="AP7" s="770">
        <v>2563</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73"/>
      <c r="CH7" s="743">
        <v>-11</v>
      </c>
      <c r="CI7" s="744"/>
      <c r="CJ7" s="744"/>
      <c r="CK7" s="744"/>
      <c r="CL7" s="745"/>
      <c r="CM7" s="743">
        <v>131</v>
      </c>
      <c r="CN7" s="744"/>
      <c r="CO7" s="744"/>
      <c r="CP7" s="744"/>
      <c r="CQ7" s="745"/>
      <c r="CR7" s="743">
        <v>30</v>
      </c>
      <c r="CS7" s="744"/>
      <c r="CT7" s="744"/>
      <c r="CU7" s="744"/>
      <c r="CV7" s="745"/>
      <c r="CW7" s="743">
        <v>29</v>
      </c>
      <c r="CX7" s="744"/>
      <c r="CY7" s="744"/>
      <c r="CZ7" s="744"/>
      <c r="DA7" s="745"/>
      <c r="DB7" s="743" t="s">
        <v>515</v>
      </c>
      <c r="DC7" s="744"/>
      <c r="DD7" s="744"/>
      <c r="DE7" s="744"/>
      <c r="DF7" s="745"/>
      <c r="DG7" s="743" t="s">
        <v>515</v>
      </c>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t="s">
        <v>392</v>
      </c>
      <c r="C8" s="750"/>
      <c r="D8" s="750"/>
      <c r="E8" s="750"/>
      <c r="F8" s="750"/>
      <c r="G8" s="750"/>
      <c r="H8" s="750"/>
      <c r="I8" s="750"/>
      <c r="J8" s="750"/>
      <c r="K8" s="750"/>
      <c r="L8" s="750"/>
      <c r="M8" s="750"/>
      <c r="N8" s="750"/>
      <c r="O8" s="750"/>
      <c r="P8" s="751"/>
      <c r="Q8" s="752">
        <v>17</v>
      </c>
      <c r="R8" s="753"/>
      <c r="S8" s="753"/>
      <c r="T8" s="753"/>
      <c r="U8" s="753"/>
      <c r="V8" s="753">
        <v>15</v>
      </c>
      <c r="W8" s="753"/>
      <c r="X8" s="753"/>
      <c r="Y8" s="753"/>
      <c r="Z8" s="753"/>
      <c r="AA8" s="753">
        <v>2</v>
      </c>
      <c r="AB8" s="753"/>
      <c r="AC8" s="753"/>
      <c r="AD8" s="753"/>
      <c r="AE8" s="754"/>
      <c r="AF8" s="755">
        <v>1</v>
      </c>
      <c r="AG8" s="756"/>
      <c r="AH8" s="756"/>
      <c r="AI8" s="756"/>
      <c r="AJ8" s="757"/>
      <c r="AK8" s="758">
        <v>14</v>
      </c>
      <c r="AL8" s="759"/>
      <c r="AM8" s="759"/>
      <c r="AN8" s="759"/>
      <c r="AO8" s="759"/>
      <c r="AP8" s="759" t="s">
        <v>515</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138</v>
      </c>
      <c r="AG23" s="793"/>
      <c r="AH23" s="793"/>
      <c r="AI23" s="793"/>
      <c r="AJ23" s="796"/>
      <c r="AK23" s="797"/>
      <c r="AL23" s="798"/>
      <c r="AM23" s="798"/>
      <c r="AN23" s="798"/>
      <c r="AO23" s="798"/>
      <c r="AP23" s="793"/>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374</v>
      </c>
      <c r="B26" s="730"/>
      <c r="C26" s="730"/>
      <c r="D26" s="730"/>
      <c r="E26" s="730"/>
      <c r="F26" s="730"/>
      <c r="G26" s="730"/>
      <c r="H26" s="730"/>
      <c r="I26" s="730"/>
      <c r="J26" s="730"/>
      <c r="K26" s="730"/>
      <c r="L26" s="730"/>
      <c r="M26" s="730"/>
      <c r="N26" s="730"/>
      <c r="O26" s="730"/>
      <c r="P26" s="731"/>
      <c r="Q26" s="725" t="s">
        <v>399</v>
      </c>
      <c r="R26" s="721"/>
      <c r="S26" s="721"/>
      <c r="T26" s="721"/>
      <c r="U26" s="722"/>
      <c r="V26" s="725" t="s">
        <v>400</v>
      </c>
      <c r="W26" s="721"/>
      <c r="X26" s="721"/>
      <c r="Y26" s="721"/>
      <c r="Z26" s="722"/>
      <c r="AA26" s="725" t="s">
        <v>401</v>
      </c>
      <c r="AB26" s="721"/>
      <c r="AC26" s="721"/>
      <c r="AD26" s="721"/>
      <c r="AE26" s="721"/>
      <c r="AF26" s="814" t="s">
        <v>402</v>
      </c>
      <c r="AG26" s="815"/>
      <c r="AH26" s="815"/>
      <c r="AI26" s="815"/>
      <c r="AJ26" s="816"/>
      <c r="AK26" s="721" t="s">
        <v>403</v>
      </c>
      <c r="AL26" s="721"/>
      <c r="AM26" s="721"/>
      <c r="AN26" s="721"/>
      <c r="AO26" s="722"/>
      <c r="AP26" s="725" t="s">
        <v>404</v>
      </c>
      <c r="AQ26" s="721"/>
      <c r="AR26" s="721"/>
      <c r="AS26" s="721"/>
      <c r="AT26" s="722"/>
      <c r="AU26" s="725" t="s">
        <v>405</v>
      </c>
      <c r="AV26" s="721"/>
      <c r="AW26" s="721"/>
      <c r="AX26" s="721"/>
      <c r="AY26" s="722"/>
      <c r="AZ26" s="725" t="s">
        <v>406</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407</v>
      </c>
      <c r="C28" s="761"/>
      <c r="D28" s="761"/>
      <c r="E28" s="761"/>
      <c r="F28" s="761"/>
      <c r="G28" s="761"/>
      <c r="H28" s="761"/>
      <c r="I28" s="761"/>
      <c r="J28" s="761"/>
      <c r="K28" s="761"/>
      <c r="L28" s="761"/>
      <c r="M28" s="761"/>
      <c r="N28" s="761"/>
      <c r="O28" s="761"/>
      <c r="P28" s="762"/>
      <c r="Q28" s="822">
        <v>916</v>
      </c>
      <c r="R28" s="823"/>
      <c r="S28" s="823"/>
      <c r="T28" s="823"/>
      <c r="U28" s="823"/>
      <c r="V28" s="823">
        <v>704</v>
      </c>
      <c r="W28" s="823"/>
      <c r="X28" s="823"/>
      <c r="Y28" s="823"/>
      <c r="Z28" s="823"/>
      <c r="AA28" s="823">
        <v>212</v>
      </c>
      <c r="AB28" s="823"/>
      <c r="AC28" s="823"/>
      <c r="AD28" s="823"/>
      <c r="AE28" s="824"/>
      <c r="AF28" s="825">
        <v>212</v>
      </c>
      <c r="AG28" s="823"/>
      <c r="AH28" s="823"/>
      <c r="AI28" s="823"/>
      <c r="AJ28" s="826"/>
      <c r="AK28" s="827">
        <v>71</v>
      </c>
      <c r="AL28" s="828"/>
      <c r="AM28" s="828"/>
      <c r="AN28" s="828"/>
      <c r="AO28" s="828"/>
      <c r="AP28" s="828" t="s">
        <v>515</v>
      </c>
      <c r="AQ28" s="828"/>
      <c r="AR28" s="828"/>
      <c r="AS28" s="828"/>
      <c r="AT28" s="828"/>
      <c r="AU28" s="828" t="s">
        <v>515</v>
      </c>
      <c r="AV28" s="828"/>
      <c r="AW28" s="828"/>
      <c r="AX28" s="828"/>
      <c r="AY28" s="828"/>
      <c r="AZ28" s="829" t="s">
        <v>515</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408</v>
      </c>
      <c r="C29" s="750"/>
      <c r="D29" s="750"/>
      <c r="E29" s="750"/>
      <c r="F29" s="750"/>
      <c r="G29" s="750"/>
      <c r="H29" s="750"/>
      <c r="I29" s="750"/>
      <c r="J29" s="750"/>
      <c r="K29" s="750"/>
      <c r="L29" s="750"/>
      <c r="M29" s="750"/>
      <c r="N29" s="750"/>
      <c r="O29" s="750"/>
      <c r="P29" s="751"/>
      <c r="Q29" s="752">
        <v>97</v>
      </c>
      <c r="R29" s="753"/>
      <c r="S29" s="753"/>
      <c r="T29" s="753"/>
      <c r="U29" s="753"/>
      <c r="V29" s="753">
        <v>93</v>
      </c>
      <c r="W29" s="753"/>
      <c r="X29" s="753"/>
      <c r="Y29" s="753"/>
      <c r="Z29" s="753"/>
      <c r="AA29" s="753">
        <v>4</v>
      </c>
      <c r="AB29" s="753"/>
      <c r="AC29" s="753"/>
      <c r="AD29" s="753"/>
      <c r="AE29" s="754"/>
      <c r="AF29" s="755">
        <v>4</v>
      </c>
      <c r="AG29" s="756"/>
      <c r="AH29" s="756"/>
      <c r="AI29" s="756"/>
      <c r="AJ29" s="757"/>
      <c r="AK29" s="834">
        <v>37</v>
      </c>
      <c r="AL29" s="830"/>
      <c r="AM29" s="830"/>
      <c r="AN29" s="830"/>
      <c r="AO29" s="830"/>
      <c r="AP29" s="830" t="s">
        <v>515</v>
      </c>
      <c r="AQ29" s="830"/>
      <c r="AR29" s="830"/>
      <c r="AS29" s="830"/>
      <c r="AT29" s="830"/>
      <c r="AU29" s="830" t="s">
        <v>515</v>
      </c>
      <c r="AV29" s="830"/>
      <c r="AW29" s="830"/>
      <c r="AX29" s="830"/>
      <c r="AY29" s="830"/>
      <c r="AZ29" s="831" t="s">
        <v>515</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409</v>
      </c>
      <c r="C30" s="750"/>
      <c r="D30" s="750"/>
      <c r="E30" s="750"/>
      <c r="F30" s="750"/>
      <c r="G30" s="750"/>
      <c r="H30" s="750"/>
      <c r="I30" s="750"/>
      <c r="J30" s="750"/>
      <c r="K30" s="750"/>
      <c r="L30" s="750"/>
      <c r="M30" s="750"/>
      <c r="N30" s="750"/>
      <c r="O30" s="750"/>
      <c r="P30" s="751"/>
      <c r="Q30" s="752">
        <v>865</v>
      </c>
      <c r="R30" s="753"/>
      <c r="S30" s="753"/>
      <c r="T30" s="753"/>
      <c r="U30" s="753"/>
      <c r="V30" s="753">
        <v>802</v>
      </c>
      <c r="W30" s="753"/>
      <c r="X30" s="753"/>
      <c r="Y30" s="753"/>
      <c r="Z30" s="753"/>
      <c r="AA30" s="753">
        <v>63</v>
      </c>
      <c r="AB30" s="753"/>
      <c r="AC30" s="753"/>
      <c r="AD30" s="753"/>
      <c r="AE30" s="754"/>
      <c r="AF30" s="755">
        <v>63</v>
      </c>
      <c r="AG30" s="756"/>
      <c r="AH30" s="756"/>
      <c r="AI30" s="756"/>
      <c r="AJ30" s="757"/>
      <c r="AK30" s="834">
        <v>126</v>
      </c>
      <c r="AL30" s="830"/>
      <c r="AM30" s="830"/>
      <c r="AN30" s="830"/>
      <c r="AO30" s="830"/>
      <c r="AP30" s="830" t="s">
        <v>515</v>
      </c>
      <c r="AQ30" s="830"/>
      <c r="AR30" s="830"/>
      <c r="AS30" s="830"/>
      <c r="AT30" s="830"/>
      <c r="AU30" s="830" t="s">
        <v>515</v>
      </c>
      <c r="AV30" s="830"/>
      <c r="AW30" s="830"/>
      <c r="AX30" s="830"/>
      <c r="AY30" s="830"/>
      <c r="AZ30" s="831" t="s">
        <v>515</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108</v>
      </c>
      <c r="R31" s="753"/>
      <c r="S31" s="753"/>
      <c r="T31" s="753"/>
      <c r="U31" s="753"/>
      <c r="V31" s="753">
        <v>95</v>
      </c>
      <c r="W31" s="753"/>
      <c r="X31" s="753"/>
      <c r="Y31" s="753"/>
      <c r="Z31" s="753"/>
      <c r="AA31" s="753">
        <v>13</v>
      </c>
      <c r="AB31" s="753"/>
      <c r="AC31" s="753"/>
      <c r="AD31" s="753"/>
      <c r="AE31" s="754"/>
      <c r="AF31" s="755">
        <v>12</v>
      </c>
      <c r="AG31" s="756"/>
      <c r="AH31" s="756"/>
      <c r="AI31" s="756"/>
      <c r="AJ31" s="757"/>
      <c r="AK31" s="834">
        <v>26</v>
      </c>
      <c r="AL31" s="830"/>
      <c r="AM31" s="830"/>
      <c r="AN31" s="830"/>
      <c r="AO31" s="830"/>
      <c r="AP31" s="830">
        <v>526</v>
      </c>
      <c r="AQ31" s="830"/>
      <c r="AR31" s="830"/>
      <c r="AS31" s="830"/>
      <c r="AT31" s="830"/>
      <c r="AU31" s="830">
        <v>263</v>
      </c>
      <c r="AV31" s="830"/>
      <c r="AW31" s="830"/>
      <c r="AX31" s="830"/>
      <c r="AY31" s="830"/>
      <c r="AZ31" s="831" t="s">
        <v>515</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27</v>
      </c>
      <c r="R32" s="753"/>
      <c r="S32" s="753"/>
      <c r="T32" s="753"/>
      <c r="U32" s="753"/>
      <c r="V32" s="753">
        <v>14</v>
      </c>
      <c r="W32" s="753"/>
      <c r="X32" s="753"/>
      <c r="Y32" s="753"/>
      <c r="Z32" s="753"/>
      <c r="AA32" s="753">
        <v>13</v>
      </c>
      <c r="AB32" s="753"/>
      <c r="AC32" s="753"/>
      <c r="AD32" s="753"/>
      <c r="AE32" s="754"/>
      <c r="AF32" s="755">
        <v>133</v>
      </c>
      <c r="AG32" s="756"/>
      <c r="AH32" s="756"/>
      <c r="AI32" s="756"/>
      <c r="AJ32" s="757"/>
      <c r="AK32" s="834" t="s">
        <v>515</v>
      </c>
      <c r="AL32" s="830"/>
      <c r="AM32" s="830"/>
      <c r="AN32" s="830"/>
      <c r="AO32" s="830"/>
      <c r="AP32" s="830" t="s">
        <v>515</v>
      </c>
      <c r="AQ32" s="830"/>
      <c r="AR32" s="830"/>
      <c r="AS32" s="830"/>
      <c r="AT32" s="830"/>
      <c r="AU32" s="830" t="s">
        <v>515</v>
      </c>
      <c r="AV32" s="830"/>
      <c r="AW32" s="830"/>
      <c r="AX32" s="830"/>
      <c r="AY32" s="830"/>
      <c r="AZ32" s="831" t="s">
        <v>515</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424</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177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401</v>
      </c>
      <c r="AB66" s="721"/>
      <c r="AC66" s="721"/>
      <c r="AD66" s="721"/>
      <c r="AE66" s="722"/>
      <c r="AF66" s="854" t="s">
        <v>420</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1981</v>
      </c>
      <c r="R68" s="866"/>
      <c r="S68" s="866"/>
      <c r="T68" s="866"/>
      <c r="U68" s="866"/>
      <c r="V68" s="866">
        <v>1896</v>
      </c>
      <c r="W68" s="866"/>
      <c r="X68" s="866"/>
      <c r="Y68" s="866"/>
      <c r="Z68" s="866"/>
      <c r="AA68" s="866">
        <v>85</v>
      </c>
      <c r="AB68" s="866"/>
      <c r="AC68" s="866"/>
      <c r="AD68" s="866"/>
      <c r="AE68" s="866"/>
      <c r="AF68" s="866">
        <v>41</v>
      </c>
      <c r="AG68" s="866"/>
      <c r="AH68" s="866"/>
      <c r="AI68" s="866"/>
      <c r="AJ68" s="866"/>
      <c r="AK68" s="866" t="s">
        <v>515</v>
      </c>
      <c r="AL68" s="866"/>
      <c r="AM68" s="866"/>
      <c r="AN68" s="866"/>
      <c r="AO68" s="866"/>
      <c r="AP68" s="866">
        <v>17</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7036</v>
      </c>
      <c r="R69" s="830"/>
      <c r="S69" s="830"/>
      <c r="T69" s="830"/>
      <c r="U69" s="830"/>
      <c r="V69" s="830">
        <v>6106</v>
      </c>
      <c r="W69" s="830"/>
      <c r="X69" s="830"/>
      <c r="Y69" s="830"/>
      <c r="Z69" s="830"/>
      <c r="AA69" s="830">
        <v>930</v>
      </c>
      <c r="AB69" s="830"/>
      <c r="AC69" s="830"/>
      <c r="AD69" s="830"/>
      <c r="AE69" s="830"/>
      <c r="AF69" s="830">
        <v>930</v>
      </c>
      <c r="AG69" s="830"/>
      <c r="AH69" s="830"/>
      <c r="AI69" s="830"/>
      <c r="AJ69" s="830"/>
      <c r="AK69" s="830">
        <v>11</v>
      </c>
      <c r="AL69" s="830"/>
      <c r="AM69" s="830"/>
      <c r="AN69" s="830"/>
      <c r="AO69" s="830"/>
      <c r="AP69" s="830">
        <v>0</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254</v>
      </c>
      <c r="R70" s="830"/>
      <c r="S70" s="830"/>
      <c r="T70" s="830"/>
      <c r="U70" s="830"/>
      <c r="V70" s="830">
        <v>245</v>
      </c>
      <c r="W70" s="830"/>
      <c r="X70" s="830"/>
      <c r="Y70" s="830"/>
      <c r="Z70" s="830"/>
      <c r="AA70" s="830">
        <v>9</v>
      </c>
      <c r="AB70" s="830"/>
      <c r="AC70" s="830"/>
      <c r="AD70" s="830"/>
      <c r="AE70" s="830"/>
      <c r="AF70" s="830">
        <v>9</v>
      </c>
      <c r="AG70" s="830"/>
      <c r="AH70" s="830"/>
      <c r="AI70" s="830"/>
      <c r="AJ70" s="830"/>
      <c r="AK70" s="830" t="s">
        <v>515</v>
      </c>
      <c r="AL70" s="830"/>
      <c r="AM70" s="830"/>
      <c r="AN70" s="830"/>
      <c r="AO70" s="830"/>
      <c r="AP70" s="830" t="s">
        <v>515</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305293</v>
      </c>
      <c r="R71" s="830"/>
      <c r="S71" s="830"/>
      <c r="T71" s="830"/>
      <c r="U71" s="830"/>
      <c r="V71" s="830">
        <v>294817</v>
      </c>
      <c r="W71" s="830"/>
      <c r="X71" s="830"/>
      <c r="Y71" s="830"/>
      <c r="Z71" s="830"/>
      <c r="AA71" s="830">
        <v>10476</v>
      </c>
      <c r="AB71" s="830"/>
      <c r="AC71" s="830"/>
      <c r="AD71" s="830"/>
      <c r="AE71" s="830"/>
      <c r="AF71" s="830">
        <v>6371</v>
      </c>
      <c r="AG71" s="830"/>
      <c r="AH71" s="830"/>
      <c r="AI71" s="830"/>
      <c r="AJ71" s="830"/>
      <c r="AK71" s="830" t="s">
        <v>515</v>
      </c>
      <c r="AL71" s="830"/>
      <c r="AM71" s="830"/>
      <c r="AN71" s="830"/>
      <c r="AO71" s="830"/>
      <c r="AP71" s="830" t="s">
        <v>515</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311</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311</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311</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239171</v>
      </c>
      <c r="AB110" s="900"/>
      <c r="AC110" s="900"/>
      <c r="AD110" s="900"/>
      <c r="AE110" s="901"/>
      <c r="AF110" s="902">
        <v>278401</v>
      </c>
      <c r="AG110" s="900"/>
      <c r="AH110" s="900"/>
      <c r="AI110" s="900"/>
      <c r="AJ110" s="901"/>
      <c r="AK110" s="902">
        <v>263162</v>
      </c>
      <c r="AL110" s="900"/>
      <c r="AM110" s="900"/>
      <c r="AN110" s="900"/>
      <c r="AO110" s="901"/>
      <c r="AP110" s="903">
        <v>13.1</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2472469</v>
      </c>
      <c r="BR110" s="931"/>
      <c r="BS110" s="931"/>
      <c r="BT110" s="931"/>
      <c r="BU110" s="931"/>
      <c r="BV110" s="931">
        <v>2610437</v>
      </c>
      <c r="BW110" s="931"/>
      <c r="BX110" s="931"/>
      <c r="BY110" s="931"/>
      <c r="BZ110" s="931"/>
      <c r="CA110" s="931">
        <v>2562899</v>
      </c>
      <c r="CB110" s="931"/>
      <c r="CC110" s="931"/>
      <c r="CD110" s="931"/>
      <c r="CE110" s="931"/>
      <c r="CF110" s="944">
        <v>127.7</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177</v>
      </c>
      <c r="DH110" s="931"/>
      <c r="DI110" s="931"/>
      <c r="DJ110" s="931"/>
      <c r="DK110" s="931"/>
      <c r="DL110" s="931" t="s">
        <v>441</v>
      </c>
      <c r="DM110" s="931"/>
      <c r="DN110" s="931"/>
      <c r="DO110" s="931"/>
      <c r="DP110" s="931"/>
      <c r="DQ110" s="931" t="s">
        <v>441</v>
      </c>
      <c r="DR110" s="931"/>
      <c r="DS110" s="931"/>
      <c r="DT110" s="931"/>
      <c r="DU110" s="931"/>
      <c r="DV110" s="932" t="s">
        <v>177</v>
      </c>
      <c r="DW110" s="932"/>
      <c r="DX110" s="932"/>
      <c r="DY110" s="932"/>
      <c r="DZ110" s="933"/>
    </row>
    <row r="111" spans="1:131" s="230"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443</v>
      </c>
      <c r="AG111" s="938"/>
      <c r="AH111" s="938"/>
      <c r="AI111" s="938"/>
      <c r="AJ111" s="939"/>
      <c r="AK111" s="940" t="s">
        <v>177</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396</v>
      </c>
      <c r="BR111" s="926"/>
      <c r="BS111" s="926"/>
      <c r="BT111" s="926"/>
      <c r="BU111" s="926"/>
      <c r="BV111" s="926" t="s">
        <v>396</v>
      </c>
      <c r="BW111" s="926"/>
      <c r="BX111" s="926"/>
      <c r="BY111" s="926"/>
      <c r="BZ111" s="926"/>
      <c r="CA111" s="926" t="s">
        <v>441</v>
      </c>
      <c r="CB111" s="926"/>
      <c r="CC111" s="926"/>
      <c r="CD111" s="926"/>
      <c r="CE111" s="926"/>
      <c r="CF111" s="920" t="s">
        <v>396</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396</v>
      </c>
      <c r="DM111" s="926"/>
      <c r="DN111" s="926"/>
      <c r="DO111" s="926"/>
      <c r="DP111" s="926"/>
      <c r="DQ111" s="926" t="s">
        <v>177</v>
      </c>
      <c r="DR111" s="926"/>
      <c r="DS111" s="926"/>
      <c r="DT111" s="926"/>
      <c r="DU111" s="926"/>
      <c r="DV111" s="927" t="s">
        <v>443</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177</v>
      </c>
      <c r="AB112" s="959"/>
      <c r="AC112" s="959"/>
      <c r="AD112" s="959"/>
      <c r="AE112" s="960"/>
      <c r="AF112" s="961" t="s">
        <v>396</v>
      </c>
      <c r="AG112" s="959"/>
      <c r="AH112" s="959"/>
      <c r="AI112" s="959"/>
      <c r="AJ112" s="960"/>
      <c r="AK112" s="961" t="s">
        <v>441</v>
      </c>
      <c r="AL112" s="959"/>
      <c r="AM112" s="959"/>
      <c r="AN112" s="959"/>
      <c r="AO112" s="960"/>
      <c r="AP112" s="962" t="s">
        <v>396</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294019</v>
      </c>
      <c r="BR112" s="926"/>
      <c r="BS112" s="926"/>
      <c r="BT112" s="926"/>
      <c r="BU112" s="926"/>
      <c r="BV112" s="926">
        <v>278906</v>
      </c>
      <c r="BW112" s="926"/>
      <c r="BX112" s="926"/>
      <c r="BY112" s="926"/>
      <c r="BZ112" s="926"/>
      <c r="CA112" s="926">
        <v>263245</v>
      </c>
      <c r="CB112" s="926"/>
      <c r="CC112" s="926"/>
      <c r="CD112" s="926"/>
      <c r="CE112" s="926"/>
      <c r="CF112" s="920">
        <v>13.1</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441</v>
      </c>
      <c r="DM112" s="926"/>
      <c r="DN112" s="926"/>
      <c r="DO112" s="926"/>
      <c r="DP112" s="926"/>
      <c r="DQ112" s="926" t="s">
        <v>177</v>
      </c>
      <c r="DR112" s="926"/>
      <c r="DS112" s="926"/>
      <c r="DT112" s="926"/>
      <c r="DU112" s="926"/>
      <c r="DV112" s="927" t="s">
        <v>177</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19405</v>
      </c>
      <c r="AB113" s="938"/>
      <c r="AC113" s="938"/>
      <c r="AD113" s="938"/>
      <c r="AE113" s="939"/>
      <c r="AF113" s="940">
        <v>20591</v>
      </c>
      <c r="AG113" s="938"/>
      <c r="AH113" s="938"/>
      <c r="AI113" s="938"/>
      <c r="AJ113" s="939"/>
      <c r="AK113" s="940">
        <v>20189</v>
      </c>
      <c r="AL113" s="938"/>
      <c r="AM113" s="938"/>
      <c r="AN113" s="938"/>
      <c r="AO113" s="939"/>
      <c r="AP113" s="941">
        <v>1</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2333</v>
      </c>
      <c r="BR113" s="926"/>
      <c r="BS113" s="926"/>
      <c r="BT113" s="926"/>
      <c r="BU113" s="926"/>
      <c r="BV113" s="926">
        <v>2774</v>
      </c>
      <c r="BW113" s="926"/>
      <c r="BX113" s="926"/>
      <c r="BY113" s="926"/>
      <c r="BZ113" s="926"/>
      <c r="CA113" s="926">
        <v>2774</v>
      </c>
      <c r="CB113" s="926"/>
      <c r="CC113" s="926"/>
      <c r="CD113" s="926"/>
      <c r="CE113" s="926"/>
      <c r="CF113" s="920">
        <v>0.1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396</v>
      </c>
      <c r="DR113" s="959"/>
      <c r="DS113" s="959"/>
      <c r="DT113" s="959"/>
      <c r="DU113" s="960"/>
      <c r="DV113" s="962" t="s">
        <v>396</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443</v>
      </c>
      <c r="AB114" s="959"/>
      <c r="AC114" s="959"/>
      <c r="AD114" s="959"/>
      <c r="AE114" s="960"/>
      <c r="AF114" s="961" t="s">
        <v>396</v>
      </c>
      <c r="AG114" s="959"/>
      <c r="AH114" s="959"/>
      <c r="AI114" s="959"/>
      <c r="AJ114" s="960"/>
      <c r="AK114" s="961">
        <v>694</v>
      </c>
      <c r="AL114" s="959"/>
      <c r="AM114" s="959"/>
      <c r="AN114" s="959"/>
      <c r="AO114" s="960"/>
      <c r="AP114" s="962">
        <v>0</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520484</v>
      </c>
      <c r="BR114" s="926"/>
      <c r="BS114" s="926"/>
      <c r="BT114" s="926"/>
      <c r="BU114" s="926"/>
      <c r="BV114" s="926">
        <v>385010</v>
      </c>
      <c r="BW114" s="926"/>
      <c r="BX114" s="926"/>
      <c r="BY114" s="926"/>
      <c r="BZ114" s="926"/>
      <c r="CA114" s="926">
        <v>357875</v>
      </c>
      <c r="CB114" s="926"/>
      <c r="CC114" s="926"/>
      <c r="CD114" s="926"/>
      <c r="CE114" s="926"/>
      <c r="CF114" s="920">
        <v>17.8</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396</v>
      </c>
      <c r="DH114" s="959"/>
      <c r="DI114" s="959"/>
      <c r="DJ114" s="959"/>
      <c r="DK114" s="960"/>
      <c r="DL114" s="961" t="s">
        <v>444</v>
      </c>
      <c r="DM114" s="959"/>
      <c r="DN114" s="959"/>
      <c r="DO114" s="959"/>
      <c r="DP114" s="960"/>
      <c r="DQ114" s="961" t="s">
        <v>443</v>
      </c>
      <c r="DR114" s="959"/>
      <c r="DS114" s="959"/>
      <c r="DT114" s="959"/>
      <c r="DU114" s="960"/>
      <c r="DV114" s="962" t="s">
        <v>444</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177</v>
      </c>
      <c r="AB115" s="938"/>
      <c r="AC115" s="938"/>
      <c r="AD115" s="938"/>
      <c r="AE115" s="939"/>
      <c r="AF115" s="940" t="s">
        <v>177</v>
      </c>
      <c r="AG115" s="938"/>
      <c r="AH115" s="938"/>
      <c r="AI115" s="938"/>
      <c r="AJ115" s="939"/>
      <c r="AK115" s="940" t="s">
        <v>443</v>
      </c>
      <c r="AL115" s="938"/>
      <c r="AM115" s="938"/>
      <c r="AN115" s="938"/>
      <c r="AO115" s="939"/>
      <c r="AP115" s="941" t="s">
        <v>443</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177</v>
      </c>
      <c r="BW115" s="926"/>
      <c r="BX115" s="926"/>
      <c r="BY115" s="926"/>
      <c r="BZ115" s="926"/>
      <c r="CA115" s="926" t="s">
        <v>396</v>
      </c>
      <c r="CB115" s="926"/>
      <c r="CC115" s="926"/>
      <c r="CD115" s="926"/>
      <c r="CE115" s="926"/>
      <c r="CF115" s="920" t="s">
        <v>443</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396</v>
      </c>
      <c r="DM115" s="959"/>
      <c r="DN115" s="959"/>
      <c r="DO115" s="959"/>
      <c r="DP115" s="960"/>
      <c r="DQ115" s="961" t="s">
        <v>443</v>
      </c>
      <c r="DR115" s="959"/>
      <c r="DS115" s="959"/>
      <c r="DT115" s="959"/>
      <c r="DU115" s="960"/>
      <c r="DV115" s="962" t="s">
        <v>443</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396</v>
      </c>
      <c r="AG116" s="959"/>
      <c r="AH116" s="959"/>
      <c r="AI116" s="959"/>
      <c r="AJ116" s="960"/>
      <c r="AK116" s="961" t="s">
        <v>443</v>
      </c>
      <c r="AL116" s="959"/>
      <c r="AM116" s="959"/>
      <c r="AN116" s="959"/>
      <c r="AO116" s="960"/>
      <c r="AP116" s="962" t="s">
        <v>441</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396</v>
      </c>
      <c r="BW116" s="926"/>
      <c r="BX116" s="926"/>
      <c r="BY116" s="926"/>
      <c r="BZ116" s="926"/>
      <c r="CA116" s="926" t="s">
        <v>443</v>
      </c>
      <c r="CB116" s="926"/>
      <c r="CC116" s="926"/>
      <c r="CD116" s="926"/>
      <c r="CE116" s="926"/>
      <c r="CF116" s="920" t="s">
        <v>441</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443</v>
      </c>
      <c r="DM116" s="959"/>
      <c r="DN116" s="959"/>
      <c r="DO116" s="959"/>
      <c r="DP116" s="960"/>
      <c r="DQ116" s="961" t="s">
        <v>443</v>
      </c>
      <c r="DR116" s="959"/>
      <c r="DS116" s="959"/>
      <c r="DT116" s="959"/>
      <c r="DU116" s="960"/>
      <c r="DV116" s="962" t="s">
        <v>177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258576</v>
      </c>
      <c r="AB117" s="979"/>
      <c r="AC117" s="979"/>
      <c r="AD117" s="979"/>
      <c r="AE117" s="980"/>
      <c r="AF117" s="981">
        <v>298992</v>
      </c>
      <c r="AG117" s="979"/>
      <c r="AH117" s="979"/>
      <c r="AI117" s="979"/>
      <c r="AJ117" s="980"/>
      <c r="AK117" s="981">
        <v>284045</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444</v>
      </c>
      <c r="BR117" s="926"/>
      <c r="BS117" s="926"/>
      <c r="BT117" s="926"/>
      <c r="BU117" s="926"/>
      <c r="BV117" s="926" t="s">
        <v>177</v>
      </c>
      <c r="BW117" s="926"/>
      <c r="BX117" s="926"/>
      <c r="BY117" s="926"/>
      <c r="BZ117" s="926"/>
      <c r="CA117" s="926" t="s">
        <v>177</v>
      </c>
      <c r="CB117" s="926"/>
      <c r="CC117" s="926"/>
      <c r="CD117" s="926"/>
      <c r="CE117" s="926"/>
      <c r="CF117" s="920" t="s">
        <v>177</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177</v>
      </c>
      <c r="DH117" s="959"/>
      <c r="DI117" s="959"/>
      <c r="DJ117" s="959"/>
      <c r="DK117" s="960"/>
      <c r="DL117" s="961" t="s">
        <v>177</v>
      </c>
      <c r="DM117" s="959"/>
      <c r="DN117" s="959"/>
      <c r="DO117" s="959"/>
      <c r="DP117" s="960"/>
      <c r="DQ117" s="961" t="s">
        <v>444</v>
      </c>
      <c r="DR117" s="959"/>
      <c r="DS117" s="959"/>
      <c r="DT117" s="959"/>
      <c r="DU117" s="960"/>
      <c r="DV117" s="962" t="s">
        <v>177</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311</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177</v>
      </c>
      <c r="BR118" s="1000"/>
      <c r="BS118" s="1000"/>
      <c r="BT118" s="1000"/>
      <c r="BU118" s="1000"/>
      <c r="BV118" s="1000" t="s">
        <v>177</v>
      </c>
      <c r="BW118" s="1000"/>
      <c r="BX118" s="1000"/>
      <c r="BY118" s="1000"/>
      <c r="BZ118" s="1000"/>
      <c r="CA118" s="1000" t="s">
        <v>177</v>
      </c>
      <c r="CB118" s="1000"/>
      <c r="CC118" s="1000"/>
      <c r="CD118" s="1000"/>
      <c r="CE118" s="1000"/>
      <c r="CF118" s="920" t="s">
        <v>177</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177</v>
      </c>
      <c r="DH118" s="959"/>
      <c r="DI118" s="959"/>
      <c r="DJ118" s="959"/>
      <c r="DK118" s="960"/>
      <c r="DL118" s="961" t="s">
        <v>177</v>
      </c>
      <c r="DM118" s="959"/>
      <c r="DN118" s="959"/>
      <c r="DO118" s="959"/>
      <c r="DP118" s="960"/>
      <c r="DQ118" s="961" t="s">
        <v>177</v>
      </c>
      <c r="DR118" s="959"/>
      <c r="DS118" s="959"/>
      <c r="DT118" s="959"/>
      <c r="DU118" s="960"/>
      <c r="DV118" s="962" t="s">
        <v>177</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177</v>
      </c>
      <c r="AB119" s="900"/>
      <c r="AC119" s="900"/>
      <c r="AD119" s="900"/>
      <c r="AE119" s="901"/>
      <c r="AF119" s="902" t="s">
        <v>177</v>
      </c>
      <c r="AG119" s="900"/>
      <c r="AH119" s="900"/>
      <c r="AI119" s="900"/>
      <c r="AJ119" s="901"/>
      <c r="AK119" s="902" t="s">
        <v>177</v>
      </c>
      <c r="AL119" s="900"/>
      <c r="AM119" s="900"/>
      <c r="AN119" s="900"/>
      <c r="AO119" s="901"/>
      <c r="AP119" s="903" t="s">
        <v>177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468</v>
      </c>
      <c r="BP119" s="1005"/>
      <c r="BQ119" s="999">
        <v>3289305</v>
      </c>
      <c r="BR119" s="1000"/>
      <c r="BS119" s="1000"/>
      <c r="BT119" s="1000"/>
      <c r="BU119" s="1000"/>
      <c r="BV119" s="1000">
        <v>3277127</v>
      </c>
      <c r="BW119" s="1000"/>
      <c r="BX119" s="1000"/>
      <c r="BY119" s="1000"/>
      <c r="BZ119" s="1000"/>
      <c r="CA119" s="1000">
        <v>3186793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177</v>
      </c>
      <c r="DH119" s="986"/>
      <c r="DI119" s="986"/>
      <c r="DJ119" s="986"/>
      <c r="DK119" s="987"/>
      <c r="DL119" s="985" t="s">
        <v>177</v>
      </c>
      <c r="DM119" s="986"/>
      <c r="DN119" s="986"/>
      <c r="DO119" s="986"/>
      <c r="DP119" s="987"/>
      <c r="DQ119" s="985" t="s">
        <v>177</v>
      </c>
      <c r="DR119" s="986"/>
      <c r="DS119" s="986"/>
      <c r="DT119" s="986"/>
      <c r="DU119" s="987"/>
      <c r="DV119" s="988" t="s">
        <v>177</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177</v>
      </c>
      <c r="AB120" s="959"/>
      <c r="AC120" s="959"/>
      <c r="AD120" s="959"/>
      <c r="AE120" s="960"/>
      <c r="AF120" s="961" t="s">
        <v>177</v>
      </c>
      <c r="AG120" s="959"/>
      <c r="AH120" s="959"/>
      <c r="AI120" s="959"/>
      <c r="AJ120" s="960"/>
      <c r="AK120" s="961" t="s">
        <v>177</v>
      </c>
      <c r="AL120" s="959"/>
      <c r="AM120" s="959"/>
      <c r="AN120" s="959"/>
      <c r="AO120" s="960"/>
      <c r="AP120" s="962" t="s">
        <v>177</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3434693</v>
      </c>
      <c r="BR120" s="931"/>
      <c r="BS120" s="931"/>
      <c r="BT120" s="931"/>
      <c r="BU120" s="931"/>
      <c r="BV120" s="931">
        <v>3741966</v>
      </c>
      <c r="BW120" s="931"/>
      <c r="BX120" s="931"/>
      <c r="BY120" s="931"/>
      <c r="BZ120" s="931"/>
      <c r="CA120" s="931">
        <v>3954080</v>
      </c>
      <c r="CB120" s="931"/>
      <c r="CC120" s="931"/>
      <c r="CD120" s="931"/>
      <c r="CE120" s="931"/>
      <c r="CF120" s="944">
        <v>197</v>
      </c>
      <c r="CG120" s="945"/>
      <c r="CH120" s="945"/>
      <c r="CI120" s="945"/>
      <c r="CJ120" s="945"/>
      <c r="CK120" s="1006" t="s">
        <v>472</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294019</v>
      </c>
      <c r="DH120" s="931"/>
      <c r="DI120" s="931"/>
      <c r="DJ120" s="931"/>
      <c r="DK120" s="931"/>
      <c r="DL120" s="931">
        <v>278906</v>
      </c>
      <c r="DM120" s="931"/>
      <c r="DN120" s="931"/>
      <c r="DO120" s="931"/>
      <c r="DP120" s="931"/>
      <c r="DQ120" s="931">
        <v>263245</v>
      </c>
      <c r="DR120" s="931"/>
      <c r="DS120" s="931"/>
      <c r="DT120" s="931"/>
      <c r="DU120" s="931"/>
      <c r="DV120" s="932">
        <v>13.1</v>
      </c>
      <c r="DW120" s="932"/>
      <c r="DX120" s="932"/>
      <c r="DY120" s="932"/>
      <c r="DZ120" s="933"/>
    </row>
    <row r="121" spans="1:130" s="230" customFormat="1" ht="26.25" customHeight="1" x14ac:dyDescent="0.15">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177</v>
      </c>
      <c r="AB121" s="959"/>
      <c r="AC121" s="959"/>
      <c r="AD121" s="959"/>
      <c r="AE121" s="960"/>
      <c r="AF121" s="961" t="s">
        <v>177</v>
      </c>
      <c r="AG121" s="959"/>
      <c r="AH121" s="959"/>
      <c r="AI121" s="959"/>
      <c r="AJ121" s="960"/>
      <c r="AK121" s="961" t="s">
        <v>177</v>
      </c>
      <c r="AL121" s="959"/>
      <c r="AM121" s="959"/>
      <c r="AN121" s="959"/>
      <c r="AO121" s="960"/>
      <c r="AP121" s="962" t="s">
        <v>177</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7595</v>
      </c>
      <c r="BR121" s="926"/>
      <c r="BS121" s="926"/>
      <c r="BT121" s="926"/>
      <c r="BU121" s="926"/>
      <c r="BV121" s="926">
        <v>3835</v>
      </c>
      <c r="BW121" s="926"/>
      <c r="BX121" s="926"/>
      <c r="BY121" s="926"/>
      <c r="BZ121" s="926"/>
      <c r="CA121" s="926" t="s">
        <v>177</v>
      </c>
      <c r="CB121" s="926"/>
      <c r="CC121" s="926"/>
      <c r="CD121" s="926"/>
      <c r="CE121" s="926"/>
      <c r="CF121" s="920" t="s">
        <v>177</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t="s">
        <v>177</v>
      </c>
      <c r="DH121" s="926"/>
      <c r="DI121" s="926"/>
      <c r="DJ121" s="926"/>
      <c r="DK121" s="926"/>
      <c r="DL121" s="926" t="s">
        <v>177</v>
      </c>
      <c r="DM121" s="926"/>
      <c r="DN121" s="926"/>
      <c r="DO121" s="926"/>
      <c r="DP121" s="926"/>
      <c r="DQ121" s="926" t="s">
        <v>177</v>
      </c>
      <c r="DR121" s="926"/>
      <c r="DS121" s="926"/>
      <c r="DT121" s="926"/>
      <c r="DU121" s="926"/>
      <c r="DV121" s="927" t="s">
        <v>177</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177</v>
      </c>
      <c r="AB122" s="959"/>
      <c r="AC122" s="959"/>
      <c r="AD122" s="959"/>
      <c r="AE122" s="960"/>
      <c r="AF122" s="961" t="s">
        <v>177</v>
      </c>
      <c r="AG122" s="959"/>
      <c r="AH122" s="959"/>
      <c r="AI122" s="959"/>
      <c r="AJ122" s="960"/>
      <c r="AK122" s="961" t="s">
        <v>177</v>
      </c>
      <c r="AL122" s="959"/>
      <c r="AM122" s="959"/>
      <c r="AN122" s="959"/>
      <c r="AO122" s="960"/>
      <c r="AP122" s="962" t="s">
        <v>177</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2123538</v>
      </c>
      <c r="BR122" s="1000"/>
      <c r="BS122" s="1000"/>
      <c r="BT122" s="1000"/>
      <c r="BU122" s="1000"/>
      <c r="BV122" s="1000">
        <v>2002072</v>
      </c>
      <c r="BW122" s="1000"/>
      <c r="BX122" s="1000"/>
      <c r="BY122" s="1000"/>
      <c r="BZ122" s="1000"/>
      <c r="CA122" s="1000">
        <v>2173732</v>
      </c>
      <c r="CB122" s="1000"/>
      <c r="CC122" s="1000"/>
      <c r="CD122" s="1000"/>
      <c r="CE122" s="1000"/>
      <c r="CF122" s="1017">
        <v>108.3</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177</v>
      </c>
      <c r="DH122" s="926"/>
      <c r="DI122" s="926"/>
      <c r="DJ122" s="926"/>
      <c r="DK122" s="926"/>
      <c r="DL122" s="926" t="s">
        <v>177</v>
      </c>
      <c r="DM122" s="926"/>
      <c r="DN122" s="926"/>
      <c r="DO122" s="926"/>
      <c r="DP122" s="926"/>
      <c r="DQ122" s="926" t="s">
        <v>177</v>
      </c>
      <c r="DR122" s="926"/>
      <c r="DS122" s="926"/>
      <c r="DT122" s="926"/>
      <c r="DU122" s="926"/>
      <c r="DV122" s="927" t="s">
        <v>177</v>
      </c>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177</v>
      </c>
      <c r="AB123" s="959"/>
      <c r="AC123" s="959"/>
      <c r="AD123" s="959"/>
      <c r="AE123" s="960"/>
      <c r="AF123" s="961" t="s">
        <v>177</v>
      </c>
      <c r="AG123" s="959"/>
      <c r="AH123" s="959"/>
      <c r="AI123" s="959"/>
      <c r="AJ123" s="960"/>
      <c r="AK123" s="961" t="s">
        <v>177</v>
      </c>
      <c r="AL123" s="959"/>
      <c r="AM123" s="959"/>
      <c r="AN123" s="959"/>
      <c r="AO123" s="960"/>
      <c r="AP123" s="962" t="s">
        <v>177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477</v>
      </c>
      <c r="BP123" s="1005"/>
      <c r="BQ123" s="1035">
        <v>5565826</v>
      </c>
      <c r="BR123" s="1036"/>
      <c r="BS123" s="1036"/>
      <c r="BT123" s="1036"/>
      <c r="BU123" s="1036"/>
      <c r="BV123" s="1036">
        <v>5747873</v>
      </c>
      <c r="BW123" s="1036"/>
      <c r="BX123" s="1036"/>
      <c r="BY123" s="1036"/>
      <c r="BZ123" s="1036"/>
      <c r="CA123" s="1036">
        <v>6127812</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177</v>
      </c>
      <c r="DH123" s="959"/>
      <c r="DI123" s="959"/>
      <c r="DJ123" s="959"/>
      <c r="DK123" s="960"/>
      <c r="DL123" s="961" t="s">
        <v>177</v>
      </c>
      <c r="DM123" s="959"/>
      <c r="DN123" s="959"/>
      <c r="DO123" s="959"/>
      <c r="DP123" s="960"/>
      <c r="DQ123" s="961" t="s">
        <v>177</v>
      </c>
      <c r="DR123" s="959"/>
      <c r="DS123" s="959"/>
      <c r="DT123" s="959"/>
      <c r="DU123" s="960"/>
      <c r="DV123" s="962" t="s">
        <v>177</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177</v>
      </c>
      <c r="AB124" s="959"/>
      <c r="AC124" s="959"/>
      <c r="AD124" s="959"/>
      <c r="AE124" s="960"/>
      <c r="AF124" s="961" t="s">
        <v>177</v>
      </c>
      <c r="AG124" s="959"/>
      <c r="AH124" s="959"/>
      <c r="AI124" s="959"/>
      <c r="AJ124" s="960"/>
      <c r="AK124" s="961" t="s">
        <v>177</v>
      </c>
      <c r="AL124" s="959"/>
      <c r="AM124" s="959"/>
      <c r="AN124" s="959"/>
      <c r="AO124" s="960"/>
      <c r="AP124" s="962" t="s">
        <v>177</v>
      </c>
      <c r="AQ124" s="963"/>
      <c r="AR124" s="963"/>
      <c r="AS124" s="963"/>
      <c r="AT124" s="964"/>
      <c r="AU124" s="1031" t="s">
        <v>478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177</v>
      </c>
      <c r="BR124" s="1027"/>
      <c r="BS124" s="1027"/>
      <c r="BT124" s="1027"/>
      <c r="BU124" s="1027"/>
      <c r="BV124" s="1027" t="s">
        <v>177</v>
      </c>
      <c r="BW124" s="1027"/>
      <c r="BX124" s="1027"/>
      <c r="BY124" s="1027"/>
      <c r="BZ124" s="1027"/>
      <c r="CA124" s="1027" t="s">
        <v>479</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177</v>
      </c>
      <c r="DH124" s="986"/>
      <c r="DI124" s="986"/>
      <c r="DJ124" s="986"/>
      <c r="DK124" s="987"/>
      <c r="DL124" s="985" t="s">
        <v>177</v>
      </c>
      <c r="DM124" s="986"/>
      <c r="DN124" s="986"/>
      <c r="DO124" s="986"/>
      <c r="DP124" s="987"/>
      <c r="DQ124" s="985" t="s">
        <v>479</v>
      </c>
      <c r="DR124" s="986"/>
      <c r="DS124" s="986"/>
      <c r="DT124" s="986"/>
      <c r="DU124" s="987"/>
      <c r="DV124" s="988" t="s">
        <v>177</v>
      </c>
      <c r="DW124" s="989"/>
      <c r="DX124" s="989"/>
      <c r="DY124" s="989"/>
      <c r="DZ124" s="990"/>
    </row>
    <row r="125" spans="1:130" s="230"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177</v>
      </c>
      <c r="AB125" s="959"/>
      <c r="AC125" s="959"/>
      <c r="AD125" s="959"/>
      <c r="AE125" s="960"/>
      <c r="AF125" s="961" t="s">
        <v>177</v>
      </c>
      <c r="AG125" s="959"/>
      <c r="AH125" s="959"/>
      <c r="AI125" s="959"/>
      <c r="AJ125" s="960"/>
      <c r="AK125" s="961" t="s">
        <v>177</v>
      </c>
      <c r="AL125" s="959"/>
      <c r="AM125" s="959"/>
      <c r="AN125" s="959"/>
      <c r="AO125" s="960"/>
      <c r="AP125" s="962" t="s">
        <v>177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481</v>
      </c>
      <c r="CL125" s="1007"/>
      <c r="CM125" s="1007"/>
      <c r="CN125" s="1007"/>
      <c r="CO125" s="1008"/>
      <c r="CP125" s="929" t="s">
        <v>482</v>
      </c>
      <c r="CQ125" s="897"/>
      <c r="CR125" s="897"/>
      <c r="CS125" s="897"/>
      <c r="CT125" s="897"/>
      <c r="CU125" s="897"/>
      <c r="CV125" s="897"/>
      <c r="CW125" s="897"/>
      <c r="CX125" s="897"/>
      <c r="CY125" s="897"/>
      <c r="CZ125" s="897"/>
      <c r="DA125" s="897"/>
      <c r="DB125" s="897"/>
      <c r="DC125" s="897"/>
      <c r="DD125" s="897"/>
      <c r="DE125" s="897"/>
      <c r="DF125" s="898"/>
      <c r="DG125" s="930" t="s">
        <v>177</v>
      </c>
      <c r="DH125" s="931"/>
      <c r="DI125" s="931"/>
      <c r="DJ125" s="931"/>
      <c r="DK125" s="931"/>
      <c r="DL125" s="931" t="s">
        <v>177</v>
      </c>
      <c r="DM125" s="931"/>
      <c r="DN125" s="931"/>
      <c r="DO125" s="931"/>
      <c r="DP125" s="931"/>
      <c r="DQ125" s="931" t="s">
        <v>177</v>
      </c>
      <c r="DR125" s="931"/>
      <c r="DS125" s="931"/>
      <c r="DT125" s="931"/>
      <c r="DU125" s="931"/>
      <c r="DV125" s="932" t="s">
        <v>177</v>
      </c>
      <c r="DW125" s="932"/>
      <c r="DX125" s="932"/>
      <c r="DY125" s="932"/>
      <c r="DZ125" s="933"/>
    </row>
    <row r="126" spans="1:130" s="230"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177</v>
      </c>
      <c r="AB126" s="959"/>
      <c r="AC126" s="959"/>
      <c r="AD126" s="959"/>
      <c r="AE126" s="960"/>
      <c r="AF126" s="961" t="s">
        <v>177</v>
      </c>
      <c r="AG126" s="959"/>
      <c r="AH126" s="959"/>
      <c r="AI126" s="959"/>
      <c r="AJ126" s="960"/>
      <c r="AK126" s="961" t="s">
        <v>177</v>
      </c>
      <c r="AL126" s="959"/>
      <c r="AM126" s="959"/>
      <c r="AN126" s="959"/>
      <c r="AO126" s="960"/>
      <c r="AP126" s="962" t="s">
        <v>177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483</v>
      </c>
      <c r="CQ126" s="923"/>
      <c r="CR126" s="923"/>
      <c r="CS126" s="923"/>
      <c r="CT126" s="923"/>
      <c r="CU126" s="923"/>
      <c r="CV126" s="923"/>
      <c r="CW126" s="923"/>
      <c r="CX126" s="923"/>
      <c r="CY126" s="923"/>
      <c r="CZ126" s="923"/>
      <c r="DA126" s="923"/>
      <c r="DB126" s="923"/>
      <c r="DC126" s="923"/>
      <c r="DD126" s="923"/>
      <c r="DE126" s="923"/>
      <c r="DF126" s="924"/>
      <c r="DG126" s="925" t="s">
        <v>177</v>
      </c>
      <c r="DH126" s="926"/>
      <c r="DI126" s="926"/>
      <c r="DJ126" s="926"/>
      <c r="DK126" s="926"/>
      <c r="DL126" s="926" t="s">
        <v>177</v>
      </c>
      <c r="DM126" s="926"/>
      <c r="DN126" s="926"/>
      <c r="DO126" s="926"/>
      <c r="DP126" s="926"/>
      <c r="DQ126" s="926" t="s">
        <v>177</v>
      </c>
      <c r="DR126" s="926"/>
      <c r="DS126" s="926"/>
      <c r="DT126" s="926"/>
      <c r="DU126" s="926"/>
      <c r="DV126" s="927" t="s">
        <v>177</v>
      </c>
      <c r="DW126" s="927"/>
      <c r="DX126" s="927"/>
      <c r="DY126" s="927"/>
      <c r="DZ126" s="928"/>
    </row>
    <row r="127" spans="1:130" s="230" customFormat="1" ht="26.25" customHeight="1" x14ac:dyDescent="0.15">
      <c r="A127" s="1064"/>
      <c r="B127" s="951"/>
      <c r="C127" s="973" t="s">
        <v>484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177</v>
      </c>
      <c r="AB127" s="959"/>
      <c r="AC127" s="959"/>
      <c r="AD127" s="959"/>
      <c r="AE127" s="960"/>
      <c r="AF127" s="961" t="s">
        <v>177</v>
      </c>
      <c r="AG127" s="959"/>
      <c r="AH127" s="959"/>
      <c r="AI127" s="959"/>
      <c r="AJ127" s="960"/>
      <c r="AK127" s="961" t="s">
        <v>177</v>
      </c>
      <c r="AL127" s="959"/>
      <c r="AM127" s="959"/>
      <c r="AN127" s="959"/>
      <c r="AO127" s="960"/>
      <c r="AP127" s="962" t="s">
        <v>177</v>
      </c>
      <c r="AQ127" s="963"/>
      <c r="AR127" s="963"/>
      <c r="AS127" s="963"/>
      <c r="AT127" s="964"/>
      <c r="AU127" s="232"/>
      <c r="AV127" s="232"/>
      <c r="AW127" s="232"/>
      <c r="AX127" s="1037" t="s">
        <v>485</v>
      </c>
      <c r="AY127" s="1038"/>
      <c r="AZ127" s="1038"/>
      <c r="BA127" s="1038"/>
      <c r="BB127" s="1038"/>
      <c r="BC127" s="1038"/>
      <c r="BD127" s="1038"/>
      <c r="BE127" s="1039"/>
      <c r="BF127" s="1040" t="s">
        <v>486</v>
      </c>
      <c r="BG127" s="1038"/>
      <c r="BH127" s="1038"/>
      <c r="BI127" s="1038"/>
      <c r="BJ127" s="1038"/>
      <c r="BK127" s="1038"/>
      <c r="BL127" s="1039"/>
      <c r="BM127" s="1040" t="s">
        <v>487</v>
      </c>
      <c r="BN127" s="1038"/>
      <c r="BO127" s="1038"/>
      <c r="BP127" s="1038"/>
      <c r="BQ127" s="1038"/>
      <c r="BR127" s="1038"/>
      <c r="BS127" s="1039"/>
      <c r="BT127" s="1040" t="s">
        <v>488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489</v>
      </c>
      <c r="CQ127" s="923"/>
      <c r="CR127" s="923"/>
      <c r="CS127" s="923"/>
      <c r="CT127" s="923"/>
      <c r="CU127" s="923"/>
      <c r="CV127" s="923"/>
      <c r="CW127" s="923"/>
      <c r="CX127" s="923"/>
      <c r="CY127" s="923"/>
      <c r="CZ127" s="923"/>
      <c r="DA127" s="923"/>
      <c r="DB127" s="923"/>
      <c r="DC127" s="923"/>
      <c r="DD127" s="923"/>
      <c r="DE127" s="923"/>
      <c r="DF127" s="924"/>
      <c r="DG127" s="925" t="s">
        <v>177</v>
      </c>
      <c r="DH127" s="926"/>
      <c r="DI127" s="926"/>
      <c r="DJ127" s="926"/>
      <c r="DK127" s="926"/>
      <c r="DL127" s="926" t="s">
        <v>177</v>
      </c>
      <c r="DM127" s="926"/>
      <c r="DN127" s="926"/>
      <c r="DO127" s="926"/>
      <c r="DP127" s="926"/>
      <c r="DQ127" s="926" t="s">
        <v>177</v>
      </c>
      <c r="DR127" s="926"/>
      <c r="DS127" s="926"/>
      <c r="DT127" s="926"/>
      <c r="DU127" s="926"/>
      <c r="DV127" s="927" t="s">
        <v>177</v>
      </c>
      <c r="DW127" s="927"/>
      <c r="DX127" s="927"/>
      <c r="DY127" s="927"/>
      <c r="DZ127" s="928"/>
    </row>
    <row r="128" spans="1:130" s="230" customFormat="1" ht="26.25" customHeight="1" thickBot="1" x14ac:dyDescent="0.2">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3892</v>
      </c>
      <c r="AB128" s="1052"/>
      <c r="AC128" s="1052"/>
      <c r="AD128" s="1052"/>
      <c r="AE128" s="1053"/>
      <c r="AF128" s="1054" t="s">
        <v>177</v>
      </c>
      <c r="AG128" s="1052"/>
      <c r="AH128" s="1052"/>
      <c r="AI128" s="1052"/>
      <c r="AJ128" s="1053"/>
      <c r="AK128" s="1054" t="s">
        <v>177</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479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177</v>
      </c>
      <c r="DH128" s="1044"/>
      <c r="DI128" s="1044"/>
      <c r="DJ128" s="1044"/>
      <c r="DK128" s="1044"/>
      <c r="DL128" s="1044" t="s">
        <v>177</v>
      </c>
      <c r="DM128" s="1044"/>
      <c r="DN128" s="1044"/>
      <c r="DO128" s="1044"/>
      <c r="DP128" s="1044"/>
      <c r="DQ128" s="1044" t="s">
        <v>177</v>
      </c>
      <c r="DR128" s="1044"/>
      <c r="DS128" s="1044"/>
      <c r="DT128" s="1044"/>
      <c r="DU128" s="1044"/>
      <c r="DV128" s="1045" t="s">
        <v>177</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2030898</v>
      </c>
      <c r="AB129" s="959"/>
      <c r="AC129" s="959"/>
      <c r="AD129" s="959"/>
      <c r="AE129" s="960"/>
      <c r="AF129" s="961">
        <v>2263018</v>
      </c>
      <c r="AG129" s="959"/>
      <c r="AH129" s="959"/>
      <c r="AI129" s="959"/>
      <c r="AJ129" s="960"/>
      <c r="AK129" s="961">
        <v>2223951</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177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218463</v>
      </c>
      <c r="AB130" s="959"/>
      <c r="AC130" s="959"/>
      <c r="AD130" s="959"/>
      <c r="AE130" s="960"/>
      <c r="AF130" s="961">
        <v>225152</v>
      </c>
      <c r="AG130" s="959"/>
      <c r="AH130" s="959"/>
      <c r="AI130" s="959"/>
      <c r="AJ130" s="960"/>
      <c r="AK130" s="961">
        <v>217243</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2.9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1812435</v>
      </c>
      <c r="AB131" s="986"/>
      <c r="AC131" s="986"/>
      <c r="AD131" s="986"/>
      <c r="AE131" s="987"/>
      <c r="AF131" s="985">
        <v>2037866</v>
      </c>
      <c r="AG131" s="986"/>
      <c r="AH131" s="986"/>
      <c r="AI131" s="986"/>
      <c r="AJ131" s="987"/>
      <c r="AK131" s="985">
        <v>2006708</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t="s">
        <v>177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1.998471669</v>
      </c>
      <c r="AB132" s="1097"/>
      <c r="AC132" s="1097"/>
      <c r="AD132" s="1097"/>
      <c r="AE132" s="1098"/>
      <c r="AF132" s="1099">
        <v>3.6233982020000002</v>
      </c>
      <c r="AG132" s="1097"/>
      <c r="AH132" s="1097"/>
      <c r="AI132" s="1097"/>
      <c r="AJ132" s="1098"/>
      <c r="AK132" s="1099">
        <v>3.328934753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1.9</v>
      </c>
      <c r="AB133" s="1080"/>
      <c r="AC133" s="1080"/>
      <c r="AD133" s="1080"/>
      <c r="AE133" s="1081"/>
      <c r="AF133" s="1079">
        <v>2.6</v>
      </c>
      <c r="AG133" s="1080"/>
      <c r="AH133" s="1080"/>
      <c r="AI133" s="1080"/>
      <c r="AJ133" s="1081"/>
      <c r="AK133" s="1079">
        <v>2.9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zoYSe/BzOV/xOPk/M8CF5KzNJRG088+2hLXxG9Ak+by1F/UvzHHXKkOe3GXIet8zfZ5sbbtAlbFnRAxvlp1yg==" saltValue="Ji8H3N5N7Q4U1LSJtYJUn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P19"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sInz75yjIA8Ycm8wDcWp+xIcX7ONORh5UOWTnoygerzZxYv6EivSeEo8bsSbXXiGSRRBD8byR2McdrezcM64w==" saltValue="4Yk8CAGCX+wTHfg8uoO1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I1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eBVtmPdcE6xRaaRNJor8BaI1Eoc2kP/S2teTrcJ6R0CIwIPAbsjUK0o+/5NiyNr2MwYvTNayK2IM5D5vyvfVQ==" saltValue="7zIbK0VvPJGB8lvC8CfJ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N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694589</v>
      </c>
      <c r="AP9" s="281">
        <v>160636</v>
      </c>
      <c r="AQ9" s="282">
        <v>255467</v>
      </c>
      <c r="AR9" s="283">
        <v>-37.1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99317</v>
      </c>
      <c r="AP10" s="284">
        <v>22969</v>
      </c>
      <c r="AQ10" s="285">
        <v>29275</v>
      </c>
      <c r="AR10" s="286">
        <v>-21.5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t="s">
        <v>515</v>
      </c>
      <c r="AP11" s="284" t="s">
        <v>515</v>
      </c>
      <c r="AQ11" s="285">
        <v>3959</v>
      </c>
      <c r="AR11" s="286" t="s">
        <v>515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515</v>
      </c>
      <c r="AP12" s="284" t="s">
        <v>515</v>
      </c>
      <c r="AQ12" s="285" t="s">
        <v>515</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34297</v>
      </c>
      <c r="AP13" s="284">
        <v>7932</v>
      </c>
      <c r="AQ13" s="285">
        <v>9349</v>
      </c>
      <c r="AR13" s="286">
        <v>-15.2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41615</v>
      </c>
      <c r="AP14" s="284">
        <v>9624</v>
      </c>
      <c r="AQ14" s="285">
        <v>4659</v>
      </c>
      <c r="AR14" s="286">
        <v>106.6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-53717</v>
      </c>
      <c r="AP15" s="284">
        <v>-12423</v>
      </c>
      <c r="AQ15" s="285">
        <v>-18111</v>
      </c>
      <c r="AR15" s="286">
        <v>-31.4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816101</v>
      </c>
      <c r="AP16" s="284">
        <v>188738</v>
      </c>
      <c r="AQ16" s="285">
        <v>284598</v>
      </c>
      <c r="AR16" s="286">
        <v>-33.700000000000003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15.96</v>
      </c>
      <c r="AP21" s="298">
        <v>25.07</v>
      </c>
      <c r="AQ21" s="299">
        <v>-9.11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94.7</v>
      </c>
      <c r="AP22" s="303">
        <v>94.5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263162</v>
      </c>
      <c r="AP32" s="312">
        <v>60861</v>
      </c>
      <c r="AQ32" s="313">
        <v>156764</v>
      </c>
      <c r="AR32" s="314">
        <v>-61.2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20189</v>
      </c>
      <c r="AP35" s="312">
        <v>4669</v>
      </c>
      <c r="AQ35" s="313">
        <v>30923</v>
      </c>
      <c r="AR35" s="314">
        <v>-84.9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694</v>
      </c>
      <c r="AP36" s="312">
        <v>160</v>
      </c>
      <c r="AQ36" s="313">
        <v>4657</v>
      </c>
      <c r="AR36" s="314">
        <v>-96.6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515</v>
      </c>
      <c r="AP37" s="312" t="s">
        <v>515</v>
      </c>
      <c r="AQ37" s="313">
        <v>888</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515</v>
      </c>
      <c r="AP38" s="315" t="s">
        <v>515</v>
      </c>
      <c r="AQ38" s="316">
        <v>21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t="s">
        <v>515</v>
      </c>
      <c r="AP39" s="312" t="s">
        <v>515</v>
      </c>
      <c r="AQ39" s="313">
        <v>-6724</v>
      </c>
      <c r="AR39" s="314" t="s">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-217243</v>
      </c>
      <c r="AP40" s="312">
        <v>-50241</v>
      </c>
      <c r="AQ40" s="313">
        <v>-136123</v>
      </c>
      <c r="AR40" s="314">
        <v>-63.1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66802</v>
      </c>
      <c r="AP41" s="312">
        <v>15449</v>
      </c>
      <c r="AQ41" s="313">
        <v>50405</v>
      </c>
      <c r="AR41" s="314">
        <v>-69.400000000000006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582116</v>
      </c>
      <c r="AN51" s="334">
        <v>126163</v>
      </c>
      <c r="AO51" s="335">
        <v>16.600000000000001</v>
      </c>
      <c r="AP51" s="336">
        <v>228215</v>
      </c>
      <c r="AQ51" s="337">
        <v>-14.8</v>
      </c>
      <c r="AR51" s="338">
        <v>31.4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427308</v>
      </c>
      <c r="AN52" s="342">
        <v>92611</v>
      </c>
      <c r="AO52" s="343">
        <v>124.3</v>
      </c>
      <c r="AP52" s="344">
        <v>117571</v>
      </c>
      <c r="AQ52" s="345">
        <v>10.5</v>
      </c>
      <c r="AR52" s="346">
        <v>113.8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616790</v>
      </c>
      <c r="AN53" s="334">
        <v>135707</v>
      </c>
      <c r="AO53" s="335">
        <v>7.6</v>
      </c>
      <c r="AP53" s="336">
        <v>264232</v>
      </c>
      <c r="AQ53" s="337">
        <v>15.8</v>
      </c>
      <c r="AR53" s="338">
        <v>-8.1999999999999993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407150</v>
      </c>
      <c r="AN54" s="342">
        <v>89582</v>
      </c>
      <c r="AO54" s="343">
        <v>-3.3</v>
      </c>
      <c r="AP54" s="344">
        <v>133959</v>
      </c>
      <c r="AQ54" s="345">
        <v>13.9</v>
      </c>
      <c r="AR54" s="346">
        <v>-17.2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460431</v>
      </c>
      <c r="AN55" s="334">
        <v>103236</v>
      </c>
      <c r="AO55" s="335">
        <v>-23.9</v>
      </c>
      <c r="AP55" s="336">
        <v>263613</v>
      </c>
      <c r="AQ55" s="337">
        <v>-0.2</v>
      </c>
      <c r="AR55" s="338">
        <v>-23.7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353895</v>
      </c>
      <c r="AN56" s="342">
        <v>79349</v>
      </c>
      <c r="AO56" s="343">
        <v>-11.4</v>
      </c>
      <c r="AP56" s="344">
        <v>128823</v>
      </c>
      <c r="AQ56" s="345">
        <v>-3.8</v>
      </c>
      <c r="AR56" s="346">
        <v>-7.6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635968</v>
      </c>
      <c r="AN57" s="334">
        <v>144276</v>
      </c>
      <c r="AO57" s="335">
        <v>39.799999999999997</v>
      </c>
      <c r="AP57" s="336">
        <v>362690</v>
      </c>
      <c r="AQ57" s="337">
        <v>37.6</v>
      </c>
      <c r="AR57" s="338">
        <v>2.2000000000000002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517619</v>
      </c>
      <c r="AN58" s="342">
        <v>117427</v>
      </c>
      <c r="AO58" s="343">
        <v>48</v>
      </c>
      <c r="AP58" s="344">
        <v>172580</v>
      </c>
      <c r="AQ58" s="345">
        <v>34</v>
      </c>
      <c r="AR58" s="346">
        <v>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410772</v>
      </c>
      <c r="AN59" s="334">
        <v>94998</v>
      </c>
      <c r="AO59" s="335">
        <v>-34.200000000000003</v>
      </c>
      <c r="AP59" s="336">
        <v>296093</v>
      </c>
      <c r="AQ59" s="337">
        <v>-18.399999999999999</v>
      </c>
      <c r="AR59" s="338">
        <v>-15.8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306694</v>
      </c>
      <c r="AN60" s="342">
        <v>70928</v>
      </c>
      <c r="AO60" s="343">
        <v>-39.6</v>
      </c>
      <c r="AP60" s="344">
        <v>140545</v>
      </c>
      <c r="AQ60" s="345">
        <v>-18.600000000000001</v>
      </c>
      <c r="AR60" s="346">
        <v>-21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541215</v>
      </c>
      <c r="AN61" s="349">
        <v>120876</v>
      </c>
      <c r="AO61" s="350">
        <v>1.2</v>
      </c>
      <c r="AP61" s="351">
        <v>282969</v>
      </c>
      <c r="AQ61" s="352">
        <v>4</v>
      </c>
      <c r="AR61" s="338">
        <v>-2.8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402533</v>
      </c>
      <c r="AN62" s="342">
        <v>89979</v>
      </c>
      <c r="AO62" s="343">
        <v>23.6</v>
      </c>
      <c r="AP62" s="344">
        <v>138696</v>
      </c>
      <c r="AQ62" s="345">
        <v>7.2</v>
      </c>
      <c r="AR62" s="346">
        <v>16.399999999999999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UglrAELp6F7GltTojeFhwBXj/nMZxIgI5JvJeI1enJF40BvJGpNrZYGGN+Sx2zd16ZeobFm5qjoiinRCMqb+w==" saltValue="SN1Lv9COwVqzujC9YAQU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iZt8+/KoFknyNqwDTR6CkajGWaVpktH7kLxAXXBISVyjNzVFL7HQm00HayXWVv9KteEZb4tTTMfzznBxBFYsDA==" saltValue="xxzbNSF9v86x6s+7gzjM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W85" zoomScaleNormal="100" zoomScaleSheetLayoutView="55" workbookViewId="0">
      <selection activeCell="CJ116" sqref="CJ11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b6LhLzP7l4LZaEb9joE+1Hevr4YjIjNq/9J+tPlXGZtGywNlURK1HupaeXu8389MR9MgrkbxYO2Ri65ppd8vyw==" saltValue="FdRLCa31jAuqBhGyUtLm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I4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35.18</v>
      </c>
      <c r="G47" s="12">
        <v>34.71</v>
      </c>
      <c r="H47" s="12">
        <v>35.07</v>
      </c>
      <c r="I47" s="12">
        <v>34.659999999999997</v>
      </c>
      <c r="J47" s="13">
        <v>35.35</v>
      </c>
    </row>
    <row r="48" spans="2:10" ht="57.75" customHeight="1" x14ac:dyDescent="0.15">
      <c r="B48" s="14"/>
      <c r="C48" s="1141" t="s">
        <v>4</v>
      </c>
      <c r="D48" s="1141"/>
      <c r="E48" s="1142"/>
      <c r="F48" s="15">
        <v>6.05</v>
      </c>
      <c r="G48" s="16">
        <v>6.74</v>
      </c>
      <c r="H48" s="16">
        <v>6.6</v>
      </c>
      <c r="I48" s="16">
        <v>4.7300000000000004</v>
      </c>
      <c r="J48" s="17">
        <v>6.2</v>
      </c>
    </row>
    <row r="49" spans="2:10" ht="57.75" customHeight="1" thickBot="1" x14ac:dyDescent="0.2">
      <c r="B49" s="18"/>
      <c r="C49" s="1143" t="s">
        <v>5</v>
      </c>
      <c r="D49" s="1143"/>
      <c r="E49" s="1144"/>
      <c r="F49" s="19" t="s">
        <v>562</v>
      </c>
      <c r="G49" s="20" t="s">
        <v>563</v>
      </c>
      <c r="H49" s="20" t="s">
        <v>564</v>
      </c>
      <c r="I49" s="20" t="s">
        <v>565</v>
      </c>
      <c r="J49" s="21">
        <v>1.47</v>
      </c>
    </row>
    <row r="50" spans="2:10" x14ac:dyDescent="0.15"/>
  </sheetData>
  <sheetProtection algorithmName="SHA-512" hashValue="/GdGiH549vDgeeajAXAnvt223lNodHc8GTnd30fYDiPbUzuQYDlMXU4zlq79PD0lQGpXkPKl6iBkHHWbuHyXtg==" saltValue="54I/nn8RcYHJ49P3rqe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2024-03-18T06:56:27Z</cp:lastPrinted>
  <dcterms:created xsi:type="dcterms:W3CDTF">2024-03-14T04:43:23Z</dcterms:created>
  <dcterms:modified xsi:type="dcterms:W3CDTF">2024-03-19T01:45:03Z</dcterms:modified>
  <cp:category/>
</cp:coreProperties>
</file>