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4" activeTab="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8" i="12" l="1"/>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AM35" i="10"/>
  <c r="CO34" i="10"/>
  <c r="CO35" i="10" s="1"/>
  <c r="BW34" i="10"/>
  <c r="BW35" i="10" s="1"/>
  <c r="BW36" i="10" s="1"/>
  <c r="BW37" i="10" s="1"/>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BE34" i="10" s="1"/>
  <c r="BE35" i="10" s="1"/>
</calcChain>
</file>

<file path=xl/sharedStrings.xml><?xml version="1.0" encoding="utf-8"?>
<sst xmlns="http://schemas.openxmlformats.org/spreadsheetml/2006/main" count="1126" uniqueCount="600">
  <si>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</si>
  <si>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</si>
  <si>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</si>
  <si>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</si>
  <si>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</si>
  <si>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</si>
  <si>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</si>
  <si>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</si>
  <si>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</si>
  <si>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</si>
  <si>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</si>
  <si>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</si>
  <si>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</si>
  <si>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</si>
  <si>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</si>
  <si>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</si>
  <si>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</si>
  <si>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</si>
  <si>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</si>
  <si>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</si>
  <si>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</si>
  <si>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</si>
  <si>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</si>
  <si>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</si>
  <si>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</si>
  <si>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</si>
  <si>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</si>
  <si>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</si>
  <si>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</si>
  <si>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</si>
  <si>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</si>
  <si>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</si>
  <si>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</si>
  <si>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</si>
  <si>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</si>
  <si>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</si>
  <si>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</si>
  <si>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</si>
  <si>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</si>
  <si>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</si>
  <si>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</si>
  <si>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</si>
  <si>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</si>
  <si>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</si>
  <si>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</si>
  <si>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</si>
  <si>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</si>
  <si>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</si>
  <si>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</si>
  <si>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</si>
  <si>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</si>
  <si>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</si>
  <si>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</si>
  <si>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</si>
  <si>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</si>
  <si>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</si>
  <si>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</si>
  <si>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</si>
  <si>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</si>
  <si>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</si>
  <si>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</si>
  <si>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</si>
  <si>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</si>
  <si>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</si>
  <si>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</si>
  <si>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</si>
  <si>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</si>
  <si>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</si>
  <si>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</si>
  <si>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</si>
  <si>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</si>
  <si>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</si>
  <si>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</si>
  <si>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</si>
  <si>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</si>
  <si>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</si>
  <si>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</si>
  <si>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</si>
  <si>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</si>
  <si>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</si>
  <si>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</si>
  <si>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</si>
  <si>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</si>
  <si>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</si>
  <si>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</si>
  <si>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</si>
  <si>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</si>
  <si>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</si>
  <si>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</si>
  <si>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</si>
  <si>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</si>
  <si>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</si>
  <si>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</si>
  <si>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</si>
  <si>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</si>
  <si>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</si>
  <si>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</si>
  <si>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</si>
  <si>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</si>
  <si>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</si>
  <si>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</si>
  <si>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</si>
  <si>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</si>
  <si>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</si>
  <si>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</si>
  <si>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</si>
  <si>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</si>
  <si>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</si>
  <si>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</si>
  <si>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</si>
  <si>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</si>
  <si>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</si>
  <si>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</si>
  <si>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</si>
  <si>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</si>
  <si>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</si>
  <si>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</si>
  <si>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</si>
  <si>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</si>
  <si>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</si>
  <si>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</si>
  <si>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</si>
  <si>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</si>
  <si>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</si>
  <si>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</si>
  <si>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</si>
  <si>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</si>
  <si>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</si>
  <si>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</si>
  <si>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</si>
  <si>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</si>
  <si>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</si>
  <si>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</si>
  <si>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</si>
  <si>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</si>
  <si>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</si>
  <si>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</si>
  <si>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</si>
  <si>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</si>
  <si>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</si>
  <si>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</si>
  <si>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</si>
  <si>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</si>
  <si>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</si>
  <si>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</si>
  <si>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</si>
  <si>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</si>
  <si>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</si>
  <si>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</si>
  <si>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</si>
  <si>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</si>
  <si>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</si>
  <si>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</si>
  <si>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</si>
  <si>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</si>
  <si>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</si>
  <si>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</si>
  <si>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</si>
  <si>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</si>
  <si>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</si>
  <si>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</si>
  <si>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</si>
  <si>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</si>
  <si>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</si>
  <si>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</si>
  <si>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</si>
  <si>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</si>
  <si>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</si>
  <si>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</si>
  <si>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</si>
  <si>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</si>
  <si>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</si>
  <si>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</si>
  <si>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</si>
  <si>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</si>
  <si>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</si>
  <si>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</si>
  <si>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</si>
  <si>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</si>
  <si>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</si>
  <si>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</si>
  <si>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</si>
  <si>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</si>
  <si>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</si>
  <si>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</si>
  <si>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</si>
  <si>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</si>
  <si>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</si>
  <si>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</si>
  <si>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</si>
  <si>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</si>
  <si>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</si>
  <si>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</si>
  <si>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</si>
  <si>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</si>
  <si>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</si>
  <si>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</si>
  <si>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</si>
  <si>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</si>
  <si>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</si>
  <si>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</si>
  <si>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</si>
  <si>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</si>
  <si>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</si>
  <si>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</si>
  <si>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</si>
  <si>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</si>
  <si>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</si>
  <si>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</si>
  <si>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</si>
  <si>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</si>
  <si>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</si>
  <si>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</si>
  <si>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</si>
  <si>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</si>
  <si>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</si>
  <si>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</si>
  <si>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</si>
  <si>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</si>
  <si>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</si>
  <si>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</si>
  <si>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</si>
  <si>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熊本県芦北町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</si>
  <si>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</si>
  <si>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</si>
  <si>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</si>
  <si>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</si>
  <si>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</si>
  <si>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</si>
  <si>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</si>
  <si>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</si>
  <si>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</si>
  <si>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</si>
  <si>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</si>
  <si>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</si>
  <si>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</si>
  <si>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</si>
  <si>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</si>
  <si>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</si>
  <si>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</si>
  <si>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</si>
  <si>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</si>
  <si>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</si>
  <si>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</si>
  <si>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</si>
  <si>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</si>
  <si>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</si>
  <si>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</si>
  <si>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</si>
  <si>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</si>
  <si>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</si>
  <si>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</si>
  <si>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</si>
  <si>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</si>
  <si>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</si>
  <si>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</si>
  <si>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</si>
  <si>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</si>
  <si>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</si>
  <si>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</si>
  <si>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</si>
  <si>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</si>
  <si>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</si>
  <si>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</si>
  <si>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</si>
  <si>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</si>
  <si>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</si>
  <si>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</si>
  <si>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</si>
  <si>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</si>
  <si>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</si>
  <si>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</si>
  <si>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</si>
  <si>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</si>
  <si>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</si>
  <si>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</si>
  <si>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</si>
  <si>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</si>
  <si>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</si>
  <si>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</si>
  <si>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</si>
  <si>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</si>
  <si>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</si>
  <si>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</si>
  <si>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</si>
  <si>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</si>
  <si>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</si>
  <si>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</si>
  <si>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</si>
  <si>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</si>
  <si>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</si>
  <si>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</si>
  <si>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</si>
  <si>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</si>
  <si>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</si>
  <si>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</si>
  <si>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</si>
  <si>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</si>
  <si>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</si>
  <si>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</si>
  <si>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</si>
  <si>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</si>
  <si>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</si>
  <si>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</si>
  <si>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</si>
  <si>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</si>
  <si>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</si>
  <si>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</si>
  <si>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</si>
  <si>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</si>
  <si>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</si>
  <si>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</si>
  <si>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</si>
  <si>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</si>
  <si>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</si>
  <si>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</si>
  <si>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</si>
  <si>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</si>
  <si>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</si>
  <si>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</si>
  <si>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</si>
  <si>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</si>
  <si>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</si>
  <si>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</si>
  <si>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</si>
  <si>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</si>
  <si>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</si>
  <si>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</si>
  <si>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</si>
  <si>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</si>
  <si>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</si>
  <si>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</si>
  <si>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</si>
  <si>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</si>
  <si>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</si>
  <si>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</si>
  <si>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</si>
  <si>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</si>
  <si>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</si>
  <si>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</si>
  <si>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</si>
  <si>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</si>
  <si>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</si>
  <si>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</si>
  <si>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</si>
  <si>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</si>
  <si>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</si>
  <si>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</si>
  <si>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</si>
  <si>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</si>
  <si>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</si>
  <si>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</si>
  <si>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</si>
  <si>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</si>
  <si>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</si>
  <si>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</si>
  <si>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</si>
  <si>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</si>
  <si>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</si>
  <si>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</si>
  <si>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</si>
  <si>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</si>
  <si>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</si>
  <si>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</si>
  <si>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</si>
  <si>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</si>
  <si>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</si>
  <si>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</si>
  <si>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</si>
  <si>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</si>
  <si>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</si>
  <si>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</si>
  <si>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</si>
  <si>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</si>
  <si>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熊本県芦北町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</si>
  <si>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</si>
  <si>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</si>
  <si>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</si>
  <si>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</si>
  <si>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</si>
  <si>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</si>
  <si>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</si>
  <si>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</si>
  <si>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</si>
  <si>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</si>
  <si>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</si>
  <si>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</si>
  <si>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</si>
  <si>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</si>
  <si>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</si>
  <si>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</si>
  <si>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</si>
  <si>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</si>
  <si>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</si>
  <si>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</si>
  <si>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町有温泉事業特別会計</t>
    <phoneticPr fontId="5"/>
  </si>
  <si>
    <t>-</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</si>
  <si>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</si>
  <si>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</si>
  <si>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</si>
  <si>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</si>
  <si>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</si>
  <si>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</si>
  <si>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</si>
  <si>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</si>
  <si>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</si>
  <si>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</si>
  <si>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</si>
  <si>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</si>
  <si>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</si>
  <si>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</si>
  <si>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</si>
  <si>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</si>
  <si>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</si>
  <si>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</si>
  <si>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</si>
  <si>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</si>
  <si>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</si>
  <si>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</si>
  <si>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</si>
  <si>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</si>
  <si>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</si>
  <si>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</si>
  <si>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</si>
  <si>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</si>
  <si>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</si>
  <si>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</si>
  <si>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</si>
  <si>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</si>
  <si>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</si>
  <si>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</si>
  <si>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</si>
  <si>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</si>
  <si>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</si>
  <si>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</si>
  <si>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</si>
  <si>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</si>
  <si>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</si>
  <si>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</si>
  <si>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</si>
  <si>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</si>
  <si>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</si>
  <si>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</si>
  <si>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</si>
  <si>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</si>
  <si>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</si>
  <si>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</si>
  <si>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</si>
  <si>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</si>
  <si>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</si>
  <si>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</si>
  <si>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</si>
  <si>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</si>
  <si>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</si>
  <si>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</si>
  <si>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</si>
  <si>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</si>
  <si>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</si>
  <si>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</si>
  <si>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</si>
  <si>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</si>
  <si>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</si>
  <si>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</si>
  <si>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</si>
  <si>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</si>
  <si>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</si>
  <si>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</si>
  <si>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</si>
  <si>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</si>
  <si>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</si>
  <si>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</si>
  <si>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</si>
  <si>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</si>
  <si>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</si>
  <si>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</si>
  <si>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</si>
  <si>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</si>
  <si>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</si>
  <si>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</si>
  <si>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</si>
  <si>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</si>
  <si>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</si>
  <si>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</si>
  <si>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</si>
  <si>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</si>
  <si>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</si>
  <si>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</si>
  <si>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</si>
  <si>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</si>
  <si>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</si>
  <si>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</si>
  <si>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</si>
  <si>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</si>
  <si>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</si>
  <si>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</si>
  <si>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</si>
  <si>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</si>
  <si>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</si>
  <si>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</si>
  <si>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</si>
  <si>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</si>
  <si>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</si>
  <si>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</si>
  <si>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</si>
  <si>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</si>
  <si>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</si>
  <si>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</si>
  <si>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</si>
  <si>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</si>
  <si>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</si>
  <si>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</si>
  <si>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</si>
  <si>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</si>
  <si>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</si>
  <si>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</si>
  <si>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</si>
  <si>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</si>
  <si>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</si>
  <si>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</si>
  <si>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</si>
  <si>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</si>
  <si>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</si>
  <si>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</si>
  <si>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</si>
  <si>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</si>
  <si>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</si>
  <si>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</si>
  <si>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</si>
  <si>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</si>
  <si>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</si>
  <si>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</si>
  <si>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</si>
  <si>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</si>
  <si>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</si>
  <si>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</si>
  <si>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</si>
  <si>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</si>
  <si>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</si>
  <si>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</si>
  <si>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</si>
  <si>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</si>
  <si>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</si>
  <si>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</si>
  <si>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</si>
  <si>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</si>
  <si>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</si>
  <si>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</si>
  <si>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</si>
  <si>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</si>
  <si>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</si>
  <si>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</si>
  <si>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</si>
  <si>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</si>
  <si>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</si>
  <si>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</si>
  <si>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</si>
  <si>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</si>
  <si>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</si>
  <si>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</si>
  <si>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</si>
  <si>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</si>
  <si>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</si>
  <si>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</si>
  <si>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</si>
  <si>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</si>
  <si>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</si>
  <si>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</si>
  <si>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</si>
  <si>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0.44</t>
  </si>
  <si>
    <t>▲ 3.28</t>
  </si>
  <si>
    <t>一般会計</t>
  </si>
  <si>
    <t>水道事業会計</t>
  </si>
  <si>
    <t>国民健康保険事業特別会計</t>
  </si>
  <si>
    <t>介護保険事業特別会計</t>
  </si>
  <si>
    <t>後期高齢者医療事業特別会計</t>
  </si>
  <si>
    <t>町有温泉事業特別会計</t>
  </si>
  <si>
    <t>奨学資金貸付事業特別会計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</si>
  <si>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</si>
  <si>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</si>
  <si>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</si>
  <si>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</si>
  <si>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</si>
  <si>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</si>
  <si>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</si>
  <si>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</si>
  <si>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</si>
  <si>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熊本県市町村総合事務組合</t>
  </si>
  <si>
    <t>水俣芦北広域行政事務組合</t>
  </si>
  <si>
    <t>熊本県後期高齢者医療広域連合（一般会計）</t>
  </si>
  <si>
    <t>熊本県後期高齢者医療広域連合（後期高齢者医療特別会計）</t>
  </si>
  <si>
    <t>御立岬</t>
    <rPh sb="0" eb="2">
      <t>オタチ</t>
    </rPh>
    <rPh sb="2" eb="3">
      <t>ミサキ</t>
    </rPh>
    <phoneticPr fontId="2"/>
  </si>
  <si>
    <t>あしきたマリンサービス</t>
  </si>
  <si>
    <t>-</t>
    <phoneticPr fontId="2"/>
  </si>
  <si>
    <t>-</t>
    <phoneticPr fontId="2"/>
  </si>
  <si>
    <t>-</t>
    <phoneticPr fontId="2"/>
  </si>
  <si>
    <t>(まちづくり振興基金(R04年度末現在))</t>
    <rPh sb="6" eb="8">
      <t>シンコウ</t>
    </rPh>
    <rPh sb="8" eb="10">
      <t>キキン</t>
    </rPh>
    <phoneticPr fontId="5"/>
  </si>
  <si>
    <t>(町有施設整備基金(R04年度末現在))</t>
    <rPh sb="1" eb="9">
      <t>チョウユウシセツセイビキキン</t>
    </rPh>
    <phoneticPr fontId="2"/>
  </si>
  <si>
    <t>(社会福祉振興基金(R04年度末現在))</t>
    <rPh sb="1" eb="3">
      <t>シャカイ</t>
    </rPh>
    <rPh sb="3" eb="5">
      <t>フクシ</t>
    </rPh>
    <rPh sb="5" eb="7">
      <t>シンコウ</t>
    </rPh>
    <rPh sb="7" eb="9">
      <t>キキン</t>
    </rPh>
    <phoneticPr fontId="2"/>
  </si>
  <si>
    <t>(ふるさと応援寄附金基金(R04年度末現在))</t>
    <rPh sb="5" eb="7">
      <t>オウエン</t>
    </rPh>
    <rPh sb="7" eb="10">
      <t>キフキン</t>
    </rPh>
    <rPh sb="10" eb="12">
      <t>キキン</t>
    </rPh>
    <phoneticPr fontId="2"/>
  </si>
  <si>
    <t>(災害復興基金(R04年度末現在))</t>
    <rPh sb="1" eb="3">
      <t>サイガイ</t>
    </rPh>
    <rPh sb="3" eb="5">
      <t>フッコウ</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</si>
</sst>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7764-4F36-BA0B-958C8D14D0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83408</c:v>
                </c:pt>
                <c:pt idx="1">
                  <c:v>109076</c:v>
                </c:pt>
                <c:pt idx="2">
                  <c:v>118275</c:v>
                </c:pt>
                <c:pt idx="3">
                  <c:v>74094</c:v>
                </c:pt>
                <c:pt idx="4">
                  <c:v>137484</c:v>
                </c:pt>
              </c:numCache>
            </c:numRef>
          </c:val>
          <c:smooth val="0"/>
          <c:extLst>
            <c:ext xmlns:c16="http://schemas.microsoft.com/office/drawing/2014/chart" uri="{C3380CC4-5D6E-409C-BE32-E72D297353CC}">
              <c16:uniqueId val="{00000001-7764-4F36-BA0B-958C8D14D0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4.83</c:v>
                </c:pt>
                <c:pt idx="1">
                  <c:v>5.7</c:v>
                </c:pt>
                <c:pt idx="2">
                  <c:v>8.83</c:v>
                </c:pt>
                <c:pt idx="3">
                  <c:v>16.48</c:v>
                </c:pt>
                <c:pt idx="4">
                  <c:v>12.13</c:v>
                </c:pt>
              </c:numCache>
            </c:numRef>
          </c:val>
          <c:extLst>
            <c:ext xmlns:c16="http://schemas.microsoft.com/office/drawing/2014/chart" uri="{C3380CC4-5D6E-409C-BE32-E72D297353CC}">
              <c16:uniqueId val="{00000000-A20E-43D4-A11E-5374BA0B2E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23.63</c:v>
                </c:pt>
                <c:pt idx="1">
                  <c:v>23.48</c:v>
                </c:pt>
                <c:pt idx="2">
                  <c:v>21.08</c:v>
                </c:pt>
                <c:pt idx="3">
                  <c:v>20.09</c:v>
                </c:pt>
                <c:pt idx="4">
                  <c:v>22.26</c:v>
                </c:pt>
              </c:numCache>
            </c:numRef>
          </c:val>
          <c:extLst>
            <c:ext xmlns:c16="http://schemas.microsoft.com/office/drawing/2014/chart" uri="{C3380CC4-5D6E-409C-BE32-E72D297353CC}">
              <c16:uniqueId val="{00000001-A20E-43D4-A11E-5374BA0B2E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-0.44</c:v>
                </c:pt>
                <c:pt idx="1">
                  <c:v>0.85</c:v>
                </c:pt>
                <c:pt idx="2">
                  <c:v>1.56</c:v>
                </c:pt>
                <c:pt idx="3">
                  <c:v>8.08</c:v>
                </c:pt>
                <c:pt idx="4">
                  <c:v>-3.28</c:v>
                </c:pt>
              </c:numCache>
            </c:numRef>
          </c:val>
          <c:smooth val="0"/>
          <c:extLst>
            <c:ext xmlns:c16="http://schemas.microsoft.com/office/drawing/2014/chart" uri="{C3380CC4-5D6E-409C-BE32-E72D297353CC}">
              <c16:uniqueId val="{00000002-A20E-43D4-A11E-5374BA0B2E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A6C-41D8-B229-376AC05F7F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6C-41D8-B229-376AC05F7FE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A6C-41D8-B229-376AC05F7FE9}"/>
            </c:ext>
          </c:extLst>
        </c:ser>
        <c:ser>
          <c:idx val="3"/>
          <c:order val="3"/>
          <c:tx>
            <c:strRef>
              <c:f>データシート!$A$30</c:f>
              <c:strCache>
                <c:ptCount val="1"/>
                <c:pt idx="0">
                  <c:v>奨学資金貸付事業特別会計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A6C-41D8-B229-376AC05F7FE9}"/>
            </c:ext>
          </c:extLst>
        </c:ser>
        <c:ser>
          <c:idx val="4"/>
          <c:order val="4"/>
          <c:tx>
            <c:strRef>
              <c:f>データシート!$A$31</c:f>
              <c:strCache>
                <c:ptCount val="1"/>
                <c:pt idx="0">
                  <c:v>町有温泉事業特別会計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A6C-41D8-B229-376AC05F7FE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0.03</c:v>
                </c:pt>
                <c:pt idx="4">
                  <c:v>#N/A</c:v>
                </c:pt>
                <c:pt idx="5">
                  <c:v>0</c:v>
                </c:pt>
                <c:pt idx="6">
                  <c:v>#N/A</c:v>
                </c:pt>
                <c:pt idx="7">
                  <c:v>0.02</c:v>
                </c:pt>
                <c:pt idx="8">
                  <c:v>#N/A</c:v>
                </c:pt>
                <c:pt idx="9">
                  <c:v>0.03</c:v>
                </c:pt>
              </c:numCache>
            </c:numRef>
          </c:val>
          <c:extLst>
            <c:ext xmlns:c16="http://schemas.microsoft.com/office/drawing/2014/chart" uri="{C3380CC4-5D6E-409C-BE32-E72D297353CC}">
              <c16:uniqueId val="{00000005-0A6C-41D8-B229-376AC05F7FE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4.16</c:v>
                </c:pt>
                <c:pt idx="2">
                  <c:v>#N/A</c:v>
                </c:pt>
                <c:pt idx="3">
                  <c:v>4.1100000000000003</c:v>
                </c:pt>
                <c:pt idx="4">
                  <c:v>#N/A</c:v>
                </c:pt>
                <c:pt idx="5">
                  <c:v>3.75</c:v>
                </c:pt>
                <c:pt idx="6">
                  <c:v>#N/A</c:v>
                </c:pt>
                <c:pt idx="7">
                  <c:v>3.76</c:v>
                </c:pt>
                <c:pt idx="8">
                  <c:v>#N/A</c:v>
                </c:pt>
                <c:pt idx="9">
                  <c:v>4.47</c:v>
                </c:pt>
              </c:numCache>
            </c:numRef>
          </c:val>
          <c:extLst>
            <c:ext xmlns:c16="http://schemas.microsoft.com/office/drawing/2014/chart" uri="{C3380CC4-5D6E-409C-BE32-E72D297353CC}">
              <c16:uniqueId val="{00000006-0A6C-41D8-B229-376AC05F7FE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5.92</c:v>
                </c:pt>
                <c:pt idx="2">
                  <c:v>#N/A</c:v>
                </c:pt>
                <c:pt idx="3">
                  <c:v>5.38</c:v>
                </c:pt>
                <c:pt idx="4">
                  <c:v>#N/A</c:v>
                </c:pt>
                <c:pt idx="5">
                  <c:v>3.43</c:v>
                </c:pt>
                <c:pt idx="6">
                  <c:v>#N/A</c:v>
                </c:pt>
                <c:pt idx="7">
                  <c:v>3.65</c:v>
                </c:pt>
                <c:pt idx="8">
                  <c:v>#N/A</c:v>
                </c:pt>
                <c:pt idx="9">
                  <c:v>4.55</c:v>
                </c:pt>
              </c:numCache>
            </c:numRef>
          </c:val>
          <c:extLst>
            <c:ext xmlns:c16="http://schemas.microsoft.com/office/drawing/2014/chart" uri="{C3380CC4-5D6E-409C-BE32-E72D297353CC}">
              <c16:uniqueId val="{00000007-0A6C-41D8-B229-376AC05F7FE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5.18</c:v>
                </c:pt>
                <c:pt idx="2">
                  <c:v>#N/A</c:v>
                </c:pt>
                <c:pt idx="3">
                  <c:v>5.3</c:v>
                </c:pt>
                <c:pt idx="4">
                  <c:v>#N/A</c:v>
                </c:pt>
                <c:pt idx="5">
                  <c:v>5.2</c:v>
                </c:pt>
                <c:pt idx="6">
                  <c:v>#N/A</c:v>
                </c:pt>
                <c:pt idx="7">
                  <c:v>4.8499999999999996</c:v>
                </c:pt>
                <c:pt idx="8">
                  <c:v>#N/A</c:v>
                </c:pt>
                <c:pt idx="9">
                  <c:v>5.19</c:v>
                </c:pt>
              </c:numCache>
            </c:numRef>
          </c:val>
          <c:extLst>
            <c:ext xmlns:c16="http://schemas.microsoft.com/office/drawing/2014/chart" uri="{C3380CC4-5D6E-409C-BE32-E72D297353CC}">
              <c16:uniqueId val="{00000008-0A6C-41D8-B229-376AC05F7F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4.82</c:v>
                </c:pt>
                <c:pt idx="2">
                  <c:v>#N/A</c:v>
                </c:pt>
                <c:pt idx="3">
                  <c:v>5.69</c:v>
                </c:pt>
                <c:pt idx="4">
                  <c:v>#N/A</c:v>
                </c:pt>
                <c:pt idx="5">
                  <c:v>8.82</c:v>
                </c:pt>
                <c:pt idx="6">
                  <c:v>#N/A</c:v>
                </c:pt>
                <c:pt idx="7">
                  <c:v>16.48</c:v>
                </c:pt>
                <c:pt idx="8">
                  <c:v>#N/A</c:v>
                </c:pt>
                <c:pt idx="9">
                  <c:v>12.12</c:v>
                </c:pt>
              </c:numCache>
            </c:numRef>
          </c:val>
          <c:extLst>
            <c:ext xmlns:c16="http://schemas.microsoft.com/office/drawing/2014/chart" uri="{C3380CC4-5D6E-409C-BE32-E72D297353CC}">
              <c16:uniqueId val="{00000009-0A6C-41D8-B229-376AC05F7F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965</c:v>
                </c:pt>
                <c:pt idx="5">
                  <c:v>937</c:v>
                </c:pt>
                <c:pt idx="8">
                  <c:v>929</c:v>
                </c:pt>
                <c:pt idx="11">
                  <c:v>902</c:v>
                </c:pt>
                <c:pt idx="14">
                  <c:v>921</c:v>
                </c:pt>
              </c:numCache>
            </c:numRef>
          </c:val>
          <c:extLst>
            <c:ext xmlns:c16="http://schemas.microsoft.com/office/drawing/2014/chart" uri="{C3380CC4-5D6E-409C-BE32-E72D297353CC}">
              <c16:uniqueId val="{00000000-7A3D-4831-B1A6-4D0971837E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3D-4831-B1A6-4D0971837E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A3D-4831-B1A6-4D0971837E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3-7A3D-4831-B1A6-4D0971837E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142</c:v>
                </c:pt>
                <c:pt idx="3">
                  <c:v>141</c:v>
                </c:pt>
                <c:pt idx="6">
                  <c:v>140</c:v>
                </c:pt>
                <c:pt idx="9">
                  <c:v>131</c:v>
                </c:pt>
                <c:pt idx="12">
                  <c:v>103</c:v>
                </c:pt>
              </c:numCache>
            </c:numRef>
          </c:val>
          <c:extLst>
            <c:ext xmlns:c16="http://schemas.microsoft.com/office/drawing/2014/chart" uri="{C3380CC4-5D6E-409C-BE32-E72D297353CC}">
              <c16:uniqueId val="{00000004-7A3D-4831-B1A6-4D0971837E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3D-4831-B1A6-4D0971837E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3D-4831-B1A6-4D0971837E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1015</c:v>
                </c:pt>
                <c:pt idx="3">
                  <c:v>1010</c:v>
                </c:pt>
                <c:pt idx="6">
                  <c:v>1024</c:v>
                </c:pt>
                <c:pt idx="9">
                  <c:v>1039</c:v>
                </c:pt>
                <c:pt idx="12">
                  <c:v>1092</c:v>
                </c:pt>
              </c:numCache>
            </c:numRef>
          </c:val>
          <c:extLst>
            <c:ext xmlns:c16="http://schemas.microsoft.com/office/drawing/2014/chart" uri="{C3380CC4-5D6E-409C-BE32-E72D297353CC}">
              <c16:uniqueId val="{00000007-7A3D-4831-B1A6-4D0971837E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192</c:v>
                </c:pt>
                <c:pt idx="2">
                  <c:v>#N/A</c:v>
                </c:pt>
                <c:pt idx="3">
                  <c:v>#N/A</c:v>
                </c:pt>
                <c:pt idx="4">
                  <c:v>214</c:v>
                </c:pt>
                <c:pt idx="5">
                  <c:v>#N/A</c:v>
                </c:pt>
                <c:pt idx="6">
                  <c:v>#N/A</c:v>
                </c:pt>
                <c:pt idx="7">
                  <c:v>235</c:v>
                </c:pt>
                <c:pt idx="8">
                  <c:v>#N/A</c:v>
                </c:pt>
                <c:pt idx="9">
                  <c:v>#N/A</c:v>
                </c:pt>
                <c:pt idx="10">
                  <c:v>268</c:v>
                </c:pt>
                <c:pt idx="11">
                  <c:v>#N/A</c:v>
                </c:pt>
                <c:pt idx="12">
                  <c:v>#N/A</c:v>
                </c:pt>
                <c:pt idx="13">
                  <c:v>276</c:v>
                </c:pt>
                <c:pt idx="14">
                  <c:v>#N/A</c:v>
                </c:pt>
              </c:numCache>
            </c:numRef>
          </c:val>
          <c:smooth val="0"/>
          <c:extLst>
            <c:ext xmlns:c16="http://schemas.microsoft.com/office/drawing/2014/chart" uri="{C3380CC4-5D6E-409C-BE32-E72D297353CC}">
              <c16:uniqueId val="{00000008-7A3D-4831-B1A6-4D0971837E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8507</c:v>
                </c:pt>
                <c:pt idx="5">
                  <c:v>8828</c:v>
                </c:pt>
                <c:pt idx="8">
                  <c:v>9239</c:v>
                </c:pt>
                <c:pt idx="11">
                  <c:v>10463</c:v>
                </c:pt>
                <c:pt idx="14">
                  <c:v>10438</c:v>
                </c:pt>
              </c:numCache>
            </c:numRef>
          </c:val>
          <c:extLst>
            <c:ext xmlns:c16="http://schemas.microsoft.com/office/drawing/2014/chart" uri="{C3380CC4-5D6E-409C-BE32-E72D297353CC}">
              <c16:uniqueId val="{00000000-CAA5-4745-A238-32860C197F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294</c:v>
                </c:pt>
                <c:pt idx="5">
                  <c:v>240</c:v>
                </c:pt>
                <c:pt idx="8">
                  <c:v>189</c:v>
                </c:pt>
                <c:pt idx="11">
                  <c:v>180</c:v>
                </c:pt>
                <c:pt idx="14">
                  <c:v>558</c:v>
                </c:pt>
              </c:numCache>
            </c:numRef>
          </c:val>
          <c:extLst>
            <c:ext xmlns:c16="http://schemas.microsoft.com/office/drawing/2014/chart" uri="{C3380CC4-5D6E-409C-BE32-E72D297353CC}">
              <c16:uniqueId val="{00000001-CAA5-4745-A238-32860C197F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4806</c:v>
                </c:pt>
                <c:pt idx="5">
                  <c:v>4427</c:v>
                </c:pt>
                <c:pt idx="8">
                  <c:v>5185</c:v>
                </c:pt>
                <c:pt idx="11">
                  <c:v>4812</c:v>
                </c:pt>
                <c:pt idx="14">
                  <c:v>5444</c:v>
                </c:pt>
              </c:numCache>
            </c:numRef>
          </c:val>
          <c:extLst>
            <c:ext xmlns:c16="http://schemas.microsoft.com/office/drawing/2014/chart" uri="{C3380CC4-5D6E-409C-BE32-E72D297353CC}">
              <c16:uniqueId val="{00000002-CAA5-4745-A238-32860C197F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A5-4745-A238-32860C197F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A5-4745-A238-32860C197F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CAA5-4745-A238-32860C197F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1909</c:v>
                </c:pt>
                <c:pt idx="3">
                  <c:v>1787</c:v>
                </c:pt>
                <c:pt idx="6">
                  <c:v>1846</c:v>
                </c:pt>
                <c:pt idx="9">
                  <c:v>1709</c:v>
                </c:pt>
                <c:pt idx="12">
                  <c:v>1601</c:v>
                </c:pt>
              </c:numCache>
            </c:numRef>
          </c:val>
          <c:extLst>
            <c:ext xmlns:c16="http://schemas.microsoft.com/office/drawing/2014/chart" uri="{C3380CC4-5D6E-409C-BE32-E72D297353CC}">
              <c16:uniqueId val="{00000006-CAA5-4745-A238-32860C197F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8</c:v>
                </c:pt>
                <c:pt idx="9">
                  <c:v>9</c:v>
                </c:pt>
                <c:pt idx="12">
                  <c:v>7</c:v>
                </c:pt>
              </c:numCache>
            </c:numRef>
          </c:val>
          <c:extLst>
            <c:ext xmlns:c16="http://schemas.microsoft.com/office/drawing/2014/chart" uri="{C3380CC4-5D6E-409C-BE32-E72D297353CC}">
              <c16:uniqueId val="{00000007-CAA5-4745-A238-32860C197F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826</c:v>
                </c:pt>
                <c:pt idx="3">
                  <c:v>713</c:v>
                </c:pt>
                <c:pt idx="6">
                  <c:v>614</c:v>
                </c:pt>
                <c:pt idx="9">
                  <c:v>554</c:v>
                </c:pt>
                <c:pt idx="12">
                  <c:v>540</c:v>
                </c:pt>
              </c:numCache>
            </c:numRef>
          </c:val>
          <c:extLst>
            <c:ext xmlns:c16="http://schemas.microsoft.com/office/drawing/2014/chart" uri="{C3380CC4-5D6E-409C-BE32-E72D297353CC}">
              <c16:uniqueId val="{00000008-CAA5-4745-A238-32860C197F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A5-4745-A238-32860C197F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9773</c:v>
                </c:pt>
                <c:pt idx="3">
                  <c:v>10009</c:v>
                </c:pt>
                <c:pt idx="6">
                  <c:v>11424</c:v>
                </c:pt>
                <c:pt idx="9">
                  <c:v>12708</c:v>
                </c:pt>
                <c:pt idx="12">
                  <c:v>13281</c:v>
                </c:pt>
              </c:numCache>
            </c:numRef>
          </c:val>
          <c:extLst>
            <c:ext xmlns:c16="http://schemas.microsoft.com/office/drawing/2014/chart" uri="{C3380CC4-5D6E-409C-BE32-E72D297353CC}">
              <c16:uniqueId val="{0000000A-CAA5-4745-A238-32860C197F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A5-4745-A238-32860C197F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1319</c:v>
                </c:pt>
                <c:pt idx="1">
                  <c:v>1320</c:v>
                </c:pt>
                <c:pt idx="2">
                  <c:v>1420</c:v>
                </c:pt>
              </c:numCache>
            </c:numRef>
          </c:val>
          <c:extLst>
            <c:ext xmlns:c16="http://schemas.microsoft.com/office/drawing/2014/chart" uri="{C3380CC4-5D6E-409C-BE32-E72D297353CC}">
              <c16:uniqueId val="{00000000-C903-443E-9F30-234AC083F6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263</c:v>
                </c:pt>
                <c:pt idx="1">
                  <c:v>537</c:v>
                </c:pt>
                <c:pt idx="2">
                  <c:v>992</c:v>
                </c:pt>
              </c:numCache>
            </c:numRef>
          </c:val>
          <c:extLst>
            <c:ext xmlns:c16="http://schemas.microsoft.com/office/drawing/2014/chart" uri="{C3380CC4-5D6E-409C-BE32-E72D297353CC}">
              <c16:uniqueId val="{00000001-C903-443E-9F30-234AC083F6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2680</c:v>
                </c:pt>
                <c:pt idx="1">
                  <c:v>2793</c:v>
                </c:pt>
                <c:pt idx="2">
                  <c:v>2866</c:v>
                </c:pt>
              </c:numCache>
            </c:numRef>
          </c:val>
          <c:extLst>
            <c:ext xmlns:c16="http://schemas.microsoft.com/office/drawing/2014/chart" uri="{C3380CC4-5D6E-409C-BE32-E72D297353CC}">
              <c16:uniqueId val="{00000002-C903-443E-9F30-234AC083F6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は、町の借入に係る起債償還額が増加した結果、実質公債費比率の分子は増加した。今後、令和２年７月豪雨に係る償還が始まっても実質公債費比率の急激な上昇につながらないよう、償還を見込んだ計画的な起債借入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令和２年７月豪雨に係る償還に備え、毎年決算見込を見ながら、積極的に積み立てを行っていく予定である。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比率の分子は、前年度に引き続き充当可能財源等が将来負担額を上回ったことからマイナスとなった。しかし、令和２年７月豪雨に伴い地方債残高の増加、充当可能基金の減少により、分子の数値は増加していく見込みである。</a:t>
          </a:r>
        </a:p>
        <a:p>
          <a:r>
            <a:rPr kumimoji="1" lang="ja-JP" altLang="en-US" sz="1400">
              <a:latin typeface="ＭＳ ゴシック" pitchFamily="49" charset="-128"/>
              <a:ea typeface="ＭＳ ゴシック" pitchFamily="49" charset="-128"/>
            </a:rPr>
            <a:t>　今後も災害復旧に係る事業費の増加に伴い地方債の増加が続くと考えられるため、引き続き事業の必要性や優先度を精査し将来負担の抑制に努めていく。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熊本県芦北町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に係る起債額の増加に起因した後年度の起債償還額の増加に対する緩衝財源とするなどのために減債基金を４５５百万円増額したほか、今後計画されている防災関係ハード整備事業の財源とするため町有施設整備基金を積み増すなど基金積み立てを積極的に行い、基金全体としては６２９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それぞれの基金の使途に応じて計画的に取り崩していくと共に決算状況等を見ながら積立にも努めていく予定である。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まちづくり振興基金：町民の連帯強化及び地域振興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町有施設整備基金：町有施設整備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ふるさと応援寄附金基金：ふるさと応援寄附金をもって積立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災害復興基金：災害からの復興及び復旧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地方創生臨時基金：新型コロナウイルス感染症の影響への緊急支援として実施する利子補給補助事業及び保証料補助事業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ふるさと応援寄附金基金：ふるさと応援寄附金事業運営に係る費用に充当するため１３０百万円を取り崩したが、ふるさと応援寄附金１２２百万円を積み立てたため減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それぞれの基金の使途に応じて計画的に取り崩していくと共に決算状況等を見ながら積立にも努めていく予定である。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発災前の残高水準まで回復させるため１００百万円積立を行った。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財政調整基金の残高は、標準財政規模の２０％を目途に維持していく。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に係る起債額の増加に起因した後年度の起債償還額の増加に対する緩衝財源とするため４００百万円増額、「令和２年７月豪雨災害廃棄物処理基金補助金」が県から交付されたことに伴い５５百万円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今後も災害復旧財源として増額した起債償還額に備えるため決算状況等を見ながら積極的な積み立てを行っていく予定である。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CEDBB9B-16A5-4DF7-A1B1-89B2CB84EB3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568E9EB-1E40-412C-943A-32DD6671048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C71EE0B-E3FB-4D83-A419-ABC5F4C9B54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6023D2F-5524-48AC-BDB3-0011FC17237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6B3640C-5307-4D90-A317-B5883079D2A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46A1BCB-E282-460F-B121-2929609D0E4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677FC46-B846-4EEF-BA7A-E64A0124E95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330B0BA-AA23-4F75-9754-853337B322D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07A5595-12BD-4405-8F5A-13A4EF81338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88DBBA0-EC0A-43CB-AC2D-BA33EDA1A2D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15,724
15,671
234.01
14,918,273
14,097,790
773,445
6,378,184
13,281,028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F50DA4C-31E8-41BA-8062-CB32FB2955B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E7490DD-A56C-4EE3-BF7F-4DB36D7360F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DFBAB1C-DD73-4C93-8630-67DD1F3F7EA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20EBFA0-D84B-462A-AB82-E95E1B80847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EE67E05-32A8-4E5B-8D02-D014CD38F15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2DD30C2-569A-4A9C-B327-AF8A9B7CB3A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D4A8003-F0B4-4BAE-AA8E-4EC32072594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39F7A20-E88A-4620-A34D-33C63ABBE07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BB910E3-FD7B-4C04-9C12-806BCFB7AE2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5B6C9BA-83A9-4D91-A896-07A3A983BD2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6B96948-90F6-4F93-93FA-23B48D2DC99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9AE544D-61D2-4C22-B08A-7782BD412D0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873EFE5-0358-4F38-970B-33F45FE78EE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3238FFE-130E-4B78-990C-7A10C576589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B2046DE-5D18-4A04-8472-60F46CB3AB5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7388418-12C2-41BB-87BB-99F05033DBB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7BEA58F-C4C7-4E16-8273-3CD1A80143E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7A2EAF2-2840-4209-878F-EAC974EC12D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6035391-B8A9-4543-841A-DED457CC40D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F393BD2-EB16-41FA-9B13-446EB3C1838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FE10025-9520-46CC-B90F-A2FB9273CF3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B189D08-CC28-4792-8EE8-A2404DA8423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DFDC93D-F2AA-4E90-9A88-A83789C8B27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4B4572C-72E1-4D38-B0EB-5E22CB0A433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F037DE6-4F89-4544-A238-83746BC5FC4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510C8A1-0692-47C7-A4AC-7D791B66331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072CF77-2C70-4A3B-B839-77C281C934B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A618D7A-EA57-4C4E-A651-A6439BCBF3A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F02C826-6618-4FCE-B5FD-3040537F8E9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28FF313-F22D-49DA-8D73-07BF663C23B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0BAF8CD-7E45-4E90-9B12-4C3EB10AAC8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1ED2CEC-AF20-4272-994C-B31BF43E7DA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C3CD1B7-096E-4751-8A71-0718073F6BA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CB8B3B1-9B44-4EDD-9484-2DDDCAB629A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C48175E-43DB-433D-B36E-F7C8AB9FE5B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D928831-482F-4737-9F91-DCFE534C1A2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ECB6D20-76CF-4138-85F1-BF95756EAFE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等により財政基盤が弱く、類似団体平均値を下回っている。歳出見直しや保育所の民間移譲等、行政の効率化を進め、近年は指数が少しずつ上昇してきているが、引き続き歳出の見直しや地方税の適正かつ公平な課税及び収納率の向上を図るとともに、ふるさと納税等の税外収入の強化により歳入を確保し、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76696E9-D42E-4E57-8456-90E2D0419B0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DAE6CE24-474A-412D-AD93-57F61BF439C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B97781B-B10F-4A6E-9B3E-32A9412DD881}"/>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9750E2A2-49EE-499A-B6BE-26AADBB9A83E}"/>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349683C9-78E7-45B0-8CD1-C75ECC0400CD}"/>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DEB3593F-24A9-4F55-B466-A8E9FE00603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D495E875-8D5C-428A-8C37-5012D3A46AB6}"/>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5F12FA83-EA8F-4EFE-8E5C-F7D302F2328E}"/>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8CFF1A26-04EA-4204-ABF6-A5DE26E2953A}"/>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3613BD80-CC39-40C4-A3B7-8B9DF23E6AD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798EC2F8-10D1-4108-848D-E24FEB66787B}"/>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974036CA-1F59-44FC-8B56-1EC2BB22EB1F}"/>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60B71CD8-6A27-422B-BBA9-4876A4E19EB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7E3C3091-E6E8-441F-AE8A-C36CDBB4B64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913537CB-39DE-4B57-963B-9E242B551A4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D7901144-E905-4630-8A8B-0E989B47535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FDDA72F6-E480-4A3B-AECD-CF277A10859C}"/>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DFF8E815-3779-4F8D-9AFC-6744F8E0765E}"/>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865A87C8-FC0C-485F-8A48-402886CFDE5B}"/>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70D91134-77FE-4BFB-A44B-17AD8B5382CD}"/>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16CA1841-7867-422F-BB08-9B70B5D7D61E}"/>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39B031E6-442D-4D26-B02E-C070F332EE3C}"/>
            </a:ext>
          </a:extLst>
        </xdr:cNvPr>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E4CAB5DE-EB1F-4389-85E6-969CEFAFAA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12968B30-2BFE-4713-BCBD-7FD819FFEF46}"/>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5D29DEFC-9111-446C-8CAB-DC476502466F}"/>
            </a:ext>
          </a:extLst>
        </xdr:cNvPr>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70EBA268-240C-45A7-B88B-28466DC04A85}"/>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9579EF60-CEC7-4790-8DA2-DDA4BFDFD7E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11E1D867-4C21-4E11-BB6A-545BAB20D72E}"/>
            </a:ext>
          </a:extLst>
        </xdr:cNvPr>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8DF5DBDB-15F3-4ADA-A142-B0745E679876}"/>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918C182B-4733-4E32-9543-C0B719C7D165}"/>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219C8D38-5C2A-473F-8AF2-242AEF60CB78}"/>
            </a:ext>
          </a:extLst>
        </xdr:cNvPr>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5CF48488-1238-45B0-9C58-3C28F7FECDE1}"/>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370EFE1A-B227-4C6B-AFD8-8CB82EEEE1BC}"/>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945557FA-E865-45F9-A25B-AEF72EF4547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A90CEB6-145F-464C-992E-3A829CA49144}"/>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8CD7CD9-0FCC-4AB2-88B2-5EC793DF886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2FCAF1B-60E3-4142-8203-5E772ABF7C3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A4EA351-278B-4F7D-909C-0001C277878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49CA6F3-CB79-4F10-AC48-715807FD9A3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B160FC66-0086-48B4-BA26-A728C47928B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a:extLst>
            <a:ext uri="{FF2B5EF4-FFF2-40B4-BE49-F238E27FC236}">
              <a16:creationId xmlns:a16="http://schemas.microsoft.com/office/drawing/2014/main" id="{A46DCA02-0BAA-4365-9B8B-90A8E1CC60DA}"/>
            </a:ext>
          </a:extLst>
        </xdr:cNvPr>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a:extLst>
            <a:ext uri="{FF2B5EF4-FFF2-40B4-BE49-F238E27FC236}">
              <a16:creationId xmlns:a16="http://schemas.microsoft.com/office/drawing/2014/main" id="{86B29964-2F40-4D68-9346-0D24942A7617}"/>
            </a:ext>
          </a:extLst>
        </xdr:cNvPr>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E758B2F0-5D95-4815-A961-8B48B4F0ED51}"/>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46F92032-FDB4-4697-8B37-097D76D70A29}"/>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F19479A1-463B-4F40-BC5C-C3FE2BF91030}"/>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a:extLst>
            <a:ext uri="{FF2B5EF4-FFF2-40B4-BE49-F238E27FC236}">
              <a16:creationId xmlns:a16="http://schemas.microsoft.com/office/drawing/2014/main" id="{08B7FAC8-E72B-433C-8F79-3E8179DB206D}"/>
            </a:ext>
          </a:extLst>
        </xdr:cNvPr>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228ACCE9-438A-4ECC-9EFF-1D4FCFF7A797}"/>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25B0702A-0E06-4D22-B968-8C2DE14C6115}"/>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DAA84FA2-A430-412F-8C1F-9644FAB68F56}"/>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FDE8A809-DBCA-47BF-9003-FF716D2BA4AA}"/>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616DD69-7755-4A6C-8C56-4C969676D8E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FD98600E-CCB1-4F2E-B00A-538A99B4EF6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61B133D-4449-44C1-9A44-D92D77548DB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E8A98FF8-3277-425B-A148-06FC2530E30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6FC022F-303A-4ED5-A4A5-A33E16F7D4A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AB346A79-EABC-4554-B4CE-A16F352ADB4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C7404D6D-48A8-4120-B365-C3C38BE052F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BA45310D-F9AF-4282-B935-A53D1AAE12F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82187DA3-0211-42B2-9D5B-D94FEFEF28B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8E0D553-45F7-48B3-9DDF-92328A830BA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6848FAB1-A661-42EC-83A3-4512F172DA5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3B12F236-A66B-4BE3-B056-6A91ACB0134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28D16C7A-8DDC-4C26-AF92-6B984B51828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が前年度よりも３．４ポイント上昇した要因として「臨時財政対策債発行額の減」であると言える。経常収支比率については、今後は上昇していくものと考えられるため、引き続き歳入確保及び経常経費の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490BECD8-D6A3-4386-AEE7-4E571FD327F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DF593A29-B16A-4CBA-AC10-0700ED202E8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5B5C80E3-7DDE-45B5-8291-216D0EC2AAA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6BE2F7D8-934E-4160-81BA-888A2978505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C6729CA9-6AD6-45CE-85D5-CBAE73E20B15}"/>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3BF14585-05A5-479A-B321-AA89FA08C399}"/>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E3D8AFE4-623F-47E6-BA7D-DDC9260E0E73}"/>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3685BC8F-5477-4020-AA0E-3F8F1D4B1CD3}"/>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696ADCE7-278B-4D4D-9D8E-8661474B34BF}"/>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A8E44B59-9399-41E1-8A8B-81071532920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53EBB4A4-FA07-4C7D-8AA2-B3E2CBF2B93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4D769F45-A31B-4752-8361-DECBD5CB27B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105CAA8-A066-4062-8519-9A49AC3ECDA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4AF8878-7065-4F66-B413-EFE9F18D768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17E1768C-1CF2-48A4-BBD5-54B52106BCF2}"/>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28D39E0B-A1E0-4C8D-BF78-B9686370F7B7}"/>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BE4D44D4-1ACA-4373-8F17-B92DD9F0F8D8}"/>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85E9D25-C85C-472D-B76B-09E71EC30781}"/>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8C45176B-8D57-4F9F-9309-4E669E964DD9}"/>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64</xdr:row>
      <xdr:rowOff>49022</xdr:rowOff>
    </xdr:to>
    <xdr:cxnSp macro="">
      <xdr:nvCxnSpPr>
        <xdr:cNvPr id="131" name="直線コネクタ 130">
          <a:extLst>
            <a:ext uri="{FF2B5EF4-FFF2-40B4-BE49-F238E27FC236}">
              <a16:creationId xmlns:a16="http://schemas.microsoft.com/office/drawing/2014/main" id="{64696F43-5931-4A32-B4F1-1B384A4A4EF3}"/>
            </a:ext>
          </a:extLst>
        </xdr:cNvPr>
        <xdr:cNvCxnSpPr/>
      </xdr:nvCxnSpPr>
      <xdr:spPr>
        <a:xfrm>
          <a:off x="4114800" y="1085773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8D3B0755-ADDB-4F6C-AB8A-4E2EA3E9BC5B}"/>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1B675F48-4BA3-4C0A-AB98-B24BD1E1011A}"/>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56388</xdr:rowOff>
    </xdr:from>
    <xdr:to>
      <xdr:col>19</xdr:col>
      <xdr:colOff>133350</xdr:colOff>
      <xdr:row>65</xdr:row>
      <xdr:rowOff>104394</xdr:rowOff>
    </xdr:to>
    <xdr:cxnSp macro="">
      <xdr:nvCxnSpPr>
        <xdr:cNvPr id="134" name="直線コネクタ 133">
          <a:extLst>
            <a:ext uri="{FF2B5EF4-FFF2-40B4-BE49-F238E27FC236}">
              <a16:creationId xmlns:a16="http://schemas.microsoft.com/office/drawing/2014/main" id="{7AAFE174-09D9-4D0B-8C11-B5A703D8D7B3}"/>
            </a:ext>
          </a:extLst>
        </xdr:cNvPr>
        <xdr:cNvCxnSpPr/>
      </xdr:nvCxnSpPr>
      <xdr:spPr>
        <a:xfrm flipV="1">
          <a:off x="3225800" y="10857738"/>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AAEE3053-D903-443A-B3D0-771290B6A99B}"/>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34DC4FE3-732F-4D6B-82B7-5553DC4A121B}"/>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104394</xdr:rowOff>
    </xdr:to>
    <xdr:cxnSp macro="">
      <xdr:nvCxnSpPr>
        <xdr:cNvPr id="137" name="直線コネクタ 136">
          <a:extLst>
            <a:ext uri="{FF2B5EF4-FFF2-40B4-BE49-F238E27FC236}">
              <a16:creationId xmlns:a16="http://schemas.microsoft.com/office/drawing/2014/main" id="{FF7158B6-7DB4-42A1-87E9-F4711580C675}"/>
            </a:ext>
          </a:extLst>
        </xdr:cNvPr>
        <xdr:cNvCxnSpPr/>
      </xdr:nvCxnSpPr>
      <xdr:spPr>
        <a:xfrm>
          <a:off x="2336800" y="1113764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423A235B-698E-4A8F-9216-061638392152}"/>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512A3A1-C8AD-4711-83E4-0C950F43DB74}"/>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3048</xdr:rowOff>
    </xdr:to>
    <xdr:cxnSp macro="">
      <xdr:nvCxnSpPr>
        <xdr:cNvPr id="140" name="直線コネクタ 139">
          <a:extLst>
            <a:ext uri="{FF2B5EF4-FFF2-40B4-BE49-F238E27FC236}">
              <a16:creationId xmlns:a16="http://schemas.microsoft.com/office/drawing/2014/main" id="{76513C05-EB0A-4B59-BF5E-3FB76788BF28}"/>
            </a:ext>
          </a:extLst>
        </xdr:cNvPr>
        <xdr:cNvCxnSpPr/>
      </xdr:nvCxnSpPr>
      <xdr:spPr>
        <a:xfrm flipV="1">
          <a:off x="1447800" y="111376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FEC62170-354F-479C-B947-C28015C9F3C6}"/>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2D7EBA5F-2812-41C8-B204-90C477919B88}"/>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6F8311F0-C311-4A81-9F8D-DA394CBD91A9}"/>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CAE89525-9FB4-4C92-AA12-B7AAA4F94E0A}"/>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C8F586A-5507-4C00-A36B-B42AB96C949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71C7AFC-ADAD-43F1-BF31-8DD988A65FD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E621E2B-7B11-4326-A734-633868E8560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095EB34-7EFD-4B4E-A3B6-411729900E3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5FE1B4A-3BFA-46FB-A1A6-A4925D00E00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0" name="楕円 149">
          <a:extLst>
            <a:ext uri="{FF2B5EF4-FFF2-40B4-BE49-F238E27FC236}">
              <a16:creationId xmlns:a16="http://schemas.microsoft.com/office/drawing/2014/main" id="{9100BC66-8690-46EA-90FC-64D4EA33300D}"/>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1" name="財政構造の弾力性該当値テキスト">
          <a:extLst>
            <a:ext uri="{FF2B5EF4-FFF2-40B4-BE49-F238E27FC236}">
              <a16:creationId xmlns:a16="http://schemas.microsoft.com/office/drawing/2014/main" id="{E757494A-E483-40E5-8198-3396C38C97ED}"/>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2" name="楕円 151">
          <a:extLst>
            <a:ext uri="{FF2B5EF4-FFF2-40B4-BE49-F238E27FC236}">
              <a16:creationId xmlns:a16="http://schemas.microsoft.com/office/drawing/2014/main" id="{31B854E7-23DC-4A79-8BB0-075CE6F2372B}"/>
            </a:ext>
          </a:extLst>
        </xdr:cNvPr>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53" name="テキスト ボックス 152">
          <a:extLst>
            <a:ext uri="{FF2B5EF4-FFF2-40B4-BE49-F238E27FC236}">
              <a16:creationId xmlns:a16="http://schemas.microsoft.com/office/drawing/2014/main" id="{ADC9076B-1179-4336-A323-6900C74AD4F7}"/>
            </a:ext>
          </a:extLst>
        </xdr:cNvPr>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4" name="楕円 153">
          <a:extLst>
            <a:ext uri="{FF2B5EF4-FFF2-40B4-BE49-F238E27FC236}">
              <a16:creationId xmlns:a16="http://schemas.microsoft.com/office/drawing/2014/main" id="{ED7B33F5-D2A4-481F-AF2B-660B14F2B91D}"/>
            </a:ext>
          </a:extLst>
        </xdr:cNvPr>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5" name="テキスト ボックス 154">
          <a:extLst>
            <a:ext uri="{FF2B5EF4-FFF2-40B4-BE49-F238E27FC236}">
              <a16:creationId xmlns:a16="http://schemas.microsoft.com/office/drawing/2014/main" id="{7DBD0BC7-8786-4DBD-BA95-80DBFBD89815}"/>
            </a:ext>
          </a:extLst>
        </xdr:cNvPr>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6" name="楕円 155">
          <a:extLst>
            <a:ext uri="{FF2B5EF4-FFF2-40B4-BE49-F238E27FC236}">
              <a16:creationId xmlns:a16="http://schemas.microsoft.com/office/drawing/2014/main" id="{8AB67814-E454-4F9B-8243-5E4BAFD41286}"/>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7" name="テキスト ボックス 156">
          <a:extLst>
            <a:ext uri="{FF2B5EF4-FFF2-40B4-BE49-F238E27FC236}">
              <a16:creationId xmlns:a16="http://schemas.microsoft.com/office/drawing/2014/main" id="{847407A2-B566-411C-8C01-F65FC5E9864E}"/>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8" name="楕円 157">
          <a:extLst>
            <a:ext uri="{FF2B5EF4-FFF2-40B4-BE49-F238E27FC236}">
              <a16:creationId xmlns:a16="http://schemas.microsoft.com/office/drawing/2014/main" id="{37DC485B-679C-43B8-8A17-809AF136DD72}"/>
            </a:ext>
          </a:extLst>
        </xdr:cNvPr>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38625</xdr:rowOff>
    </xdr:from>
    <xdr:ext cx="762000" cy="259045"/>
    <xdr:sp macro="" textlink="">
      <xdr:nvSpPr>
        <xdr:cNvPr id="159" name="テキスト ボックス 158">
          <a:extLst>
            <a:ext uri="{FF2B5EF4-FFF2-40B4-BE49-F238E27FC236}">
              <a16:creationId xmlns:a16="http://schemas.microsoft.com/office/drawing/2014/main" id="{7D4473BE-CDA8-400A-BAFD-B927719B9F04}"/>
            </a:ext>
          </a:extLst>
        </xdr:cNvPr>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E49ECF0B-6313-4B70-886B-AC864E72619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23B32CCF-2D2B-4EE9-A319-58EED4E9FA2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3075F9B1-09FE-45FA-935E-C0CDCE00F78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EFA3C17F-6CE5-4801-A643-3714455F859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BBF2115C-91FA-456A-AEF4-5FC7EC2B55B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DD2F145A-9404-49A4-A45C-73394B4D5C6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B8C89584-44D3-47EC-A351-3E17B82AD38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46185B35-FB99-416B-8872-4D02876C46F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93439596-1C7B-40C1-8459-EC2414D0BFC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2883B73-678F-4279-A68E-A56C6946014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FBFC9225-5C45-4471-B049-DF22C1B0561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CEF13B0-8F24-4923-97E3-493A70DA947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AF591DEC-27F2-4471-9C32-1B1342760D7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人件費、物件費及び維持補修費の合計額の人口１人当たりの金額は、前年度よりも増加しており、類似団体と比較しても高い水準にある。</a:t>
          </a:r>
        </a:p>
        <a:p>
          <a:r>
            <a:rPr kumimoji="1" lang="ja-JP" altLang="en-US" sz="1300">
              <a:latin typeface="ＭＳ Ｐゴシック" panose="020B0600070205080204" pitchFamily="50" charset="-128"/>
              <a:ea typeface="ＭＳ Ｐゴシック" panose="020B0600070205080204" pitchFamily="50" charset="-128"/>
            </a:rPr>
            <a:t>本年度の増額要因としては、物件費の上昇によるもので、閉校に伴うスクールバス運行経路拡大による委託料の増加や、物価高騰に伴う光熱水費が増加したことが理由として挙げられる。　</a:t>
          </a:r>
        </a:p>
        <a:p>
          <a:r>
            <a:rPr kumimoji="1" lang="ja-JP" altLang="en-US" sz="1300">
              <a:latin typeface="ＭＳ Ｐゴシック" panose="020B0600070205080204" pitchFamily="50" charset="-128"/>
              <a:ea typeface="ＭＳ Ｐゴシック" panose="020B0600070205080204" pitchFamily="50" charset="-128"/>
            </a:rPr>
            <a:t>　今後も給与の適正化や施設管理マネジメントに基づく施設の適正な維持管理、行政の効率化に努めるとともに、事業の必要性を精査し、経費抑制を図っていく。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9FA2107F-9F4D-4744-A982-159E29E82E7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4EFA454F-7565-4B73-BE36-2D53772B026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C2CEB550-9E18-43D6-8271-6F6860D3931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CBCF67B2-B497-4417-8C23-976383D602B9}"/>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D14C348C-C82A-4C66-9765-7B47F8D5E74D}"/>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3CE53595-A04D-4B72-B3FD-6885C5164887}"/>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3D92A296-BC8A-4CDB-A8A5-68F8BA2B1AA6}"/>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BEA7172F-CDA3-46B7-9FEC-AD07C34B56EF}"/>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A9F6EA83-04CB-492C-B581-D11393DA82A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9B272740-8557-4C86-9CFF-E5AF669DEA4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1B71F6E8-59E1-4C69-B50C-2F4D2C0644B5}"/>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6B2D5679-EB0D-4C26-938B-0D8474905589}"/>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E82DC74C-2D95-4D45-B443-F80E49934394}"/>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F82D6927-18A9-4DC6-97E0-0CCF984AB80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288F212-79BB-4A81-B918-22F5814B51B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A1798B52-ACC8-4251-AF26-7D19F170BA2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2EBA425D-F75C-4111-87AF-9BB54C684658}"/>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653A9EED-C412-4493-901D-B1E7D8751068}"/>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E94C02B1-5DC7-4AC3-AFC4-B0ED25BA3E65}"/>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699A5CC2-94E0-4B7A-B109-E95EA2228FFC}"/>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C0650FE9-1AC0-475B-ABA1-860570B7701E}"/>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138139</xdr:rowOff>
    </xdr:from>
    <xdr:to>
      <xdr:col>23</xdr:col>
      <xdr:colOff>133350</xdr:colOff>
      <xdr:row>86</xdr:row>
      <xdr:rowOff>80197</xdr:rowOff>
    </xdr:to>
    <xdr:cxnSp macro="">
      <xdr:nvCxnSpPr>
        <xdr:cNvPr id="194" name="直線コネクタ 193">
          <a:extLst>
            <a:ext uri="{FF2B5EF4-FFF2-40B4-BE49-F238E27FC236}">
              <a16:creationId xmlns:a16="http://schemas.microsoft.com/office/drawing/2014/main" id="{BB1B7AE5-252D-47AB-B736-14D69A0CD89C}"/>
            </a:ext>
          </a:extLst>
        </xdr:cNvPr>
        <xdr:cNvCxnSpPr/>
      </xdr:nvCxnSpPr>
      <xdr:spPr>
        <a:xfrm>
          <a:off x="4114800" y="14711389"/>
          <a:ext cx="838200" cy="1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42FDF347-8F24-44E0-810A-0840B24BA1AD}"/>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122417C5-1694-46CF-AD17-46C58A6932A4}"/>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138139</xdr:rowOff>
    </xdr:from>
    <xdr:to>
      <xdr:col>19</xdr:col>
      <xdr:colOff>133350</xdr:colOff>
      <xdr:row>86</xdr:row>
      <xdr:rowOff>54032</xdr:rowOff>
    </xdr:to>
    <xdr:cxnSp macro="">
      <xdr:nvCxnSpPr>
        <xdr:cNvPr id="197" name="直線コネクタ 196">
          <a:extLst>
            <a:ext uri="{FF2B5EF4-FFF2-40B4-BE49-F238E27FC236}">
              <a16:creationId xmlns:a16="http://schemas.microsoft.com/office/drawing/2014/main" id="{1CAD8394-1B0C-40DD-89DB-28C1398C5BCE}"/>
            </a:ext>
          </a:extLst>
        </xdr:cNvPr>
        <xdr:cNvCxnSpPr/>
      </xdr:nvCxnSpPr>
      <xdr:spPr>
        <a:xfrm flipV="1">
          <a:off x="3225800" y="14711389"/>
          <a:ext cx="889000" cy="8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AF02A42A-8CA9-48A8-853C-BC7D99DC7AE5}"/>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7A04C082-2FD0-4629-AC38-A8B2F7A99C42}"/>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107654</xdr:rowOff>
    </xdr:from>
    <xdr:to>
      <xdr:col>15</xdr:col>
      <xdr:colOff>82550</xdr:colOff>
      <xdr:row>86</xdr:row>
      <xdr:rowOff>54032</xdr:rowOff>
    </xdr:to>
    <xdr:cxnSp macro="">
      <xdr:nvCxnSpPr>
        <xdr:cNvPr id="200" name="直線コネクタ 199">
          <a:extLst>
            <a:ext uri="{FF2B5EF4-FFF2-40B4-BE49-F238E27FC236}">
              <a16:creationId xmlns:a16="http://schemas.microsoft.com/office/drawing/2014/main" id="{8CF09DD2-625D-4EF3-9C22-AE9EEA3F2E2D}"/>
            </a:ext>
          </a:extLst>
        </xdr:cNvPr>
        <xdr:cNvCxnSpPr/>
      </xdr:nvCxnSpPr>
      <xdr:spPr>
        <a:xfrm>
          <a:off x="2336800" y="14509454"/>
          <a:ext cx="889000" cy="28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32F937F6-B12D-4AA7-B748-EB056AD6BBEE}"/>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a16="http://schemas.microsoft.com/office/drawing/2014/main" id="{E562445E-9FCF-4AFE-B0CC-BD9A2D4C054F}"/>
            </a:ext>
          </a:extLst>
        </xdr:cNvPr>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20126</xdr:rowOff>
    </xdr:from>
    <xdr:to>
      <xdr:col>11</xdr:col>
      <xdr:colOff>31750</xdr:colOff>
      <xdr:row>84</xdr:row>
      <xdr:rowOff>107654</xdr:rowOff>
    </xdr:to>
    <xdr:cxnSp macro="">
      <xdr:nvCxnSpPr>
        <xdr:cNvPr id="203" name="直線コネクタ 202">
          <a:extLst>
            <a:ext uri="{FF2B5EF4-FFF2-40B4-BE49-F238E27FC236}">
              <a16:creationId xmlns:a16="http://schemas.microsoft.com/office/drawing/2014/main" id="{CD49205F-DF63-4DA0-9B90-FECDFC6CA81D}"/>
            </a:ext>
          </a:extLst>
        </xdr:cNvPr>
        <xdr:cNvCxnSpPr/>
      </xdr:nvCxnSpPr>
      <xdr:spPr>
        <a:xfrm>
          <a:off x="1447800" y="14421926"/>
          <a:ext cx="889000" cy="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ADE3BEF4-50D2-4789-8D3D-C4105DB11DCA}"/>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a:extLst>
            <a:ext uri="{FF2B5EF4-FFF2-40B4-BE49-F238E27FC236}">
              <a16:creationId xmlns:a16="http://schemas.microsoft.com/office/drawing/2014/main" id="{90F29CF2-1F78-47F0-90BB-058DD0D50DC0}"/>
            </a:ext>
          </a:extLst>
        </xdr:cNvPr>
        <xdr:cNvSpPr txBox="1"/>
      </xdr:nvSpPr>
      <xdr:spPr>
        <a:xfrm>
          <a:off x="1955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38B11F93-0D39-4B44-8F4E-8B5C66DD30A5}"/>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41956</xdr:rowOff>
    </xdr:from>
    <xdr:ext cx="762000" cy="259045"/>
    <xdr:sp macro="" textlink="">
      <xdr:nvSpPr>
        <xdr:cNvPr id="207" name="テキスト ボックス 206">
          <a:extLst>
            <a:ext uri="{FF2B5EF4-FFF2-40B4-BE49-F238E27FC236}">
              <a16:creationId xmlns:a16="http://schemas.microsoft.com/office/drawing/2014/main" id="{50EF237F-0AE7-4664-83FB-E4F6B2C7090D}"/>
            </a:ext>
          </a:extLst>
        </xdr:cNvPr>
        <xdr:cNvSpPr txBox="1"/>
      </xdr:nvSpPr>
      <xdr:spPr>
        <a:xfrm>
          <a:off x="1066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5157079-D79F-4947-8CAE-556C4C3331F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02B872E-A082-4D04-8AD9-CC09AE96BFF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6ABAA15-4ED5-47BC-9177-0202B21A706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26E9C0A-2951-47BE-8646-802C6EE5FAC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E5F3DEF-D111-416A-8BFC-80FF42CBA7A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29397</xdr:rowOff>
    </xdr:from>
    <xdr:to>
      <xdr:col>23</xdr:col>
      <xdr:colOff>184150</xdr:colOff>
      <xdr:row>86</xdr:row>
      <xdr:rowOff>130997</xdr:rowOff>
    </xdr:to>
    <xdr:sp macro="" textlink="">
      <xdr:nvSpPr>
        <xdr:cNvPr id="213" name="楕円 212">
          <a:extLst>
            <a:ext uri="{FF2B5EF4-FFF2-40B4-BE49-F238E27FC236}">
              <a16:creationId xmlns:a16="http://schemas.microsoft.com/office/drawing/2014/main" id="{7D39363F-808D-4547-95BB-369E91CA6584}"/>
            </a:ext>
          </a:extLst>
        </xdr:cNvPr>
        <xdr:cNvSpPr/>
      </xdr:nvSpPr>
      <xdr:spPr>
        <a:xfrm>
          <a:off x="4902200" y="147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1474</xdr:rowOff>
    </xdr:from>
    <xdr:ext cx="762000" cy="259045"/>
    <xdr:sp macro="" textlink="">
      <xdr:nvSpPr>
        <xdr:cNvPr id="214" name="人件費・物件費等の状況該当値テキスト">
          <a:extLst>
            <a:ext uri="{FF2B5EF4-FFF2-40B4-BE49-F238E27FC236}">
              <a16:creationId xmlns:a16="http://schemas.microsoft.com/office/drawing/2014/main" id="{C9AE5885-502F-4F9E-89FF-F8C550D9DF60}"/>
            </a:ext>
          </a:extLst>
        </xdr:cNvPr>
        <xdr:cNvSpPr txBox="1"/>
      </xdr:nvSpPr>
      <xdr:spPr>
        <a:xfrm>
          <a:off x="5041900" y="1474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87339</xdr:rowOff>
    </xdr:from>
    <xdr:to>
      <xdr:col>19</xdr:col>
      <xdr:colOff>184150</xdr:colOff>
      <xdr:row>86</xdr:row>
      <xdr:rowOff>17489</xdr:rowOff>
    </xdr:to>
    <xdr:sp macro="" textlink="">
      <xdr:nvSpPr>
        <xdr:cNvPr id="215" name="楕円 214">
          <a:extLst>
            <a:ext uri="{FF2B5EF4-FFF2-40B4-BE49-F238E27FC236}">
              <a16:creationId xmlns:a16="http://schemas.microsoft.com/office/drawing/2014/main" id="{1BC35300-3FF0-4917-AFB4-A97C9519196F}"/>
            </a:ext>
          </a:extLst>
        </xdr:cNvPr>
        <xdr:cNvSpPr/>
      </xdr:nvSpPr>
      <xdr:spPr>
        <a:xfrm>
          <a:off x="4064000" y="146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2266</xdr:rowOff>
    </xdr:from>
    <xdr:ext cx="736600" cy="259045"/>
    <xdr:sp macro="" textlink="">
      <xdr:nvSpPr>
        <xdr:cNvPr id="216" name="テキスト ボックス 215">
          <a:extLst>
            <a:ext uri="{FF2B5EF4-FFF2-40B4-BE49-F238E27FC236}">
              <a16:creationId xmlns:a16="http://schemas.microsoft.com/office/drawing/2014/main" id="{3375FCBD-0A1B-4886-9F8A-BE4C41F0B109}"/>
            </a:ext>
          </a:extLst>
        </xdr:cNvPr>
        <xdr:cNvSpPr txBox="1"/>
      </xdr:nvSpPr>
      <xdr:spPr>
        <a:xfrm>
          <a:off x="3733800" y="1474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3232</xdr:rowOff>
    </xdr:from>
    <xdr:to>
      <xdr:col>15</xdr:col>
      <xdr:colOff>133350</xdr:colOff>
      <xdr:row>86</xdr:row>
      <xdr:rowOff>104832</xdr:rowOff>
    </xdr:to>
    <xdr:sp macro="" textlink="">
      <xdr:nvSpPr>
        <xdr:cNvPr id="217" name="楕円 216">
          <a:extLst>
            <a:ext uri="{FF2B5EF4-FFF2-40B4-BE49-F238E27FC236}">
              <a16:creationId xmlns:a16="http://schemas.microsoft.com/office/drawing/2014/main" id="{9510AF99-515E-46C4-B46B-EE720DA6050B}"/>
            </a:ext>
          </a:extLst>
        </xdr:cNvPr>
        <xdr:cNvSpPr/>
      </xdr:nvSpPr>
      <xdr:spPr>
        <a:xfrm>
          <a:off x="3175000" y="147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89609</xdr:rowOff>
    </xdr:from>
    <xdr:ext cx="762000" cy="259045"/>
    <xdr:sp macro="" textlink="">
      <xdr:nvSpPr>
        <xdr:cNvPr id="218" name="テキスト ボックス 217">
          <a:extLst>
            <a:ext uri="{FF2B5EF4-FFF2-40B4-BE49-F238E27FC236}">
              <a16:creationId xmlns:a16="http://schemas.microsoft.com/office/drawing/2014/main" id="{454757C8-0532-4B5E-884D-E731DB86722B}"/>
            </a:ext>
          </a:extLst>
        </xdr:cNvPr>
        <xdr:cNvSpPr txBox="1"/>
      </xdr:nvSpPr>
      <xdr:spPr>
        <a:xfrm>
          <a:off x="2844800" y="1483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56854</xdr:rowOff>
    </xdr:from>
    <xdr:to>
      <xdr:col>11</xdr:col>
      <xdr:colOff>82550</xdr:colOff>
      <xdr:row>84</xdr:row>
      <xdr:rowOff>158454</xdr:rowOff>
    </xdr:to>
    <xdr:sp macro="" textlink="">
      <xdr:nvSpPr>
        <xdr:cNvPr id="219" name="楕円 218">
          <a:extLst>
            <a:ext uri="{FF2B5EF4-FFF2-40B4-BE49-F238E27FC236}">
              <a16:creationId xmlns:a16="http://schemas.microsoft.com/office/drawing/2014/main" id="{5AA209C9-3A61-412F-937C-AC5E5AD11668}"/>
            </a:ext>
          </a:extLst>
        </xdr:cNvPr>
        <xdr:cNvSpPr/>
      </xdr:nvSpPr>
      <xdr:spPr>
        <a:xfrm>
          <a:off x="2286000" y="144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143231</xdr:rowOff>
    </xdr:from>
    <xdr:ext cx="762000" cy="259045"/>
    <xdr:sp macro="" textlink="">
      <xdr:nvSpPr>
        <xdr:cNvPr id="220" name="テキスト ボックス 219">
          <a:extLst>
            <a:ext uri="{FF2B5EF4-FFF2-40B4-BE49-F238E27FC236}">
              <a16:creationId xmlns:a16="http://schemas.microsoft.com/office/drawing/2014/main" id="{A2E3B860-9766-4A14-9314-AB27C4701917}"/>
            </a:ext>
          </a:extLst>
        </xdr:cNvPr>
        <xdr:cNvSpPr txBox="1"/>
      </xdr:nvSpPr>
      <xdr:spPr>
        <a:xfrm>
          <a:off x="1955800" y="1454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140776</xdr:rowOff>
    </xdr:from>
    <xdr:to>
      <xdr:col>7</xdr:col>
      <xdr:colOff>31750</xdr:colOff>
      <xdr:row>84</xdr:row>
      <xdr:rowOff>70926</xdr:rowOff>
    </xdr:to>
    <xdr:sp macro="" textlink="">
      <xdr:nvSpPr>
        <xdr:cNvPr id="221" name="楕円 220">
          <a:extLst>
            <a:ext uri="{FF2B5EF4-FFF2-40B4-BE49-F238E27FC236}">
              <a16:creationId xmlns:a16="http://schemas.microsoft.com/office/drawing/2014/main" id="{F93B1A5F-B6AB-466B-AE1F-C77F73178356}"/>
            </a:ext>
          </a:extLst>
        </xdr:cNvPr>
        <xdr:cNvSpPr/>
      </xdr:nvSpPr>
      <xdr:spPr>
        <a:xfrm>
          <a:off x="1397000" y="143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55703</xdr:rowOff>
    </xdr:from>
    <xdr:ext cx="762000" cy="259045"/>
    <xdr:sp macro="" textlink="">
      <xdr:nvSpPr>
        <xdr:cNvPr id="222" name="テキスト ボックス 221">
          <a:extLst>
            <a:ext uri="{FF2B5EF4-FFF2-40B4-BE49-F238E27FC236}">
              <a16:creationId xmlns:a16="http://schemas.microsoft.com/office/drawing/2014/main" id="{F5F098D3-AA8A-49BE-80F1-BECB5E2A9335}"/>
            </a:ext>
          </a:extLst>
        </xdr:cNvPr>
        <xdr:cNvSpPr txBox="1"/>
      </xdr:nvSpPr>
      <xdr:spPr>
        <a:xfrm>
          <a:off x="1066800" y="1445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2385B18E-B598-4AE3-B02F-38A577FB194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8BF498B7-014D-498F-BA63-FADFDDBE211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1921B3E2-4591-4033-AC39-C899E2B0883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DF0A5A2A-7033-441A-B02D-32BCE7516DA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E71EC75B-9E00-4AE1-BF1F-BD899ACF70A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2ADCDBF3-BA22-4B21-B38E-0FB23B24F95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40997EF2-2811-4876-936A-4E705D54503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1B650454-F23D-49CC-ADE7-606CF71BEDF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6056485D-2333-4E2B-BC0C-9D5437F3EB2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D2BBD4AE-BC95-4F1D-B723-381DC78B922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9EBD0924-CBB3-40DC-809F-8666D13117B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85B97AB3-20F5-458C-8A41-EB1D79BF6F3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94E85AE-C01F-4EA7-8345-60923E782E4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類似団体の中では低い水準で推移している。今後も、財政状況を考慮し、財政規模や人口規模に見合った定員管理を行っていくことで給与水準の適正化に努める。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D2322DEC-B987-4E93-89F7-3A9C9C957E0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969CA244-5755-4835-89BF-299341DDD22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D150248F-684E-4B19-BE05-925025B99E8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E7E5A6CE-D208-4E04-9307-EF1443C0E932}"/>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45B96372-E9A0-4B59-9458-CE530D76D98D}"/>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1E4F0E99-1D69-4EA9-B64D-CCC38035F03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B458A6C4-477D-4EE8-99CD-23287B7C013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BD0AA6A9-8935-48DB-87EE-7164A2D4463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78E411C3-B3E6-4D52-8A02-B6515A485274}"/>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AB3145D-9702-40FE-9C2D-0A3F71EE667D}"/>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BA85726C-FC82-476A-90CE-D79524B07DAD}"/>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EF0CD711-BB57-4838-B95A-ADF7FC6ED31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CF7A1F4E-FBB8-47F0-80ED-2B81BA042CE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376A7A5-A707-4552-B4DB-F324C91A8FB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1678939A-0144-464C-90D3-F91BF5DDAF1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DED20AD-B2FC-4FCE-A4E2-49D64F2AAD6D}"/>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9F31E504-6972-4BD3-B69E-D3C2068A2F56}"/>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EFC2FF6E-6BF6-4950-BBD1-6CC5CAAAB5C5}"/>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DDD19929-D759-4BA2-9118-DA92B13B7E58}"/>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BD09D8FE-EBCC-44F9-A1D8-EFA55A4BD05D}"/>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55739</xdr:rowOff>
    </xdr:to>
    <xdr:cxnSp macro="">
      <xdr:nvCxnSpPr>
        <xdr:cNvPr id="256" name="直線コネクタ 255">
          <a:extLst>
            <a:ext uri="{FF2B5EF4-FFF2-40B4-BE49-F238E27FC236}">
              <a16:creationId xmlns:a16="http://schemas.microsoft.com/office/drawing/2014/main" id="{45FCB239-83E4-4A33-86D1-AFC061381EA1}"/>
            </a:ext>
          </a:extLst>
        </xdr:cNvPr>
        <xdr:cNvCxnSpPr/>
      </xdr:nvCxnSpPr>
      <xdr:spPr>
        <a:xfrm flipV="1">
          <a:off x="16179800" y="1444413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28D21075-9E58-4231-BED1-BB22ABAB98DC}"/>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197307CB-54F4-48A4-AFB3-434517ACD7E6}"/>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55739</xdr:rowOff>
    </xdr:to>
    <xdr:cxnSp macro="">
      <xdr:nvCxnSpPr>
        <xdr:cNvPr id="259" name="直線コネクタ 258">
          <a:extLst>
            <a:ext uri="{FF2B5EF4-FFF2-40B4-BE49-F238E27FC236}">
              <a16:creationId xmlns:a16="http://schemas.microsoft.com/office/drawing/2014/main" id="{50FA18AF-8809-4754-B4E2-495EF759C1E8}"/>
            </a:ext>
          </a:extLst>
        </xdr:cNvPr>
        <xdr:cNvCxnSpPr/>
      </xdr:nvCxnSpPr>
      <xdr:spPr>
        <a:xfrm>
          <a:off x="15290800" y="1445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612CBF26-D262-406F-99BF-C4785D52C23E}"/>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A58DB08C-B979-485A-9B37-F0DD9C7EA3DB}"/>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55739</xdr:rowOff>
    </xdr:to>
    <xdr:cxnSp macro="">
      <xdr:nvCxnSpPr>
        <xdr:cNvPr id="262" name="直線コネクタ 261">
          <a:extLst>
            <a:ext uri="{FF2B5EF4-FFF2-40B4-BE49-F238E27FC236}">
              <a16:creationId xmlns:a16="http://schemas.microsoft.com/office/drawing/2014/main" id="{B7233A48-C808-4A02-9590-C9460D4090CF}"/>
            </a:ext>
          </a:extLst>
        </xdr:cNvPr>
        <xdr:cNvCxnSpPr/>
      </xdr:nvCxnSpPr>
      <xdr:spPr>
        <a:xfrm>
          <a:off x="14401800" y="1445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768B9244-63CA-43D2-BE3C-277DDEE0467E}"/>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a:extLst>
            <a:ext uri="{FF2B5EF4-FFF2-40B4-BE49-F238E27FC236}">
              <a16:creationId xmlns:a16="http://schemas.microsoft.com/office/drawing/2014/main" id="{CC5497A7-72FF-4D82-B1C1-E334792A623A}"/>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55739</xdr:rowOff>
    </xdr:to>
    <xdr:cxnSp macro="">
      <xdr:nvCxnSpPr>
        <xdr:cNvPr id="265" name="直線コネクタ 264">
          <a:extLst>
            <a:ext uri="{FF2B5EF4-FFF2-40B4-BE49-F238E27FC236}">
              <a16:creationId xmlns:a16="http://schemas.microsoft.com/office/drawing/2014/main" id="{D07E7DF7-3E72-4A0A-B4DF-E8C0869B015B}"/>
            </a:ext>
          </a:extLst>
        </xdr:cNvPr>
        <xdr:cNvCxnSpPr/>
      </xdr:nvCxnSpPr>
      <xdr:spPr>
        <a:xfrm>
          <a:off x="13512800" y="144441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A98B1785-EA9E-4BE5-89F0-204C260F99D7}"/>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E0A20D3F-75B0-4F1B-A642-28BEF208C27D}"/>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E44C0D86-3B47-46BE-BAE0-2A4E6A76DCF3}"/>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9C20417D-1D4B-46DB-8126-719F866FDBBE}"/>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224B740-2DFA-4424-A204-5A66DACA483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45A164B-26BF-4CCE-82CF-5ED122FD10F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57D6578-8C65-4825-BC87-AB42799FEFF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3A7F9F-68AC-4839-B0AF-D930EAD45C9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BD8AF38-FA7B-4F33-AA85-8690FC90DA8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5" name="楕円 274">
          <a:extLst>
            <a:ext uri="{FF2B5EF4-FFF2-40B4-BE49-F238E27FC236}">
              <a16:creationId xmlns:a16="http://schemas.microsoft.com/office/drawing/2014/main" id="{B11ADC5A-7819-412F-842B-6D6F48EA0991}"/>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6" name="給与水準   （国との比較）該当値テキスト">
          <a:extLst>
            <a:ext uri="{FF2B5EF4-FFF2-40B4-BE49-F238E27FC236}">
              <a16:creationId xmlns:a16="http://schemas.microsoft.com/office/drawing/2014/main" id="{D556FBE1-F040-4403-9D22-B7DDFEF6640F}"/>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7" name="楕円 276">
          <a:extLst>
            <a:ext uri="{FF2B5EF4-FFF2-40B4-BE49-F238E27FC236}">
              <a16:creationId xmlns:a16="http://schemas.microsoft.com/office/drawing/2014/main" id="{62ED3534-5E53-4920-A4BB-B7B3F8E201F9}"/>
            </a:ext>
          </a:extLst>
        </xdr:cNvPr>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78" name="テキスト ボックス 277">
          <a:extLst>
            <a:ext uri="{FF2B5EF4-FFF2-40B4-BE49-F238E27FC236}">
              <a16:creationId xmlns:a16="http://schemas.microsoft.com/office/drawing/2014/main" id="{76A65BFD-36EF-4EC2-A554-D6F897A2757B}"/>
            </a:ext>
          </a:extLst>
        </xdr:cNvPr>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4939</xdr:rowOff>
    </xdr:from>
    <xdr:to>
      <xdr:col>73</xdr:col>
      <xdr:colOff>44450</xdr:colOff>
      <xdr:row>84</xdr:row>
      <xdr:rowOff>106539</xdr:rowOff>
    </xdr:to>
    <xdr:sp macro="" textlink="">
      <xdr:nvSpPr>
        <xdr:cNvPr id="279" name="楕円 278">
          <a:extLst>
            <a:ext uri="{FF2B5EF4-FFF2-40B4-BE49-F238E27FC236}">
              <a16:creationId xmlns:a16="http://schemas.microsoft.com/office/drawing/2014/main" id="{4B160A8E-3F53-41C1-8657-D6C9E45AB37C}"/>
            </a:ext>
          </a:extLst>
        </xdr:cNvPr>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116716</xdr:rowOff>
    </xdr:from>
    <xdr:ext cx="762000" cy="259045"/>
    <xdr:sp macro="" textlink="">
      <xdr:nvSpPr>
        <xdr:cNvPr id="280" name="テキスト ボックス 279">
          <a:extLst>
            <a:ext uri="{FF2B5EF4-FFF2-40B4-BE49-F238E27FC236}">
              <a16:creationId xmlns:a16="http://schemas.microsoft.com/office/drawing/2014/main" id="{0ECF76B9-2404-42E2-A005-0F6F492390CB}"/>
            </a:ext>
          </a:extLst>
        </xdr:cNvPr>
        <xdr:cNvSpPr txBox="1"/>
      </xdr:nvSpPr>
      <xdr:spPr>
        <a:xfrm>
          <a:off x="14909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1" name="楕円 280">
          <a:extLst>
            <a:ext uri="{FF2B5EF4-FFF2-40B4-BE49-F238E27FC236}">
              <a16:creationId xmlns:a16="http://schemas.microsoft.com/office/drawing/2014/main" id="{9D16E14C-94EB-4F10-9CDD-76461A1B07D9}"/>
            </a:ext>
          </a:extLst>
        </xdr:cNvPr>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82" name="テキスト ボックス 281">
          <a:extLst>
            <a:ext uri="{FF2B5EF4-FFF2-40B4-BE49-F238E27FC236}">
              <a16:creationId xmlns:a16="http://schemas.microsoft.com/office/drawing/2014/main" id="{CA525E36-FD18-4749-B2C5-D60C09C7202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3" name="楕円 282">
          <a:extLst>
            <a:ext uri="{FF2B5EF4-FFF2-40B4-BE49-F238E27FC236}">
              <a16:creationId xmlns:a16="http://schemas.microsoft.com/office/drawing/2014/main" id="{4C25338A-924C-4942-9D1C-A8BBD6A5240F}"/>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82D80C05-3D6E-4A94-9E4A-A645B482CA66}"/>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DC822B35-4EFF-4B88-B2C6-C99429444B8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4787A446-BB39-4B2F-85B6-B1538B4AD81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E661B200-07B8-4C5D-9D01-55FAEBB0279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2B099E7B-009D-4E70-921C-6676BC21627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F51430BA-9026-4E17-9F51-C31B4E301F0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FA3C43E9-7015-41B5-B1AA-3B49D7EC5EC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EE563DC3-BB2B-46B1-ABD4-92E40BD2E16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994F57F9-B65D-412B-80E2-76FF902893A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D2BDA58F-19B8-42B8-8512-70C3AFDD1EC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F61E027D-D016-48C4-836C-F53580F9840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CA376A2E-70E3-44E0-B7F7-924559AB6B2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68FF050F-1C46-4FE2-A4FB-3484D392C67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9B2C5B37-C268-4261-83B0-B5F396E984F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合併に伴う行政区域拡大により管理運営する公共施設が多いことから職員数も多く、類似団体平均と比較して高い状況にあるが、今後も適切な定員管理を行っていく。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F8A1C7EF-6C37-495A-BF86-8C37991BD87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3495D03F-1179-4DEC-AD2F-6FB908DFAD1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EB481358-662A-4C19-A7B6-BD49E4FC961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982D0288-DED6-4E25-A89F-B7054D5FD63F}"/>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CCC2B6AE-69B7-4282-84C7-6FBBADDE362E}"/>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7FB06118-70B5-473D-996C-BCD96F563F64}"/>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B51E0EE4-4176-4DC7-A389-D6F10001160A}"/>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FEC12847-77F5-4AB0-9C82-C44DCD23B8D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D9BA116C-AD30-44F8-B811-C618993C564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D2DCE769-8F1C-4E8E-8AD0-832647119B4E}"/>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1FD44999-558B-454B-9087-04DD277EED9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8DDE94E3-D738-4995-AEA7-C4F9DE49B8C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6F6342B5-7F19-4388-B191-9AC7252D6F27}"/>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A275C664-DBF7-495F-804C-4D0B6053DC8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9E77CC1E-DC9D-4482-8B7C-F6C289B9831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544E4124-A0A4-4240-9D30-77C5AE18B7B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D2C5DF5F-7BE8-498C-BF66-914C8181E965}"/>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2390F197-075A-4F15-A602-5B6AC370E0EC}"/>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394A6ECA-5817-482A-9C67-03A27B88B18C}"/>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340E2C0C-417D-4543-AEB7-02A227234115}"/>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5C57EF3D-D00F-47C7-AE20-51AC43727C6A}"/>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45931</xdr:rowOff>
    </xdr:from>
    <xdr:to>
      <xdr:col>81</xdr:col>
      <xdr:colOff>44450</xdr:colOff>
      <xdr:row>63</xdr:row>
      <xdr:rowOff>72743</xdr:rowOff>
    </xdr:to>
    <xdr:cxnSp macro="">
      <xdr:nvCxnSpPr>
        <xdr:cNvPr id="319" name="直線コネクタ 318">
          <a:extLst>
            <a:ext uri="{FF2B5EF4-FFF2-40B4-BE49-F238E27FC236}">
              <a16:creationId xmlns:a16="http://schemas.microsoft.com/office/drawing/2014/main" id="{9373F5D7-E665-46F8-BA59-43C1765CC410}"/>
            </a:ext>
          </a:extLst>
        </xdr:cNvPr>
        <xdr:cNvCxnSpPr/>
      </xdr:nvCxnSpPr>
      <xdr:spPr>
        <a:xfrm>
          <a:off x="16179800" y="10847281"/>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21B7A72D-E400-474D-A885-526CCC03E9F1}"/>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A68F605E-BEA5-48F3-A2AC-2E024AE5AAA8}"/>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4374</xdr:rowOff>
    </xdr:from>
    <xdr:to>
      <xdr:col>77</xdr:col>
      <xdr:colOff>44450</xdr:colOff>
      <xdr:row>63</xdr:row>
      <xdr:rowOff>45931</xdr:rowOff>
    </xdr:to>
    <xdr:cxnSp macro="">
      <xdr:nvCxnSpPr>
        <xdr:cNvPr id="322" name="直線コネクタ 321">
          <a:extLst>
            <a:ext uri="{FF2B5EF4-FFF2-40B4-BE49-F238E27FC236}">
              <a16:creationId xmlns:a16="http://schemas.microsoft.com/office/drawing/2014/main" id="{D6941A0A-1031-4DC5-ABD2-7776CE4657BB}"/>
            </a:ext>
          </a:extLst>
        </xdr:cNvPr>
        <xdr:cNvCxnSpPr/>
      </xdr:nvCxnSpPr>
      <xdr:spPr>
        <a:xfrm>
          <a:off x="15290800" y="10805724"/>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ED44F3CB-C2ED-41F6-B50C-F6F477BE5EF9}"/>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045B3357-2F7B-4790-BE6E-5369E30F1505}"/>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95391</xdr:rowOff>
    </xdr:from>
    <xdr:to>
      <xdr:col>72</xdr:col>
      <xdr:colOff>203200</xdr:colOff>
      <xdr:row>63</xdr:row>
      <xdr:rowOff>4374</xdr:rowOff>
    </xdr:to>
    <xdr:cxnSp macro="">
      <xdr:nvCxnSpPr>
        <xdr:cNvPr id="325" name="直線コネクタ 324">
          <a:extLst>
            <a:ext uri="{FF2B5EF4-FFF2-40B4-BE49-F238E27FC236}">
              <a16:creationId xmlns:a16="http://schemas.microsoft.com/office/drawing/2014/main" id="{B4D1B5F0-8423-451C-9604-6DA8D798DD56}"/>
            </a:ext>
          </a:extLst>
        </xdr:cNvPr>
        <xdr:cNvCxnSpPr/>
      </xdr:nvCxnSpPr>
      <xdr:spPr>
        <a:xfrm>
          <a:off x="14401800" y="107252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3C186B6-59E9-47CA-8AE4-43A1B33FDD08}"/>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a:extLst>
            <a:ext uri="{FF2B5EF4-FFF2-40B4-BE49-F238E27FC236}">
              <a16:creationId xmlns:a16="http://schemas.microsoft.com/office/drawing/2014/main" id="{9EF9DFF4-C4B6-4815-A037-BE1DFA5B0C8F}"/>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64558</xdr:rowOff>
    </xdr:from>
    <xdr:to>
      <xdr:col>68</xdr:col>
      <xdr:colOff>152400</xdr:colOff>
      <xdr:row>62</xdr:row>
      <xdr:rowOff>95391</xdr:rowOff>
    </xdr:to>
    <xdr:cxnSp macro="">
      <xdr:nvCxnSpPr>
        <xdr:cNvPr id="328" name="直線コネクタ 327">
          <a:extLst>
            <a:ext uri="{FF2B5EF4-FFF2-40B4-BE49-F238E27FC236}">
              <a16:creationId xmlns:a16="http://schemas.microsoft.com/office/drawing/2014/main" id="{8DD1A411-4C24-4CAB-95FA-9CE7C15312A8}"/>
            </a:ext>
          </a:extLst>
        </xdr:cNvPr>
        <xdr:cNvCxnSpPr/>
      </xdr:nvCxnSpPr>
      <xdr:spPr>
        <a:xfrm>
          <a:off x="13512800" y="10694458"/>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D5E8CEA5-47FA-412C-82C8-9A805A4A76E5}"/>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a:extLst>
            <a:ext uri="{FF2B5EF4-FFF2-40B4-BE49-F238E27FC236}">
              <a16:creationId xmlns:a16="http://schemas.microsoft.com/office/drawing/2014/main" id="{1977E1E7-24A3-42C8-A6A1-08C63D468497}"/>
            </a:ext>
          </a:extLst>
        </xdr:cNvPr>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7636E856-47D3-40CF-9B69-20E19AD43489}"/>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611C5C34-6DEA-41CE-88AE-444ED985A4CE}"/>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2739089-81CC-4E71-9117-43756F6B9F4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4018333-1507-46FF-AE25-6F9705DD13E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B8077B0-16B0-433A-AD4D-61036F3E7A2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695680D-74AC-4BB9-A5DA-E31EE8F0CC0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F7437C1-D413-4A7E-85A5-A33407013A3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21943</xdr:rowOff>
    </xdr:from>
    <xdr:to>
      <xdr:col>81</xdr:col>
      <xdr:colOff>95250</xdr:colOff>
      <xdr:row>63</xdr:row>
      <xdr:rowOff>123543</xdr:rowOff>
    </xdr:to>
    <xdr:sp macro="" textlink="">
      <xdr:nvSpPr>
        <xdr:cNvPr id="338" name="楕円 337">
          <a:extLst>
            <a:ext uri="{FF2B5EF4-FFF2-40B4-BE49-F238E27FC236}">
              <a16:creationId xmlns:a16="http://schemas.microsoft.com/office/drawing/2014/main" id="{17B1D456-769F-423B-9516-E11BC026F983}"/>
            </a:ext>
          </a:extLst>
        </xdr:cNvPr>
        <xdr:cNvSpPr/>
      </xdr:nvSpPr>
      <xdr:spPr>
        <a:xfrm>
          <a:off x="16967200" y="1082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165470</xdr:rowOff>
    </xdr:from>
    <xdr:ext cx="762000" cy="259045"/>
    <xdr:sp macro="" textlink="">
      <xdr:nvSpPr>
        <xdr:cNvPr id="339" name="定員管理の状況該当値テキスト">
          <a:extLst>
            <a:ext uri="{FF2B5EF4-FFF2-40B4-BE49-F238E27FC236}">
              <a16:creationId xmlns:a16="http://schemas.microsoft.com/office/drawing/2014/main" id="{5ADFB20B-7394-457C-9439-0FD33BCCAE85}"/>
            </a:ext>
          </a:extLst>
        </xdr:cNvPr>
        <xdr:cNvSpPr txBox="1"/>
      </xdr:nvSpPr>
      <xdr:spPr>
        <a:xfrm>
          <a:off x="17106900" y="1079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166581</xdr:rowOff>
    </xdr:from>
    <xdr:to>
      <xdr:col>77</xdr:col>
      <xdr:colOff>95250</xdr:colOff>
      <xdr:row>63</xdr:row>
      <xdr:rowOff>96731</xdr:rowOff>
    </xdr:to>
    <xdr:sp macro="" textlink="">
      <xdr:nvSpPr>
        <xdr:cNvPr id="340" name="楕円 339">
          <a:extLst>
            <a:ext uri="{FF2B5EF4-FFF2-40B4-BE49-F238E27FC236}">
              <a16:creationId xmlns:a16="http://schemas.microsoft.com/office/drawing/2014/main" id="{7FF40789-FF9F-4AE2-9D9F-4CDF77612F93}"/>
            </a:ext>
          </a:extLst>
        </xdr:cNvPr>
        <xdr:cNvSpPr/>
      </xdr:nvSpPr>
      <xdr:spPr>
        <a:xfrm>
          <a:off x="16129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81508</xdr:rowOff>
    </xdr:from>
    <xdr:ext cx="736600" cy="259045"/>
    <xdr:sp macro="" textlink="">
      <xdr:nvSpPr>
        <xdr:cNvPr id="341" name="テキスト ボックス 340">
          <a:extLst>
            <a:ext uri="{FF2B5EF4-FFF2-40B4-BE49-F238E27FC236}">
              <a16:creationId xmlns:a16="http://schemas.microsoft.com/office/drawing/2014/main" id="{5AD43445-E203-4E68-A7C6-CFEDAD10D0D9}"/>
            </a:ext>
          </a:extLst>
        </xdr:cNvPr>
        <xdr:cNvSpPr txBox="1"/>
      </xdr:nvSpPr>
      <xdr:spPr>
        <a:xfrm>
          <a:off x="15798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125024</xdr:rowOff>
    </xdr:from>
    <xdr:to>
      <xdr:col>73</xdr:col>
      <xdr:colOff>44450</xdr:colOff>
      <xdr:row>63</xdr:row>
      <xdr:rowOff>55174</xdr:rowOff>
    </xdr:to>
    <xdr:sp macro="" textlink="">
      <xdr:nvSpPr>
        <xdr:cNvPr id="342" name="楕円 341">
          <a:extLst>
            <a:ext uri="{FF2B5EF4-FFF2-40B4-BE49-F238E27FC236}">
              <a16:creationId xmlns:a16="http://schemas.microsoft.com/office/drawing/2014/main" id="{D2FFDC6E-53F6-4CD4-A860-4233DE04A224}"/>
            </a:ext>
          </a:extLst>
        </xdr:cNvPr>
        <xdr:cNvSpPr/>
      </xdr:nvSpPr>
      <xdr:spPr>
        <a:xfrm>
          <a:off x="15240000" y="107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39951</xdr:rowOff>
    </xdr:from>
    <xdr:ext cx="762000" cy="259045"/>
    <xdr:sp macro="" textlink="">
      <xdr:nvSpPr>
        <xdr:cNvPr id="343" name="テキスト ボックス 342">
          <a:extLst>
            <a:ext uri="{FF2B5EF4-FFF2-40B4-BE49-F238E27FC236}">
              <a16:creationId xmlns:a16="http://schemas.microsoft.com/office/drawing/2014/main" id="{B0F64FDB-767A-4BD6-91CF-51C118D51A31}"/>
            </a:ext>
          </a:extLst>
        </xdr:cNvPr>
        <xdr:cNvSpPr txBox="1"/>
      </xdr:nvSpPr>
      <xdr:spPr>
        <a:xfrm>
          <a:off x="14909800" y="1084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44591</xdr:rowOff>
    </xdr:from>
    <xdr:to>
      <xdr:col>68</xdr:col>
      <xdr:colOff>203200</xdr:colOff>
      <xdr:row>62</xdr:row>
      <xdr:rowOff>146191</xdr:rowOff>
    </xdr:to>
    <xdr:sp macro="" textlink="">
      <xdr:nvSpPr>
        <xdr:cNvPr id="344" name="楕円 343">
          <a:extLst>
            <a:ext uri="{FF2B5EF4-FFF2-40B4-BE49-F238E27FC236}">
              <a16:creationId xmlns:a16="http://schemas.microsoft.com/office/drawing/2014/main" id="{B7DAB587-2364-46E2-8BE0-3F27DB1F5C4B}"/>
            </a:ext>
          </a:extLst>
        </xdr:cNvPr>
        <xdr:cNvSpPr/>
      </xdr:nvSpPr>
      <xdr:spPr>
        <a:xfrm>
          <a:off x="14351000" y="106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130968</xdr:rowOff>
    </xdr:from>
    <xdr:ext cx="762000" cy="259045"/>
    <xdr:sp macro="" textlink="">
      <xdr:nvSpPr>
        <xdr:cNvPr id="345" name="テキスト ボックス 344">
          <a:extLst>
            <a:ext uri="{FF2B5EF4-FFF2-40B4-BE49-F238E27FC236}">
              <a16:creationId xmlns:a16="http://schemas.microsoft.com/office/drawing/2014/main" id="{4DD08DEC-793A-4764-932A-0DB5ECA5FD00}"/>
            </a:ext>
          </a:extLst>
        </xdr:cNvPr>
        <xdr:cNvSpPr txBox="1"/>
      </xdr:nvSpPr>
      <xdr:spPr>
        <a:xfrm>
          <a:off x="14020800" y="1076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13758</xdr:rowOff>
    </xdr:from>
    <xdr:to>
      <xdr:col>64</xdr:col>
      <xdr:colOff>152400</xdr:colOff>
      <xdr:row>62</xdr:row>
      <xdr:rowOff>115358</xdr:rowOff>
    </xdr:to>
    <xdr:sp macro="" textlink="">
      <xdr:nvSpPr>
        <xdr:cNvPr id="346" name="楕円 345">
          <a:extLst>
            <a:ext uri="{FF2B5EF4-FFF2-40B4-BE49-F238E27FC236}">
              <a16:creationId xmlns:a16="http://schemas.microsoft.com/office/drawing/2014/main" id="{ACC3AAEC-6F74-4BC5-9F66-78ABA801F59E}"/>
            </a:ext>
          </a:extLst>
        </xdr:cNvPr>
        <xdr:cNvSpPr/>
      </xdr:nvSpPr>
      <xdr:spPr>
        <a:xfrm>
          <a:off x="13462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100135</xdr:rowOff>
    </xdr:from>
    <xdr:ext cx="762000" cy="259045"/>
    <xdr:sp macro="" textlink="">
      <xdr:nvSpPr>
        <xdr:cNvPr id="347" name="テキスト ボックス 346">
          <a:extLst>
            <a:ext uri="{FF2B5EF4-FFF2-40B4-BE49-F238E27FC236}">
              <a16:creationId xmlns:a16="http://schemas.microsoft.com/office/drawing/2014/main" id="{F7A34C54-E18D-42FF-A20A-E9EEAA1486D7}"/>
            </a:ext>
          </a:extLst>
        </xdr:cNvPr>
        <xdr:cNvSpPr txBox="1"/>
      </xdr:nvSpPr>
      <xdr:spPr>
        <a:xfrm>
          <a:off x="13131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E2B69865-DB08-40C1-AFE3-FA6A0490B21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96DA2227-1D74-4A18-AE0D-688CAD56F16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4CFB5A91-9130-4B75-8780-81700FEADBF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5BCD5176-ABA8-4C30-B797-237A67FD7B6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8D95EAB0-2602-4DBB-96E0-E6E8730F6EE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74EA215C-500B-4E21-A47E-B082557C74E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D6B0C5BC-2C1A-4D75-A6B6-8150754AA2C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13F1D286-0BDC-4C24-BCC8-45A1A417477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7A2C0F42-98BB-488D-8C0B-AACD87FE19F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7C775D45-E2C8-4EDD-98B7-6F21259B0B9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D8F3035-219A-42A1-B669-D33FAD4190F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2B192008-DE8C-4A14-805A-6B745FB1F19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8E80D5F3-B374-4FD6-B189-54DBA126693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類似団体平均より良好な比率ではあるが、令和２年７月豪雨に伴い地方債の借り入れが増加したため、来年度の以降も実質公債比率は、増加するものと考える。</a:t>
          </a:r>
        </a:p>
        <a:p>
          <a:r>
            <a:rPr kumimoji="1" lang="ja-JP" altLang="en-US" sz="1300">
              <a:latin typeface="ＭＳ Ｐゴシック" panose="020B0600070205080204" pitchFamily="50" charset="-128"/>
              <a:ea typeface="ＭＳ Ｐゴシック" panose="020B0600070205080204" pitchFamily="50" charset="-128"/>
            </a:rPr>
            <a:t>今後の起債借入については事業の必要性や優先度により発行額を精査し、健全財政の維持に努める。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3F07068C-3CEC-4011-8B7D-BA274678E47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FEF5FD13-CF60-4FA9-8817-E2BDA20A26B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28616A20-7128-4DA9-8941-7140E2F28B3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4315BF00-A633-487F-906C-B9D0C760F128}"/>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E3DED156-4424-4D13-B206-0CD7C6AF707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2D1887FD-B11F-421D-9DB4-A152A3D20EA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D892CEEE-10B3-4B12-B09B-46B9A9145116}"/>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80193383-074B-486D-A2DB-7CA7FA4808B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579849C5-194C-4CB0-9DAD-014AA0871DF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6BBAF86-F342-4506-BD02-9BB33CE98DC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B33582A5-9E4D-4E4C-BDE0-A15CAD60884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D6DDCE5C-5A1F-4C0B-9895-7AC0F33ADDA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CAF85F52-4C7C-45DD-B40F-B8D73A2E4E0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95DCE6B9-841E-497E-93F8-93E13A8A479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B4D3A8A5-4E5E-4FC8-A6C2-01DD21026D55}"/>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4CAB285E-B2C4-4862-9675-9DC1E092D53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7E4D0EE5-CD3F-458F-A3FC-BB570E2DD858}"/>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3A2324F9-9DBC-481A-8C28-D80D9E34CB4E}"/>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81B21963-4497-412F-96C0-6CE65D6C8C17}"/>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94827</xdr:rowOff>
    </xdr:to>
    <xdr:cxnSp macro="">
      <xdr:nvCxnSpPr>
        <xdr:cNvPr id="380" name="直線コネクタ 379">
          <a:extLst>
            <a:ext uri="{FF2B5EF4-FFF2-40B4-BE49-F238E27FC236}">
              <a16:creationId xmlns:a16="http://schemas.microsoft.com/office/drawing/2014/main" id="{CF642310-8550-4DFC-AF56-707723CD8834}"/>
            </a:ext>
          </a:extLst>
        </xdr:cNvPr>
        <xdr:cNvCxnSpPr/>
      </xdr:nvCxnSpPr>
      <xdr:spPr>
        <a:xfrm>
          <a:off x="16179800" y="69286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55284094-E5AA-478B-897B-FAC7C8CB119A}"/>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8C66DDBE-C250-4007-819C-2A6265273D8E}"/>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70696</xdr:rowOff>
    </xdr:to>
    <xdr:cxnSp macro="">
      <xdr:nvCxnSpPr>
        <xdr:cNvPr id="383" name="直線コネクタ 382">
          <a:extLst>
            <a:ext uri="{FF2B5EF4-FFF2-40B4-BE49-F238E27FC236}">
              <a16:creationId xmlns:a16="http://schemas.microsoft.com/office/drawing/2014/main" id="{DF249FD5-253B-4505-830E-FD285AEAE2CD}"/>
            </a:ext>
          </a:extLst>
        </xdr:cNvPr>
        <xdr:cNvCxnSpPr/>
      </xdr:nvCxnSpPr>
      <xdr:spPr>
        <a:xfrm>
          <a:off x="15290800" y="690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8BDEAE23-132E-4339-AFAF-55DA43993024}"/>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2B80B278-96B2-461B-BA48-4A827EBA9083}"/>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54610</xdr:rowOff>
    </xdr:to>
    <xdr:cxnSp macro="">
      <xdr:nvCxnSpPr>
        <xdr:cNvPr id="386" name="直線コネクタ 385">
          <a:extLst>
            <a:ext uri="{FF2B5EF4-FFF2-40B4-BE49-F238E27FC236}">
              <a16:creationId xmlns:a16="http://schemas.microsoft.com/office/drawing/2014/main" id="{EA7B91CA-E7BE-458A-80E1-D2DB246A33C5}"/>
            </a:ext>
          </a:extLst>
        </xdr:cNvPr>
        <xdr:cNvCxnSpPr/>
      </xdr:nvCxnSpPr>
      <xdr:spPr>
        <a:xfrm flipV="1">
          <a:off x="14401800" y="69045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D649863D-84BB-4DC5-BD34-DB921D15C4BA}"/>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B2F6F29D-B755-43A8-95DD-F3BADED8C9A2}"/>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62654</xdr:rowOff>
    </xdr:to>
    <xdr:cxnSp macro="">
      <xdr:nvCxnSpPr>
        <xdr:cNvPr id="389" name="直線コネクタ 388">
          <a:extLst>
            <a:ext uri="{FF2B5EF4-FFF2-40B4-BE49-F238E27FC236}">
              <a16:creationId xmlns:a16="http://schemas.microsoft.com/office/drawing/2014/main" id="{E5F796D6-DCDD-4189-901D-FE58EA2A86B1}"/>
            </a:ext>
          </a:extLst>
        </xdr:cNvPr>
        <xdr:cNvCxnSpPr/>
      </xdr:nvCxnSpPr>
      <xdr:spPr>
        <a:xfrm flipV="1">
          <a:off x="13512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769A7A28-0FFF-4D3E-ABB0-5C2E9E77FC38}"/>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9D3DFAC3-A9BF-45DA-B1EB-A4F8E7AF1B58}"/>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1423E5BE-5D77-47D4-82B4-3659103BFD61}"/>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3FFC52C0-3B53-4946-9924-1E03D98AA42B}"/>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70457AB-BA33-47AA-B322-A481F08DAC5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D43427EA-6B50-4507-8FB8-DCFD82096B2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79317D6-A4E2-4039-A396-648F5C6F07B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2BFCFC68-645D-4569-BF3D-613F1D0DD92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D3B500A-48F4-4562-B74E-0D2D804FCA8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399" name="楕円 398">
          <a:extLst>
            <a:ext uri="{FF2B5EF4-FFF2-40B4-BE49-F238E27FC236}">
              <a16:creationId xmlns:a16="http://schemas.microsoft.com/office/drawing/2014/main" id="{AC29DE35-50BC-4881-ACB5-E84A36D5B5E9}"/>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0" name="公債費負担の状況該当値テキスト">
          <a:extLst>
            <a:ext uri="{FF2B5EF4-FFF2-40B4-BE49-F238E27FC236}">
              <a16:creationId xmlns:a16="http://schemas.microsoft.com/office/drawing/2014/main" id="{64663EE4-3A6C-4FB5-8D49-CA3A436C0C76}"/>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1" name="楕円 400">
          <a:extLst>
            <a:ext uri="{FF2B5EF4-FFF2-40B4-BE49-F238E27FC236}">
              <a16:creationId xmlns:a16="http://schemas.microsoft.com/office/drawing/2014/main" id="{1AF7B76E-99F0-4EFF-9717-D6C6D78725ED}"/>
            </a:ext>
          </a:extLst>
        </xdr:cNvPr>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2" name="テキスト ボックス 401">
          <a:extLst>
            <a:ext uri="{FF2B5EF4-FFF2-40B4-BE49-F238E27FC236}">
              <a16:creationId xmlns:a16="http://schemas.microsoft.com/office/drawing/2014/main" id="{926F7D3E-999C-4390-AA23-B286D1F99A7B}"/>
            </a:ext>
          </a:extLst>
        </xdr:cNvPr>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3" name="楕円 402">
          <a:extLst>
            <a:ext uri="{FF2B5EF4-FFF2-40B4-BE49-F238E27FC236}">
              <a16:creationId xmlns:a16="http://schemas.microsoft.com/office/drawing/2014/main" id="{5A6866BF-811E-4C4C-AFF5-746D1C98EEC8}"/>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4" name="テキスト ボックス 403">
          <a:extLst>
            <a:ext uri="{FF2B5EF4-FFF2-40B4-BE49-F238E27FC236}">
              <a16:creationId xmlns:a16="http://schemas.microsoft.com/office/drawing/2014/main" id="{BCE0296A-FDA7-40AF-94F3-1A455CF63192}"/>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5" name="楕円 404">
          <a:extLst>
            <a:ext uri="{FF2B5EF4-FFF2-40B4-BE49-F238E27FC236}">
              <a16:creationId xmlns:a16="http://schemas.microsoft.com/office/drawing/2014/main" id="{A87C5837-A80A-4E7E-AEAD-BDEAA6C123B5}"/>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6" name="テキスト ボックス 405">
          <a:extLst>
            <a:ext uri="{FF2B5EF4-FFF2-40B4-BE49-F238E27FC236}">
              <a16:creationId xmlns:a16="http://schemas.microsoft.com/office/drawing/2014/main" id="{83F9E618-7844-4659-993E-E1C5C0ECE68F}"/>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7" name="楕円 406">
          <a:extLst>
            <a:ext uri="{FF2B5EF4-FFF2-40B4-BE49-F238E27FC236}">
              <a16:creationId xmlns:a16="http://schemas.microsoft.com/office/drawing/2014/main" id="{B2BD9BEA-1792-4B61-B4F8-C8A677A8F34F}"/>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8" name="テキスト ボックス 407">
          <a:extLst>
            <a:ext uri="{FF2B5EF4-FFF2-40B4-BE49-F238E27FC236}">
              <a16:creationId xmlns:a16="http://schemas.microsoft.com/office/drawing/2014/main" id="{8D613025-3B09-406C-A8F4-54F95C55F13D}"/>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C237786C-671D-4697-BD84-08AC0804857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82AC18FE-6E2B-4064-BA13-60016DDE5A6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960EEF91-7577-4297-9EE8-8BAD8BAE7C3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D64CA8E8-057B-482C-B354-D674002EA70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C136EE8F-48E0-45F8-B5F9-2414D6CDBC2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14663213-AF67-4DC4-8E46-B5C86EE33F5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BF5EDA6-9AB6-4C34-89CC-79AF129A775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E8655265-90B3-4907-A0E2-C1E69D3094D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1F6DF31-5660-49A4-A915-302AAD75613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BA2867ED-49AC-4A80-AA17-0BD02CC79E4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72495B02-D81A-4CD3-B4BC-ADBAFDCBB65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EAC1531C-21FD-4BAB-936F-704E9DF4203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8B12F1EF-CEB2-496A-9976-715DFDAE7B2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令和２年７月豪雨の災害復旧事業に地方債を多く充当しているため、今後の償還額は増加していく見込みである。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なお、災害復旧債の償還に備えて、減債基金等の充当可能基金の積み立てを着実に行っていき、将来負担の減少に努めていく。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5819550B-AB34-4068-8A79-F198AA6D74C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88AC21F8-4939-4DE1-8EEF-D656B707114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1894C4E7-4FBE-4E15-95DE-D49A068390B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7DB15929-BD33-492D-BC40-8BF7E184A07A}"/>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A074FB17-B24D-4FC1-973B-5880044F8D63}"/>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2114BB78-A40C-432A-AEFE-CEE976D060E3}"/>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96E7F8BA-39DC-4986-B5F4-0B413A344E79}"/>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D47CDFD1-C9CA-4684-BDE9-64B3C15F282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DE5C7297-FA5B-49AD-9AC9-1E64F83CEB02}"/>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8073FCD-43CE-4153-BFCF-3F115CADA375}"/>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DFDB13BE-A5C6-448D-B2CB-55138B2DEE8A}"/>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BFEA3489-F8FA-4122-8B6C-5928B9A99CD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288B810D-D074-4BE4-889B-A1883C8D6B1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3ABA67F4-9785-4EAA-B009-08E419AD28B2}"/>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A73215B8-F8A1-43F0-AC10-856CC10FFE6A}"/>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738F8FF2-7D66-422F-8621-4E42D6DE7AA7}"/>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10DE36D6-703C-40DC-A99B-21A173D714A6}"/>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B28AA7DF-1384-49F3-B211-C9B62381FD91}"/>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82579717-DD66-4B8C-A116-7D495A290BDA}"/>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394D5539-76E6-4F83-B641-BE05209CBB11}"/>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A31333E9-D1BA-4296-BE29-CA0B784FE74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D0882274-C860-4BBC-8146-E1F2ED54A613}"/>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a:extLst>
            <a:ext uri="{FF2B5EF4-FFF2-40B4-BE49-F238E27FC236}">
              <a16:creationId xmlns:a16="http://schemas.microsoft.com/office/drawing/2014/main" id="{8B9F3625-5289-4163-9CF9-5E5126AD7094}"/>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a:extLst>
            <a:ext uri="{FF2B5EF4-FFF2-40B4-BE49-F238E27FC236}">
              <a16:creationId xmlns:a16="http://schemas.microsoft.com/office/drawing/2014/main" id="{35C7B2F0-8473-480B-B6A8-BF0AAA21B4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a:extLst>
            <a:ext uri="{FF2B5EF4-FFF2-40B4-BE49-F238E27FC236}">
              <a16:creationId xmlns:a16="http://schemas.microsoft.com/office/drawing/2014/main" id="{CDD926E4-6EDA-44A7-9E8F-D43CA7B12E72}"/>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a:extLst>
            <a:ext uri="{FF2B5EF4-FFF2-40B4-BE49-F238E27FC236}">
              <a16:creationId xmlns:a16="http://schemas.microsoft.com/office/drawing/2014/main" id="{44503B2B-E3C4-49E4-B688-96FA369B4B3E}"/>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a:extLst>
            <a:ext uri="{FF2B5EF4-FFF2-40B4-BE49-F238E27FC236}">
              <a16:creationId xmlns:a16="http://schemas.microsoft.com/office/drawing/2014/main" id="{13A55504-528D-482F-93E6-1ECAB0743D66}"/>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a:extLst>
            <a:ext uri="{FF2B5EF4-FFF2-40B4-BE49-F238E27FC236}">
              <a16:creationId xmlns:a16="http://schemas.microsoft.com/office/drawing/2014/main" id="{310C6D05-D79F-4E52-8A5E-EE22D202DAF8}"/>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4896CC25-5242-4E3F-8AE1-90C45677263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F57525BE-8F7B-4D1C-8E02-CD40649D408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AE2BA3E3-2EFE-41CC-8752-9F32E9A9482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CFF9758-0EC6-4793-BA11-3AD5C317184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5CFE88E-431B-44BD-AF04-E608CA25EEE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15,724
15,671
234.01
14,918,273
14,097,790
773,445
6,378,184
13,281,028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平均的な水準となっている。決算額は、前年度と比較して減少しているが、経常収支比率は変わっていない。今後は徐々に増加していくと予想されるため、適正な水準を維持できるよう、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1814</xdr:rowOff>
    </xdr:from>
    <xdr:to>
      <xdr:col>24</xdr:col>
      <xdr:colOff>25400</xdr:colOff>
      <xdr:row>36</xdr:row>
      <xdr:rowOff>1814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74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1814</xdr:rowOff>
    </xdr:from>
    <xdr:to>
      <xdr:col>19</xdr:col>
      <xdr:colOff>187325</xdr:colOff>
      <xdr:row>37</xdr:row>
      <xdr:rowOff>167822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74014"/>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167822</xdr:rowOff>
    </xdr:from>
    <xdr:to>
      <xdr:col>15</xdr:col>
      <xdr:colOff>98425</xdr:colOff>
      <xdr:row>38</xdr:row>
      <xdr:rowOff>116115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511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116115</xdr:rowOff>
    </xdr:from>
    <xdr:to>
      <xdr:col>11</xdr:col>
      <xdr:colOff>9525</xdr:colOff>
      <xdr:row>38</xdr:row>
      <xdr:rowOff>116115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31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138991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122464</xdr:rowOff>
    </xdr:from>
    <xdr:to>
      <xdr:col>20</xdr:col>
      <xdr:colOff>38100</xdr:colOff>
      <xdr:row>36</xdr:row>
      <xdr:rowOff>52614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117022</xdr:rowOff>
    </xdr:from>
    <xdr:to>
      <xdr:col>15</xdr:col>
      <xdr:colOff>149225</xdr:colOff>
      <xdr:row>38</xdr:row>
      <xdr:rowOff>47172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65315</xdr:rowOff>
    </xdr:from>
    <xdr:to>
      <xdr:col>11</xdr:col>
      <xdr:colOff>60325</xdr:colOff>
      <xdr:row>38</xdr:row>
      <xdr:rowOff>166915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151692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65315</xdr:rowOff>
    </xdr:from>
    <xdr:to>
      <xdr:col>6</xdr:col>
      <xdr:colOff>171450</xdr:colOff>
      <xdr:row>38</xdr:row>
      <xdr:rowOff>166915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151692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物件費に係る決算額、経常収支比率ともに昨年度よりも増加している。今後も引き続き、業務内容を精査しコスト削減や効率化を図っていく。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0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0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46990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39370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全体の決算額としては、大幅に減少（住民税非課税世帯等に対する臨時特別給付金等の減）しているが、経常的経費は前年比較でほぼ横ばいになっている。しかし、自立支援給付費等の費用が増加傾向にあるので、注視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58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58</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48585"/>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57</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4858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国保会計、後期会計の繰出金については療養給付費分が増加している。他の会計についても、増加傾向にある。今後も動向を注視し、繰出金の適正化に努める。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56</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43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43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130810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130810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8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年度は、類似団体と比較すると平均を上回っている。広域行政事務組合の負担金が増加したことと、コロナ禍が過ぎてきたことに伴う事業再開による町補助金等の増加が要因としてあげられる。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後年度以降、上昇が見込まれるため、今後も事業内容等を精査していく。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36</xdr:row>
      <xdr:rowOff>91077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5224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151493</xdr:rowOff>
    </xdr:from>
    <xdr:to>
      <xdr:col>78</xdr:col>
      <xdr:colOff>69850</xdr:colOff>
      <xdr:row>36</xdr:row>
      <xdr:rowOff>38826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522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151493</xdr:rowOff>
    </xdr:from>
    <xdr:to>
      <xdr:col>73</xdr:col>
      <xdr:colOff>180975</xdr:colOff>
      <xdr:row>36</xdr:row>
      <xdr:rowOff>38826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522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73116</xdr:rowOff>
    </xdr:from>
    <xdr:to>
      <xdr:col>69</xdr:col>
      <xdr:colOff>92075</xdr:colOff>
      <xdr:row>35</xdr:row>
      <xdr:rowOff>151493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738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40277</xdr:rowOff>
    </xdr:from>
    <xdr:to>
      <xdr:col>82</xdr:col>
      <xdr:colOff>158750</xdr:colOff>
      <xdr:row>36</xdr:row>
      <xdr:rowOff>141877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12354</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18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159476</xdr:rowOff>
    </xdr:from>
    <xdr:to>
      <xdr:col>74</xdr:col>
      <xdr:colOff>31750</xdr:colOff>
      <xdr:row>36</xdr:row>
      <xdr:rowOff>89626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99803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100693</xdr:rowOff>
    </xdr:from>
    <xdr:to>
      <xdr:col>69</xdr:col>
      <xdr:colOff>142875</xdr:colOff>
      <xdr:row>36</xdr:row>
      <xdr:rowOff>30843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22316</xdr:rowOff>
    </xdr:from>
    <xdr:to>
      <xdr:col>65</xdr:col>
      <xdr:colOff>53975</xdr:colOff>
      <xdr:row>35</xdr:row>
      <xdr:rowOff>123916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134093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類似団体と比較して公債費の割合が高くなっている。主要事業の財源や令和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係る災害復旧事業へ地方債を充当しているため償還額は今後更に増加していく見込みである。災害分の元金償還年度までに減債基金の積み立てに努めながら、今後の借入については交付税措置額等も勘案しながら適正管理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106426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577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97282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97282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92711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令和４年度は前年度と比較すると増加しており、近年は類似団体平均より高い水準で推移している。今後も引き続き、事業見直しによる歳出の削減を推進し、財政の健全化に努めていく。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160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78</xdr:row>
      <xdr:rowOff>72137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16052"/>
          <a:ext cx="8890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72137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446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170435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3446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153962</xdr:rowOff>
    </xdr:from>
    <xdr:to>
      <xdr:col>29</xdr:col>
      <xdr:colOff>127000</xdr:colOff>
      <xdr:row>14</xdr:row>
      <xdr:rowOff>162801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01887"/>
          <a:ext cx="6477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144399</xdr:rowOff>
    </xdr:from>
    <xdr:to>
      <xdr:col>26</xdr:col>
      <xdr:colOff>50800</xdr:colOff>
      <xdr:row>14</xdr:row>
      <xdr:rowOff>153962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92324"/>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144399</xdr:rowOff>
    </xdr:from>
    <xdr:to>
      <xdr:col>22</xdr:col>
      <xdr:colOff>114300</xdr:colOff>
      <xdr:row>15</xdr:row>
      <xdr:rowOff>161366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92324"/>
          <a:ext cx="698500" cy="188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161366</xdr:rowOff>
    </xdr:from>
    <xdr:to>
      <xdr:col>18</xdr:col>
      <xdr:colOff>177800</xdr:colOff>
      <xdr:row>16</xdr:row>
      <xdr:rowOff>32385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80741"/>
          <a:ext cx="698500" cy="42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112001</xdr:rowOff>
    </xdr:from>
    <xdr:to>
      <xdr:col>29</xdr:col>
      <xdr:colOff>177800</xdr:colOff>
      <xdr:row>15</xdr:row>
      <xdr:rowOff>42151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59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128528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0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103162</xdr:rowOff>
    </xdr:from>
    <xdr:to>
      <xdr:col>26</xdr:col>
      <xdr:colOff>101600</xdr:colOff>
      <xdr:row>15</xdr:row>
      <xdr:rowOff>33312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5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43489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19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93599</xdr:rowOff>
    </xdr:from>
    <xdr:to>
      <xdr:col>22</xdr:col>
      <xdr:colOff>165100</xdr:colOff>
      <xdr:row>15</xdr:row>
      <xdr:rowOff>23749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41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33926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1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110566</xdr:rowOff>
    </xdr:from>
    <xdr:to>
      <xdr:col>19</xdr:col>
      <xdr:colOff>38100</xdr:colOff>
      <xdr:row>16</xdr:row>
      <xdr:rowOff>40716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2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50893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153035</xdr:rowOff>
    </xdr:from>
    <xdr:to>
      <xdr:col>15</xdr:col>
      <xdr:colOff>101600</xdr:colOff>
      <xdr:row>16</xdr:row>
      <xdr:rowOff>83185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93362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125468</xdr:rowOff>
    </xdr:from>
    <xdr:to>
      <xdr:col>29</xdr:col>
      <xdr:colOff>127000</xdr:colOff>
      <xdr:row>36</xdr:row>
      <xdr:rowOff>147391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78718"/>
          <a:ext cx="647700" cy="21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147391</xdr:rowOff>
    </xdr:from>
    <xdr:to>
      <xdr:col>26</xdr:col>
      <xdr:colOff>50800</xdr:colOff>
      <xdr:row>37</xdr:row>
      <xdr:rowOff>30073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00641"/>
          <a:ext cx="698500" cy="5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30073</xdr:rowOff>
    </xdr:from>
    <xdr:to>
      <xdr:col>22</xdr:col>
      <xdr:colOff>114300</xdr:colOff>
      <xdr:row>37</xdr:row>
      <xdr:rowOff>68067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54773"/>
          <a:ext cx="698500" cy="3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68067</xdr:rowOff>
    </xdr:from>
    <xdr:to>
      <xdr:col>18</xdr:col>
      <xdr:colOff>177800</xdr:colOff>
      <xdr:row>37</xdr:row>
      <xdr:rowOff>103569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92767"/>
          <a:ext cx="698500" cy="35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74668</xdr:rowOff>
    </xdr:from>
    <xdr:to>
      <xdr:col>29</xdr:col>
      <xdr:colOff>177800</xdr:colOff>
      <xdr:row>37</xdr:row>
      <xdr:rowOff>4818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2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46745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9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96591</xdr:rowOff>
    </xdr:from>
    <xdr:to>
      <xdr:col>26</xdr:col>
      <xdr:colOff>101600</xdr:colOff>
      <xdr:row>37</xdr:row>
      <xdr:rowOff>26741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49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11518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36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150723</xdr:rowOff>
    </xdr:from>
    <xdr:to>
      <xdr:col>22</xdr:col>
      <xdr:colOff>165100</xdr:colOff>
      <xdr:row>37</xdr:row>
      <xdr:rowOff>80873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0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65650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9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17267</xdr:rowOff>
    </xdr:from>
    <xdr:to>
      <xdr:col>19</xdr:col>
      <xdr:colOff>38100</xdr:colOff>
      <xdr:row>37</xdr:row>
      <xdr:rowOff>118867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4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103644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52769</xdr:rowOff>
    </xdr:from>
    <xdr:to>
      <xdr:col>15</xdr:col>
      <xdr:colOff>101600</xdr:colOff>
      <xdr:row>37</xdr:row>
      <xdr:rowOff>154369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7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139146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6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15,724
15,671
234.01
14,918,273
14,097,790
773,445
6,378,184
13,281,028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157702</xdr:rowOff>
    </xdr:from>
    <xdr:to>
      <xdr:col>24</xdr:col>
      <xdr:colOff>63500</xdr:colOff>
      <xdr:row>33</xdr:row>
      <xdr:rowOff>169532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815552"/>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162703</xdr:rowOff>
    </xdr:from>
    <xdr:to>
      <xdr:col>19</xdr:col>
      <xdr:colOff>177800</xdr:colOff>
      <xdr:row>33</xdr:row>
      <xdr:rowOff>169532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5820553"/>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162703</xdr:rowOff>
    </xdr:from>
    <xdr:to>
      <xdr:col>15</xdr:col>
      <xdr:colOff>50800</xdr:colOff>
      <xdr:row>34</xdr:row>
      <xdr:rowOff>23900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820553"/>
          <a:ext cx="889000" cy="3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23900</xdr:rowOff>
    </xdr:from>
    <xdr:to>
      <xdr:col>10</xdr:col>
      <xdr:colOff>114300</xdr:colOff>
      <xdr:row>34</xdr:row>
      <xdr:rowOff>55690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853200"/>
          <a:ext cx="889000" cy="3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106902</xdr:rowOff>
    </xdr:from>
    <xdr:to>
      <xdr:col>24</xdr:col>
      <xdr:colOff>114300</xdr:colOff>
      <xdr:row>34</xdr:row>
      <xdr:rowOff>37052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7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129779</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61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118732</xdr:rowOff>
    </xdr:from>
    <xdr:to>
      <xdr:col>20</xdr:col>
      <xdr:colOff>38100</xdr:colOff>
      <xdr:row>34</xdr:row>
      <xdr:rowOff>48882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7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65409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55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111903</xdr:rowOff>
    </xdr:from>
    <xdr:to>
      <xdr:col>15</xdr:col>
      <xdr:colOff>101600</xdr:colOff>
      <xdr:row>34</xdr:row>
      <xdr:rowOff>42053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58580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54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144550</xdr:rowOff>
    </xdr:from>
    <xdr:to>
      <xdr:col>10</xdr:col>
      <xdr:colOff>165100</xdr:colOff>
      <xdr:row>34</xdr:row>
      <xdr:rowOff>74700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91227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57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4890</xdr:rowOff>
    </xdr:from>
    <xdr:to>
      <xdr:col>6</xdr:col>
      <xdr:colOff>38100</xdr:colOff>
      <xdr:row>34</xdr:row>
      <xdr:rowOff>106490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3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123017</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60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110782</xdr:rowOff>
    </xdr:from>
    <xdr:to>
      <xdr:col>24</xdr:col>
      <xdr:colOff>63500</xdr:colOff>
      <xdr:row>56</xdr:row>
      <xdr:rowOff>118364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40532"/>
          <a:ext cx="838200" cy="17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5600</xdr:rowOff>
    </xdr:from>
    <xdr:to>
      <xdr:col>19</xdr:col>
      <xdr:colOff>177800</xdr:colOff>
      <xdr:row>56</xdr:row>
      <xdr:rowOff>118364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606800"/>
          <a:ext cx="889000" cy="1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5600</xdr:rowOff>
    </xdr:from>
    <xdr:to>
      <xdr:col>15</xdr:col>
      <xdr:colOff>50800</xdr:colOff>
      <xdr:row>57</xdr:row>
      <xdr:rowOff>89839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06800"/>
          <a:ext cx="889000" cy="25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89839</xdr:rowOff>
    </xdr:from>
    <xdr:to>
      <xdr:col>10</xdr:col>
      <xdr:colOff>114300</xdr:colOff>
      <xdr:row>58</xdr:row>
      <xdr:rowOff>26327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62489"/>
          <a:ext cx="889000" cy="10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59982</xdr:rowOff>
    </xdr:from>
    <xdr:to>
      <xdr:col>24</xdr:col>
      <xdr:colOff>114300</xdr:colOff>
      <xdr:row>55</xdr:row>
      <xdr:rowOff>161582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82859</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4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67564</xdr:rowOff>
    </xdr:from>
    <xdr:to>
      <xdr:col>20</xdr:col>
      <xdr:colOff>38100</xdr:colOff>
      <xdr:row>56</xdr:row>
      <xdr:rowOff>169164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14241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126250</xdr:rowOff>
    </xdr:from>
    <xdr:to>
      <xdr:col>15</xdr:col>
      <xdr:colOff>101600</xdr:colOff>
      <xdr:row>56</xdr:row>
      <xdr:rowOff>56400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72927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33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39039</xdr:rowOff>
    </xdr:from>
    <xdr:to>
      <xdr:col>10</xdr:col>
      <xdr:colOff>165100</xdr:colOff>
      <xdr:row>57</xdr:row>
      <xdr:rowOff>140639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1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157166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146977</xdr:rowOff>
    </xdr:from>
    <xdr:to>
      <xdr:col>6</xdr:col>
      <xdr:colOff>38100</xdr:colOff>
      <xdr:row>58</xdr:row>
      <xdr:rowOff>77127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68254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12621</xdr:rowOff>
    </xdr:from>
    <xdr:to>
      <xdr:col>24</xdr:col>
      <xdr:colOff>63500</xdr:colOff>
      <xdr:row>78</xdr:row>
      <xdr:rowOff>47025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85721"/>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31527</xdr:rowOff>
    </xdr:from>
    <xdr:to>
      <xdr:col>19</xdr:col>
      <xdr:colOff>177800</xdr:colOff>
      <xdr:row>78</xdr:row>
      <xdr:rowOff>47025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04627"/>
          <a:ext cx="8890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31527</xdr:rowOff>
    </xdr:from>
    <xdr:to>
      <xdr:col>15</xdr:col>
      <xdr:colOff>50800</xdr:colOff>
      <xdr:row>78</xdr:row>
      <xdr:rowOff>66731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04627"/>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36190</xdr:rowOff>
    </xdr:from>
    <xdr:to>
      <xdr:col>10</xdr:col>
      <xdr:colOff>114300</xdr:colOff>
      <xdr:row>78</xdr:row>
      <xdr:rowOff>66731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9290"/>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133271</xdr:rowOff>
    </xdr:from>
    <xdr:to>
      <xdr:col>24</xdr:col>
      <xdr:colOff>114300</xdr:colOff>
      <xdr:row>78</xdr:row>
      <xdr:rowOff>63421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48198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4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167675</xdr:rowOff>
    </xdr:from>
    <xdr:to>
      <xdr:col>20</xdr:col>
      <xdr:colOff>38100</xdr:colOff>
      <xdr:row>78</xdr:row>
      <xdr:rowOff>97825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88952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152177</xdr:rowOff>
    </xdr:from>
    <xdr:to>
      <xdr:col>15</xdr:col>
      <xdr:colOff>101600</xdr:colOff>
      <xdr:row>78</xdr:row>
      <xdr:rowOff>82327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73454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15931</xdr:rowOff>
    </xdr:from>
    <xdr:to>
      <xdr:col>10</xdr:col>
      <xdr:colOff>165100</xdr:colOff>
      <xdr:row>78</xdr:row>
      <xdr:rowOff>117531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108658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156840</xdr:rowOff>
    </xdr:from>
    <xdr:to>
      <xdr:col>6</xdr:col>
      <xdr:colOff>38100</xdr:colOff>
      <xdr:row>78</xdr:row>
      <xdr:rowOff>86990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78117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5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170599</xdr:rowOff>
    </xdr:from>
    <xdr:to>
      <xdr:col>24</xdr:col>
      <xdr:colOff>63500</xdr:colOff>
      <xdr:row>93</xdr:row>
      <xdr:rowOff>75540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772549"/>
          <a:ext cx="838200" cy="2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170599</xdr:rowOff>
    </xdr:from>
    <xdr:to>
      <xdr:col>19</xdr:col>
      <xdr:colOff>177800</xdr:colOff>
      <xdr:row>93</xdr:row>
      <xdr:rowOff>123850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772549"/>
          <a:ext cx="889000" cy="29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123850</xdr:rowOff>
    </xdr:from>
    <xdr:to>
      <xdr:col>15</xdr:col>
      <xdr:colOff>50800</xdr:colOff>
      <xdr:row>94</xdr:row>
      <xdr:rowOff>34950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6870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34950</xdr:rowOff>
    </xdr:from>
    <xdr:to>
      <xdr:col>10</xdr:col>
      <xdr:colOff>114300</xdr:colOff>
      <xdr:row>94</xdr:row>
      <xdr:rowOff>104115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51250"/>
          <a:ext cx="889000" cy="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24740</xdr:rowOff>
    </xdr:from>
    <xdr:to>
      <xdr:col>24</xdr:col>
      <xdr:colOff>114300</xdr:colOff>
      <xdr:row>93</xdr:row>
      <xdr:rowOff>126340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47617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2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119799</xdr:rowOff>
    </xdr:from>
    <xdr:to>
      <xdr:col>20</xdr:col>
      <xdr:colOff>38100</xdr:colOff>
      <xdr:row>92</xdr:row>
      <xdr:rowOff>49949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7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66476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49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73050</xdr:rowOff>
    </xdr:from>
    <xdr:to>
      <xdr:col>15</xdr:col>
      <xdr:colOff>101600</xdr:colOff>
      <xdr:row>94</xdr:row>
      <xdr:rowOff>3200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19727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79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155600</xdr:rowOff>
    </xdr:from>
    <xdr:to>
      <xdr:col>10</xdr:col>
      <xdr:colOff>165100</xdr:colOff>
      <xdr:row>94</xdr:row>
      <xdr:rowOff>85750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102277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8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53315</xdr:rowOff>
    </xdr:from>
    <xdr:to>
      <xdr:col>6</xdr:col>
      <xdr:colOff>38100</xdr:colOff>
      <xdr:row>94</xdr:row>
      <xdr:rowOff>154915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171442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46564</xdr:rowOff>
    </xdr:from>
    <xdr:to>
      <xdr:col>55</xdr:col>
      <xdr:colOff>0</xdr:colOff>
      <xdr:row>36</xdr:row>
      <xdr:rowOff>13307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047314"/>
          <a:ext cx="838200" cy="1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135338</xdr:rowOff>
    </xdr:from>
    <xdr:to>
      <xdr:col>50</xdr:col>
      <xdr:colOff>114300</xdr:colOff>
      <xdr:row>35</xdr:row>
      <xdr:rowOff>46564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621738"/>
          <a:ext cx="889000" cy="42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135338</xdr:rowOff>
    </xdr:from>
    <xdr:to>
      <xdr:col>45</xdr:col>
      <xdr:colOff>177800</xdr:colOff>
      <xdr:row>36</xdr:row>
      <xdr:rowOff>109698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621738"/>
          <a:ext cx="889000" cy="6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109698</xdr:rowOff>
    </xdr:from>
    <xdr:to>
      <xdr:col>41</xdr:col>
      <xdr:colOff>50800</xdr:colOff>
      <xdr:row>36</xdr:row>
      <xdr:rowOff>127003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81898"/>
          <a:ext cx="8890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133957</xdr:rowOff>
    </xdr:from>
    <xdr:to>
      <xdr:col>55</xdr:col>
      <xdr:colOff>50800</xdr:colOff>
      <xdr:row>36</xdr:row>
      <xdr:rowOff>64107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156834</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8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167214</xdr:rowOff>
    </xdr:from>
    <xdr:to>
      <xdr:col>50</xdr:col>
      <xdr:colOff>165100</xdr:colOff>
      <xdr:row>35</xdr:row>
      <xdr:rowOff>97364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113891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77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84538</xdr:rowOff>
    </xdr:from>
    <xdr:to>
      <xdr:col>46</xdr:col>
      <xdr:colOff>38100</xdr:colOff>
      <xdr:row>33</xdr:row>
      <xdr:rowOff>14688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5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31215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4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58898</xdr:rowOff>
    </xdr:from>
    <xdr:to>
      <xdr:col>41</xdr:col>
      <xdr:colOff>101600</xdr:colOff>
      <xdr:row>36</xdr:row>
      <xdr:rowOff>160498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5575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0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76203</xdr:rowOff>
    </xdr:from>
    <xdr:to>
      <xdr:col>36</xdr:col>
      <xdr:colOff>165100</xdr:colOff>
      <xdr:row>37</xdr:row>
      <xdr:rowOff>6353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4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22880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2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25522</xdr:rowOff>
    </xdr:from>
    <xdr:to>
      <xdr:col>55</xdr:col>
      <xdr:colOff>0</xdr:colOff>
      <xdr:row>55</xdr:row>
      <xdr:rowOff>165653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112372"/>
          <a:ext cx="838200" cy="48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444</xdr:rowOff>
    </xdr:from>
    <xdr:to>
      <xdr:col>50</xdr:col>
      <xdr:colOff>114300</xdr:colOff>
      <xdr:row>55</xdr:row>
      <xdr:rowOff>165653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258744"/>
          <a:ext cx="889000" cy="3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444</xdr:rowOff>
    </xdr:from>
    <xdr:to>
      <xdr:col>45</xdr:col>
      <xdr:colOff>177800</xdr:colOff>
      <xdr:row>54</xdr:row>
      <xdr:rowOff>70541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258744"/>
          <a:ext cx="889000" cy="7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38768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70541</xdr:rowOff>
    </xdr:from>
    <xdr:to>
      <xdr:col>41</xdr:col>
      <xdr:colOff>50800</xdr:colOff>
      <xdr:row>55</xdr:row>
      <xdr:rowOff>94681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328841"/>
          <a:ext cx="889000" cy="19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40847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146172</xdr:rowOff>
    </xdr:from>
    <xdr:to>
      <xdr:col>55</xdr:col>
      <xdr:colOff>50800</xdr:colOff>
      <xdr:row>53</xdr:row>
      <xdr:rowOff>76322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0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169049</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891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114853</xdr:rowOff>
    </xdr:from>
    <xdr:to>
      <xdr:col>50</xdr:col>
      <xdr:colOff>165100</xdr:colOff>
      <xdr:row>56</xdr:row>
      <xdr:rowOff>45003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36130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63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121094</xdr:rowOff>
    </xdr:from>
    <xdr:to>
      <xdr:col>46</xdr:col>
      <xdr:colOff>38100</xdr:colOff>
      <xdr:row>54</xdr:row>
      <xdr:rowOff>51244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2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67771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89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19741</xdr:rowOff>
    </xdr:from>
    <xdr:to>
      <xdr:col>41</xdr:col>
      <xdr:colOff>101600</xdr:colOff>
      <xdr:row>54</xdr:row>
      <xdr:rowOff>121341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137868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05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43881</xdr:rowOff>
    </xdr:from>
    <xdr:to>
      <xdr:col>36</xdr:col>
      <xdr:colOff>165100</xdr:colOff>
      <xdr:row>55</xdr:row>
      <xdr:rowOff>145481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162008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24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56147</xdr:rowOff>
    </xdr:from>
    <xdr:to>
      <xdr:col>55</xdr:col>
      <xdr:colOff>0</xdr:colOff>
      <xdr:row>77</xdr:row>
      <xdr:rowOff>70338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743447"/>
          <a:ext cx="838200" cy="52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48486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0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103353</xdr:rowOff>
    </xdr:from>
    <xdr:to>
      <xdr:col>50</xdr:col>
      <xdr:colOff>114300</xdr:colOff>
      <xdr:row>77</xdr:row>
      <xdr:rowOff>70338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447753"/>
          <a:ext cx="889000" cy="82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103353</xdr:rowOff>
    </xdr:from>
    <xdr:to>
      <xdr:col>45</xdr:col>
      <xdr:colOff>177800</xdr:colOff>
      <xdr:row>73</xdr:row>
      <xdr:rowOff>38735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447753"/>
          <a:ext cx="889000" cy="1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31475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38735</xdr:rowOff>
    </xdr:from>
    <xdr:to>
      <xdr:col>41</xdr:col>
      <xdr:colOff>50800</xdr:colOff>
      <xdr:row>76</xdr:row>
      <xdr:rowOff>118650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554585"/>
          <a:ext cx="889000" cy="59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5347</xdr:rowOff>
    </xdr:from>
    <xdr:to>
      <xdr:col>55</xdr:col>
      <xdr:colOff>50800</xdr:colOff>
      <xdr:row>74</xdr:row>
      <xdr:rowOff>106947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6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28224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54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19538</xdr:rowOff>
    </xdr:from>
    <xdr:to>
      <xdr:col>50</xdr:col>
      <xdr:colOff>165100</xdr:colOff>
      <xdr:row>77</xdr:row>
      <xdr:rowOff>121138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112265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31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52553</xdr:rowOff>
    </xdr:from>
    <xdr:to>
      <xdr:col>46</xdr:col>
      <xdr:colOff>38100</xdr:colOff>
      <xdr:row>72</xdr:row>
      <xdr:rowOff>154153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3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170680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17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159385</xdr:rowOff>
    </xdr:from>
    <xdr:to>
      <xdr:col>41</xdr:col>
      <xdr:colOff>101600</xdr:colOff>
      <xdr:row>73</xdr:row>
      <xdr:rowOff>89535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106062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2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67850</xdr:rowOff>
    </xdr:from>
    <xdr:to>
      <xdr:col>36</xdr:col>
      <xdr:colOff>165100</xdr:colOff>
      <xdr:row>76</xdr:row>
      <xdr:rowOff>169450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14527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8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56311</xdr:rowOff>
    </xdr:from>
    <xdr:to>
      <xdr:col>55</xdr:col>
      <xdr:colOff>0</xdr:colOff>
      <xdr:row>95</xdr:row>
      <xdr:rowOff>139331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172611"/>
          <a:ext cx="838200" cy="25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139331</xdr:rowOff>
    </xdr:from>
    <xdr:to>
      <xdr:col>50</xdr:col>
      <xdr:colOff>114300</xdr:colOff>
      <xdr:row>96</xdr:row>
      <xdr:rowOff>31978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27081"/>
          <a:ext cx="889000" cy="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31978</xdr:rowOff>
    </xdr:from>
    <xdr:to>
      <xdr:col>45</xdr:col>
      <xdr:colOff>177800</xdr:colOff>
      <xdr:row>96</xdr:row>
      <xdr:rowOff>109919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91178"/>
          <a:ext cx="889000" cy="7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109919</xdr:rowOff>
    </xdr:from>
    <xdr:to>
      <xdr:col>41</xdr:col>
      <xdr:colOff>50800</xdr:colOff>
      <xdr:row>97</xdr:row>
      <xdr:rowOff>31635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69119"/>
          <a:ext cx="889000" cy="9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5511</xdr:rowOff>
    </xdr:from>
    <xdr:to>
      <xdr:col>55</xdr:col>
      <xdr:colOff>50800</xdr:colOff>
      <xdr:row>94</xdr:row>
      <xdr:rowOff>107111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28388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88531</xdr:rowOff>
    </xdr:from>
    <xdr:to>
      <xdr:col>50</xdr:col>
      <xdr:colOff>165100</xdr:colOff>
      <xdr:row>96</xdr:row>
      <xdr:rowOff>18681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9808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6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152628</xdr:rowOff>
    </xdr:from>
    <xdr:to>
      <xdr:col>46</xdr:col>
      <xdr:colOff>38100</xdr:colOff>
      <xdr:row>96</xdr:row>
      <xdr:rowOff>82778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73905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59119</xdr:rowOff>
    </xdr:from>
    <xdr:to>
      <xdr:col>41</xdr:col>
      <xdr:colOff>101600</xdr:colOff>
      <xdr:row>96</xdr:row>
      <xdr:rowOff>160719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151846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152285</xdr:rowOff>
    </xdr:from>
    <xdr:to>
      <xdr:col>36</xdr:col>
      <xdr:colOff>165100</xdr:colOff>
      <xdr:row>97</xdr:row>
      <xdr:rowOff>82435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73562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78367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6250567"/>
          <a:ext cx="1269" cy="4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82172</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68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25044</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602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78367</xdr:rowOff>
    </xdr:from>
    <xdr:to>
      <xdr:col>86</xdr:col>
      <xdr:colOff>25400</xdr:colOff>
      <xdr:row>36</xdr:row>
      <xdr:rowOff>78367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25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130194</xdr:rowOff>
    </xdr:from>
    <xdr:to>
      <xdr:col>85</xdr:col>
      <xdr:colOff>127000</xdr:colOff>
      <xdr:row>36</xdr:row>
      <xdr:rowOff>78367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5445144"/>
          <a:ext cx="838200" cy="8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126622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41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148195</xdr:rowOff>
    </xdr:from>
    <xdr:to>
      <xdr:col>85</xdr:col>
      <xdr:colOff>177800</xdr:colOff>
      <xdr:row>39</xdr:row>
      <xdr:rowOff>78345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130194</xdr:rowOff>
    </xdr:from>
    <xdr:to>
      <xdr:col>81</xdr:col>
      <xdr:colOff>50800</xdr:colOff>
      <xdr:row>34</xdr:row>
      <xdr:rowOff>67199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5445144"/>
          <a:ext cx="889000" cy="45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151773</xdr:rowOff>
    </xdr:from>
    <xdr:to>
      <xdr:col>81</xdr:col>
      <xdr:colOff>101600</xdr:colOff>
      <xdr:row>39</xdr:row>
      <xdr:rowOff>81923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73050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67199</xdr:rowOff>
    </xdr:from>
    <xdr:to>
      <xdr:col>76</xdr:col>
      <xdr:colOff>114300</xdr:colOff>
      <xdr:row>39</xdr:row>
      <xdr:rowOff>34857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5896499"/>
          <a:ext cx="889000" cy="82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146572</xdr:rowOff>
    </xdr:from>
    <xdr:to>
      <xdr:col>76</xdr:col>
      <xdr:colOff>165100</xdr:colOff>
      <xdr:row>39</xdr:row>
      <xdr:rowOff>76722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67849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32227</xdr:rowOff>
    </xdr:from>
    <xdr:to>
      <xdr:col>71</xdr:col>
      <xdr:colOff>177800</xdr:colOff>
      <xdr:row>39</xdr:row>
      <xdr:rowOff>34857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8777"/>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141977</xdr:rowOff>
    </xdr:from>
    <xdr:to>
      <xdr:col>72</xdr:col>
      <xdr:colOff>38100</xdr:colOff>
      <xdr:row>39</xdr:row>
      <xdr:rowOff>72127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88654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150614</xdr:rowOff>
    </xdr:from>
    <xdr:to>
      <xdr:col>67</xdr:col>
      <xdr:colOff>101600</xdr:colOff>
      <xdr:row>39</xdr:row>
      <xdr:rowOff>80764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27567</xdr:rowOff>
    </xdr:from>
    <xdr:to>
      <xdr:col>85</xdr:col>
      <xdr:colOff>177800</xdr:colOff>
      <xdr:row>36</xdr:row>
      <xdr:rowOff>129167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19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152044</xdr:rowOff>
    </xdr:from>
    <xdr:ext cx="599010"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15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79394</xdr:rowOff>
    </xdr:from>
    <xdr:to>
      <xdr:col>81</xdr:col>
      <xdr:colOff>101600</xdr:colOff>
      <xdr:row>32</xdr:row>
      <xdr:rowOff>9544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3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26071</xdr:rowOff>
    </xdr:from>
    <xdr:ext cx="59901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181795" y="516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16399</xdr:rowOff>
    </xdr:from>
    <xdr:to>
      <xdr:col>76</xdr:col>
      <xdr:colOff>165100</xdr:colOff>
      <xdr:row>34</xdr:row>
      <xdr:rowOff>117999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8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134526</xdr:rowOff>
    </xdr:from>
    <xdr:ext cx="59901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292795" y="562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155507</xdr:rowOff>
    </xdr:from>
    <xdr:to>
      <xdr:col>72</xdr:col>
      <xdr:colOff>38100</xdr:colOff>
      <xdr:row>39</xdr:row>
      <xdr:rowOff>85657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76784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6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152877</xdr:rowOff>
    </xdr:from>
    <xdr:to>
      <xdr:col>67</xdr:col>
      <xdr:colOff>101600</xdr:colOff>
      <xdr:row>39</xdr:row>
      <xdr:rowOff>83027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74154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29766</xdr:rowOff>
    </xdr:from>
    <xdr:to>
      <xdr:col>85</xdr:col>
      <xdr:colOff>127000</xdr:colOff>
      <xdr:row>76</xdr:row>
      <xdr:rowOff>68118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59966"/>
          <a:ext cx="838200" cy="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68118</xdr:rowOff>
    </xdr:from>
    <xdr:to>
      <xdr:col>81</xdr:col>
      <xdr:colOff>50800</xdr:colOff>
      <xdr:row>76</xdr:row>
      <xdr:rowOff>85096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98318"/>
          <a:ext cx="889000" cy="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85096</xdr:rowOff>
    </xdr:from>
    <xdr:to>
      <xdr:col>76</xdr:col>
      <xdr:colOff>114300</xdr:colOff>
      <xdr:row>76</xdr:row>
      <xdr:rowOff>105677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15296"/>
          <a:ext cx="889000" cy="2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105677</xdr:rowOff>
    </xdr:from>
    <xdr:to>
      <xdr:col>71</xdr:col>
      <xdr:colOff>177800</xdr:colOff>
      <xdr:row>76</xdr:row>
      <xdr:rowOff>114943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35877"/>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150416</xdr:rowOff>
    </xdr:from>
    <xdr:to>
      <xdr:col>85</xdr:col>
      <xdr:colOff>177800</xdr:colOff>
      <xdr:row>76</xdr:row>
      <xdr:rowOff>80566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1843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6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17318</xdr:rowOff>
    </xdr:from>
    <xdr:to>
      <xdr:col>81</xdr:col>
      <xdr:colOff>101600</xdr:colOff>
      <xdr:row>76</xdr:row>
      <xdr:rowOff>118918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135445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2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34296</xdr:rowOff>
    </xdr:from>
    <xdr:to>
      <xdr:col>76</xdr:col>
      <xdr:colOff>165100</xdr:colOff>
      <xdr:row>76</xdr:row>
      <xdr:rowOff>135896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152422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3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54877</xdr:rowOff>
    </xdr:from>
    <xdr:to>
      <xdr:col>72</xdr:col>
      <xdr:colOff>38100</xdr:colOff>
      <xdr:row>76</xdr:row>
      <xdr:rowOff>156477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64143</xdr:rowOff>
    </xdr:from>
    <xdr:to>
      <xdr:col>67</xdr:col>
      <xdr:colOff>101600</xdr:colOff>
      <xdr:row>76</xdr:row>
      <xdr:rowOff>165743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10820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6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60364</xdr:rowOff>
    </xdr:from>
    <xdr:to>
      <xdr:col>85</xdr:col>
      <xdr:colOff>127000</xdr:colOff>
      <xdr:row>96</xdr:row>
      <xdr:rowOff>133744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348114"/>
          <a:ext cx="838200" cy="2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153809</xdr:rowOff>
    </xdr:from>
    <xdr:to>
      <xdr:col>81</xdr:col>
      <xdr:colOff>50800</xdr:colOff>
      <xdr:row>96</xdr:row>
      <xdr:rowOff>133744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441559"/>
          <a:ext cx="889000" cy="15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153809</xdr:rowOff>
    </xdr:from>
    <xdr:to>
      <xdr:col>76</xdr:col>
      <xdr:colOff>114300</xdr:colOff>
      <xdr:row>98</xdr:row>
      <xdr:rowOff>97662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441559"/>
          <a:ext cx="889000" cy="45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97662</xdr:rowOff>
    </xdr:from>
    <xdr:to>
      <xdr:col>71</xdr:col>
      <xdr:colOff>177800</xdr:colOff>
      <xdr:row>98</xdr:row>
      <xdr:rowOff>140055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99762"/>
          <a:ext cx="8890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9564</xdr:rowOff>
    </xdr:from>
    <xdr:to>
      <xdr:col>85</xdr:col>
      <xdr:colOff>177800</xdr:colOff>
      <xdr:row>95</xdr:row>
      <xdr:rowOff>111164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2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32441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1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82944</xdr:rowOff>
    </xdr:from>
    <xdr:to>
      <xdr:col>81</xdr:col>
      <xdr:colOff>101600</xdr:colOff>
      <xdr:row>97</xdr:row>
      <xdr:rowOff>13094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4221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103009</xdr:rowOff>
    </xdr:from>
    <xdr:to>
      <xdr:col>76</xdr:col>
      <xdr:colOff>165100</xdr:colOff>
      <xdr:row>96</xdr:row>
      <xdr:rowOff>33159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3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49686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16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46862</xdr:rowOff>
    </xdr:from>
    <xdr:to>
      <xdr:col>72</xdr:col>
      <xdr:colOff>38100</xdr:colOff>
      <xdr:row>98</xdr:row>
      <xdr:rowOff>148462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139589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4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89255</xdr:rowOff>
    </xdr:from>
    <xdr:to>
      <xdr:col>67</xdr:col>
      <xdr:colOff>101600</xdr:colOff>
      <xdr:row>99</xdr:row>
      <xdr:rowOff>19405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10532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8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112840</xdr:rowOff>
    </xdr:from>
    <xdr:to>
      <xdr:col>116</xdr:col>
      <xdr:colOff>63500</xdr:colOff>
      <xdr:row>57</xdr:row>
      <xdr:rowOff>113697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885490"/>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95809</xdr:rowOff>
    </xdr:from>
    <xdr:to>
      <xdr:col>111</xdr:col>
      <xdr:colOff>177800</xdr:colOff>
      <xdr:row>57</xdr:row>
      <xdr:rowOff>112840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868459"/>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95809</xdr:rowOff>
    </xdr:from>
    <xdr:to>
      <xdr:col>107</xdr:col>
      <xdr:colOff>50800</xdr:colOff>
      <xdr:row>57</xdr:row>
      <xdr:rowOff>122498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868459"/>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122498</xdr:rowOff>
    </xdr:from>
    <xdr:to>
      <xdr:col>102</xdr:col>
      <xdr:colOff>114300</xdr:colOff>
      <xdr:row>57</xdr:row>
      <xdr:rowOff>123241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89514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62897</xdr:rowOff>
    </xdr:from>
    <xdr:to>
      <xdr:col>116</xdr:col>
      <xdr:colOff>114300</xdr:colOff>
      <xdr:row>57</xdr:row>
      <xdr:rowOff>164497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26636</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9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62040</xdr:rowOff>
    </xdr:from>
    <xdr:to>
      <xdr:col>112</xdr:col>
      <xdr:colOff>38100</xdr:colOff>
      <xdr:row>57</xdr:row>
      <xdr:rowOff>163640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154767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92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45009</xdr:rowOff>
    </xdr:from>
    <xdr:to>
      <xdr:col>107</xdr:col>
      <xdr:colOff>101600</xdr:colOff>
      <xdr:row>57</xdr:row>
      <xdr:rowOff>146609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137736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91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71698</xdr:rowOff>
    </xdr:from>
    <xdr:to>
      <xdr:col>102</xdr:col>
      <xdr:colOff>165100</xdr:colOff>
      <xdr:row>58</xdr:row>
      <xdr:rowOff>1848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164425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3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72441</xdr:rowOff>
    </xdr:from>
    <xdr:to>
      <xdr:col>98</xdr:col>
      <xdr:colOff>38100</xdr:colOff>
      <xdr:row>58</xdr:row>
      <xdr:rowOff>2591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165168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3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79987</xdr:rowOff>
    </xdr:from>
    <xdr:to>
      <xdr:col>116</xdr:col>
      <xdr:colOff>63500</xdr:colOff>
      <xdr:row>74</xdr:row>
      <xdr:rowOff>89163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767287"/>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79987</xdr:rowOff>
    </xdr:from>
    <xdr:to>
      <xdr:col>111</xdr:col>
      <xdr:colOff>177800</xdr:colOff>
      <xdr:row>74</xdr:row>
      <xdr:rowOff>137675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67287"/>
          <a:ext cx="8890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137675</xdr:rowOff>
    </xdr:from>
    <xdr:to>
      <xdr:col>107</xdr:col>
      <xdr:colOff>50800</xdr:colOff>
      <xdr:row>75</xdr:row>
      <xdr:rowOff>712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24975"/>
          <a:ext cx="889000" cy="3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712</xdr:rowOff>
    </xdr:from>
    <xdr:to>
      <xdr:col>102</xdr:col>
      <xdr:colOff>114300</xdr:colOff>
      <xdr:row>75</xdr:row>
      <xdr:rowOff>38349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59462"/>
          <a:ext cx="889000" cy="3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38363</xdr:rowOff>
    </xdr:from>
    <xdr:to>
      <xdr:col>116</xdr:col>
      <xdr:colOff>114300</xdr:colOff>
      <xdr:row>74</xdr:row>
      <xdr:rowOff>139963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61240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29187</xdr:rowOff>
    </xdr:from>
    <xdr:to>
      <xdr:col>112</xdr:col>
      <xdr:colOff>38100</xdr:colOff>
      <xdr:row>74</xdr:row>
      <xdr:rowOff>130787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1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147314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49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86875</xdr:rowOff>
    </xdr:from>
    <xdr:to>
      <xdr:col>107</xdr:col>
      <xdr:colOff>101600</xdr:colOff>
      <xdr:row>75</xdr:row>
      <xdr:rowOff>17025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7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33552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121362</xdr:rowOff>
    </xdr:from>
    <xdr:to>
      <xdr:col>102</xdr:col>
      <xdr:colOff>165100</xdr:colOff>
      <xdr:row>75</xdr:row>
      <xdr:rowOff>51512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68039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158999</xdr:rowOff>
    </xdr:from>
    <xdr:to>
      <xdr:col>98</xdr:col>
      <xdr:colOff>38100</xdr:colOff>
      <xdr:row>75</xdr:row>
      <xdr:rowOff>89149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105676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歳出決算総額は、住民一人当たり８９６，５７８円となっている。令和２年７月豪雨等の災害復旧事業費は、復旧が進んだことで昨年度より減少しており、住民一人当たり１２６，０９８円となった。</a:t>
          </a:r>
        </a:p>
        <a:p>
          <a:r>
            <a:rPr kumimoji="1" lang="ja-JP" altLang="en-US" sz="1300">
              <a:latin typeface="ＭＳ Ｐゴシック" panose="020B0600070205080204" pitchFamily="50" charset="-128"/>
              <a:ea typeface="ＭＳ Ｐゴシック" panose="020B0600070205080204" pitchFamily="50" charset="-128"/>
            </a:rPr>
            <a:t>補助費等は住民一人当たり１０２，６４５円となっており、主に生活応援券事業補助金等の影響により減少している。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０８，５５２円となっており、類似団体平均よりも高くなっているが、住民税非課税世帯等に対する臨時特別給付金及び子育て世帯への臨時特別給付金の影響により、昨年度より減少した。</a:t>
          </a:r>
        </a:p>
        <a:p>
          <a:r>
            <a:rPr kumimoji="1" lang="ja-JP" altLang="en-US" sz="1300">
              <a:latin typeface="ＭＳ Ｐゴシック" panose="020B0600070205080204" pitchFamily="50" charset="-128"/>
              <a:ea typeface="ＭＳ Ｐゴシック" panose="020B0600070205080204" pitchFamily="50" charset="-128"/>
            </a:rPr>
            <a:t>物件費は住民一人当たり１０８，７７７円となっており、キャッシュレス決済ポイント還元事業委託料や、学校給食調理業務委託料により昨年度より増加している。</a:t>
          </a:r>
        </a:p>
        <a:p>
          <a:r>
            <a:rPr kumimoji="1" lang="ja-JP" altLang="en-US" sz="1300">
              <a:latin typeface="ＭＳ Ｐゴシック" panose="020B0600070205080204" pitchFamily="50" charset="-128"/>
              <a:ea typeface="ＭＳ Ｐゴシック" panose="020B0600070205080204" pitchFamily="50" charset="-128"/>
            </a:rPr>
            <a:t>更新整備に係る普通建設事業費の増加については、中学校トイレ改修工事や町民総合センター改修工事、災害公営住宅建設工事などにより増加している。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15,724
15,671
234.01
14,918,273
14,097,790
773,445
6,378,184
13,281,028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154069</xdr:rowOff>
    </xdr:from>
    <xdr:to>
      <xdr:col>24</xdr:col>
      <xdr:colOff>63500</xdr:colOff>
      <xdr:row>32</xdr:row>
      <xdr:rowOff>155049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69019"/>
          <a:ext cx="8382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154069</xdr:rowOff>
    </xdr:from>
    <xdr:to>
      <xdr:col>19</xdr:col>
      <xdr:colOff>177800</xdr:colOff>
      <xdr:row>32</xdr:row>
      <xdr:rowOff>150150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69019"/>
          <a:ext cx="8890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113248</xdr:rowOff>
    </xdr:from>
    <xdr:to>
      <xdr:col>15</xdr:col>
      <xdr:colOff>50800</xdr:colOff>
      <xdr:row>32</xdr:row>
      <xdr:rowOff>150150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99648"/>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56098</xdr:rowOff>
    </xdr:from>
    <xdr:to>
      <xdr:col>10</xdr:col>
      <xdr:colOff>114300</xdr:colOff>
      <xdr:row>32</xdr:row>
      <xdr:rowOff>113248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424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104249</xdr:rowOff>
    </xdr:from>
    <xdr:to>
      <xdr:col>24</xdr:col>
      <xdr:colOff>114300</xdr:colOff>
      <xdr:row>33</xdr:row>
      <xdr:rowOff>34399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127126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4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103269</xdr:rowOff>
    </xdr:from>
    <xdr:to>
      <xdr:col>20</xdr:col>
      <xdr:colOff>38100</xdr:colOff>
      <xdr:row>32</xdr:row>
      <xdr:rowOff>33419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1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49946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99350</xdr:rowOff>
    </xdr:from>
    <xdr:to>
      <xdr:col>15</xdr:col>
      <xdr:colOff>101600</xdr:colOff>
      <xdr:row>33</xdr:row>
      <xdr:rowOff>29500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46027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6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62448</xdr:rowOff>
    </xdr:from>
    <xdr:to>
      <xdr:col>10</xdr:col>
      <xdr:colOff>165100</xdr:colOff>
      <xdr:row>32</xdr:row>
      <xdr:rowOff>164048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9125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5298</xdr:rowOff>
    </xdr:from>
    <xdr:to>
      <xdr:col>6</xdr:col>
      <xdr:colOff>38100</xdr:colOff>
      <xdr:row>32</xdr:row>
      <xdr:rowOff>106898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123425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46843</xdr:rowOff>
    </xdr:from>
    <xdr:to>
      <xdr:col>24</xdr:col>
      <xdr:colOff>63500</xdr:colOff>
      <xdr:row>55</xdr:row>
      <xdr:rowOff>134909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476593"/>
          <a:ext cx="838200" cy="8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122564</xdr:rowOff>
    </xdr:from>
    <xdr:to>
      <xdr:col>19</xdr:col>
      <xdr:colOff>177800</xdr:colOff>
      <xdr:row>55</xdr:row>
      <xdr:rowOff>134909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037964"/>
          <a:ext cx="889000" cy="5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122564</xdr:rowOff>
    </xdr:from>
    <xdr:to>
      <xdr:col>15</xdr:col>
      <xdr:colOff>50800</xdr:colOff>
      <xdr:row>56</xdr:row>
      <xdr:rowOff>117219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037964"/>
          <a:ext cx="889000" cy="6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88453</xdr:rowOff>
    </xdr:from>
    <xdr:to>
      <xdr:col>10</xdr:col>
      <xdr:colOff>114300</xdr:colOff>
      <xdr:row>56</xdr:row>
      <xdr:rowOff>117219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689653"/>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167493</xdr:rowOff>
    </xdr:from>
    <xdr:to>
      <xdr:col>24</xdr:col>
      <xdr:colOff>114300</xdr:colOff>
      <xdr:row>55</xdr:row>
      <xdr:rowOff>97643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18920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7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84109</xdr:rowOff>
    </xdr:from>
    <xdr:to>
      <xdr:col>20</xdr:col>
      <xdr:colOff>38100</xdr:colOff>
      <xdr:row>56</xdr:row>
      <xdr:rowOff>14259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5386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0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71764</xdr:rowOff>
    </xdr:from>
    <xdr:to>
      <xdr:col>15</xdr:col>
      <xdr:colOff>101600</xdr:colOff>
      <xdr:row>53</xdr:row>
      <xdr:rowOff>1914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9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18441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6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66419</xdr:rowOff>
    </xdr:from>
    <xdr:to>
      <xdr:col>10</xdr:col>
      <xdr:colOff>165100</xdr:colOff>
      <xdr:row>56</xdr:row>
      <xdr:rowOff>168019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159146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37653</xdr:rowOff>
    </xdr:from>
    <xdr:to>
      <xdr:col>6</xdr:col>
      <xdr:colOff>38100</xdr:colOff>
      <xdr:row>56</xdr:row>
      <xdr:rowOff>139253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3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130380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3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113781</xdr:rowOff>
    </xdr:from>
    <xdr:to>
      <xdr:col>24</xdr:col>
      <xdr:colOff>63500</xdr:colOff>
      <xdr:row>73</xdr:row>
      <xdr:rowOff>32225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58181"/>
          <a:ext cx="838200" cy="8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113781</xdr:rowOff>
    </xdr:from>
    <xdr:to>
      <xdr:col>19</xdr:col>
      <xdr:colOff>177800</xdr:colOff>
      <xdr:row>73</xdr:row>
      <xdr:rowOff>71098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58181"/>
          <a:ext cx="889000" cy="12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71098</xdr:rowOff>
    </xdr:from>
    <xdr:to>
      <xdr:col>15</xdr:col>
      <xdr:colOff>50800</xdr:colOff>
      <xdr:row>75</xdr:row>
      <xdr:rowOff>98596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86948"/>
          <a:ext cx="889000" cy="37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98596</xdr:rowOff>
    </xdr:from>
    <xdr:to>
      <xdr:col>10</xdr:col>
      <xdr:colOff>114300</xdr:colOff>
      <xdr:row>76</xdr:row>
      <xdr:rowOff>41272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57346"/>
          <a:ext cx="889000" cy="1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152875</xdr:rowOff>
    </xdr:from>
    <xdr:to>
      <xdr:col>24</xdr:col>
      <xdr:colOff>114300</xdr:colOff>
      <xdr:row>73</xdr:row>
      <xdr:rowOff>83025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4302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4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62981</xdr:rowOff>
    </xdr:from>
    <xdr:to>
      <xdr:col>20</xdr:col>
      <xdr:colOff>38100</xdr:colOff>
      <xdr:row>72</xdr:row>
      <xdr:rowOff>164581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9658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8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20298</xdr:rowOff>
    </xdr:from>
    <xdr:to>
      <xdr:col>15</xdr:col>
      <xdr:colOff>101600</xdr:colOff>
      <xdr:row>73</xdr:row>
      <xdr:rowOff>121898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3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138425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47796</xdr:rowOff>
    </xdr:from>
    <xdr:to>
      <xdr:col>10</xdr:col>
      <xdr:colOff>165100</xdr:colOff>
      <xdr:row>75</xdr:row>
      <xdr:rowOff>149396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165923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8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161922</xdr:rowOff>
    </xdr:from>
    <xdr:to>
      <xdr:col>6</xdr:col>
      <xdr:colOff>38100</xdr:colOff>
      <xdr:row>76</xdr:row>
      <xdr:rowOff>92072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108598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9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34148</xdr:rowOff>
    </xdr:from>
    <xdr:to>
      <xdr:col>24</xdr:col>
      <xdr:colOff>63500</xdr:colOff>
      <xdr:row>96</xdr:row>
      <xdr:rowOff>43786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93348"/>
          <a:ext cx="8382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34148</xdr:rowOff>
    </xdr:from>
    <xdr:to>
      <xdr:col>19</xdr:col>
      <xdr:colOff>177800</xdr:colOff>
      <xdr:row>96</xdr:row>
      <xdr:rowOff>65123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93348"/>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65123</xdr:rowOff>
    </xdr:from>
    <xdr:to>
      <xdr:col>15</xdr:col>
      <xdr:colOff>50800</xdr:colOff>
      <xdr:row>96</xdr:row>
      <xdr:rowOff>109212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24323"/>
          <a:ext cx="889000" cy="4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105158</xdr:rowOff>
    </xdr:from>
    <xdr:to>
      <xdr:col>10</xdr:col>
      <xdr:colOff>114300</xdr:colOff>
      <xdr:row>96</xdr:row>
      <xdr:rowOff>109212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64358"/>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61665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58976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164436</xdr:rowOff>
    </xdr:from>
    <xdr:to>
      <xdr:col>24</xdr:col>
      <xdr:colOff>114300</xdr:colOff>
      <xdr:row>96</xdr:row>
      <xdr:rowOff>94586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5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15863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0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154798</xdr:rowOff>
    </xdr:from>
    <xdr:to>
      <xdr:col>20</xdr:col>
      <xdr:colOff>38100</xdr:colOff>
      <xdr:row>96</xdr:row>
      <xdr:rowOff>84948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1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14323</xdr:rowOff>
    </xdr:from>
    <xdr:to>
      <xdr:col>15</xdr:col>
      <xdr:colOff>101600</xdr:colOff>
      <xdr:row>96</xdr:row>
      <xdr:rowOff>115923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132450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58412</xdr:rowOff>
    </xdr:from>
    <xdr:to>
      <xdr:col>10</xdr:col>
      <xdr:colOff>165100</xdr:colOff>
      <xdr:row>96</xdr:row>
      <xdr:rowOff>160012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9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54358</xdr:rowOff>
    </xdr:from>
    <xdr:to>
      <xdr:col>6</xdr:col>
      <xdr:colOff>38100</xdr:colOff>
      <xdr:row>96</xdr:row>
      <xdr:rowOff>155958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91335</xdr:rowOff>
    </xdr:from>
    <xdr:to>
      <xdr:col>55</xdr:col>
      <xdr:colOff>0</xdr:colOff>
      <xdr:row>56</xdr:row>
      <xdr:rowOff>145317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349635"/>
          <a:ext cx="838200" cy="39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91335</xdr:rowOff>
    </xdr:from>
    <xdr:to>
      <xdr:col>50</xdr:col>
      <xdr:colOff>114300</xdr:colOff>
      <xdr:row>54</xdr:row>
      <xdr:rowOff>146427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349635"/>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146427</xdr:rowOff>
    </xdr:from>
    <xdr:to>
      <xdr:col>45</xdr:col>
      <xdr:colOff>177800</xdr:colOff>
      <xdr:row>56</xdr:row>
      <xdr:rowOff>157286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04727"/>
          <a:ext cx="889000" cy="3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97785</xdr:rowOff>
    </xdr:from>
    <xdr:to>
      <xdr:col>41</xdr:col>
      <xdr:colOff>50800</xdr:colOff>
      <xdr:row>56</xdr:row>
      <xdr:rowOff>157286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98985"/>
          <a:ext cx="889000" cy="5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94517</xdr:rowOff>
    </xdr:from>
    <xdr:to>
      <xdr:col>55</xdr:col>
      <xdr:colOff>50800</xdr:colOff>
      <xdr:row>57</xdr:row>
      <xdr:rowOff>24667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117394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4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40535</xdr:rowOff>
    </xdr:from>
    <xdr:to>
      <xdr:col>50</xdr:col>
      <xdr:colOff>165100</xdr:colOff>
      <xdr:row>54</xdr:row>
      <xdr:rowOff>142135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9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158662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07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95627</xdr:rowOff>
    </xdr:from>
    <xdr:to>
      <xdr:col>46</xdr:col>
      <xdr:colOff>38100</xdr:colOff>
      <xdr:row>55</xdr:row>
      <xdr:rowOff>25777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42304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2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106486</xdr:rowOff>
    </xdr:from>
    <xdr:to>
      <xdr:col>41</xdr:col>
      <xdr:colOff>101600</xdr:colOff>
      <xdr:row>57</xdr:row>
      <xdr:rowOff>36636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53163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46985</xdr:rowOff>
    </xdr:from>
    <xdr:to>
      <xdr:col>36</xdr:col>
      <xdr:colOff>165100</xdr:colOff>
      <xdr:row>56</xdr:row>
      <xdr:rowOff>148585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165112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57404</xdr:rowOff>
    </xdr:from>
    <xdr:to>
      <xdr:col>55</xdr:col>
      <xdr:colOff>0</xdr:colOff>
      <xdr:row>75</xdr:row>
      <xdr:rowOff>83546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916154"/>
          <a:ext cx="8382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83546</xdr:rowOff>
    </xdr:from>
    <xdr:to>
      <xdr:col>50</xdr:col>
      <xdr:colOff>114300</xdr:colOff>
      <xdr:row>76</xdr:row>
      <xdr:rowOff>67855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942296"/>
          <a:ext cx="889000" cy="15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67855</xdr:rowOff>
    </xdr:from>
    <xdr:to>
      <xdr:col>45</xdr:col>
      <xdr:colOff>177800</xdr:colOff>
      <xdr:row>77</xdr:row>
      <xdr:rowOff>37450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098055"/>
          <a:ext cx="889000" cy="1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37450</xdr:rowOff>
    </xdr:from>
    <xdr:to>
      <xdr:col>41</xdr:col>
      <xdr:colOff>50800</xdr:colOff>
      <xdr:row>77</xdr:row>
      <xdr:rowOff>77946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39100"/>
          <a:ext cx="889000" cy="4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72928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115971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6604</xdr:rowOff>
    </xdr:from>
    <xdr:to>
      <xdr:col>55</xdr:col>
      <xdr:colOff>50800</xdr:colOff>
      <xdr:row>75</xdr:row>
      <xdr:rowOff>108204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8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29481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71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32746</xdr:rowOff>
    </xdr:from>
    <xdr:to>
      <xdr:col>50</xdr:col>
      <xdr:colOff>165100</xdr:colOff>
      <xdr:row>75</xdr:row>
      <xdr:rowOff>134346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8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150873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6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17055</xdr:rowOff>
    </xdr:from>
    <xdr:to>
      <xdr:col>46</xdr:col>
      <xdr:colOff>38100</xdr:colOff>
      <xdr:row>76</xdr:row>
      <xdr:rowOff>118655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0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135181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158100</xdr:rowOff>
    </xdr:from>
    <xdr:to>
      <xdr:col>41</xdr:col>
      <xdr:colOff>101600</xdr:colOff>
      <xdr:row>77</xdr:row>
      <xdr:rowOff>88250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104777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9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27146</xdr:rowOff>
    </xdr:from>
    <xdr:to>
      <xdr:col>36</xdr:col>
      <xdr:colOff>165100</xdr:colOff>
      <xdr:row>77</xdr:row>
      <xdr:rowOff>128746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145273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16484</xdr:rowOff>
    </xdr:from>
    <xdr:to>
      <xdr:col>55</xdr:col>
      <xdr:colOff>0</xdr:colOff>
      <xdr:row>97</xdr:row>
      <xdr:rowOff>28894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304234"/>
          <a:ext cx="838200" cy="3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129369</xdr:rowOff>
    </xdr:from>
    <xdr:to>
      <xdr:col>50</xdr:col>
      <xdr:colOff>114300</xdr:colOff>
      <xdr:row>97</xdr:row>
      <xdr:rowOff>28894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588569"/>
          <a:ext cx="889000" cy="7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57534</xdr:rowOff>
    </xdr:from>
    <xdr:to>
      <xdr:col>45</xdr:col>
      <xdr:colOff>177800</xdr:colOff>
      <xdr:row>96</xdr:row>
      <xdr:rowOff>129369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345284"/>
          <a:ext cx="889000" cy="24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57534</xdr:rowOff>
    </xdr:from>
    <xdr:to>
      <xdr:col>41</xdr:col>
      <xdr:colOff>50800</xdr:colOff>
      <xdr:row>96</xdr:row>
      <xdr:rowOff>37832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345284"/>
          <a:ext cx="889000" cy="15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137134</xdr:rowOff>
    </xdr:from>
    <xdr:to>
      <xdr:col>55</xdr:col>
      <xdr:colOff>50800</xdr:colOff>
      <xdr:row>95</xdr:row>
      <xdr:rowOff>67284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160011</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10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149544</xdr:rowOff>
    </xdr:from>
    <xdr:to>
      <xdr:col>50</xdr:col>
      <xdr:colOff>165100</xdr:colOff>
      <xdr:row>97</xdr:row>
      <xdr:rowOff>79694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70821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7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78569</xdr:rowOff>
    </xdr:from>
    <xdr:to>
      <xdr:col>46</xdr:col>
      <xdr:colOff>38100</xdr:colOff>
      <xdr:row>97</xdr:row>
      <xdr:rowOff>8719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5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171296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6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6734</xdr:rowOff>
    </xdr:from>
    <xdr:to>
      <xdr:col>41</xdr:col>
      <xdr:colOff>101600</xdr:colOff>
      <xdr:row>95</xdr:row>
      <xdr:rowOff>108334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2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124861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0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158482</xdr:rowOff>
    </xdr:from>
    <xdr:to>
      <xdr:col>36</xdr:col>
      <xdr:colOff>165100</xdr:colOff>
      <xdr:row>96</xdr:row>
      <xdr:rowOff>88632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4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79759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5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140081</xdr:rowOff>
    </xdr:from>
    <xdr:to>
      <xdr:col>85</xdr:col>
      <xdr:colOff>127000</xdr:colOff>
      <xdr:row>35</xdr:row>
      <xdr:rowOff>4026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969381"/>
          <a:ext cx="8382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4026</xdr:rowOff>
    </xdr:from>
    <xdr:to>
      <xdr:col>81</xdr:col>
      <xdr:colOff>50800</xdr:colOff>
      <xdr:row>35</xdr:row>
      <xdr:rowOff>74282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004776"/>
          <a:ext cx="8890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108001</xdr:rowOff>
    </xdr:from>
    <xdr:to>
      <xdr:col>76</xdr:col>
      <xdr:colOff>114300</xdr:colOff>
      <xdr:row>35</xdr:row>
      <xdr:rowOff>74282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937301"/>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108001</xdr:rowOff>
    </xdr:from>
    <xdr:to>
      <xdr:col>71</xdr:col>
      <xdr:colOff>177800</xdr:colOff>
      <xdr:row>34</xdr:row>
      <xdr:rowOff>153911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937301"/>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89281</xdr:rowOff>
    </xdr:from>
    <xdr:to>
      <xdr:col>85</xdr:col>
      <xdr:colOff>177800</xdr:colOff>
      <xdr:row>35</xdr:row>
      <xdr:rowOff>19431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9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112158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7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124676</xdr:rowOff>
    </xdr:from>
    <xdr:to>
      <xdr:col>81</xdr:col>
      <xdr:colOff>101600</xdr:colOff>
      <xdr:row>35</xdr:row>
      <xdr:rowOff>54826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9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71353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7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23482</xdr:rowOff>
    </xdr:from>
    <xdr:to>
      <xdr:col>76</xdr:col>
      <xdr:colOff>165100</xdr:colOff>
      <xdr:row>35</xdr:row>
      <xdr:rowOff>125082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116209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57201</xdr:rowOff>
    </xdr:from>
    <xdr:to>
      <xdr:col>72</xdr:col>
      <xdr:colOff>38100</xdr:colOff>
      <xdr:row>34</xdr:row>
      <xdr:rowOff>158801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8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3878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6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103111</xdr:rowOff>
    </xdr:from>
    <xdr:to>
      <xdr:col>67</xdr:col>
      <xdr:colOff>101600</xdr:colOff>
      <xdr:row>35</xdr:row>
      <xdr:rowOff>33261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9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49788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7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15557</xdr:rowOff>
    </xdr:from>
    <xdr:to>
      <xdr:col>85</xdr:col>
      <xdr:colOff>127000</xdr:colOff>
      <xdr:row>56</xdr:row>
      <xdr:rowOff>37224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273857"/>
          <a:ext cx="838200" cy="36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16776</xdr:rowOff>
    </xdr:from>
    <xdr:to>
      <xdr:col>81</xdr:col>
      <xdr:colOff>50800</xdr:colOff>
      <xdr:row>56</xdr:row>
      <xdr:rowOff>37224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103626"/>
          <a:ext cx="889000" cy="5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16776</xdr:rowOff>
    </xdr:from>
    <xdr:to>
      <xdr:col>76</xdr:col>
      <xdr:colOff>114300</xdr:colOff>
      <xdr:row>55</xdr:row>
      <xdr:rowOff>52819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103626"/>
          <a:ext cx="889000" cy="3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52819</xdr:rowOff>
    </xdr:from>
    <xdr:to>
      <xdr:col>71</xdr:col>
      <xdr:colOff>177800</xdr:colOff>
      <xdr:row>57</xdr:row>
      <xdr:rowOff>122351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482569"/>
          <a:ext cx="889000" cy="4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136207</xdr:rowOff>
    </xdr:from>
    <xdr:to>
      <xdr:col>85</xdr:col>
      <xdr:colOff>177800</xdr:colOff>
      <xdr:row>54</xdr:row>
      <xdr:rowOff>66357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2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159084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0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157874</xdr:rowOff>
    </xdr:from>
    <xdr:to>
      <xdr:col>81</xdr:col>
      <xdr:colOff>101600</xdr:colOff>
      <xdr:row>56</xdr:row>
      <xdr:rowOff>88024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58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104551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36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137426</xdr:rowOff>
    </xdr:from>
    <xdr:to>
      <xdr:col>76</xdr:col>
      <xdr:colOff>165100</xdr:colOff>
      <xdr:row>53</xdr:row>
      <xdr:rowOff>67576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0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84103</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292795" y="882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2019</xdr:rowOff>
    </xdr:from>
    <xdr:to>
      <xdr:col>72</xdr:col>
      <xdr:colOff>38100</xdr:colOff>
      <xdr:row>55</xdr:row>
      <xdr:rowOff>103619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4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120146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2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71551</xdr:rowOff>
    </xdr:from>
    <xdr:to>
      <xdr:col>67</xdr:col>
      <xdr:colOff>101600</xdr:colOff>
      <xdr:row>58</xdr:row>
      <xdr:rowOff>1701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164278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78367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3108567"/>
          <a:ext cx="1269" cy="4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82172</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2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25044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88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78367</xdr:rowOff>
    </xdr:from>
    <xdr:to>
      <xdr:col>86</xdr:col>
      <xdr:colOff>25400</xdr:colOff>
      <xdr:row>76</xdr:row>
      <xdr:rowOff>78367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10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130194</xdr:rowOff>
    </xdr:from>
    <xdr:to>
      <xdr:col>85</xdr:col>
      <xdr:colOff>127000</xdr:colOff>
      <xdr:row>76</xdr:row>
      <xdr:rowOff>78367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2303144"/>
          <a:ext cx="838200" cy="8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126623</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99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148196</xdr:rowOff>
    </xdr:from>
    <xdr:to>
      <xdr:col>85</xdr:col>
      <xdr:colOff>177800</xdr:colOff>
      <xdr:row>79</xdr:row>
      <xdr:rowOff>78346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2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130194</xdr:rowOff>
    </xdr:from>
    <xdr:to>
      <xdr:col>81</xdr:col>
      <xdr:colOff>50800</xdr:colOff>
      <xdr:row>74</xdr:row>
      <xdr:rowOff>67200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2303144"/>
          <a:ext cx="889000" cy="45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151772</xdr:rowOff>
    </xdr:from>
    <xdr:to>
      <xdr:col>81</xdr:col>
      <xdr:colOff>101600</xdr:colOff>
      <xdr:row>79</xdr:row>
      <xdr:rowOff>81922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73049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61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67200</xdr:rowOff>
    </xdr:from>
    <xdr:to>
      <xdr:col>76</xdr:col>
      <xdr:colOff>114300</xdr:colOff>
      <xdr:row>79</xdr:row>
      <xdr:rowOff>34857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2754500"/>
          <a:ext cx="889000" cy="8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146568</xdr:rowOff>
    </xdr:from>
    <xdr:to>
      <xdr:col>76</xdr:col>
      <xdr:colOff>165100</xdr:colOff>
      <xdr:row>79</xdr:row>
      <xdr:rowOff>76718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67845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1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32227</xdr:rowOff>
    </xdr:from>
    <xdr:to>
      <xdr:col>71</xdr:col>
      <xdr:colOff>177800</xdr:colOff>
      <xdr:row>79</xdr:row>
      <xdr:rowOff>34857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76777"/>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141977</xdr:rowOff>
    </xdr:from>
    <xdr:to>
      <xdr:col>72</xdr:col>
      <xdr:colOff>38100</xdr:colOff>
      <xdr:row>79</xdr:row>
      <xdr:rowOff>72127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88654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150614</xdr:rowOff>
    </xdr:from>
    <xdr:to>
      <xdr:col>67</xdr:col>
      <xdr:colOff>101600</xdr:colOff>
      <xdr:row>79</xdr:row>
      <xdr:rowOff>80764</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97291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27567</xdr:rowOff>
    </xdr:from>
    <xdr:to>
      <xdr:col>85</xdr:col>
      <xdr:colOff>177800</xdr:colOff>
      <xdr:row>76</xdr:row>
      <xdr:rowOff>129167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05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152044</xdr:rowOff>
    </xdr:from>
    <xdr:ext cx="599010"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01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79394</xdr:rowOff>
    </xdr:from>
    <xdr:to>
      <xdr:col>81</xdr:col>
      <xdr:colOff>101600</xdr:colOff>
      <xdr:row>72</xdr:row>
      <xdr:rowOff>9544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22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26071</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181795" y="1202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16400</xdr:rowOff>
    </xdr:from>
    <xdr:to>
      <xdr:col>76</xdr:col>
      <xdr:colOff>165100</xdr:colOff>
      <xdr:row>74</xdr:row>
      <xdr:rowOff>118000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27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134527</xdr:rowOff>
    </xdr:from>
    <xdr:ext cx="59901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292795" y="1247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155507</xdr:rowOff>
    </xdr:from>
    <xdr:to>
      <xdr:col>72</xdr:col>
      <xdr:colOff>38100</xdr:colOff>
      <xdr:row>79</xdr:row>
      <xdr:rowOff>85657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76784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62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152877</xdr:rowOff>
    </xdr:from>
    <xdr:to>
      <xdr:col>67</xdr:col>
      <xdr:colOff>101600</xdr:colOff>
      <xdr:row>79</xdr:row>
      <xdr:rowOff>83027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74154</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61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29766</xdr:rowOff>
    </xdr:from>
    <xdr:to>
      <xdr:col>85</xdr:col>
      <xdr:colOff>127000</xdr:colOff>
      <xdr:row>96</xdr:row>
      <xdr:rowOff>68118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88966"/>
          <a:ext cx="838200" cy="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68118</xdr:rowOff>
    </xdr:from>
    <xdr:to>
      <xdr:col>81</xdr:col>
      <xdr:colOff>50800</xdr:colOff>
      <xdr:row>96</xdr:row>
      <xdr:rowOff>85096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27318"/>
          <a:ext cx="889000" cy="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85096</xdr:rowOff>
    </xdr:from>
    <xdr:to>
      <xdr:col>76</xdr:col>
      <xdr:colOff>114300</xdr:colOff>
      <xdr:row>96</xdr:row>
      <xdr:rowOff>105677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44296"/>
          <a:ext cx="889000" cy="2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105677</xdr:rowOff>
    </xdr:from>
    <xdr:to>
      <xdr:col>71</xdr:col>
      <xdr:colOff>177800</xdr:colOff>
      <xdr:row>96</xdr:row>
      <xdr:rowOff>114943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64877"/>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150416</xdr:rowOff>
    </xdr:from>
    <xdr:to>
      <xdr:col>85</xdr:col>
      <xdr:colOff>177800</xdr:colOff>
      <xdr:row>96</xdr:row>
      <xdr:rowOff>80566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1843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8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17318</xdr:rowOff>
    </xdr:from>
    <xdr:to>
      <xdr:col>81</xdr:col>
      <xdr:colOff>101600</xdr:colOff>
      <xdr:row>96</xdr:row>
      <xdr:rowOff>118918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135445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2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34296</xdr:rowOff>
    </xdr:from>
    <xdr:to>
      <xdr:col>76</xdr:col>
      <xdr:colOff>165100</xdr:colOff>
      <xdr:row>96</xdr:row>
      <xdr:rowOff>135896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152423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2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54877</xdr:rowOff>
    </xdr:from>
    <xdr:to>
      <xdr:col>72</xdr:col>
      <xdr:colOff>38100</xdr:colOff>
      <xdr:row>96</xdr:row>
      <xdr:rowOff>156477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28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64143</xdr:rowOff>
    </xdr:from>
    <xdr:to>
      <xdr:col>67</xdr:col>
      <xdr:colOff>101600</xdr:colOff>
      <xdr:row>96</xdr:row>
      <xdr:rowOff>165743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10820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2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令和４年度の主な増減要因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災害復旧事業費は、令和２年７月豪雨災害の復旧が進んだことで昨年度より減少しており、住民一人当たり１２６，０９８円となっている。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総務費は住民一人当たり１３２，８１０円となっており、昨年度より増加している。主な要因としては、減債基金積立金や財政調整基金の積立によるものである。</a:t>
          </a:r>
        </a:p>
        <a:p>
          <a:r>
            <a:rPr kumimoji="1" lang="ja-JP" altLang="en-US" sz="1300">
              <a:latin typeface="ＭＳ Ｐゴシック" panose="020B0600070205080204" pitchFamily="50" charset="-128"/>
              <a:ea typeface="ＭＳ Ｐゴシック" panose="020B0600070205080204" pitchFamily="50" charset="-128"/>
            </a:rPr>
            <a:t>農林水産費は住民一人当たり２８，６５６円となっており、昨年度より減少している。主な要因としては、強い農業・担い手づくり総合支援交付金の減によるものである。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土木費は住民一人当たり７０，５６９円となっており、昨年度より増加している。主な要因としては、災害公営住宅建設工事によるものである。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教育費は住民一人当たり９９，７７５円となっており、昨年度より増加している。主な要因としては、中学校トイレ改修工事や町民総合センター改修工事によるものである。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が減少しており、その要因として、普通交付税や臨時財政対策債等の減額によるものである。令和２年７月豪雨災害による一時的な上昇と予想される。また、令和４年度末の財政調整基金の残高は、１，４２０百万円である。</a:t>
          </a:r>
        </a:p>
        <a:p>
          <a:r>
            <a:rPr kumimoji="1" lang="ja-JP" altLang="en-US" sz="1400">
              <a:latin typeface="ＭＳ ゴシック" pitchFamily="49" charset="-128"/>
              <a:ea typeface="ＭＳ ゴシック" pitchFamily="49" charset="-128"/>
            </a:rPr>
            <a:t>　今後、扶助費の増加や多額の起債償還が見込まれることから、増加した分を基金に積立て、将来的な支出に備える。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一般会計及びその他会計全てにおいて黒字となっており、黒字総額も増加した。</a:t>
          </a:r>
        </a:p>
        <a:p>
          <a:r>
            <a:rPr kumimoji="1" lang="ja-JP" altLang="en-US" sz="1400">
              <a:latin typeface="ＭＳ ゴシック" pitchFamily="49" charset="-128"/>
              <a:ea typeface="ＭＳ ゴシック" pitchFamily="49" charset="-128"/>
            </a:rPr>
            <a:t>　農業集落排水事業特別会計については、大規模修繕や施設更新等に伴う一般会計からの繰出金について増加が見込まれることに留意が必要である。</a:t>
          </a:r>
        </a:p>
        <a:p>
          <a:r>
            <a:rPr kumimoji="1" lang="ja-JP" altLang="en-US" sz="1400">
              <a:latin typeface="ＭＳ ゴシック" pitchFamily="49" charset="-128"/>
              <a:ea typeface="ＭＳ ゴシック" pitchFamily="49" charset="-128"/>
            </a:rPr>
            <a:t>　現状で赤字が発生することは見込まれないが、健全な財政状況を維持するため、事業の検証、使用料の適正化等に継続的に取り組んでいく。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14918273</v>
      </c>
      <c r="BO4" s="449"/>
      <c r="BP4" s="449"/>
      <c r="BQ4" s="449"/>
      <c r="BR4" s="449"/>
      <c r="BS4" s="449"/>
      <c r="BT4" s="449"/>
      <c r="BU4" s="450"/>
      <c r="BV4" s="448">
        <v>18221466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12.1</v>
      </c>
      <c r="CU4" s="589"/>
      <c r="CV4" s="589"/>
      <c r="CW4" s="589"/>
      <c r="CX4" s="589"/>
      <c r="CY4" s="589"/>
      <c r="CZ4" s="589"/>
      <c r="DA4" s="590"/>
      <c r="DB4" s="588">
        <v>16.5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14097790</v>
      </c>
      <c r="BO5" s="420"/>
      <c r="BP5" s="420"/>
      <c r="BQ5" s="420"/>
      <c r="BR5" s="420"/>
      <c r="BS5" s="420"/>
      <c r="BT5" s="420"/>
      <c r="BU5" s="421"/>
      <c r="BV5" s="419">
        <v>17015219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89.7</v>
      </c>
      <c r="CU5" s="417"/>
      <c r="CV5" s="417"/>
      <c r="CW5" s="417"/>
      <c r="CX5" s="417"/>
      <c r="CY5" s="417"/>
      <c r="CZ5" s="417"/>
      <c r="DA5" s="418"/>
      <c r="DB5" s="416">
        <v>86.3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820483</v>
      </c>
      <c r="BO6" s="420"/>
      <c r="BP6" s="420"/>
      <c r="BQ6" s="420"/>
      <c r="BR6" s="420"/>
      <c r="BS6" s="420"/>
      <c r="BT6" s="420"/>
      <c r="BU6" s="421"/>
      <c r="BV6" s="419">
        <v>1206247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90.7</v>
      </c>
      <c r="CU6" s="563"/>
      <c r="CV6" s="563"/>
      <c r="CW6" s="563"/>
      <c r="CX6" s="563"/>
      <c r="CY6" s="563"/>
      <c r="CZ6" s="563"/>
      <c r="DA6" s="564"/>
      <c r="DB6" s="562">
        <v>89.9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47038</v>
      </c>
      <c r="BO7" s="420"/>
      <c r="BP7" s="420"/>
      <c r="BQ7" s="420"/>
      <c r="BR7" s="420"/>
      <c r="BS7" s="420"/>
      <c r="BT7" s="420"/>
      <c r="BU7" s="421"/>
      <c r="BV7" s="419">
        <v>123425</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6378184</v>
      </c>
      <c r="CU7" s="420"/>
      <c r="CV7" s="420"/>
      <c r="CW7" s="420"/>
      <c r="CX7" s="420"/>
      <c r="CY7" s="420"/>
      <c r="CZ7" s="420"/>
      <c r="DA7" s="421"/>
      <c r="DB7" s="419">
        <v>6570242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773445</v>
      </c>
      <c r="BO8" s="420"/>
      <c r="BP8" s="420"/>
      <c r="BQ8" s="420"/>
      <c r="BR8" s="420"/>
      <c r="BS8" s="420"/>
      <c r="BT8" s="420"/>
      <c r="BU8" s="421"/>
      <c r="BV8" s="419">
        <v>1082822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0.35</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15681</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-309377</v>
      </c>
      <c r="BO9" s="420"/>
      <c r="BP9" s="420"/>
      <c r="BQ9" s="420"/>
      <c r="BR9" s="420"/>
      <c r="BS9" s="420"/>
      <c r="BT9" s="420"/>
      <c r="BU9" s="421"/>
      <c r="BV9" s="419">
        <v>530314</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11.4</v>
      </c>
      <c r="CU9" s="417"/>
      <c r="CV9" s="417"/>
      <c r="CW9" s="417"/>
      <c r="CX9" s="417"/>
      <c r="CY9" s="417"/>
      <c r="CZ9" s="417"/>
      <c r="DA9" s="418"/>
      <c r="DB9" s="416">
        <v>11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17661</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100445</v>
      </c>
      <c r="BO10" s="420"/>
      <c r="BP10" s="420"/>
      <c r="BQ10" s="420"/>
      <c r="BR10" s="420"/>
      <c r="BS10" s="420"/>
      <c r="BT10" s="420"/>
      <c r="BU10" s="421"/>
      <c r="BV10" s="419">
        <v>426</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130</v>
      </c>
      <c r="AV11" s="478"/>
      <c r="AW11" s="478"/>
      <c r="AX11" s="478"/>
      <c r="AY11" s="433" t="s">
        <v>131</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15724</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139</v>
      </c>
      <c r="AV12" s="478"/>
      <c r="AW12" s="478"/>
      <c r="AX12" s="478"/>
      <c r="AY12" s="433" t="s">
        <v>140</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142</v>
      </c>
      <c r="CU12" s="523"/>
      <c r="CV12" s="523"/>
      <c r="CW12" s="523"/>
      <c r="CX12" s="523"/>
      <c r="CY12" s="523"/>
      <c r="CZ12" s="523"/>
      <c r="DA12" s="524"/>
      <c r="DB12" s="522" t="s">
        <v>133</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143</v>
      </c>
      <c r="N13" s="504"/>
      <c r="O13" s="504"/>
      <c r="P13" s="504"/>
      <c r="Q13" s="505"/>
      <c r="R13" s="506">
        <v>15671</v>
      </c>
      <c r="S13" s="507"/>
      <c r="T13" s="507"/>
      <c r="U13" s="507"/>
      <c r="V13" s="508"/>
      <c r="W13" s="509" t="s">
        <v>144</v>
      </c>
      <c r="X13" s="405"/>
      <c r="Y13" s="405"/>
      <c r="Z13" s="405"/>
      <c r="AA13" s="405"/>
      <c r="AB13" s="406"/>
      <c r="AC13" s="372">
        <v>1080</v>
      </c>
      <c r="AD13" s="373"/>
      <c r="AE13" s="373"/>
      <c r="AF13" s="373"/>
      <c r="AG13" s="374"/>
      <c r="AH13" s="372">
        <v>1224</v>
      </c>
      <c r="AI13" s="373"/>
      <c r="AJ13" s="373"/>
      <c r="AK13" s="373"/>
      <c r="AL13" s="432"/>
      <c r="AM13" s="476" t="s">
        <v>145</v>
      </c>
      <c r="AN13" s="376"/>
      <c r="AO13" s="376"/>
      <c r="AP13" s="376"/>
      <c r="AQ13" s="376"/>
      <c r="AR13" s="376"/>
      <c r="AS13" s="376"/>
      <c r="AT13" s="377"/>
      <c r="AU13" s="477" t="s">
        <v>124</v>
      </c>
      <c r="AV13" s="478"/>
      <c r="AW13" s="478"/>
      <c r="AX13" s="478"/>
      <c r="AY13" s="433" t="s">
        <v>146</v>
      </c>
      <c r="AZ13" s="434"/>
      <c r="BA13" s="434"/>
      <c r="BB13" s="434"/>
      <c r="BC13" s="434"/>
      <c r="BD13" s="434"/>
      <c r="BE13" s="434"/>
      <c r="BF13" s="434"/>
      <c r="BG13" s="434"/>
      <c r="BH13" s="434"/>
      <c r="BI13" s="434"/>
      <c r="BJ13" s="434"/>
      <c r="BK13" s="434"/>
      <c r="BL13" s="434"/>
      <c r="BM13" s="435"/>
      <c r="BN13" s="419">
        <v>-208932</v>
      </c>
      <c r="BO13" s="420"/>
      <c r="BP13" s="420"/>
      <c r="BQ13" s="420"/>
      <c r="BR13" s="420"/>
      <c r="BS13" s="420"/>
      <c r="BT13" s="420"/>
      <c r="BU13" s="421"/>
      <c r="BV13" s="419">
        <v>530740</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4.5999999999999996</v>
      </c>
      <c r="CU13" s="417"/>
      <c r="CV13" s="417"/>
      <c r="CW13" s="417"/>
      <c r="CX13" s="417"/>
      <c r="CY13" s="417"/>
      <c r="CZ13" s="417"/>
      <c r="DA13" s="418"/>
      <c r="DB13" s="416">
        <v>4.3</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16141</v>
      </c>
      <c r="S14" s="507"/>
      <c r="T14" s="507"/>
      <c r="U14" s="507"/>
      <c r="V14" s="508"/>
      <c r="W14" s="510"/>
      <c r="X14" s="408"/>
      <c r="Y14" s="408"/>
      <c r="Z14" s="408"/>
      <c r="AA14" s="408"/>
      <c r="AB14" s="409"/>
      <c r="AC14" s="499">
        <v>15.3</v>
      </c>
      <c r="AD14" s="500"/>
      <c r="AE14" s="500"/>
      <c r="AF14" s="500"/>
      <c r="AG14" s="501"/>
      <c r="AH14" s="499">
        <v>15.5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150</v>
      </c>
      <c r="CU14" s="517"/>
      <c r="CV14" s="517"/>
      <c r="CW14" s="517"/>
      <c r="CX14" s="517"/>
      <c r="CY14" s="517"/>
      <c r="CZ14" s="517"/>
      <c r="DA14" s="518"/>
      <c r="DB14" s="516" t="s">
        <v>142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151</v>
      </c>
      <c r="N15" s="504"/>
      <c r="O15" s="504"/>
      <c r="P15" s="504"/>
      <c r="Q15" s="505"/>
      <c r="R15" s="506">
        <v>16102</v>
      </c>
      <c r="S15" s="507"/>
      <c r="T15" s="507"/>
      <c r="U15" s="507"/>
      <c r="V15" s="508"/>
      <c r="W15" s="509" t="s">
        <v>152</v>
      </c>
      <c r="X15" s="405"/>
      <c r="Y15" s="405"/>
      <c r="Z15" s="405"/>
      <c r="AA15" s="405"/>
      <c r="AB15" s="406"/>
      <c r="AC15" s="372">
        <v>1616</v>
      </c>
      <c r="AD15" s="373"/>
      <c r="AE15" s="373"/>
      <c r="AF15" s="373"/>
      <c r="AG15" s="374"/>
      <c r="AH15" s="372">
        <v>1804</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2075225</v>
      </c>
      <c r="BO15" s="449"/>
      <c r="BP15" s="449"/>
      <c r="BQ15" s="449"/>
      <c r="BR15" s="449"/>
      <c r="BS15" s="449"/>
      <c r="BT15" s="449"/>
      <c r="BU15" s="450"/>
      <c r="BV15" s="448">
        <v>1902652</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22.9</v>
      </c>
      <c r="AD16" s="500"/>
      <c r="AE16" s="500"/>
      <c r="AF16" s="500"/>
      <c r="AG16" s="501"/>
      <c r="AH16" s="499">
        <v>22.9</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5778934</v>
      </c>
      <c r="BO16" s="420"/>
      <c r="BP16" s="420"/>
      <c r="BQ16" s="420"/>
      <c r="BR16" s="420"/>
      <c r="BS16" s="420"/>
      <c r="BT16" s="420"/>
      <c r="BU16" s="421"/>
      <c r="BV16" s="419">
        <v>5820473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4351</v>
      </c>
      <c r="AD17" s="373"/>
      <c r="AE17" s="373"/>
      <c r="AF17" s="373"/>
      <c r="AG17" s="374"/>
      <c r="AH17" s="372">
        <v>4845</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2608024</v>
      </c>
      <c r="BO17" s="420"/>
      <c r="BP17" s="420"/>
      <c r="BQ17" s="420"/>
      <c r="BR17" s="420"/>
      <c r="BS17" s="420"/>
      <c r="BT17" s="420"/>
      <c r="BU17" s="421"/>
      <c r="BV17" s="419">
        <v>2384470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162</v>
      </c>
      <c r="C18" s="470"/>
      <c r="D18" s="470"/>
      <c r="E18" s="471"/>
      <c r="F18" s="471"/>
      <c r="G18" s="471"/>
      <c r="H18" s="471"/>
      <c r="I18" s="471"/>
      <c r="J18" s="471"/>
      <c r="K18" s="471"/>
      <c r="L18" s="472">
        <v>234.01</v>
      </c>
      <c r="M18" s="472"/>
      <c r="N18" s="472"/>
      <c r="O18" s="472"/>
      <c r="P18" s="472"/>
      <c r="Q18" s="472"/>
      <c r="R18" s="473"/>
      <c r="S18" s="473"/>
      <c r="T18" s="473"/>
      <c r="U18" s="473"/>
      <c r="V18" s="474"/>
      <c r="W18" s="490"/>
      <c r="X18" s="491"/>
      <c r="Y18" s="491"/>
      <c r="Z18" s="491"/>
      <c r="AA18" s="491"/>
      <c r="AB18" s="515"/>
      <c r="AC18" s="389">
        <v>61.7</v>
      </c>
      <c r="AD18" s="390"/>
      <c r="AE18" s="390"/>
      <c r="AF18" s="390"/>
      <c r="AG18" s="475"/>
      <c r="AH18" s="389">
        <v>61.5</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5868208</v>
      </c>
      <c r="BO18" s="420"/>
      <c r="BP18" s="420"/>
      <c r="BQ18" s="420"/>
      <c r="BR18" s="420"/>
      <c r="BS18" s="420"/>
      <c r="BT18" s="420"/>
      <c r="BU18" s="421"/>
      <c r="BV18" s="419">
        <v>5789257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164</v>
      </c>
      <c r="C19" s="470"/>
      <c r="D19" s="470"/>
      <c r="E19" s="471"/>
      <c r="F19" s="471"/>
      <c r="G19" s="471"/>
      <c r="H19" s="471"/>
      <c r="I19" s="471"/>
      <c r="J19" s="471"/>
      <c r="K19" s="471"/>
      <c r="L19" s="479">
        <v>67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9064457</v>
      </c>
      <c r="BO19" s="420"/>
      <c r="BP19" s="420"/>
      <c r="BQ19" s="420"/>
      <c r="BR19" s="420"/>
      <c r="BS19" s="420"/>
      <c r="BT19" s="420"/>
      <c r="BU19" s="421"/>
      <c r="BV19" s="419">
        <v>8911990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166</v>
      </c>
      <c r="C20" s="470"/>
      <c r="D20" s="470"/>
      <c r="E20" s="471"/>
      <c r="F20" s="471"/>
      <c r="G20" s="471"/>
      <c r="H20" s="471"/>
      <c r="I20" s="471"/>
      <c r="J20" s="471"/>
      <c r="K20" s="471"/>
      <c r="L20" s="479">
        <v>5996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13281028</v>
      </c>
      <c r="BO22" s="449"/>
      <c r="BP22" s="449"/>
      <c r="BQ22" s="449"/>
      <c r="BR22" s="449"/>
      <c r="BS22" s="449"/>
      <c r="BT22" s="449"/>
      <c r="BU22" s="450"/>
      <c r="BV22" s="448">
        <v>12708007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12146231</v>
      </c>
      <c r="BO23" s="420"/>
      <c r="BP23" s="420"/>
      <c r="BQ23" s="420"/>
      <c r="BR23" s="420"/>
      <c r="BS23" s="420"/>
      <c r="BT23" s="420"/>
      <c r="BU23" s="421"/>
      <c r="BV23" s="419">
        <v>11514865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176</v>
      </c>
      <c r="F24" s="376"/>
      <c r="G24" s="376"/>
      <c r="H24" s="376"/>
      <c r="I24" s="376"/>
      <c r="J24" s="376"/>
      <c r="K24" s="377"/>
      <c r="L24" s="372">
        <v>1</v>
      </c>
      <c r="M24" s="373"/>
      <c r="N24" s="373"/>
      <c r="O24" s="373"/>
      <c r="P24" s="374"/>
      <c r="Q24" s="372">
        <v>7980</v>
      </c>
      <c r="R24" s="373"/>
      <c r="S24" s="373"/>
      <c r="T24" s="373"/>
      <c r="U24" s="373"/>
      <c r="V24" s="374"/>
      <c r="W24" s="462"/>
      <c r="X24" s="399"/>
      <c r="Y24" s="400"/>
      <c r="Z24" s="375" t="s">
        <v>177</v>
      </c>
      <c r="AA24" s="376"/>
      <c r="AB24" s="376"/>
      <c r="AC24" s="376"/>
      <c r="AD24" s="376"/>
      <c r="AE24" s="376"/>
      <c r="AF24" s="376"/>
      <c r="AG24" s="377"/>
      <c r="AH24" s="372">
        <v>197</v>
      </c>
      <c r="AI24" s="373"/>
      <c r="AJ24" s="373"/>
      <c r="AK24" s="373"/>
      <c r="AL24" s="374"/>
      <c r="AM24" s="372">
        <v>585878</v>
      </c>
      <c r="AN24" s="373"/>
      <c r="AO24" s="373"/>
      <c r="AP24" s="373"/>
      <c r="AQ24" s="373"/>
      <c r="AR24" s="374"/>
      <c r="AS24" s="372">
        <v>2974</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9876442</v>
      </c>
      <c r="BO24" s="420"/>
      <c r="BP24" s="420"/>
      <c r="BQ24" s="420"/>
      <c r="BR24" s="420"/>
      <c r="BS24" s="420"/>
      <c r="BT24" s="420"/>
      <c r="BU24" s="421"/>
      <c r="BV24" s="419">
        <v>8978476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179</v>
      </c>
      <c r="F25" s="376"/>
      <c r="G25" s="376"/>
      <c r="H25" s="376"/>
      <c r="I25" s="376"/>
      <c r="J25" s="376"/>
      <c r="K25" s="377"/>
      <c r="L25" s="372">
        <v>1</v>
      </c>
      <c r="M25" s="373"/>
      <c r="N25" s="373"/>
      <c r="O25" s="373"/>
      <c r="P25" s="374"/>
      <c r="Q25" s="372">
        <v>6030</v>
      </c>
      <c r="R25" s="373"/>
      <c r="S25" s="373"/>
      <c r="T25" s="373"/>
      <c r="U25" s="373"/>
      <c r="V25" s="374"/>
      <c r="W25" s="462"/>
      <c r="X25" s="399"/>
      <c r="Y25" s="400"/>
      <c r="Z25" s="375" t="s">
        <v>180</v>
      </c>
      <c r="AA25" s="376"/>
      <c r="AB25" s="376"/>
      <c r="AC25" s="376"/>
      <c r="AD25" s="376"/>
      <c r="AE25" s="376"/>
      <c r="AF25" s="376"/>
      <c r="AG25" s="377"/>
      <c r="AH25" s="372" t="s">
        <v>150</v>
      </c>
      <c r="AI25" s="373"/>
      <c r="AJ25" s="373"/>
      <c r="AK25" s="373"/>
      <c r="AL25" s="374"/>
      <c r="AM25" s="372" t="s">
        <v>150</v>
      </c>
      <c r="AN25" s="373"/>
      <c r="AO25" s="373"/>
      <c r="AP25" s="373"/>
      <c r="AQ25" s="373"/>
      <c r="AR25" s="374"/>
      <c r="AS25" s="372" t="s">
        <v>150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361478</v>
      </c>
      <c r="BO25" s="449"/>
      <c r="BP25" s="449"/>
      <c r="BQ25" s="449"/>
      <c r="BR25" s="449"/>
      <c r="BS25" s="449"/>
      <c r="BT25" s="449"/>
      <c r="BU25" s="450"/>
      <c r="BV25" s="448">
        <v>753902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5430</v>
      </c>
      <c r="R26" s="373"/>
      <c r="S26" s="373"/>
      <c r="T26" s="373"/>
      <c r="U26" s="373"/>
      <c r="V26" s="374"/>
      <c r="W26" s="462"/>
      <c r="X26" s="399"/>
      <c r="Y26" s="400"/>
      <c r="Z26" s="375" t="s">
        <v>183</v>
      </c>
      <c r="AA26" s="430"/>
      <c r="AB26" s="430"/>
      <c r="AC26" s="430"/>
      <c r="AD26" s="430"/>
      <c r="AE26" s="430"/>
      <c r="AF26" s="430"/>
      <c r="AG26" s="431"/>
      <c r="AH26" s="372">
        <v>14</v>
      </c>
      <c r="AI26" s="373"/>
      <c r="AJ26" s="373"/>
      <c r="AK26" s="373"/>
      <c r="AL26" s="374"/>
      <c r="AM26" s="372">
        <v>34538</v>
      </c>
      <c r="AN26" s="373"/>
      <c r="AO26" s="373"/>
      <c r="AP26" s="373"/>
      <c r="AQ26" s="373"/>
      <c r="AR26" s="374"/>
      <c r="AS26" s="372">
        <v>2467</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133</v>
      </c>
      <c r="BO26" s="420"/>
      <c r="BP26" s="420"/>
      <c r="BQ26" s="420"/>
      <c r="BR26" s="420"/>
      <c r="BS26" s="420"/>
      <c r="BT26" s="420"/>
      <c r="BU26" s="421"/>
      <c r="BV26" s="419" t="s">
        <v>150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3250</v>
      </c>
      <c r="R27" s="373"/>
      <c r="S27" s="373"/>
      <c r="T27" s="373"/>
      <c r="U27" s="373"/>
      <c r="V27" s="374"/>
      <c r="W27" s="462"/>
      <c r="X27" s="399"/>
      <c r="Y27" s="400"/>
      <c r="Z27" s="375" t="s">
        <v>186</v>
      </c>
      <c r="AA27" s="376"/>
      <c r="AB27" s="376"/>
      <c r="AC27" s="376"/>
      <c r="AD27" s="376"/>
      <c r="AE27" s="376"/>
      <c r="AF27" s="376"/>
      <c r="AG27" s="377"/>
      <c r="AH27" s="372">
        <v>1</v>
      </c>
      <c r="AI27" s="373"/>
      <c r="AJ27" s="373"/>
      <c r="AK27" s="373"/>
      <c r="AL27" s="374"/>
      <c r="AM27" s="372" t="s">
        <v>187</v>
      </c>
      <c r="AN27" s="373"/>
      <c r="AO27" s="373"/>
      <c r="AP27" s="373"/>
      <c r="AQ27" s="373"/>
      <c r="AR27" s="374"/>
      <c r="AS27" s="372" t="s">
        <v>188</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v>100000</v>
      </c>
      <c r="BO27" s="454"/>
      <c r="BP27" s="454"/>
      <c r="BQ27" s="454"/>
      <c r="BR27" s="454"/>
      <c r="BS27" s="454"/>
      <c r="BT27" s="454"/>
      <c r="BU27" s="455"/>
      <c r="BV27" s="453">
        <v>100000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190</v>
      </c>
      <c r="F28" s="376"/>
      <c r="G28" s="376"/>
      <c r="H28" s="376"/>
      <c r="I28" s="376"/>
      <c r="J28" s="376"/>
      <c r="K28" s="377"/>
      <c r="L28" s="372">
        <v>1</v>
      </c>
      <c r="M28" s="373"/>
      <c r="N28" s="373"/>
      <c r="O28" s="373"/>
      <c r="P28" s="374"/>
      <c r="Q28" s="372">
        <v>2680</v>
      </c>
      <c r="R28" s="373"/>
      <c r="S28" s="373"/>
      <c r="T28" s="373"/>
      <c r="U28" s="373"/>
      <c r="V28" s="374"/>
      <c r="W28" s="462"/>
      <c r="X28" s="399"/>
      <c r="Y28" s="400"/>
      <c r="Z28" s="375" t="s">
        <v>191</v>
      </c>
      <c r="AA28" s="376"/>
      <c r="AB28" s="376"/>
      <c r="AC28" s="376"/>
      <c r="AD28" s="376"/>
      <c r="AE28" s="376"/>
      <c r="AF28" s="376"/>
      <c r="AG28" s="377"/>
      <c r="AH28" s="372" t="s">
        <v>150</v>
      </c>
      <c r="AI28" s="373"/>
      <c r="AJ28" s="373"/>
      <c r="AK28" s="373"/>
      <c r="AL28" s="374"/>
      <c r="AM28" s="372" t="s">
        <v>150</v>
      </c>
      <c r="AN28" s="373"/>
      <c r="AO28" s="373"/>
      <c r="AP28" s="373"/>
      <c r="AQ28" s="373"/>
      <c r="AR28" s="374"/>
      <c r="AS28" s="372" t="s">
        <v>142</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1420097</v>
      </c>
      <c r="BO28" s="449"/>
      <c r="BP28" s="449"/>
      <c r="BQ28" s="449"/>
      <c r="BR28" s="449"/>
      <c r="BS28" s="449"/>
      <c r="BT28" s="449"/>
      <c r="BU28" s="450"/>
      <c r="BV28" s="448">
        <v>1319652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193</v>
      </c>
      <c r="F29" s="376"/>
      <c r="G29" s="376"/>
      <c r="H29" s="376"/>
      <c r="I29" s="376"/>
      <c r="J29" s="376"/>
      <c r="K29" s="377"/>
      <c r="L29" s="372">
        <v>14</v>
      </c>
      <c r="M29" s="373"/>
      <c r="N29" s="373"/>
      <c r="O29" s="373"/>
      <c r="P29" s="374"/>
      <c r="Q29" s="372">
        <v>2440</v>
      </c>
      <c r="R29" s="373"/>
      <c r="S29" s="373"/>
      <c r="T29" s="373"/>
      <c r="U29" s="373"/>
      <c r="V29" s="374"/>
      <c r="W29" s="463"/>
      <c r="X29" s="464"/>
      <c r="Y29" s="465"/>
      <c r="Z29" s="375" t="s">
        <v>194</v>
      </c>
      <c r="AA29" s="376"/>
      <c r="AB29" s="376"/>
      <c r="AC29" s="376"/>
      <c r="AD29" s="376"/>
      <c r="AE29" s="376"/>
      <c r="AF29" s="376"/>
      <c r="AG29" s="377"/>
      <c r="AH29" s="372">
        <v>198</v>
      </c>
      <c r="AI29" s="373"/>
      <c r="AJ29" s="373"/>
      <c r="AK29" s="373"/>
      <c r="AL29" s="374"/>
      <c r="AM29" s="372">
        <v>590091</v>
      </c>
      <c r="AN29" s="373"/>
      <c r="AO29" s="373"/>
      <c r="AP29" s="373"/>
      <c r="AQ29" s="373"/>
      <c r="AR29" s="374"/>
      <c r="AS29" s="372">
        <v>2980</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v>991780</v>
      </c>
      <c r="BO29" s="420"/>
      <c r="BP29" s="420"/>
      <c r="BQ29" s="420"/>
      <c r="BR29" s="420"/>
      <c r="BS29" s="420"/>
      <c r="BT29" s="420"/>
      <c r="BU29" s="421"/>
      <c r="BV29" s="419">
        <v>536705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94.8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2866013</v>
      </c>
      <c r="BO30" s="454"/>
      <c r="BP30" s="454"/>
      <c r="BQ30" s="454"/>
      <c r="BR30" s="454"/>
      <c r="BS30" s="454"/>
      <c r="BT30" s="454"/>
      <c r="BU30" s="455"/>
      <c r="BV30" s="453">
        <v>2793121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203</v>
      </c>
      <c r="V33" s="371"/>
      <c r="W33" s="370" t="s">
        <v>205</v>
      </c>
      <c r="X33" s="370"/>
      <c r="Y33" s="370"/>
      <c r="Z33" s="370"/>
      <c r="AA33" s="370"/>
      <c r="AB33" s="370"/>
      <c r="AC33" s="370"/>
      <c r="AD33" s="370"/>
      <c r="AE33" s="370"/>
      <c r="AF33" s="370"/>
      <c r="AG33" s="370"/>
      <c r="AH33" s="370"/>
      <c r="AI33" s="370"/>
      <c r="AJ33" s="370"/>
      <c r="AK33" s="370"/>
      <c r="AL33" s="206"/>
      <c r="AM33" s="371" t="s">
        <v>206</v>
      </c>
      <c r="AN33" s="371"/>
      <c r="AO33" s="370" t="s">
        <v>205</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203</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御立岬</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町有温泉事業特別会計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IF('各会計、関係団体の財政状況及び健全化判断比率'!B33="","",'各会計、関係団体の財政状況及び健全化判断比率'!B33)</f>
        <v>生活排水処理事業特別会計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水俣芦北広域行政事務組合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あしきたマリンサービス</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奨学資金貸付事業特別会計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熊本県後期高齢者医療広域連合（一般会計）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熊本県後期高齢者医療広域連合（後期高齢者医療特別会計）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y0bSwXzHc9+l8tE3sAXL1y2ZVH3jR3czqU/bQOUK352cGnX7/+Fl+6+0Fv4lDS2t8idPjH2sX2SkMKZ7fWLRtQ==" saltValue="QJ5SNkC4M69WcEtw7j4+E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0" t="s">
        <v>570</v>
      </c>
      <c r="D34" s="1150"/>
      <c r="E34" s="1151"/>
      <c r="F34" s="32">
        <v>4.82</v>
      </c>
      <c r="G34" s="33">
        <v>5.69</v>
      </c>
      <c r="H34" s="33">
        <v>8.82</v>
      </c>
      <c r="I34" s="33">
        <v>16.48</v>
      </c>
      <c r="J34" s="34">
        <v>12.12</v>
      </c>
      <c r="K34" s="22"/>
      <c r="L34" s="22"/>
      <c r="M34" s="22"/>
      <c r="N34" s="22"/>
      <c r="O34" s="22"/>
      <c r="P34" s="22"/>
    </row>
    <row r="35" spans="1:16" ht="39" customHeight="1" x14ac:dyDescent="0.2">
      <c r="A35" s="22"/>
      <c r="B35" s="35"/>
      <c r="C35" s="1144" t="s">
        <v>571</v>
      </c>
      <c r="D35" s="1145"/>
      <c r="E35" s="1146"/>
      <c r="F35" s="36">
        <v>5.18</v>
      </c>
      <c r="G35" s="37">
        <v>5.3</v>
      </c>
      <c r="H35" s="37">
        <v>5.2</v>
      </c>
      <c r="I35" s="37">
        <v>4.8499999999999996</v>
      </c>
      <c r="J35" s="38">
        <v>5.19</v>
      </c>
      <c r="K35" s="22"/>
      <c r="L35" s="22"/>
      <c r="M35" s="22"/>
      <c r="N35" s="22"/>
      <c r="O35" s="22"/>
      <c r="P35" s="22"/>
    </row>
    <row r="36" spans="1:16" ht="39" customHeight="1" x14ac:dyDescent="0.2">
      <c r="A36" s="22"/>
      <c r="B36" s="35"/>
      <c r="C36" s="1144" t="s">
        <v>572</v>
      </c>
      <c r="D36" s="1145"/>
      <c r="E36" s="1146"/>
      <c r="F36" s="36">
        <v>5.92</v>
      </c>
      <c r="G36" s="37">
        <v>5.38</v>
      </c>
      <c r="H36" s="37">
        <v>3.43</v>
      </c>
      <c r="I36" s="37">
        <v>3.65</v>
      </c>
      <c r="J36" s="38">
        <v>4.55</v>
      </c>
      <c r="K36" s="22"/>
      <c r="L36" s="22"/>
      <c r="M36" s="22"/>
      <c r="N36" s="22"/>
      <c r="O36" s="22"/>
      <c r="P36" s="22"/>
    </row>
    <row r="37" spans="1:16" ht="39" customHeight="1" x14ac:dyDescent="0.2">
      <c r="A37" s="22"/>
      <c r="B37" s="35"/>
      <c r="C37" s="1144" t="s">
        <v>573</v>
      </c>
      <c r="D37" s="1145"/>
      <c r="E37" s="1146"/>
      <c r="F37" s="36">
        <v>4.16</v>
      </c>
      <c r="G37" s="37">
        <v>4.1100000000000003</v>
      </c>
      <c r="H37" s="37">
        <v>3.75</v>
      </c>
      <c r="I37" s="37">
        <v>3.76</v>
      </c>
      <c r="J37" s="38">
        <v>4.47</v>
      </c>
      <c r="K37" s="22"/>
      <c r="L37" s="22"/>
      <c r="M37" s="22"/>
      <c r="N37" s="22"/>
      <c r="O37" s="22"/>
      <c r="P37" s="22"/>
    </row>
    <row r="38" spans="1:16" ht="39" customHeight="1" x14ac:dyDescent="0.2">
      <c r="A38" s="22"/>
      <c r="B38" s="35"/>
      <c r="C38" s="1144" t="s">
        <v>574</v>
      </c>
      <c r="D38" s="1145"/>
      <c r="E38" s="1146"/>
      <c r="F38" s="36">
        <v>0.02</v>
      </c>
      <c r="G38" s="37">
        <v>0.03</v>
      </c>
      <c r="H38" s="37">
        <v>0</v>
      </c>
      <c r="I38" s="37">
        <v>0.02</v>
      </c>
      <c r="J38" s="38">
        <v>0.03</v>
      </c>
      <c r="K38" s="22"/>
      <c r="L38" s="22"/>
      <c r="M38" s="22"/>
      <c r="N38" s="22"/>
      <c r="O38" s="22"/>
      <c r="P38" s="22"/>
    </row>
    <row r="39" spans="1:16" ht="39" customHeight="1" x14ac:dyDescent="0.2">
      <c r="A39" s="22"/>
      <c r="B39" s="35"/>
      <c r="C39" s="1144" t="s">
        <v>575</v>
      </c>
      <c r="D39" s="1145"/>
      <c r="E39" s="1146"/>
      <c r="F39" s="36">
        <v>0</v>
      </c>
      <c r="G39" s="37">
        <v>0</v>
      </c>
      <c r="H39" s="37">
        <v>0</v>
      </c>
      <c r="I39" s="37">
        <v>0</v>
      </c>
      <c r="J39" s="38">
        <v>0</v>
      </c>
      <c r="K39" s="22"/>
      <c r="L39" s="22"/>
      <c r="M39" s="22"/>
      <c r="N39" s="22"/>
      <c r="O39" s="22"/>
      <c r="P39" s="22"/>
    </row>
    <row r="40" spans="1:16" ht="39" customHeight="1" x14ac:dyDescent="0.2">
      <c r="A40" s="22"/>
      <c r="B40" s="35"/>
      <c r="C40" s="1144" t="s">
        <v>576</v>
      </c>
      <c r="D40" s="1145"/>
      <c r="E40" s="1146"/>
      <c r="F40" s="36">
        <v>0</v>
      </c>
      <c r="G40" s="37">
        <v>0</v>
      </c>
      <c r="H40" s="37">
        <v>0</v>
      </c>
      <c r="I40" s="37">
        <v>0</v>
      </c>
      <c r="J40" s="38">
        <v>0</v>
      </c>
      <c r="K40" s="22"/>
      <c r="L40" s="22"/>
      <c r="M40" s="22"/>
      <c r="N40" s="22"/>
      <c r="O40" s="22"/>
      <c r="P40" s="22"/>
    </row>
    <row r="41" spans="1:16" ht="39" customHeight="1" x14ac:dyDescent="0.2">
      <c r="A41" s="22"/>
      <c r="B41" s="35"/>
      <c r="C41" s="1144" t="s">
        <v>577</v>
      </c>
      <c r="D41" s="1145"/>
      <c r="E41" s="1146"/>
      <c r="F41" s="36">
        <v>0</v>
      </c>
      <c r="G41" s="37">
        <v>0</v>
      </c>
      <c r="H41" s="37">
        <v>0</v>
      </c>
      <c r="I41" s="37">
        <v>0</v>
      </c>
      <c r="J41" s="38">
        <v>0</v>
      </c>
      <c r="K41" s="22"/>
      <c r="L41" s="22"/>
      <c r="M41" s="22"/>
      <c r="N41" s="22"/>
      <c r="O41" s="22"/>
      <c r="P41" s="22"/>
    </row>
    <row r="42" spans="1:16" ht="39" customHeight="1" x14ac:dyDescent="0.2">
      <c r="A42" s="22"/>
      <c r="B42" s="39"/>
      <c r="C42" s="1144" t="s">
        <v>578</v>
      </c>
      <c r="D42" s="1145"/>
      <c r="E42" s="1146"/>
      <c r="F42" s="36" t="s">
        <v>521</v>
      </c>
      <c r="G42" s="37" t="s">
        <v>521</v>
      </c>
      <c r="H42" s="37" t="s">
        <v>521</v>
      </c>
      <c r="I42" s="37" t="s">
        <v>521</v>
      </c>
      <c r="J42" s="38" t="s">
        <v>521</v>
      </c>
      <c r="K42" s="22"/>
      <c r="L42" s="22"/>
      <c r="M42" s="22"/>
      <c r="N42" s="22"/>
      <c r="O42" s="22"/>
      <c r="P42" s="22"/>
    </row>
    <row r="43" spans="1:16" ht="39" customHeight="1" thickBot="1" x14ac:dyDescent="0.25">
      <c r="A43" s="22"/>
      <c r="B43" s="40"/>
      <c r="C43" s="1147" t="s">
        <v>579</v>
      </c>
      <c r="D43" s="1148"/>
      <c r="E43" s="11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26N40itmRy0qvSdpBR4/xA5hqEbECfe0bzXfcuPdzMp0w6Zwn7JEx3+udd7zgq1cnAG4AbVb56xRZ2wCCTIppw==" saltValue="LGEGdu+pqxwCg2tpityE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75" t="s">
        <v>11</v>
      </c>
      <c r="C45" s="1176"/>
      <c r="D45" s="58"/>
      <c r="E45" s="1181" t="s">
        <v>12</v>
      </c>
      <c r="F45" s="1181"/>
      <c r="G45" s="1181"/>
      <c r="H45" s="1181"/>
      <c r="I45" s="1181"/>
      <c r="J45" s="1182"/>
      <c r="K45" s="59">
        <v>1015</v>
      </c>
      <c r="L45" s="60">
        <v>1010</v>
      </c>
      <c r="M45" s="60">
        <v>1024</v>
      </c>
      <c r="N45" s="60">
        <v>1039</v>
      </c>
      <c r="O45" s="61">
        <v>1092</v>
      </c>
      <c r="P45" s="48"/>
      <c r="Q45" s="48"/>
      <c r="R45" s="48"/>
      <c r="S45" s="48"/>
      <c r="T45" s="48"/>
      <c r="U45" s="48"/>
    </row>
    <row r="46" spans="1:21" ht="30.75" customHeight="1" x14ac:dyDescent="0.2">
      <c r="A46" s="48"/>
      <c r="B46" s="1177"/>
      <c r="C46" s="1178"/>
      <c r="D46" s="62"/>
      <c r="E46" s="1154" t="s">
        <v>13</v>
      </c>
      <c r="F46" s="1154"/>
      <c r="G46" s="1154"/>
      <c r="H46" s="1154"/>
      <c r="I46" s="1154"/>
      <c r="J46" s="1155"/>
      <c r="K46" s="63" t="s">
        <v>521</v>
      </c>
      <c r="L46" s="64" t="s">
        <v>521</v>
      </c>
      <c r="M46" s="64" t="s">
        <v>521</v>
      </c>
      <c r="N46" s="64" t="s">
        <v>521</v>
      </c>
      <c r="O46" s="65" t="s">
        <v>521</v>
      </c>
      <c r="P46" s="48"/>
      <c r="Q46" s="48"/>
      <c r="R46" s="48"/>
      <c r="S46" s="48"/>
      <c r="T46" s="48"/>
      <c r="U46" s="48"/>
    </row>
    <row r="47" spans="1:21" ht="30.75" customHeight="1" x14ac:dyDescent="0.2">
      <c r="A47" s="48"/>
      <c r="B47" s="1177"/>
      <c r="C47" s="1178"/>
      <c r="D47" s="62"/>
      <c r="E47" s="1154" t="s">
        <v>14</v>
      </c>
      <c r="F47" s="1154"/>
      <c r="G47" s="1154"/>
      <c r="H47" s="1154"/>
      <c r="I47" s="1154"/>
      <c r="J47" s="1155"/>
      <c r="K47" s="63" t="s">
        <v>521</v>
      </c>
      <c r="L47" s="64" t="s">
        <v>521</v>
      </c>
      <c r="M47" s="64" t="s">
        <v>521</v>
      </c>
      <c r="N47" s="64" t="s">
        <v>521</v>
      </c>
      <c r="O47" s="65" t="s">
        <v>521</v>
      </c>
      <c r="P47" s="48"/>
      <c r="Q47" s="48"/>
      <c r="R47" s="48"/>
      <c r="S47" s="48"/>
      <c r="T47" s="48"/>
      <c r="U47" s="48"/>
    </row>
    <row r="48" spans="1:21" ht="30.75" customHeight="1" x14ac:dyDescent="0.2">
      <c r="A48" s="48"/>
      <c r="B48" s="1177"/>
      <c r="C48" s="1178"/>
      <c r="D48" s="62"/>
      <c r="E48" s="1154" t="s">
        <v>15</v>
      </c>
      <c r="F48" s="1154"/>
      <c r="G48" s="1154"/>
      <c r="H48" s="1154"/>
      <c r="I48" s="1154"/>
      <c r="J48" s="1155"/>
      <c r="K48" s="63">
        <v>142</v>
      </c>
      <c r="L48" s="64">
        <v>141</v>
      </c>
      <c r="M48" s="64">
        <v>140</v>
      </c>
      <c r="N48" s="64">
        <v>131</v>
      </c>
      <c r="O48" s="65">
        <v>103</v>
      </c>
      <c r="P48" s="48"/>
      <c r="Q48" s="48"/>
      <c r="R48" s="48"/>
      <c r="S48" s="48"/>
      <c r="T48" s="48"/>
      <c r="U48" s="48"/>
    </row>
    <row r="49" spans="1:21" ht="30.75" customHeight="1" x14ac:dyDescent="0.2">
      <c r="A49" s="48"/>
      <c r="B49" s="1177"/>
      <c r="C49" s="1178"/>
      <c r="D49" s="62"/>
      <c r="E49" s="1154" t="s">
        <v>16</v>
      </c>
      <c r="F49" s="1154"/>
      <c r="G49" s="1154"/>
      <c r="H49" s="1154"/>
      <c r="I49" s="1154"/>
      <c r="J49" s="1155"/>
      <c r="K49" s="63" t="s">
        <v>521</v>
      </c>
      <c r="L49" s="64" t="s">
        <v>521</v>
      </c>
      <c r="M49" s="64" t="s">
        <v>521</v>
      </c>
      <c r="N49" s="64" t="s">
        <v>521</v>
      </c>
      <c r="O49" s="65">
        <v>2</v>
      </c>
      <c r="P49" s="48"/>
      <c r="Q49" s="48"/>
      <c r="R49" s="48"/>
      <c r="S49" s="48"/>
      <c r="T49" s="48"/>
      <c r="U49" s="48"/>
    </row>
    <row r="50" spans="1:21" ht="30.75" customHeight="1" x14ac:dyDescent="0.2">
      <c r="A50" s="48"/>
      <c r="B50" s="1177"/>
      <c r="C50" s="1178"/>
      <c r="D50" s="62"/>
      <c r="E50" s="1154" t="s">
        <v>17</v>
      </c>
      <c r="F50" s="1154"/>
      <c r="G50" s="1154"/>
      <c r="H50" s="1154"/>
      <c r="I50" s="1154"/>
      <c r="J50" s="1155"/>
      <c r="K50" s="63" t="s">
        <v>521</v>
      </c>
      <c r="L50" s="64" t="s">
        <v>521</v>
      </c>
      <c r="M50" s="64" t="s">
        <v>521</v>
      </c>
      <c r="N50" s="64" t="s">
        <v>521</v>
      </c>
      <c r="O50" s="65" t="s">
        <v>521</v>
      </c>
      <c r="P50" s="48"/>
      <c r="Q50" s="48"/>
      <c r="R50" s="48"/>
      <c r="S50" s="48"/>
      <c r="T50" s="48"/>
      <c r="U50" s="48"/>
    </row>
    <row r="51" spans="1:21" ht="30.75" customHeight="1" x14ac:dyDescent="0.2">
      <c r="A51" s="48"/>
      <c r="B51" s="1179"/>
      <c r="C51" s="1180"/>
      <c r="D51" s="66"/>
      <c r="E51" s="1154" t="s">
        <v>18</v>
      </c>
      <c r="F51" s="1154"/>
      <c r="G51" s="1154"/>
      <c r="H51" s="1154"/>
      <c r="I51" s="1154"/>
      <c r="J51" s="1155"/>
      <c r="K51" s="63" t="s">
        <v>521</v>
      </c>
      <c r="L51" s="64" t="s">
        <v>521</v>
      </c>
      <c r="M51" s="64" t="s">
        <v>521</v>
      </c>
      <c r="N51" s="64" t="s">
        <v>521</v>
      </c>
      <c r="O51" s="65" t="s">
        <v>521</v>
      </c>
      <c r="P51" s="48"/>
      <c r="Q51" s="48"/>
      <c r="R51" s="48"/>
      <c r="S51" s="48"/>
      <c r="T51" s="48"/>
      <c r="U51" s="48"/>
    </row>
    <row r="52" spans="1:21" ht="30.75" customHeight="1" x14ac:dyDescent="0.2">
      <c r="A52" s="48"/>
      <c r="B52" s="1152" t="s">
        <v>19</v>
      </c>
      <c r="C52" s="1153"/>
      <c r="D52" s="66"/>
      <c r="E52" s="1154" t="s">
        <v>20</v>
      </c>
      <c r="F52" s="1154"/>
      <c r="G52" s="1154"/>
      <c r="H52" s="1154"/>
      <c r="I52" s="1154"/>
      <c r="J52" s="1155"/>
      <c r="K52" s="63">
        <v>965</v>
      </c>
      <c r="L52" s="64">
        <v>937</v>
      </c>
      <c r="M52" s="64">
        <v>929</v>
      </c>
      <c r="N52" s="64">
        <v>902</v>
      </c>
      <c r="O52" s="65">
        <v>921</v>
      </c>
      <c r="P52" s="48"/>
      <c r="Q52" s="48"/>
      <c r="R52" s="48"/>
      <c r="S52" s="48"/>
      <c r="T52" s="48"/>
      <c r="U52" s="48"/>
    </row>
    <row r="53" spans="1:21" ht="30.75" customHeight="1" thickBot="1" x14ac:dyDescent="0.25">
      <c r="A53" s="48"/>
      <c r="B53" s="1156" t="s">
        <v>21</v>
      </c>
      <c r="C53" s="1157"/>
      <c r="D53" s="67"/>
      <c r="E53" s="1158" t="s">
        <v>22</v>
      </c>
      <c r="F53" s="1158"/>
      <c r="G53" s="1158"/>
      <c r="H53" s="1158"/>
      <c r="I53" s="1158"/>
      <c r="J53" s="1159"/>
      <c r="K53" s="68">
        <v>192</v>
      </c>
      <c r="L53" s="69">
        <v>214</v>
      </c>
      <c r="M53" s="69">
        <v>235</v>
      </c>
      <c r="N53" s="69">
        <v>268</v>
      </c>
      <c r="O53" s="70">
        <v>276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3">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0" t="s">
        <v>26</v>
      </c>
      <c r="C58" s="1161"/>
      <c r="D58" s="1166" t="s">
        <v>27</v>
      </c>
      <c r="E58" s="1167"/>
      <c r="F58" s="1167"/>
      <c r="G58" s="1167"/>
      <c r="H58" s="1167"/>
      <c r="I58" s="1167"/>
      <c r="J58" s="1168"/>
      <c r="K58" s="83"/>
      <c r="L58" s="84"/>
      <c r="M58" s="84"/>
      <c r="N58" s="84"/>
      <c r="O58" s="85"/>
    </row>
    <row r="59" spans="1:21" ht="31.5" customHeight="1" x14ac:dyDescent="0.2">
      <c r="B59" s="1162"/>
      <c r="C59" s="1163"/>
      <c r="D59" s="1169" t="s">
        <v>28</v>
      </c>
      <c r="E59" s="1170"/>
      <c r="F59" s="1170"/>
      <c r="G59" s="1170"/>
      <c r="H59" s="1170"/>
      <c r="I59" s="1170"/>
      <c r="J59" s="1171"/>
      <c r="K59" s="86"/>
      <c r="L59" s="87"/>
      <c r="M59" s="87"/>
      <c r="N59" s="87"/>
      <c r="O59" s="88"/>
    </row>
    <row r="60" spans="1:21" ht="31.5" customHeight="1" thickBot="1" x14ac:dyDescent="0.25">
      <c r="B60" s="1164"/>
      <c r="C60" s="1165"/>
      <c r="D60" s="1172" t="s">
        <v>29</v>
      </c>
      <c r="E60" s="1173"/>
      <c r="F60" s="1173"/>
      <c r="G60" s="1173"/>
      <c r="H60" s="1173"/>
      <c r="I60" s="1173"/>
      <c r="J60" s="117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V1AnLRuOruwij1mfxDJC4TnF2tPqSWm/agtkhN1ZwmzvgI3q4LT+98kGBuildxOg0Kk+ovZ4/yovDnwFZX5oA==" saltValue="Q4hptBctCBVfZ2VCH1blX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95" t="s">
        <v>32</v>
      </c>
      <c r="C41" s="1196"/>
      <c r="D41" s="105"/>
      <c r="E41" s="1197" t="s">
        <v>33</v>
      </c>
      <c r="F41" s="1197"/>
      <c r="G41" s="1197"/>
      <c r="H41" s="1198"/>
      <c r="I41" s="355">
        <v>9773</v>
      </c>
      <c r="J41" s="356">
        <v>10009</v>
      </c>
      <c r="K41" s="356">
        <v>11424</v>
      </c>
      <c r="L41" s="356">
        <v>12708</v>
      </c>
      <c r="M41" s="357">
        <v>13281</v>
      </c>
    </row>
    <row r="42" spans="2:13" ht="27.75" customHeight="1" x14ac:dyDescent="0.2">
      <c r="B42" s="1185"/>
      <c r="C42" s="1186"/>
      <c r="D42" s="106"/>
      <c r="E42" s="1189" t="s">
        <v>34</v>
      </c>
      <c r="F42" s="1189"/>
      <c r="G42" s="1189"/>
      <c r="H42" s="1190"/>
      <c r="I42" s="358" t="s">
        <v>521</v>
      </c>
      <c r="J42" s="359" t="s">
        <v>521</v>
      </c>
      <c r="K42" s="359" t="s">
        <v>521</v>
      </c>
      <c r="L42" s="359" t="s">
        <v>521</v>
      </c>
      <c r="M42" s="360" t="s">
        <v>521</v>
      </c>
    </row>
    <row r="43" spans="2:13" ht="27.75" customHeight="1" x14ac:dyDescent="0.2">
      <c r="B43" s="1185"/>
      <c r="C43" s="1186"/>
      <c r="D43" s="106"/>
      <c r="E43" s="1189" t="s">
        <v>35</v>
      </c>
      <c r="F43" s="1189"/>
      <c r="G43" s="1189"/>
      <c r="H43" s="1190"/>
      <c r="I43" s="358">
        <v>826</v>
      </c>
      <c r="J43" s="359">
        <v>713</v>
      </c>
      <c r="K43" s="359">
        <v>614</v>
      </c>
      <c r="L43" s="359">
        <v>554</v>
      </c>
      <c r="M43" s="360">
        <v>540</v>
      </c>
    </row>
    <row r="44" spans="2:13" ht="27.75" customHeight="1" x14ac:dyDescent="0.2">
      <c r="B44" s="1185"/>
      <c r="C44" s="1186"/>
      <c r="D44" s="106"/>
      <c r="E44" s="1189" t="s">
        <v>36</v>
      </c>
      <c r="F44" s="1189"/>
      <c r="G44" s="1189"/>
      <c r="H44" s="1190"/>
      <c r="I44" s="358" t="s">
        <v>521</v>
      </c>
      <c r="J44" s="359" t="s">
        <v>521</v>
      </c>
      <c r="K44" s="359">
        <v>8</v>
      </c>
      <c r="L44" s="359">
        <v>9</v>
      </c>
      <c r="M44" s="360">
        <v>7</v>
      </c>
    </row>
    <row r="45" spans="2:13" ht="27.75" customHeight="1" x14ac:dyDescent="0.2">
      <c r="B45" s="1185"/>
      <c r="C45" s="1186"/>
      <c r="D45" s="106"/>
      <c r="E45" s="1189" t="s">
        <v>37</v>
      </c>
      <c r="F45" s="1189"/>
      <c r="G45" s="1189"/>
      <c r="H45" s="1190"/>
      <c r="I45" s="358">
        <v>1909</v>
      </c>
      <c r="J45" s="359">
        <v>1787</v>
      </c>
      <c r="K45" s="359">
        <v>1846</v>
      </c>
      <c r="L45" s="359">
        <v>1709</v>
      </c>
      <c r="M45" s="360">
        <v>1601</v>
      </c>
    </row>
    <row r="46" spans="2:13" ht="27.75" customHeight="1" x14ac:dyDescent="0.2">
      <c r="B46" s="1185"/>
      <c r="C46" s="1186"/>
      <c r="D46" s="107"/>
      <c r="E46" s="1189" t="s">
        <v>38</v>
      </c>
      <c r="F46" s="1189"/>
      <c r="G46" s="1189"/>
      <c r="H46" s="1190"/>
      <c r="I46" s="358">
        <v>1</v>
      </c>
      <c r="J46" s="359" t="s">
        <v>521</v>
      </c>
      <c r="K46" s="359" t="s">
        <v>521</v>
      </c>
      <c r="L46" s="359" t="s">
        <v>521</v>
      </c>
      <c r="M46" s="360" t="s">
        <v>521</v>
      </c>
    </row>
    <row r="47" spans="2:13" ht="27.75" customHeight="1" x14ac:dyDescent="0.2">
      <c r="B47" s="1185"/>
      <c r="C47" s="1186"/>
      <c r="D47" s="108"/>
      <c r="E47" s="1199" t="s">
        <v>39</v>
      </c>
      <c r="F47" s="1200"/>
      <c r="G47" s="1200"/>
      <c r="H47" s="1201"/>
      <c r="I47" s="358" t="s">
        <v>521</v>
      </c>
      <c r="J47" s="359" t="s">
        <v>521</v>
      </c>
      <c r="K47" s="359" t="s">
        <v>521</v>
      </c>
      <c r="L47" s="359" t="s">
        <v>521</v>
      </c>
      <c r="M47" s="360" t="s">
        <v>521</v>
      </c>
    </row>
    <row r="48" spans="2:13" ht="27.75" customHeight="1" x14ac:dyDescent="0.2">
      <c r="B48" s="1185"/>
      <c r="C48" s="1186"/>
      <c r="D48" s="106"/>
      <c r="E48" s="1189" t="s">
        <v>40</v>
      </c>
      <c r="F48" s="1189"/>
      <c r="G48" s="1189"/>
      <c r="H48" s="1190"/>
      <c r="I48" s="358" t="s">
        <v>521</v>
      </c>
      <c r="J48" s="359" t="s">
        <v>521</v>
      </c>
      <c r="K48" s="359" t="s">
        <v>521</v>
      </c>
      <c r="L48" s="359" t="s">
        <v>521</v>
      </c>
      <c r="M48" s="360" t="s">
        <v>521</v>
      </c>
    </row>
    <row r="49" spans="2:13" ht="27.75" customHeight="1" x14ac:dyDescent="0.2">
      <c r="B49" s="1187"/>
      <c r="C49" s="1188"/>
      <c r="D49" s="106"/>
      <c r="E49" s="1189" t="s">
        <v>41</v>
      </c>
      <c r="F49" s="1189"/>
      <c r="G49" s="1189"/>
      <c r="H49" s="1190"/>
      <c r="I49" s="358" t="s">
        <v>521</v>
      </c>
      <c r="J49" s="359" t="s">
        <v>521</v>
      </c>
      <c r="K49" s="359" t="s">
        <v>521</v>
      </c>
      <c r="L49" s="359" t="s">
        <v>521</v>
      </c>
      <c r="M49" s="360" t="s">
        <v>521</v>
      </c>
    </row>
    <row r="50" spans="2:13" ht="27.75" customHeight="1" x14ac:dyDescent="0.2">
      <c r="B50" s="1183" t="s">
        <v>42</v>
      </c>
      <c r="C50" s="1184"/>
      <c r="D50" s="109"/>
      <c r="E50" s="1189" t="s">
        <v>43</v>
      </c>
      <c r="F50" s="1189"/>
      <c r="G50" s="1189"/>
      <c r="H50" s="1190"/>
      <c r="I50" s="358">
        <v>4806</v>
      </c>
      <c r="J50" s="359">
        <v>4427</v>
      </c>
      <c r="K50" s="359">
        <v>5185</v>
      </c>
      <c r="L50" s="359">
        <v>4812</v>
      </c>
      <c r="M50" s="360">
        <v>5444</v>
      </c>
    </row>
    <row r="51" spans="2:13" ht="27.75" customHeight="1" x14ac:dyDescent="0.2">
      <c r="B51" s="1185"/>
      <c r="C51" s="1186"/>
      <c r="D51" s="106"/>
      <c r="E51" s="1189" t="s">
        <v>44</v>
      </c>
      <c r="F51" s="1189"/>
      <c r="G51" s="1189"/>
      <c r="H51" s="1190"/>
      <c r="I51" s="358">
        <v>294</v>
      </c>
      <c r="J51" s="359">
        <v>240</v>
      </c>
      <c r="K51" s="359">
        <v>189</v>
      </c>
      <c r="L51" s="359">
        <v>180</v>
      </c>
      <c r="M51" s="360">
        <v>558</v>
      </c>
    </row>
    <row r="52" spans="2:13" ht="27.75" customHeight="1" x14ac:dyDescent="0.2">
      <c r="B52" s="1187"/>
      <c r="C52" s="1188"/>
      <c r="D52" s="106"/>
      <c r="E52" s="1189" t="s">
        <v>45</v>
      </c>
      <c r="F52" s="1189"/>
      <c r="G52" s="1189"/>
      <c r="H52" s="1190"/>
      <c r="I52" s="358">
        <v>8507</v>
      </c>
      <c r="J52" s="359">
        <v>8828</v>
      </c>
      <c r="K52" s="359">
        <v>9239</v>
      </c>
      <c r="L52" s="359">
        <v>10463</v>
      </c>
      <c r="M52" s="360">
        <v>10438</v>
      </c>
    </row>
    <row r="53" spans="2:13" ht="27.75" customHeight="1" thickBot="1" x14ac:dyDescent="0.25">
      <c r="B53" s="1191" t="s">
        <v>46</v>
      </c>
      <c r="C53" s="1192"/>
      <c r="D53" s="110"/>
      <c r="E53" s="1193" t="s">
        <v>47</v>
      </c>
      <c r="F53" s="1193"/>
      <c r="G53" s="1193"/>
      <c r="H53" s="1194"/>
      <c r="I53" s="361">
        <v>-1097</v>
      </c>
      <c r="J53" s="362">
        <v>-986</v>
      </c>
      <c r="K53" s="362">
        <v>-720</v>
      </c>
      <c r="L53" s="362">
        <v>-477</v>
      </c>
      <c r="M53" s="363">
        <v>-1011</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lB8/i8ScI5m1vDv8sFG5PNKGrsLBVvSMjYR+5ZD6Ym/AEYfhbEF5yP4X/F4kRsFsoqhrgrSVWnj3I7D07XD3Ew==" saltValue="504eumtJS2YfHy4uxDiy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80" zoomScaleNormal="8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565</v>
      </c>
      <c r="G54" s="119" t="s">
        <v>566</v>
      </c>
      <c r="H54" s="120" t="s">
        <v>567</v>
      </c>
    </row>
    <row r="55" spans="2:8" ht="52.5" customHeight="1" x14ac:dyDescent="0.2">
      <c r="B55" s="121"/>
      <c r="C55" s="1210" t="s">
        <v>50</v>
      </c>
      <c r="D55" s="1210"/>
      <c r="E55" s="1211"/>
      <c r="F55" s="122">
        <v>1319</v>
      </c>
      <c r="G55" s="122">
        <v>1320</v>
      </c>
      <c r="H55" s="123">
        <v>1420</v>
      </c>
    </row>
    <row r="56" spans="2:8" ht="52.5" customHeight="1" x14ac:dyDescent="0.2">
      <c r="B56" s="124"/>
      <c r="C56" s="1212" t="s">
        <v>51</v>
      </c>
      <c r="D56" s="1212"/>
      <c r="E56" s="1213"/>
      <c r="F56" s="125">
        <v>263</v>
      </c>
      <c r="G56" s="125">
        <v>537</v>
      </c>
      <c r="H56" s="126">
        <v>992</v>
      </c>
    </row>
    <row r="57" spans="2:8" ht="53.25" customHeight="1" x14ac:dyDescent="0.2">
      <c r="B57" s="124"/>
      <c r="C57" s="1214" t="s">
        <v>52</v>
      </c>
      <c r="D57" s="1214"/>
      <c r="E57" s="1215"/>
      <c r="F57" s="127">
        <v>2680</v>
      </c>
      <c r="G57" s="127">
        <v>2793</v>
      </c>
      <c r="H57" s="128">
        <v>2866</v>
      </c>
    </row>
    <row r="58" spans="2:8" ht="45.75" customHeight="1" x14ac:dyDescent="0.2">
      <c r="B58" s="129"/>
      <c r="C58" s="1202" t="s">
        <v>595</v>
      </c>
      <c r="D58" s="1203"/>
      <c r="E58" s="1204"/>
      <c r="F58" s="130">
        <v>898</v>
      </c>
      <c r="G58" s="130">
        <v>898</v>
      </c>
      <c r="H58" s="131">
        <v>898</v>
      </c>
    </row>
    <row r="59" spans="2:8" ht="45.75" customHeight="1" x14ac:dyDescent="0.2">
      <c r="B59" s="129"/>
      <c r="C59" s="1202" t="s">
        <v>596</v>
      </c>
      <c r="D59" s="1203"/>
      <c r="E59" s="1204"/>
      <c r="F59" s="130">
        <v>752</v>
      </c>
      <c r="G59" s="130">
        <v>752</v>
      </c>
      <c r="H59" s="131">
        <v>852</v>
      </c>
    </row>
    <row r="60" spans="2:8" ht="45.75" customHeight="1" x14ac:dyDescent="0.2">
      <c r="B60" s="129"/>
      <c r="C60" s="1202" t="s">
        <v>597</v>
      </c>
      <c r="D60" s="1203"/>
      <c r="E60" s="1204"/>
      <c r="F60" s="130">
        <v>394</v>
      </c>
      <c r="G60" s="130">
        <v>395</v>
      </c>
      <c r="H60" s="131">
        <v>395</v>
      </c>
    </row>
    <row r="61" spans="2:8" ht="45.75" customHeight="1" x14ac:dyDescent="0.2">
      <c r="B61" s="129"/>
      <c r="C61" s="1202" t="s">
        <v>598</v>
      </c>
      <c r="D61" s="1203"/>
      <c r="E61" s="1204"/>
      <c r="F61" s="130">
        <v>91</v>
      </c>
      <c r="G61" s="130">
        <v>200</v>
      </c>
      <c r="H61" s="131">
        <v>192</v>
      </c>
    </row>
    <row r="62" spans="2:8" ht="45.75" customHeight="1" thickBot="1" x14ac:dyDescent="0.25">
      <c r="B62" s="132"/>
      <c r="C62" s="1205" t="s">
        <v>599</v>
      </c>
      <c r="D62" s="1206"/>
      <c r="E62" s="1207"/>
      <c r="F62" s="133">
        <v>121</v>
      </c>
      <c r="G62" s="133">
        <v>121</v>
      </c>
      <c r="H62" s="134">
        <v>112</v>
      </c>
    </row>
    <row r="63" spans="2:8" ht="52.5" customHeight="1" thickBot="1" x14ac:dyDescent="0.25">
      <c r="B63" s="135"/>
      <c r="C63" s="1208" t="s">
        <v>53</v>
      </c>
      <c r="D63" s="1208"/>
      <c r="E63" s="1209"/>
      <c r="F63" s="136">
        <v>4262</v>
      </c>
      <c r="G63" s="136">
        <v>4649</v>
      </c>
      <c r="H63" s="137">
        <v>5278</v>
      </c>
    </row>
    <row r="64" spans="2:8" ht="13" x14ac:dyDescent="0.2"/>
  </sheetData>
  <sheetProtection algorithmName="SHA-512" hashValue="cWPXFeLYmAKTb29YOf3fvySMP3aokLNULDktipZvvh6R1m8onJ+7qZGJ4yfU3ztPqXtUian8B1X4Qdj6VKt1eg==" saltValue="rgCAkKlACPhz2w1t2Lye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560</v>
      </c>
      <c r="G2" s="151"/>
      <c r="H2" s="152"/>
    </row>
    <row r="3" spans="1:8" x14ac:dyDescent="0.2">
      <c r="A3" s="148" t="s">
        <v>553</v>
      </c>
      <c r="B3" s="153"/>
      <c r="C3" s="154"/>
      <c r="D3" s="155">
        <v>83408</v>
      </c>
      <c r="E3" s="156"/>
      <c r="F3" s="157">
        <v>73475</v>
      </c>
      <c r="G3" s="158"/>
      <c r="H3" s="159"/>
    </row>
    <row r="4" spans="1:8" x14ac:dyDescent="0.2">
      <c r="A4" s="160"/>
      <c r="B4" s="161"/>
      <c r="C4" s="162"/>
      <c r="D4" s="163">
        <v>41626</v>
      </c>
      <c r="E4" s="164"/>
      <c r="F4" s="165">
        <v>43072</v>
      </c>
      <c r="G4" s="166"/>
      <c r="H4" s="167"/>
    </row>
    <row r="5" spans="1:8" x14ac:dyDescent="0.2">
      <c r="A5" s="148" t="s">
        <v>555</v>
      </c>
      <c r="B5" s="153"/>
      <c r="C5" s="154"/>
      <c r="D5" s="155">
        <v>109076</v>
      </c>
      <c r="E5" s="156"/>
      <c r="F5" s="157">
        <v>87464</v>
      </c>
      <c r="G5" s="158"/>
      <c r="H5" s="159"/>
    </row>
    <row r="6" spans="1:8" x14ac:dyDescent="0.2">
      <c r="A6" s="160"/>
      <c r="B6" s="161"/>
      <c r="C6" s="162"/>
      <c r="D6" s="163">
        <v>29470</v>
      </c>
      <c r="E6" s="164"/>
      <c r="F6" s="165">
        <v>47479</v>
      </c>
      <c r="G6" s="166"/>
      <c r="H6" s="167"/>
    </row>
    <row r="7" spans="1:8" x14ac:dyDescent="0.2">
      <c r="A7" s="148" t="s">
        <v>556</v>
      </c>
      <c r="B7" s="153"/>
      <c r="C7" s="154"/>
      <c r="D7" s="155">
        <v>118275</v>
      </c>
      <c r="E7" s="156"/>
      <c r="F7" s="157">
        <v>96248</v>
      </c>
      <c r="G7" s="158"/>
      <c r="H7" s="159"/>
    </row>
    <row r="8" spans="1:8" x14ac:dyDescent="0.2">
      <c r="A8" s="160"/>
      <c r="B8" s="161"/>
      <c r="C8" s="162"/>
      <c r="D8" s="163">
        <v>21753</v>
      </c>
      <c r="E8" s="164"/>
      <c r="F8" s="165">
        <v>55768</v>
      </c>
      <c r="G8" s="166"/>
      <c r="H8" s="167"/>
    </row>
    <row r="9" spans="1:8" x14ac:dyDescent="0.2">
      <c r="A9" s="148" t="s">
        <v>557</v>
      </c>
      <c r="B9" s="153"/>
      <c r="C9" s="154"/>
      <c r="D9" s="155">
        <v>74094</v>
      </c>
      <c r="E9" s="156"/>
      <c r="F9" s="157">
        <v>76413</v>
      </c>
      <c r="G9" s="158"/>
      <c r="H9" s="159"/>
    </row>
    <row r="10" spans="1:8" x14ac:dyDescent="0.2">
      <c r="A10" s="160"/>
      <c r="B10" s="161"/>
      <c r="C10" s="162"/>
      <c r="D10" s="163">
        <v>27368</v>
      </c>
      <c r="E10" s="164"/>
      <c r="F10" s="165">
        <v>39658</v>
      </c>
      <c r="G10" s="166"/>
      <c r="H10" s="167"/>
    </row>
    <row r="11" spans="1:8" x14ac:dyDescent="0.2">
      <c r="A11" s="148" t="s">
        <v>558</v>
      </c>
      <c r="B11" s="153"/>
      <c r="C11" s="154"/>
      <c r="D11" s="155">
        <v>137484</v>
      </c>
      <c r="E11" s="156"/>
      <c r="F11" s="157">
        <v>66481</v>
      </c>
      <c r="G11" s="158"/>
      <c r="H11" s="159"/>
    </row>
    <row r="12" spans="1:8" x14ac:dyDescent="0.2">
      <c r="A12" s="160"/>
      <c r="B12" s="161"/>
      <c r="C12" s="168"/>
      <c r="D12" s="163">
        <v>59555</v>
      </c>
      <c r="E12" s="164"/>
      <c r="F12" s="165">
        <v>36120</v>
      </c>
      <c r="G12" s="166"/>
      <c r="H12" s="167"/>
    </row>
    <row r="13" spans="1:8" x14ac:dyDescent="0.2">
      <c r="A13" s="148"/>
      <c r="B13" s="153"/>
      <c r="C13" s="169"/>
      <c r="D13" s="170">
        <v>104467</v>
      </c>
      <c r="E13" s="171"/>
      <c r="F13" s="172">
        <v>80016</v>
      </c>
      <c r="G13" s="173"/>
      <c r="H13" s="159"/>
    </row>
    <row r="14" spans="1:8" x14ac:dyDescent="0.2">
      <c r="A14" s="160"/>
      <c r="B14" s="161"/>
      <c r="C14" s="162"/>
      <c r="D14" s="163">
        <v>35954</v>
      </c>
      <c r="E14" s="164"/>
      <c r="F14" s="165">
        <v>44419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4.83</v>
      </c>
      <c r="C19" s="174">
        <f>ROUND(VALUE(SUBSTITUTE(実質収支比率等に係る経年分析!G$48,"▲","-")),2)</f>
        <v>5.7</v>
      </c>
      <c r="D19" s="174">
        <f>ROUND(VALUE(SUBSTITUTE(実質収支比率等に係る経年分析!H$48,"▲","-")),2)</f>
        <v>8.83</v>
      </c>
      <c r="E19" s="174">
        <f>ROUND(VALUE(SUBSTITUTE(実質収支比率等に係る経年分析!I$48,"▲","-")),2)</f>
        <v>16.48</v>
      </c>
      <c r="F19" s="174">
        <f>ROUND(VALUE(SUBSTITUTE(実質収支比率等に係る経年分析!J$48,"▲","-")),2)</f>
        <v>12.13</v>
      </c>
    </row>
    <row r="20" spans="1:11" x14ac:dyDescent="0.2">
      <c r="A20" s="174" t="s">
        <v>57</v>
      </c>
      <c r="B20" s="174">
        <f>ROUND(VALUE(SUBSTITUTE(実質収支比率等に係る経年分析!F$47,"▲","-")),2)</f>
        <v>23.63</v>
      </c>
      <c r="C20" s="174">
        <f>ROUND(VALUE(SUBSTITUTE(実質収支比率等に係る経年分析!G$47,"▲","-")),2)</f>
        <v>23.48</v>
      </c>
      <c r="D20" s="174">
        <f>ROUND(VALUE(SUBSTITUTE(実質収支比率等に係る経年分析!H$47,"▲","-")),2)</f>
        <v>21.08</v>
      </c>
      <c r="E20" s="174">
        <f>ROUND(VALUE(SUBSTITUTE(実質収支比率等に係る経年分析!I$47,"▲","-")),2)</f>
        <v>20.09</v>
      </c>
      <c r="F20" s="174">
        <f>ROUND(VALUE(SUBSTITUTE(実質収支比率等に係る経年分析!J$47,"▲","-")),2)</f>
        <v>22.26</v>
      </c>
    </row>
    <row r="21" spans="1:11" x14ac:dyDescent="0.2">
      <c r="A21" s="174" t="s">
        <v>58</v>
      </c>
      <c r="B21" s="174">
        <f>IF(ISNUMBER(VALUE(SUBSTITUTE(実質収支比率等に係る経年分析!F$49,"▲","-"))),ROUND(VALUE(SUBSTITUTE(実質収支比率等に係る経年分析!F$49,"▲","-")),2),NA())</f>
        <v>-0.44</v>
      </c>
      <c r="C21" s="174">
        <f>IF(ISNUMBER(VALUE(SUBSTITUTE(実質収支比率等に係る経年分析!G$49,"▲","-"))),ROUND(VALUE(SUBSTITUTE(実質収支比率等に係る経年分析!G$49,"▲","-")),2),NA())</f>
        <v>0.85</v>
      </c>
      <c r="D21" s="174">
        <f>IF(ISNUMBER(VALUE(SUBSTITUTE(実質収支比率等に係る経年分析!H$49,"▲","-"))),ROUND(VALUE(SUBSTITUTE(実質収支比率等に係る経年分析!H$49,"▲","-")),2),NA())</f>
        <v>1.56</v>
      </c>
      <c r="E21" s="174">
        <f>IF(ISNUMBER(VALUE(SUBSTITUTE(実質収支比率等に係る経年分析!I$49,"▲","-"))),ROUND(VALUE(SUBSTITUTE(実質収支比率等に係る経年分析!I$49,"▲","-")),2),NA())</f>
        <v>8.08</v>
      </c>
      <c r="F21" s="174">
        <f>IF(ISNUMBER(VALUE(SUBSTITUTE(実質収支比率等に係る経年分析!J$49,"▲","-"))),ROUND(VALUE(SUBSTITUTE(実質収支比率等に係る経年分析!J$49,"▲","-")),2),NA())</f>
        <v>-3.28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奨学資金貸付事業特別会計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町有温泉事業特別会計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4.1100000000000003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3.75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4.47</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5.92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5.38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3.43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3.65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4.55</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4.8499999999999996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16.48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12.12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965</v>
      </c>
      <c r="E42" s="176"/>
      <c r="F42" s="176"/>
      <c r="G42" s="176">
        <f>'実質公債費比率（分子）の構造'!L$52</f>
        <v>937</v>
      </c>
      <c r="H42" s="176"/>
      <c r="I42" s="176"/>
      <c r="J42" s="176">
        <f>'実質公債費比率（分子）の構造'!M$52</f>
        <v>929</v>
      </c>
      <c r="K42" s="176"/>
      <c r="L42" s="176"/>
      <c r="M42" s="176">
        <f>'実質公債費比率（分子）の構造'!N$52</f>
        <v>902</v>
      </c>
      <c r="N42" s="176"/>
      <c r="O42" s="176"/>
      <c r="P42" s="176">
        <f>'実質公債費比率（分子）の構造'!O$52</f>
        <v>921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f>'実質公債費比率（分子）の構造'!O$49</f>
        <v>2</v>
      </c>
      <c r="O45" s="176"/>
      <c r="P45" s="176"/>
    </row>
    <row r="46" spans="1:16" x14ac:dyDescent="0.2">
      <c r="A46" s="176" t="s">
        <v>69</v>
      </c>
      <c r="B46" s="176">
        <f>'実質公債費比率（分子）の構造'!K$48</f>
        <v>142</v>
      </c>
      <c r="C46" s="176"/>
      <c r="D46" s="176"/>
      <c r="E46" s="176">
        <f>'実質公債費比率（分子）の構造'!L$48</f>
        <v>141</v>
      </c>
      <c r="F46" s="176"/>
      <c r="G46" s="176"/>
      <c r="H46" s="176">
        <f>'実質公債費比率（分子）の構造'!M$48</f>
        <v>140</v>
      </c>
      <c r="I46" s="176"/>
      <c r="J46" s="176"/>
      <c r="K46" s="176">
        <f>'実質公債費比率（分子）の構造'!N$48</f>
        <v>131</v>
      </c>
      <c r="L46" s="176"/>
      <c r="M46" s="176"/>
      <c r="N46" s="176">
        <f>'実質公債費比率（分子）の構造'!O$48</f>
        <v>103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1015</v>
      </c>
      <c r="C49" s="176"/>
      <c r="D49" s="176"/>
      <c r="E49" s="176">
        <f>'実質公債費比率（分子）の構造'!L$45</f>
        <v>1010</v>
      </c>
      <c r="F49" s="176"/>
      <c r="G49" s="176"/>
      <c r="H49" s="176">
        <f>'実質公債費比率（分子）の構造'!M$45</f>
        <v>1024</v>
      </c>
      <c r="I49" s="176"/>
      <c r="J49" s="176"/>
      <c r="K49" s="176">
        <f>'実質公債費比率（分子）の構造'!N$45</f>
        <v>1039</v>
      </c>
      <c r="L49" s="176"/>
      <c r="M49" s="176"/>
      <c r="N49" s="176">
        <f>'実質公債費比率（分子）の構造'!O$45</f>
        <v>1092</v>
      </c>
      <c r="O49" s="176"/>
      <c r="P49" s="176"/>
    </row>
    <row r="50" spans="1:16" x14ac:dyDescent="0.2">
      <c r="A50" s="176" t="s">
        <v>73</v>
      </c>
      <c r="B50" s="176" t="e">
        <f>NA()</f>
        <v>#N/A</v>
      </c>
      <c r="C50" s="176">
        <f>IF(ISNUMBER('実質公債費比率（分子）の構造'!K$53),'実質公債費比率（分子）の構造'!K$53,NA())</f>
        <v>192</v>
      </c>
      <c r="D50" s="176" t="e">
        <f>NA()</f>
        <v>#N/A</v>
      </c>
      <c r="E50" s="176" t="e">
        <f>NA()</f>
        <v>#N/A</v>
      </c>
      <c r="F50" s="176">
        <f>IF(ISNUMBER('実質公債費比率（分子）の構造'!L$53),'実質公債費比率（分子）の構造'!L$53,NA())</f>
        <v>214</v>
      </c>
      <c r="G50" s="176" t="e">
        <f>NA()</f>
        <v>#N/A</v>
      </c>
      <c r="H50" s="176" t="e">
        <f>NA()</f>
        <v>#N/A</v>
      </c>
      <c r="I50" s="176">
        <f>IF(ISNUMBER('実質公債費比率（分子）の構造'!M$53),'実質公債費比率（分子）の構造'!M$53,NA())</f>
        <v>235</v>
      </c>
      <c r="J50" s="176" t="e">
        <f>NA()</f>
        <v>#N/A</v>
      </c>
      <c r="K50" s="176" t="e">
        <f>NA()</f>
        <v>#N/A</v>
      </c>
      <c r="L50" s="176">
        <f>IF(ISNUMBER('実質公債費比率（分子）の構造'!N$53),'実質公債費比率（分子）の構造'!N$53,NA())</f>
        <v>268</v>
      </c>
      <c r="M50" s="176" t="e">
        <f>NA()</f>
        <v>#N/A</v>
      </c>
      <c r="N50" s="176" t="e">
        <f>NA()</f>
        <v>#N/A</v>
      </c>
      <c r="O50" s="176">
        <f>IF(ISNUMBER('実質公債費比率（分子）の構造'!O$53),'実質公債費比率（分子）の構造'!O$53,NA())</f>
        <v>276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8507</v>
      </c>
      <c r="E56" s="175"/>
      <c r="F56" s="175"/>
      <c r="G56" s="175">
        <f>'将来負担比率（分子）の構造'!J$52</f>
        <v>8828</v>
      </c>
      <c r="H56" s="175"/>
      <c r="I56" s="175"/>
      <c r="J56" s="175">
        <f>'将来負担比率（分子）の構造'!K$52</f>
        <v>9239</v>
      </c>
      <c r="K56" s="175"/>
      <c r="L56" s="175"/>
      <c r="M56" s="175">
        <f>'将来負担比率（分子）の構造'!L$52</f>
        <v>10463</v>
      </c>
      <c r="N56" s="175"/>
      <c r="O56" s="175"/>
      <c r="P56" s="175">
        <f>'将来負担比率（分子）の構造'!M$52</f>
        <v>10438</v>
      </c>
    </row>
    <row r="57" spans="1:16" x14ac:dyDescent="0.2">
      <c r="A57" s="175" t="s">
        <v>44</v>
      </c>
      <c r="B57" s="175"/>
      <c r="C57" s="175"/>
      <c r="D57" s="175">
        <f>'将来負担比率（分子）の構造'!I$51</f>
        <v>294</v>
      </c>
      <c r="E57" s="175"/>
      <c r="F57" s="175"/>
      <c r="G57" s="175">
        <f>'将来負担比率（分子）の構造'!J$51</f>
        <v>240</v>
      </c>
      <c r="H57" s="175"/>
      <c r="I57" s="175"/>
      <c r="J57" s="175">
        <f>'将来負担比率（分子）の構造'!K$51</f>
        <v>189</v>
      </c>
      <c r="K57" s="175"/>
      <c r="L57" s="175"/>
      <c r="M57" s="175">
        <f>'将来負担比率（分子）の構造'!L$51</f>
        <v>180</v>
      </c>
      <c r="N57" s="175"/>
      <c r="O57" s="175"/>
      <c r="P57" s="175">
        <f>'将来負担比率（分子）の構造'!M$51</f>
        <v>558</v>
      </c>
    </row>
    <row r="58" spans="1:16" x14ac:dyDescent="0.2">
      <c r="A58" s="175" t="s">
        <v>43</v>
      </c>
      <c r="B58" s="175"/>
      <c r="C58" s="175"/>
      <c r="D58" s="175">
        <f>'将来負担比率（分子）の構造'!I$50</f>
        <v>4806</v>
      </c>
      <c r="E58" s="175"/>
      <c r="F58" s="175"/>
      <c r="G58" s="175">
        <f>'将来負担比率（分子）の構造'!J$50</f>
        <v>4427</v>
      </c>
      <c r="H58" s="175"/>
      <c r="I58" s="175"/>
      <c r="J58" s="175">
        <f>'将来負担比率（分子）の構造'!K$50</f>
        <v>5185</v>
      </c>
      <c r="K58" s="175"/>
      <c r="L58" s="175"/>
      <c r="M58" s="175">
        <f>'将来負担比率（分子）の構造'!L$50</f>
        <v>4812</v>
      </c>
      <c r="N58" s="175"/>
      <c r="O58" s="175"/>
      <c r="P58" s="175">
        <f>'将来負担比率（分子）の構造'!M$50</f>
        <v>5444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1909</v>
      </c>
      <c r="C62" s="175"/>
      <c r="D62" s="175"/>
      <c r="E62" s="175">
        <f>'将来負担比率（分子）の構造'!J$45</f>
        <v>1787</v>
      </c>
      <c r="F62" s="175"/>
      <c r="G62" s="175"/>
      <c r="H62" s="175">
        <f>'将来負担比率（分子）の構造'!K$45</f>
        <v>1846</v>
      </c>
      <c r="I62" s="175"/>
      <c r="J62" s="175"/>
      <c r="K62" s="175">
        <f>'将来負担比率（分子）の構造'!L$45</f>
        <v>1709</v>
      </c>
      <c r="L62" s="175"/>
      <c r="M62" s="175"/>
      <c r="N62" s="175">
        <f>'将来負担比率（分子）の構造'!M$45</f>
        <v>1601</v>
      </c>
      <c r="O62" s="175"/>
      <c r="P62" s="175"/>
    </row>
    <row r="63" spans="1:16" x14ac:dyDescent="0.2">
      <c r="A63" s="175" t="s">
        <v>36</v>
      </c>
      <c r="B63" s="175" t="str">
        <f>'将来負担比率（分子）の構造'!I$44</f>
        <v>-</v>
      </c>
      <c r="C63" s="175"/>
      <c r="D63" s="175"/>
      <c r="E63" s="175" t="str">
        <f>'将来負担比率（分子）の構造'!J$44</f>
        <v>-</v>
      </c>
      <c r="F63" s="175"/>
      <c r="G63" s="175"/>
      <c r="H63" s="175">
        <f>'将来負担比率（分子）の構造'!K$44</f>
        <v>8</v>
      </c>
      <c r="I63" s="175"/>
      <c r="J63" s="175"/>
      <c r="K63" s="175">
        <f>'将来負担比率（分子）の構造'!L$44</f>
        <v>9</v>
      </c>
      <c r="L63" s="175"/>
      <c r="M63" s="175"/>
      <c r="N63" s="175">
        <f>'将来負担比率（分子）の構造'!M$44</f>
        <v>7</v>
      </c>
      <c r="O63" s="175"/>
      <c r="P63" s="175"/>
    </row>
    <row r="64" spans="1:16" x14ac:dyDescent="0.2">
      <c r="A64" s="175" t="s">
        <v>35</v>
      </c>
      <c r="B64" s="175">
        <f>'将来負担比率（分子）の構造'!I$43</f>
        <v>826</v>
      </c>
      <c r="C64" s="175"/>
      <c r="D64" s="175"/>
      <c r="E64" s="175">
        <f>'将来負担比率（分子）の構造'!J$43</f>
        <v>713</v>
      </c>
      <c r="F64" s="175"/>
      <c r="G64" s="175"/>
      <c r="H64" s="175">
        <f>'将来負担比率（分子）の構造'!K$43</f>
        <v>614</v>
      </c>
      <c r="I64" s="175"/>
      <c r="J64" s="175"/>
      <c r="K64" s="175">
        <f>'将来負担比率（分子）の構造'!L$43</f>
        <v>554</v>
      </c>
      <c r="L64" s="175"/>
      <c r="M64" s="175"/>
      <c r="N64" s="175">
        <f>'将来負担比率（分子）の構造'!M$43</f>
        <v>540</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9773</v>
      </c>
      <c r="C66" s="175"/>
      <c r="D66" s="175"/>
      <c r="E66" s="175">
        <f>'将来負担比率（分子）の構造'!J$41</f>
        <v>10009</v>
      </c>
      <c r="F66" s="175"/>
      <c r="G66" s="175"/>
      <c r="H66" s="175">
        <f>'将来負担比率（分子）の構造'!K$41</f>
        <v>11424</v>
      </c>
      <c r="I66" s="175"/>
      <c r="J66" s="175"/>
      <c r="K66" s="175">
        <f>'将来負担比率（分子）の構造'!L$41</f>
        <v>12708</v>
      </c>
      <c r="L66" s="175"/>
      <c r="M66" s="175"/>
      <c r="N66" s="175">
        <f>'将来負担比率（分子）の構造'!M$41</f>
        <v>13281</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1319</v>
      </c>
      <c r="C72" s="179">
        <f>基金残高に係る経年分析!G55</f>
        <v>1320</v>
      </c>
      <c r="D72" s="179">
        <f>基金残高に係る経年分析!H55</f>
        <v>1420</v>
      </c>
    </row>
    <row r="73" spans="1:16" x14ac:dyDescent="0.2">
      <c r="A73" s="178" t="s">
        <v>80</v>
      </c>
      <c r="B73" s="179">
        <f>基金残高に係る経年分析!F56</f>
        <v>263</v>
      </c>
      <c r="C73" s="179">
        <f>基金残高に係る経年分析!G56</f>
        <v>537</v>
      </c>
      <c r="D73" s="179">
        <f>基金残高に係る経年分析!H56</f>
        <v>992</v>
      </c>
    </row>
    <row r="74" spans="1:16" x14ac:dyDescent="0.2">
      <c r="A74" s="178" t="s">
        <v>81</v>
      </c>
      <c r="B74" s="179">
        <f>基金残高に係る経年分析!F57</f>
        <v>2680</v>
      </c>
      <c r="C74" s="179">
        <f>基金残高に係る経年分析!G57</f>
        <v>2793</v>
      </c>
      <c r="D74" s="179">
        <f>基金残高に係る経年分析!H57</f>
        <v>2866</v>
      </c>
    </row>
  </sheetData>
  <sheetProtection algorithmName="SHA-512" hashValue="Ls+gp8ZN22oOReR4b5Km1kpRh0xQ52XCtpybi2ELTX5EOnKraa+6L7Qa3xO234EDCWAJy7gQXZL+HXwkQNje/w==" saltValue="A9TO+dv4+3IJ99tGOq5r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234</v>
      </c>
      <c r="C5" s="680"/>
      <c r="D5" s="680"/>
      <c r="E5" s="680"/>
      <c r="F5" s="680"/>
      <c r="G5" s="680"/>
      <c r="H5" s="680"/>
      <c r="I5" s="680"/>
      <c r="J5" s="680"/>
      <c r="K5" s="680"/>
      <c r="L5" s="680"/>
      <c r="M5" s="680"/>
      <c r="N5" s="680"/>
      <c r="O5" s="680"/>
      <c r="P5" s="680"/>
      <c r="Q5" s="681"/>
      <c r="R5" s="676">
        <v>2094664</v>
      </c>
      <c r="S5" s="677"/>
      <c r="T5" s="677"/>
      <c r="U5" s="677"/>
      <c r="V5" s="677"/>
      <c r="W5" s="677"/>
      <c r="X5" s="677"/>
      <c r="Y5" s="702"/>
      <c r="Z5" s="715">
        <v>14</v>
      </c>
      <c r="AA5" s="715"/>
      <c r="AB5" s="715"/>
      <c r="AC5" s="715"/>
      <c r="AD5" s="716">
        <v>2094664</v>
      </c>
      <c r="AE5" s="716"/>
      <c r="AF5" s="716"/>
      <c r="AG5" s="716"/>
      <c r="AH5" s="716"/>
      <c r="AI5" s="716"/>
      <c r="AJ5" s="716"/>
      <c r="AK5" s="716"/>
      <c r="AL5" s="703">
        <v>32.4</v>
      </c>
      <c r="AM5" s="685"/>
      <c r="AN5" s="685"/>
      <c r="AO5" s="704"/>
      <c r="AP5" s="679" t="s">
        <v>235</v>
      </c>
      <c r="AQ5" s="680"/>
      <c r="AR5" s="680"/>
      <c r="AS5" s="680"/>
      <c r="AT5" s="680"/>
      <c r="AU5" s="680"/>
      <c r="AV5" s="680"/>
      <c r="AW5" s="680"/>
      <c r="AX5" s="680"/>
      <c r="AY5" s="680"/>
      <c r="AZ5" s="680"/>
      <c r="BA5" s="680"/>
      <c r="BB5" s="680"/>
      <c r="BC5" s="680"/>
      <c r="BD5" s="680"/>
      <c r="BE5" s="680"/>
      <c r="BF5" s="681"/>
      <c r="BG5" s="621">
        <v>2094206</v>
      </c>
      <c r="BH5" s="622"/>
      <c r="BI5" s="622"/>
      <c r="BJ5" s="622"/>
      <c r="BK5" s="622"/>
      <c r="BL5" s="622"/>
      <c r="BM5" s="622"/>
      <c r="BN5" s="623"/>
      <c r="BO5" s="659">
        <v>100</v>
      </c>
      <c r="BP5" s="659"/>
      <c r="BQ5" s="659"/>
      <c r="BR5" s="659"/>
      <c r="BS5" s="660" t="s">
        <v>142</v>
      </c>
      <c r="BT5" s="660"/>
      <c r="BU5" s="660"/>
      <c r="BV5" s="660"/>
      <c r="BW5" s="660"/>
      <c r="BX5" s="660"/>
      <c r="BY5" s="660"/>
      <c r="BZ5" s="660"/>
      <c r="CA5" s="660"/>
      <c r="CB5" s="700"/>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2">
      <c r="B6" s="618" t="s">
        <v>239</v>
      </c>
      <c r="C6" s="619"/>
      <c r="D6" s="619"/>
      <c r="E6" s="619"/>
      <c r="F6" s="619"/>
      <c r="G6" s="619"/>
      <c r="H6" s="619"/>
      <c r="I6" s="619"/>
      <c r="J6" s="619"/>
      <c r="K6" s="619"/>
      <c r="L6" s="619"/>
      <c r="M6" s="619"/>
      <c r="N6" s="619"/>
      <c r="O6" s="619"/>
      <c r="P6" s="619"/>
      <c r="Q6" s="620"/>
      <c r="R6" s="621">
        <v>146399</v>
      </c>
      <c r="S6" s="622"/>
      <c r="T6" s="622"/>
      <c r="U6" s="622"/>
      <c r="V6" s="622"/>
      <c r="W6" s="622"/>
      <c r="X6" s="622"/>
      <c r="Y6" s="623"/>
      <c r="Z6" s="659">
        <v>1</v>
      </c>
      <c r="AA6" s="659"/>
      <c r="AB6" s="659"/>
      <c r="AC6" s="659"/>
      <c r="AD6" s="660">
        <v>146399</v>
      </c>
      <c r="AE6" s="660"/>
      <c r="AF6" s="660"/>
      <c r="AG6" s="660"/>
      <c r="AH6" s="660"/>
      <c r="AI6" s="660"/>
      <c r="AJ6" s="660"/>
      <c r="AK6" s="660"/>
      <c r="AL6" s="624">
        <v>2.2999999999999998</v>
      </c>
      <c r="AM6" s="625"/>
      <c r="AN6" s="625"/>
      <c r="AO6" s="661"/>
      <c r="AP6" s="618" t="s">
        <v>240</v>
      </c>
      <c r="AQ6" s="619"/>
      <c r="AR6" s="619"/>
      <c r="AS6" s="619"/>
      <c r="AT6" s="619"/>
      <c r="AU6" s="619"/>
      <c r="AV6" s="619"/>
      <c r="AW6" s="619"/>
      <c r="AX6" s="619"/>
      <c r="AY6" s="619"/>
      <c r="AZ6" s="619"/>
      <c r="BA6" s="619"/>
      <c r="BB6" s="619"/>
      <c r="BC6" s="619"/>
      <c r="BD6" s="619"/>
      <c r="BE6" s="619"/>
      <c r="BF6" s="620"/>
      <c r="BG6" s="621">
        <v>2094206</v>
      </c>
      <c r="BH6" s="622"/>
      <c r="BI6" s="622"/>
      <c r="BJ6" s="622"/>
      <c r="BK6" s="622"/>
      <c r="BL6" s="622"/>
      <c r="BM6" s="622"/>
      <c r="BN6" s="623"/>
      <c r="BO6" s="659">
        <v>100</v>
      </c>
      <c r="BP6" s="659"/>
      <c r="BQ6" s="659"/>
      <c r="BR6" s="659"/>
      <c r="BS6" s="660" t="s">
        <v>142</v>
      </c>
      <c r="BT6" s="660"/>
      <c r="BU6" s="660"/>
      <c r="BV6" s="660"/>
      <c r="BW6" s="660"/>
      <c r="BX6" s="660"/>
      <c r="BY6" s="660"/>
      <c r="BZ6" s="660"/>
      <c r="CA6" s="660"/>
      <c r="CB6" s="700"/>
      <c r="CD6" s="679" t="s">
        <v>241</v>
      </c>
      <c r="CE6" s="680"/>
      <c r="CF6" s="680"/>
      <c r="CG6" s="680"/>
      <c r="CH6" s="680"/>
      <c r="CI6" s="680"/>
      <c r="CJ6" s="680"/>
      <c r="CK6" s="680"/>
      <c r="CL6" s="680"/>
      <c r="CM6" s="680"/>
      <c r="CN6" s="680"/>
      <c r="CO6" s="680"/>
      <c r="CP6" s="680"/>
      <c r="CQ6" s="681"/>
      <c r="CR6" s="621">
        <v>102249</v>
      </c>
      <c r="CS6" s="622"/>
      <c r="CT6" s="622"/>
      <c r="CU6" s="622"/>
      <c r="CV6" s="622"/>
      <c r="CW6" s="622"/>
      <c r="CX6" s="622"/>
      <c r="CY6" s="623"/>
      <c r="CZ6" s="703">
        <v>0.7</v>
      </c>
      <c r="DA6" s="685"/>
      <c r="DB6" s="685"/>
      <c r="DC6" s="705"/>
      <c r="DD6" s="627" t="s">
        <v>242</v>
      </c>
      <c r="DE6" s="622"/>
      <c r="DF6" s="622"/>
      <c r="DG6" s="622"/>
      <c r="DH6" s="622"/>
      <c r="DI6" s="622"/>
      <c r="DJ6" s="622"/>
      <c r="DK6" s="622"/>
      <c r="DL6" s="622"/>
      <c r="DM6" s="622"/>
      <c r="DN6" s="622"/>
      <c r="DO6" s="622"/>
      <c r="DP6" s="623"/>
      <c r="DQ6" s="627">
        <v>102249</v>
      </c>
      <c r="DR6" s="622"/>
      <c r="DS6" s="622"/>
      <c r="DT6" s="622"/>
      <c r="DU6" s="622"/>
      <c r="DV6" s="622"/>
      <c r="DW6" s="622"/>
      <c r="DX6" s="622"/>
      <c r="DY6" s="622"/>
      <c r="DZ6" s="622"/>
      <c r="EA6" s="622"/>
      <c r="EB6" s="622"/>
      <c r="EC6" s="658"/>
    </row>
    <row r="7" spans="2:143" ht="11.25" customHeight="1" x14ac:dyDescent="0.2">
      <c r="B7" s="618" t="s">
        <v>243</v>
      </c>
      <c r="C7" s="619"/>
      <c r="D7" s="619"/>
      <c r="E7" s="619"/>
      <c r="F7" s="619"/>
      <c r="G7" s="619"/>
      <c r="H7" s="619"/>
      <c r="I7" s="619"/>
      <c r="J7" s="619"/>
      <c r="K7" s="619"/>
      <c r="L7" s="619"/>
      <c r="M7" s="619"/>
      <c r="N7" s="619"/>
      <c r="O7" s="619"/>
      <c r="P7" s="619"/>
      <c r="Q7" s="620"/>
      <c r="R7" s="621">
        <v>282</v>
      </c>
      <c r="S7" s="622"/>
      <c r="T7" s="622"/>
      <c r="U7" s="622"/>
      <c r="V7" s="622"/>
      <c r="W7" s="622"/>
      <c r="X7" s="622"/>
      <c r="Y7" s="623"/>
      <c r="Z7" s="659">
        <v>0</v>
      </c>
      <c r="AA7" s="659"/>
      <c r="AB7" s="659"/>
      <c r="AC7" s="659"/>
      <c r="AD7" s="660">
        <v>282</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536991</v>
      </c>
      <c r="BH7" s="622"/>
      <c r="BI7" s="622"/>
      <c r="BJ7" s="622"/>
      <c r="BK7" s="622"/>
      <c r="BL7" s="622"/>
      <c r="BM7" s="622"/>
      <c r="BN7" s="623"/>
      <c r="BO7" s="659">
        <v>25.6</v>
      </c>
      <c r="BP7" s="659"/>
      <c r="BQ7" s="659"/>
      <c r="BR7" s="659"/>
      <c r="BS7" s="660" t="s">
        <v>142</v>
      </c>
      <c r="BT7" s="660"/>
      <c r="BU7" s="660"/>
      <c r="BV7" s="660"/>
      <c r="BW7" s="660"/>
      <c r="BX7" s="660"/>
      <c r="BY7" s="660"/>
      <c r="BZ7" s="660"/>
      <c r="CA7" s="660"/>
      <c r="CB7" s="700"/>
      <c r="CD7" s="618" t="s">
        <v>245</v>
      </c>
      <c r="CE7" s="619"/>
      <c r="CF7" s="619"/>
      <c r="CG7" s="619"/>
      <c r="CH7" s="619"/>
      <c r="CI7" s="619"/>
      <c r="CJ7" s="619"/>
      <c r="CK7" s="619"/>
      <c r="CL7" s="619"/>
      <c r="CM7" s="619"/>
      <c r="CN7" s="619"/>
      <c r="CO7" s="619"/>
      <c r="CP7" s="619"/>
      <c r="CQ7" s="620"/>
      <c r="CR7" s="621">
        <v>2088300</v>
      </c>
      <c r="CS7" s="622"/>
      <c r="CT7" s="622"/>
      <c r="CU7" s="622"/>
      <c r="CV7" s="622"/>
      <c r="CW7" s="622"/>
      <c r="CX7" s="622"/>
      <c r="CY7" s="623"/>
      <c r="CZ7" s="659">
        <v>14.8</v>
      </c>
      <c r="DA7" s="659"/>
      <c r="DB7" s="659"/>
      <c r="DC7" s="659"/>
      <c r="DD7" s="627">
        <v>46451</v>
      </c>
      <c r="DE7" s="622"/>
      <c r="DF7" s="622"/>
      <c r="DG7" s="622"/>
      <c r="DH7" s="622"/>
      <c r="DI7" s="622"/>
      <c r="DJ7" s="622"/>
      <c r="DK7" s="622"/>
      <c r="DL7" s="622"/>
      <c r="DM7" s="622"/>
      <c r="DN7" s="622"/>
      <c r="DO7" s="622"/>
      <c r="DP7" s="623"/>
      <c r="DQ7" s="627">
        <v>1651318</v>
      </c>
      <c r="DR7" s="622"/>
      <c r="DS7" s="622"/>
      <c r="DT7" s="622"/>
      <c r="DU7" s="622"/>
      <c r="DV7" s="622"/>
      <c r="DW7" s="622"/>
      <c r="DX7" s="622"/>
      <c r="DY7" s="622"/>
      <c r="DZ7" s="622"/>
      <c r="EA7" s="622"/>
      <c r="EB7" s="622"/>
      <c r="EC7" s="658"/>
    </row>
    <row r="8" spans="2:143" ht="11.25" customHeight="1" x14ac:dyDescent="0.2">
      <c r="B8" s="618" t="s">
        <v>246</v>
      </c>
      <c r="C8" s="619"/>
      <c r="D8" s="619"/>
      <c r="E8" s="619"/>
      <c r="F8" s="619"/>
      <c r="G8" s="619"/>
      <c r="H8" s="619"/>
      <c r="I8" s="619"/>
      <c r="J8" s="619"/>
      <c r="K8" s="619"/>
      <c r="L8" s="619"/>
      <c r="M8" s="619"/>
      <c r="N8" s="619"/>
      <c r="O8" s="619"/>
      <c r="P8" s="619"/>
      <c r="Q8" s="620"/>
      <c r="R8" s="621">
        <v>5437</v>
      </c>
      <c r="S8" s="622"/>
      <c r="T8" s="622"/>
      <c r="U8" s="622"/>
      <c r="V8" s="622"/>
      <c r="W8" s="622"/>
      <c r="X8" s="622"/>
      <c r="Y8" s="623"/>
      <c r="Z8" s="659">
        <v>0</v>
      </c>
      <c r="AA8" s="659"/>
      <c r="AB8" s="659"/>
      <c r="AC8" s="659"/>
      <c r="AD8" s="660">
        <v>5437</v>
      </c>
      <c r="AE8" s="660"/>
      <c r="AF8" s="660"/>
      <c r="AG8" s="660"/>
      <c r="AH8" s="660"/>
      <c r="AI8" s="660"/>
      <c r="AJ8" s="660"/>
      <c r="AK8" s="660"/>
      <c r="AL8" s="624">
        <v>0.1</v>
      </c>
      <c r="AM8" s="625"/>
      <c r="AN8" s="625"/>
      <c r="AO8" s="661"/>
      <c r="AP8" s="618" t="s">
        <v>247</v>
      </c>
      <c r="AQ8" s="619"/>
      <c r="AR8" s="619"/>
      <c r="AS8" s="619"/>
      <c r="AT8" s="619"/>
      <c r="AU8" s="619"/>
      <c r="AV8" s="619"/>
      <c r="AW8" s="619"/>
      <c r="AX8" s="619"/>
      <c r="AY8" s="619"/>
      <c r="AZ8" s="619"/>
      <c r="BA8" s="619"/>
      <c r="BB8" s="619"/>
      <c r="BC8" s="619"/>
      <c r="BD8" s="619"/>
      <c r="BE8" s="619"/>
      <c r="BF8" s="620"/>
      <c r="BG8" s="621">
        <v>24654</v>
      </c>
      <c r="BH8" s="622"/>
      <c r="BI8" s="622"/>
      <c r="BJ8" s="622"/>
      <c r="BK8" s="622"/>
      <c r="BL8" s="622"/>
      <c r="BM8" s="622"/>
      <c r="BN8" s="623"/>
      <c r="BO8" s="659">
        <v>1.2</v>
      </c>
      <c r="BP8" s="659"/>
      <c r="BQ8" s="659"/>
      <c r="BR8" s="659"/>
      <c r="BS8" s="660" t="s">
        <v>142</v>
      </c>
      <c r="BT8" s="660"/>
      <c r="BU8" s="660"/>
      <c r="BV8" s="660"/>
      <c r="BW8" s="660"/>
      <c r="BX8" s="660"/>
      <c r="BY8" s="660"/>
      <c r="BZ8" s="660"/>
      <c r="CA8" s="660"/>
      <c r="CB8" s="700"/>
      <c r="CD8" s="618" t="s">
        <v>248</v>
      </c>
      <c r="CE8" s="619"/>
      <c r="CF8" s="619"/>
      <c r="CG8" s="619"/>
      <c r="CH8" s="619"/>
      <c r="CI8" s="619"/>
      <c r="CJ8" s="619"/>
      <c r="CK8" s="619"/>
      <c r="CL8" s="619"/>
      <c r="CM8" s="619"/>
      <c r="CN8" s="619"/>
      <c r="CO8" s="619"/>
      <c r="CP8" s="619"/>
      <c r="CQ8" s="620"/>
      <c r="CR8" s="621">
        <v>3469079</v>
      </c>
      <c r="CS8" s="622"/>
      <c r="CT8" s="622"/>
      <c r="CU8" s="622"/>
      <c r="CV8" s="622"/>
      <c r="CW8" s="622"/>
      <c r="CX8" s="622"/>
      <c r="CY8" s="623"/>
      <c r="CZ8" s="659">
        <v>24.6</v>
      </c>
      <c r="DA8" s="659"/>
      <c r="DB8" s="659"/>
      <c r="DC8" s="659"/>
      <c r="DD8" s="627">
        <v>224178</v>
      </c>
      <c r="DE8" s="622"/>
      <c r="DF8" s="622"/>
      <c r="DG8" s="622"/>
      <c r="DH8" s="622"/>
      <c r="DI8" s="622"/>
      <c r="DJ8" s="622"/>
      <c r="DK8" s="622"/>
      <c r="DL8" s="622"/>
      <c r="DM8" s="622"/>
      <c r="DN8" s="622"/>
      <c r="DO8" s="622"/>
      <c r="DP8" s="623"/>
      <c r="DQ8" s="627">
        <v>1602243</v>
      </c>
      <c r="DR8" s="622"/>
      <c r="DS8" s="622"/>
      <c r="DT8" s="622"/>
      <c r="DU8" s="622"/>
      <c r="DV8" s="622"/>
      <c r="DW8" s="622"/>
      <c r="DX8" s="622"/>
      <c r="DY8" s="622"/>
      <c r="DZ8" s="622"/>
      <c r="EA8" s="622"/>
      <c r="EB8" s="622"/>
      <c r="EC8" s="658"/>
    </row>
    <row r="9" spans="2:143" ht="11.25" customHeight="1" x14ac:dyDescent="0.2">
      <c r="B9" s="618" t="s">
        <v>249</v>
      </c>
      <c r="C9" s="619"/>
      <c r="D9" s="619"/>
      <c r="E9" s="619"/>
      <c r="F9" s="619"/>
      <c r="G9" s="619"/>
      <c r="H9" s="619"/>
      <c r="I9" s="619"/>
      <c r="J9" s="619"/>
      <c r="K9" s="619"/>
      <c r="L9" s="619"/>
      <c r="M9" s="619"/>
      <c r="N9" s="619"/>
      <c r="O9" s="619"/>
      <c r="P9" s="619"/>
      <c r="Q9" s="620"/>
      <c r="R9" s="621">
        <v>3680</v>
      </c>
      <c r="S9" s="622"/>
      <c r="T9" s="622"/>
      <c r="U9" s="622"/>
      <c r="V9" s="622"/>
      <c r="W9" s="622"/>
      <c r="X9" s="622"/>
      <c r="Y9" s="623"/>
      <c r="Z9" s="659">
        <v>0</v>
      </c>
      <c r="AA9" s="659"/>
      <c r="AB9" s="659"/>
      <c r="AC9" s="659"/>
      <c r="AD9" s="660">
        <v>3680</v>
      </c>
      <c r="AE9" s="660"/>
      <c r="AF9" s="660"/>
      <c r="AG9" s="660"/>
      <c r="AH9" s="660"/>
      <c r="AI9" s="660"/>
      <c r="AJ9" s="660"/>
      <c r="AK9" s="660"/>
      <c r="AL9" s="624">
        <v>0.1</v>
      </c>
      <c r="AM9" s="625"/>
      <c r="AN9" s="625"/>
      <c r="AO9" s="661"/>
      <c r="AP9" s="618" t="s">
        <v>250</v>
      </c>
      <c r="AQ9" s="619"/>
      <c r="AR9" s="619"/>
      <c r="AS9" s="619"/>
      <c r="AT9" s="619"/>
      <c r="AU9" s="619"/>
      <c r="AV9" s="619"/>
      <c r="AW9" s="619"/>
      <c r="AX9" s="619"/>
      <c r="AY9" s="619"/>
      <c r="AZ9" s="619"/>
      <c r="BA9" s="619"/>
      <c r="BB9" s="619"/>
      <c r="BC9" s="619"/>
      <c r="BD9" s="619"/>
      <c r="BE9" s="619"/>
      <c r="BF9" s="620"/>
      <c r="BG9" s="621">
        <v>441438</v>
      </c>
      <c r="BH9" s="622"/>
      <c r="BI9" s="622"/>
      <c r="BJ9" s="622"/>
      <c r="BK9" s="622"/>
      <c r="BL9" s="622"/>
      <c r="BM9" s="622"/>
      <c r="BN9" s="623"/>
      <c r="BO9" s="659">
        <v>21.1</v>
      </c>
      <c r="BP9" s="659"/>
      <c r="BQ9" s="659"/>
      <c r="BR9" s="659"/>
      <c r="BS9" s="660" t="s">
        <v>142</v>
      </c>
      <c r="BT9" s="660"/>
      <c r="BU9" s="660"/>
      <c r="BV9" s="660"/>
      <c r="BW9" s="660"/>
      <c r="BX9" s="660"/>
      <c r="BY9" s="660"/>
      <c r="BZ9" s="660"/>
      <c r="CA9" s="660"/>
      <c r="CB9" s="700"/>
      <c r="CD9" s="618" t="s">
        <v>251</v>
      </c>
      <c r="CE9" s="619"/>
      <c r="CF9" s="619"/>
      <c r="CG9" s="619"/>
      <c r="CH9" s="619"/>
      <c r="CI9" s="619"/>
      <c r="CJ9" s="619"/>
      <c r="CK9" s="619"/>
      <c r="CL9" s="619"/>
      <c r="CM9" s="619"/>
      <c r="CN9" s="619"/>
      <c r="CO9" s="619"/>
      <c r="CP9" s="619"/>
      <c r="CQ9" s="620"/>
      <c r="CR9" s="621">
        <v>1062739</v>
      </c>
      <c r="CS9" s="622"/>
      <c r="CT9" s="622"/>
      <c r="CU9" s="622"/>
      <c r="CV9" s="622"/>
      <c r="CW9" s="622"/>
      <c r="CX9" s="622"/>
      <c r="CY9" s="623"/>
      <c r="CZ9" s="659">
        <v>7.5</v>
      </c>
      <c r="DA9" s="659"/>
      <c r="DB9" s="659"/>
      <c r="DC9" s="659"/>
      <c r="DD9" s="627">
        <v>23811</v>
      </c>
      <c r="DE9" s="622"/>
      <c r="DF9" s="622"/>
      <c r="DG9" s="622"/>
      <c r="DH9" s="622"/>
      <c r="DI9" s="622"/>
      <c r="DJ9" s="622"/>
      <c r="DK9" s="622"/>
      <c r="DL9" s="622"/>
      <c r="DM9" s="622"/>
      <c r="DN9" s="622"/>
      <c r="DO9" s="622"/>
      <c r="DP9" s="623"/>
      <c r="DQ9" s="627">
        <v>952718</v>
      </c>
      <c r="DR9" s="622"/>
      <c r="DS9" s="622"/>
      <c r="DT9" s="622"/>
      <c r="DU9" s="622"/>
      <c r="DV9" s="622"/>
      <c r="DW9" s="622"/>
      <c r="DX9" s="622"/>
      <c r="DY9" s="622"/>
      <c r="DZ9" s="622"/>
      <c r="EA9" s="622"/>
      <c r="EB9" s="622"/>
      <c r="EC9" s="658"/>
    </row>
    <row r="10" spans="2:143" ht="11.25" customHeight="1" x14ac:dyDescent="0.2">
      <c r="B10" s="618" t="s">
        <v>252</v>
      </c>
      <c r="C10" s="619"/>
      <c r="D10" s="619"/>
      <c r="E10" s="619"/>
      <c r="F10" s="619"/>
      <c r="G10" s="619"/>
      <c r="H10" s="619"/>
      <c r="I10" s="619"/>
      <c r="J10" s="619"/>
      <c r="K10" s="619"/>
      <c r="L10" s="619"/>
      <c r="M10" s="619"/>
      <c r="N10" s="619"/>
      <c r="O10" s="619"/>
      <c r="P10" s="619"/>
      <c r="Q10" s="620"/>
      <c r="R10" s="621" t="s">
        <v>142</v>
      </c>
      <c r="S10" s="622"/>
      <c r="T10" s="622"/>
      <c r="U10" s="622"/>
      <c r="V10" s="622"/>
      <c r="W10" s="622"/>
      <c r="X10" s="622"/>
      <c r="Y10" s="623"/>
      <c r="Z10" s="659" t="s">
        <v>142</v>
      </c>
      <c r="AA10" s="659"/>
      <c r="AB10" s="659"/>
      <c r="AC10" s="659"/>
      <c r="AD10" s="660" t="s">
        <v>142</v>
      </c>
      <c r="AE10" s="660"/>
      <c r="AF10" s="660"/>
      <c r="AG10" s="660"/>
      <c r="AH10" s="660"/>
      <c r="AI10" s="660"/>
      <c r="AJ10" s="660"/>
      <c r="AK10" s="660"/>
      <c r="AL10" s="624" t="s">
        <v>142</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36355</v>
      </c>
      <c r="BH10" s="622"/>
      <c r="BI10" s="622"/>
      <c r="BJ10" s="622"/>
      <c r="BK10" s="622"/>
      <c r="BL10" s="622"/>
      <c r="BM10" s="622"/>
      <c r="BN10" s="623"/>
      <c r="BO10" s="659">
        <v>1.7</v>
      </c>
      <c r="BP10" s="659"/>
      <c r="BQ10" s="659"/>
      <c r="BR10" s="659"/>
      <c r="BS10" s="660" t="s">
        <v>142</v>
      </c>
      <c r="BT10" s="660"/>
      <c r="BU10" s="660"/>
      <c r="BV10" s="660"/>
      <c r="BW10" s="660"/>
      <c r="BX10" s="660"/>
      <c r="BY10" s="660"/>
      <c r="BZ10" s="660"/>
      <c r="CA10" s="660"/>
      <c r="CB10" s="700"/>
      <c r="CD10" s="618" t="s">
        <v>254</v>
      </c>
      <c r="CE10" s="619"/>
      <c r="CF10" s="619"/>
      <c r="CG10" s="619"/>
      <c r="CH10" s="619"/>
      <c r="CI10" s="619"/>
      <c r="CJ10" s="619"/>
      <c r="CK10" s="619"/>
      <c r="CL10" s="619"/>
      <c r="CM10" s="619"/>
      <c r="CN10" s="619"/>
      <c r="CO10" s="619"/>
      <c r="CP10" s="619"/>
      <c r="CQ10" s="620"/>
      <c r="CR10" s="621" t="s">
        <v>142</v>
      </c>
      <c r="CS10" s="622"/>
      <c r="CT10" s="622"/>
      <c r="CU10" s="622"/>
      <c r="CV10" s="622"/>
      <c r="CW10" s="622"/>
      <c r="CX10" s="622"/>
      <c r="CY10" s="623"/>
      <c r="CZ10" s="659" t="s">
        <v>142</v>
      </c>
      <c r="DA10" s="659"/>
      <c r="DB10" s="659"/>
      <c r="DC10" s="659"/>
      <c r="DD10" s="627" t="s">
        <v>142</v>
      </c>
      <c r="DE10" s="622"/>
      <c r="DF10" s="622"/>
      <c r="DG10" s="622"/>
      <c r="DH10" s="622"/>
      <c r="DI10" s="622"/>
      <c r="DJ10" s="622"/>
      <c r="DK10" s="622"/>
      <c r="DL10" s="622"/>
      <c r="DM10" s="622"/>
      <c r="DN10" s="622"/>
      <c r="DO10" s="622"/>
      <c r="DP10" s="623"/>
      <c r="DQ10" s="627" t="s">
        <v>242</v>
      </c>
      <c r="DR10" s="622"/>
      <c r="DS10" s="622"/>
      <c r="DT10" s="622"/>
      <c r="DU10" s="622"/>
      <c r="DV10" s="622"/>
      <c r="DW10" s="622"/>
      <c r="DX10" s="622"/>
      <c r="DY10" s="622"/>
      <c r="DZ10" s="622"/>
      <c r="EA10" s="622"/>
      <c r="EB10" s="622"/>
      <c r="EC10" s="658"/>
    </row>
    <row r="11" spans="2:143" ht="11.25" customHeight="1" x14ac:dyDescent="0.2">
      <c r="B11" s="618" t="s">
        <v>255</v>
      </c>
      <c r="C11" s="619"/>
      <c r="D11" s="619"/>
      <c r="E11" s="619"/>
      <c r="F11" s="619"/>
      <c r="G11" s="619"/>
      <c r="H11" s="619"/>
      <c r="I11" s="619"/>
      <c r="J11" s="619"/>
      <c r="K11" s="619"/>
      <c r="L11" s="619"/>
      <c r="M11" s="619"/>
      <c r="N11" s="619"/>
      <c r="O11" s="619"/>
      <c r="P11" s="619"/>
      <c r="Q11" s="620"/>
      <c r="R11" s="621">
        <v>380427</v>
      </c>
      <c r="S11" s="622"/>
      <c r="T11" s="622"/>
      <c r="U11" s="622"/>
      <c r="V11" s="622"/>
      <c r="W11" s="622"/>
      <c r="X11" s="622"/>
      <c r="Y11" s="623"/>
      <c r="Z11" s="624">
        <v>2.6</v>
      </c>
      <c r="AA11" s="625"/>
      <c r="AB11" s="625"/>
      <c r="AC11" s="626"/>
      <c r="AD11" s="627">
        <v>380427</v>
      </c>
      <c r="AE11" s="622"/>
      <c r="AF11" s="622"/>
      <c r="AG11" s="622"/>
      <c r="AH11" s="622"/>
      <c r="AI11" s="622"/>
      <c r="AJ11" s="622"/>
      <c r="AK11" s="623"/>
      <c r="AL11" s="624">
        <v>5.9</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34544</v>
      </c>
      <c r="BH11" s="622"/>
      <c r="BI11" s="622"/>
      <c r="BJ11" s="622"/>
      <c r="BK11" s="622"/>
      <c r="BL11" s="622"/>
      <c r="BM11" s="622"/>
      <c r="BN11" s="623"/>
      <c r="BO11" s="659">
        <v>1.6</v>
      </c>
      <c r="BP11" s="659"/>
      <c r="BQ11" s="659"/>
      <c r="BR11" s="659"/>
      <c r="BS11" s="660" t="s">
        <v>242</v>
      </c>
      <c r="BT11" s="660"/>
      <c r="BU11" s="660"/>
      <c r="BV11" s="660"/>
      <c r="BW11" s="660"/>
      <c r="BX11" s="660"/>
      <c r="BY11" s="660"/>
      <c r="BZ11" s="660"/>
      <c r="CA11" s="660"/>
      <c r="CB11" s="700"/>
      <c r="CD11" s="618" t="s">
        <v>257</v>
      </c>
      <c r="CE11" s="619"/>
      <c r="CF11" s="619"/>
      <c r="CG11" s="619"/>
      <c r="CH11" s="619"/>
      <c r="CI11" s="619"/>
      <c r="CJ11" s="619"/>
      <c r="CK11" s="619"/>
      <c r="CL11" s="619"/>
      <c r="CM11" s="619"/>
      <c r="CN11" s="619"/>
      <c r="CO11" s="619"/>
      <c r="CP11" s="619"/>
      <c r="CQ11" s="620"/>
      <c r="CR11" s="621">
        <v>450580</v>
      </c>
      <c r="CS11" s="622"/>
      <c r="CT11" s="622"/>
      <c r="CU11" s="622"/>
      <c r="CV11" s="622"/>
      <c r="CW11" s="622"/>
      <c r="CX11" s="622"/>
      <c r="CY11" s="623"/>
      <c r="CZ11" s="659">
        <v>3.2</v>
      </c>
      <c r="DA11" s="659"/>
      <c r="DB11" s="659"/>
      <c r="DC11" s="659"/>
      <c r="DD11" s="627">
        <v>85162</v>
      </c>
      <c r="DE11" s="622"/>
      <c r="DF11" s="622"/>
      <c r="DG11" s="622"/>
      <c r="DH11" s="622"/>
      <c r="DI11" s="622"/>
      <c r="DJ11" s="622"/>
      <c r="DK11" s="622"/>
      <c r="DL11" s="622"/>
      <c r="DM11" s="622"/>
      <c r="DN11" s="622"/>
      <c r="DO11" s="622"/>
      <c r="DP11" s="623"/>
      <c r="DQ11" s="627">
        <v>286523</v>
      </c>
      <c r="DR11" s="622"/>
      <c r="DS11" s="622"/>
      <c r="DT11" s="622"/>
      <c r="DU11" s="622"/>
      <c r="DV11" s="622"/>
      <c r="DW11" s="622"/>
      <c r="DX11" s="622"/>
      <c r="DY11" s="622"/>
      <c r="DZ11" s="622"/>
      <c r="EA11" s="622"/>
      <c r="EB11" s="622"/>
      <c r="EC11" s="658"/>
    </row>
    <row r="12" spans="2:143" ht="11.25" customHeight="1" x14ac:dyDescent="0.2">
      <c r="B12" s="618" t="s">
        <v>258</v>
      </c>
      <c r="C12" s="619"/>
      <c r="D12" s="619"/>
      <c r="E12" s="619"/>
      <c r="F12" s="619"/>
      <c r="G12" s="619"/>
      <c r="H12" s="619"/>
      <c r="I12" s="619"/>
      <c r="J12" s="619"/>
      <c r="K12" s="619"/>
      <c r="L12" s="619"/>
      <c r="M12" s="619"/>
      <c r="N12" s="619"/>
      <c r="O12" s="619"/>
      <c r="P12" s="619"/>
      <c r="Q12" s="620"/>
      <c r="R12" s="621" t="s">
        <v>142</v>
      </c>
      <c r="S12" s="622"/>
      <c r="T12" s="622"/>
      <c r="U12" s="622"/>
      <c r="V12" s="622"/>
      <c r="W12" s="622"/>
      <c r="X12" s="622"/>
      <c r="Y12" s="623"/>
      <c r="Z12" s="659" t="s">
        <v>242</v>
      </c>
      <c r="AA12" s="659"/>
      <c r="AB12" s="659"/>
      <c r="AC12" s="659"/>
      <c r="AD12" s="660" t="s">
        <v>242</v>
      </c>
      <c r="AE12" s="660"/>
      <c r="AF12" s="660"/>
      <c r="AG12" s="660"/>
      <c r="AH12" s="660"/>
      <c r="AI12" s="660"/>
      <c r="AJ12" s="660"/>
      <c r="AK12" s="660"/>
      <c r="AL12" s="624" t="s">
        <v>142</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1389237</v>
      </c>
      <c r="BH12" s="622"/>
      <c r="BI12" s="622"/>
      <c r="BJ12" s="622"/>
      <c r="BK12" s="622"/>
      <c r="BL12" s="622"/>
      <c r="BM12" s="622"/>
      <c r="BN12" s="623"/>
      <c r="BO12" s="659">
        <v>66.3</v>
      </c>
      <c r="BP12" s="659"/>
      <c r="BQ12" s="659"/>
      <c r="BR12" s="659"/>
      <c r="BS12" s="660" t="s">
        <v>142</v>
      </c>
      <c r="BT12" s="660"/>
      <c r="BU12" s="660"/>
      <c r="BV12" s="660"/>
      <c r="BW12" s="660"/>
      <c r="BX12" s="660"/>
      <c r="BY12" s="660"/>
      <c r="BZ12" s="660"/>
      <c r="CA12" s="660"/>
      <c r="CB12" s="700"/>
      <c r="CD12" s="618" t="s">
        <v>260</v>
      </c>
      <c r="CE12" s="619"/>
      <c r="CF12" s="619"/>
      <c r="CG12" s="619"/>
      <c r="CH12" s="619"/>
      <c r="CI12" s="619"/>
      <c r="CJ12" s="619"/>
      <c r="CK12" s="619"/>
      <c r="CL12" s="619"/>
      <c r="CM12" s="619"/>
      <c r="CN12" s="619"/>
      <c r="CO12" s="619"/>
      <c r="CP12" s="619"/>
      <c r="CQ12" s="620"/>
      <c r="CR12" s="621">
        <v>700344</v>
      </c>
      <c r="CS12" s="622"/>
      <c r="CT12" s="622"/>
      <c r="CU12" s="622"/>
      <c r="CV12" s="622"/>
      <c r="CW12" s="622"/>
      <c r="CX12" s="622"/>
      <c r="CY12" s="623"/>
      <c r="CZ12" s="659">
        <v>5</v>
      </c>
      <c r="DA12" s="659"/>
      <c r="DB12" s="659"/>
      <c r="DC12" s="659"/>
      <c r="DD12" s="627">
        <v>207316</v>
      </c>
      <c r="DE12" s="622"/>
      <c r="DF12" s="622"/>
      <c r="DG12" s="622"/>
      <c r="DH12" s="622"/>
      <c r="DI12" s="622"/>
      <c r="DJ12" s="622"/>
      <c r="DK12" s="622"/>
      <c r="DL12" s="622"/>
      <c r="DM12" s="622"/>
      <c r="DN12" s="622"/>
      <c r="DO12" s="622"/>
      <c r="DP12" s="623"/>
      <c r="DQ12" s="627">
        <v>506029</v>
      </c>
      <c r="DR12" s="622"/>
      <c r="DS12" s="622"/>
      <c r="DT12" s="622"/>
      <c r="DU12" s="622"/>
      <c r="DV12" s="622"/>
      <c r="DW12" s="622"/>
      <c r="DX12" s="622"/>
      <c r="DY12" s="622"/>
      <c r="DZ12" s="622"/>
      <c r="EA12" s="622"/>
      <c r="EB12" s="622"/>
      <c r="EC12" s="658"/>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142</v>
      </c>
      <c r="S13" s="622"/>
      <c r="T13" s="622"/>
      <c r="U13" s="622"/>
      <c r="V13" s="622"/>
      <c r="W13" s="622"/>
      <c r="X13" s="622"/>
      <c r="Y13" s="623"/>
      <c r="Z13" s="659" t="s">
        <v>242</v>
      </c>
      <c r="AA13" s="659"/>
      <c r="AB13" s="659"/>
      <c r="AC13" s="659"/>
      <c r="AD13" s="660" t="s">
        <v>142</v>
      </c>
      <c r="AE13" s="660"/>
      <c r="AF13" s="660"/>
      <c r="AG13" s="660"/>
      <c r="AH13" s="660"/>
      <c r="AI13" s="660"/>
      <c r="AJ13" s="660"/>
      <c r="AK13" s="660"/>
      <c r="AL13" s="624" t="s">
        <v>142</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1385603</v>
      </c>
      <c r="BH13" s="622"/>
      <c r="BI13" s="622"/>
      <c r="BJ13" s="622"/>
      <c r="BK13" s="622"/>
      <c r="BL13" s="622"/>
      <c r="BM13" s="622"/>
      <c r="BN13" s="623"/>
      <c r="BO13" s="659">
        <v>66.099999999999994</v>
      </c>
      <c r="BP13" s="659"/>
      <c r="BQ13" s="659"/>
      <c r="BR13" s="659"/>
      <c r="BS13" s="660" t="s">
        <v>142</v>
      </c>
      <c r="BT13" s="660"/>
      <c r="BU13" s="660"/>
      <c r="BV13" s="660"/>
      <c r="BW13" s="660"/>
      <c r="BX13" s="660"/>
      <c r="BY13" s="660"/>
      <c r="BZ13" s="660"/>
      <c r="CA13" s="660"/>
      <c r="CB13" s="700"/>
      <c r="CD13" s="618" t="s">
        <v>263</v>
      </c>
      <c r="CE13" s="619"/>
      <c r="CF13" s="619"/>
      <c r="CG13" s="619"/>
      <c r="CH13" s="619"/>
      <c r="CI13" s="619"/>
      <c r="CJ13" s="619"/>
      <c r="CK13" s="619"/>
      <c r="CL13" s="619"/>
      <c r="CM13" s="619"/>
      <c r="CN13" s="619"/>
      <c r="CO13" s="619"/>
      <c r="CP13" s="619"/>
      <c r="CQ13" s="620"/>
      <c r="CR13" s="621">
        <v>1109633</v>
      </c>
      <c r="CS13" s="622"/>
      <c r="CT13" s="622"/>
      <c r="CU13" s="622"/>
      <c r="CV13" s="622"/>
      <c r="CW13" s="622"/>
      <c r="CX13" s="622"/>
      <c r="CY13" s="623"/>
      <c r="CZ13" s="659">
        <v>7.9</v>
      </c>
      <c r="DA13" s="659"/>
      <c r="DB13" s="659"/>
      <c r="DC13" s="659"/>
      <c r="DD13" s="627">
        <v>776971</v>
      </c>
      <c r="DE13" s="622"/>
      <c r="DF13" s="622"/>
      <c r="DG13" s="622"/>
      <c r="DH13" s="622"/>
      <c r="DI13" s="622"/>
      <c r="DJ13" s="622"/>
      <c r="DK13" s="622"/>
      <c r="DL13" s="622"/>
      <c r="DM13" s="622"/>
      <c r="DN13" s="622"/>
      <c r="DO13" s="622"/>
      <c r="DP13" s="623"/>
      <c r="DQ13" s="627">
        <v>300719</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t="s">
        <v>142</v>
      </c>
      <c r="S14" s="622"/>
      <c r="T14" s="622"/>
      <c r="U14" s="622"/>
      <c r="V14" s="622"/>
      <c r="W14" s="622"/>
      <c r="X14" s="622"/>
      <c r="Y14" s="623"/>
      <c r="Z14" s="659" t="s">
        <v>142</v>
      </c>
      <c r="AA14" s="659"/>
      <c r="AB14" s="659"/>
      <c r="AC14" s="659"/>
      <c r="AD14" s="660" t="s">
        <v>142</v>
      </c>
      <c r="AE14" s="660"/>
      <c r="AF14" s="660"/>
      <c r="AG14" s="660"/>
      <c r="AH14" s="660"/>
      <c r="AI14" s="660"/>
      <c r="AJ14" s="660"/>
      <c r="AK14" s="660"/>
      <c r="AL14" s="624" t="s">
        <v>242</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68683</v>
      </c>
      <c r="BH14" s="622"/>
      <c r="BI14" s="622"/>
      <c r="BJ14" s="622"/>
      <c r="BK14" s="622"/>
      <c r="BL14" s="622"/>
      <c r="BM14" s="622"/>
      <c r="BN14" s="623"/>
      <c r="BO14" s="659">
        <v>3.3</v>
      </c>
      <c r="BP14" s="659"/>
      <c r="BQ14" s="659"/>
      <c r="BR14" s="659"/>
      <c r="BS14" s="660" t="s">
        <v>242</v>
      </c>
      <c r="BT14" s="660"/>
      <c r="BU14" s="660"/>
      <c r="BV14" s="660"/>
      <c r="BW14" s="660"/>
      <c r="BX14" s="660"/>
      <c r="BY14" s="660"/>
      <c r="BZ14" s="660"/>
      <c r="CA14" s="660"/>
      <c r="CB14" s="700"/>
      <c r="CD14" s="618" t="s">
        <v>266</v>
      </c>
      <c r="CE14" s="619"/>
      <c r="CF14" s="619"/>
      <c r="CG14" s="619"/>
      <c r="CH14" s="619"/>
      <c r="CI14" s="619"/>
      <c r="CJ14" s="619"/>
      <c r="CK14" s="619"/>
      <c r="CL14" s="619"/>
      <c r="CM14" s="619"/>
      <c r="CN14" s="619"/>
      <c r="CO14" s="619"/>
      <c r="CP14" s="619"/>
      <c r="CQ14" s="620"/>
      <c r="CR14" s="621">
        <v>471562</v>
      </c>
      <c r="CS14" s="622"/>
      <c r="CT14" s="622"/>
      <c r="CU14" s="622"/>
      <c r="CV14" s="622"/>
      <c r="CW14" s="622"/>
      <c r="CX14" s="622"/>
      <c r="CY14" s="623"/>
      <c r="CZ14" s="659">
        <v>3.3</v>
      </c>
      <c r="DA14" s="659"/>
      <c r="DB14" s="659"/>
      <c r="DC14" s="659"/>
      <c r="DD14" s="627">
        <v>78680</v>
      </c>
      <c r="DE14" s="622"/>
      <c r="DF14" s="622"/>
      <c r="DG14" s="622"/>
      <c r="DH14" s="622"/>
      <c r="DI14" s="622"/>
      <c r="DJ14" s="622"/>
      <c r="DK14" s="622"/>
      <c r="DL14" s="622"/>
      <c r="DM14" s="622"/>
      <c r="DN14" s="622"/>
      <c r="DO14" s="622"/>
      <c r="DP14" s="623"/>
      <c r="DQ14" s="627">
        <v>431396</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142</v>
      </c>
      <c r="S15" s="622"/>
      <c r="T15" s="622"/>
      <c r="U15" s="622"/>
      <c r="V15" s="622"/>
      <c r="W15" s="622"/>
      <c r="X15" s="622"/>
      <c r="Y15" s="623"/>
      <c r="Z15" s="659" t="s">
        <v>242</v>
      </c>
      <c r="AA15" s="659"/>
      <c r="AB15" s="659"/>
      <c r="AC15" s="659"/>
      <c r="AD15" s="660" t="s">
        <v>142</v>
      </c>
      <c r="AE15" s="660"/>
      <c r="AF15" s="660"/>
      <c r="AG15" s="660"/>
      <c r="AH15" s="660"/>
      <c r="AI15" s="660"/>
      <c r="AJ15" s="660"/>
      <c r="AK15" s="660"/>
      <c r="AL15" s="624" t="s">
        <v>142</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99283</v>
      </c>
      <c r="BH15" s="622"/>
      <c r="BI15" s="622"/>
      <c r="BJ15" s="622"/>
      <c r="BK15" s="622"/>
      <c r="BL15" s="622"/>
      <c r="BM15" s="622"/>
      <c r="BN15" s="623"/>
      <c r="BO15" s="659">
        <v>4.7</v>
      </c>
      <c r="BP15" s="659"/>
      <c r="BQ15" s="659"/>
      <c r="BR15" s="659"/>
      <c r="BS15" s="660" t="s">
        <v>142</v>
      </c>
      <c r="BT15" s="660"/>
      <c r="BU15" s="660"/>
      <c r="BV15" s="660"/>
      <c r="BW15" s="660"/>
      <c r="BX15" s="660"/>
      <c r="BY15" s="660"/>
      <c r="BZ15" s="660"/>
      <c r="CA15" s="660"/>
      <c r="CB15" s="700"/>
      <c r="CD15" s="618" t="s">
        <v>269</v>
      </c>
      <c r="CE15" s="619"/>
      <c r="CF15" s="619"/>
      <c r="CG15" s="619"/>
      <c r="CH15" s="619"/>
      <c r="CI15" s="619"/>
      <c r="CJ15" s="619"/>
      <c r="CK15" s="619"/>
      <c r="CL15" s="619"/>
      <c r="CM15" s="619"/>
      <c r="CN15" s="619"/>
      <c r="CO15" s="619"/>
      <c r="CP15" s="619"/>
      <c r="CQ15" s="620"/>
      <c r="CR15" s="621">
        <v>1568865</v>
      </c>
      <c r="CS15" s="622"/>
      <c r="CT15" s="622"/>
      <c r="CU15" s="622"/>
      <c r="CV15" s="622"/>
      <c r="CW15" s="622"/>
      <c r="CX15" s="622"/>
      <c r="CY15" s="623"/>
      <c r="CZ15" s="659">
        <v>11.1</v>
      </c>
      <c r="DA15" s="659"/>
      <c r="DB15" s="659"/>
      <c r="DC15" s="659"/>
      <c r="DD15" s="627">
        <v>719227</v>
      </c>
      <c r="DE15" s="622"/>
      <c r="DF15" s="622"/>
      <c r="DG15" s="622"/>
      <c r="DH15" s="622"/>
      <c r="DI15" s="622"/>
      <c r="DJ15" s="622"/>
      <c r="DK15" s="622"/>
      <c r="DL15" s="622"/>
      <c r="DM15" s="622"/>
      <c r="DN15" s="622"/>
      <c r="DO15" s="622"/>
      <c r="DP15" s="623"/>
      <c r="DQ15" s="627">
        <v>812053</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8418</v>
      </c>
      <c r="S16" s="622"/>
      <c r="T16" s="622"/>
      <c r="U16" s="622"/>
      <c r="V16" s="622"/>
      <c r="W16" s="622"/>
      <c r="X16" s="622"/>
      <c r="Y16" s="623"/>
      <c r="Z16" s="659">
        <v>0.1</v>
      </c>
      <c r="AA16" s="659"/>
      <c r="AB16" s="659"/>
      <c r="AC16" s="659"/>
      <c r="AD16" s="660">
        <v>8418</v>
      </c>
      <c r="AE16" s="660"/>
      <c r="AF16" s="660"/>
      <c r="AG16" s="660"/>
      <c r="AH16" s="660"/>
      <c r="AI16" s="660"/>
      <c r="AJ16" s="660"/>
      <c r="AK16" s="660"/>
      <c r="AL16" s="624">
        <v>0.1</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v>12</v>
      </c>
      <c r="BH16" s="622"/>
      <c r="BI16" s="622"/>
      <c r="BJ16" s="622"/>
      <c r="BK16" s="622"/>
      <c r="BL16" s="622"/>
      <c r="BM16" s="622"/>
      <c r="BN16" s="623"/>
      <c r="BO16" s="659">
        <v>0</v>
      </c>
      <c r="BP16" s="659"/>
      <c r="BQ16" s="659"/>
      <c r="BR16" s="659"/>
      <c r="BS16" s="660" t="s">
        <v>142</v>
      </c>
      <c r="BT16" s="660"/>
      <c r="BU16" s="660"/>
      <c r="BV16" s="660"/>
      <c r="BW16" s="660"/>
      <c r="BX16" s="660"/>
      <c r="BY16" s="660"/>
      <c r="BZ16" s="660"/>
      <c r="CA16" s="660"/>
      <c r="CB16" s="700"/>
      <c r="CD16" s="618" t="s">
        <v>272</v>
      </c>
      <c r="CE16" s="619"/>
      <c r="CF16" s="619"/>
      <c r="CG16" s="619"/>
      <c r="CH16" s="619"/>
      <c r="CI16" s="619"/>
      <c r="CJ16" s="619"/>
      <c r="CK16" s="619"/>
      <c r="CL16" s="619"/>
      <c r="CM16" s="619"/>
      <c r="CN16" s="619"/>
      <c r="CO16" s="619"/>
      <c r="CP16" s="619"/>
      <c r="CQ16" s="620"/>
      <c r="CR16" s="621">
        <v>1982766</v>
      </c>
      <c r="CS16" s="622"/>
      <c r="CT16" s="622"/>
      <c r="CU16" s="622"/>
      <c r="CV16" s="622"/>
      <c r="CW16" s="622"/>
      <c r="CX16" s="622"/>
      <c r="CY16" s="623"/>
      <c r="CZ16" s="659">
        <v>14.1</v>
      </c>
      <c r="DA16" s="659"/>
      <c r="DB16" s="659"/>
      <c r="DC16" s="659"/>
      <c r="DD16" s="627" t="s">
        <v>142</v>
      </c>
      <c r="DE16" s="622"/>
      <c r="DF16" s="622"/>
      <c r="DG16" s="622"/>
      <c r="DH16" s="622"/>
      <c r="DI16" s="622"/>
      <c r="DJ16" s="622"/>
      <c r="DK16" s="622"/>
      <c r="DL16" s="622"/>
      <c r="DM16" s="622"/>
      <c r="DN16" s="622"/>
      <c r="DO16" s="622"/>
      <c r="DP16" s="623"/>
      <c r="DQ16" s="627">
        <v>563245</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22450</v>
      </c>
      <c r="S17" s="622"/>
      <c r="T17" s="622"/>
      <c r="U17" s="622"/>
      <c r="V17" s="622"/>
      <c r="W17" s="622"/>
      <c r="X17" s="622"/>
      <c r="Y17" s="623"/>
      <c r="Z17" s="659">
        <v>0.2</v>
      </c>
      <c r="AA17" s="659"/>
      <c r="AB17" s="659"/>
      <c r="AC17" s="659"/>
      <c r="AD17" s="660">
        <v>22450</v>
      </c>
      <c r="AE17" s="660"/>
      <c r="AF17" s="660"/>
      <c r="AG17" s="660"/>
      <c r="AH17" s="660"/>
      <c r="AI17" s="660"/>
      <c r="AJ17" s="660"/>
      <c r="AK17" s="660"/>
      <c r="AL17" s="624">
        <v>0.3</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142</v>
      </c>
      <c r="BH17" s="622"/>
      <c r="BI17" s="622"/>
      <c r="BJ17" s="622"/>
      <c r="BK17" s="622"/>
      <c r="BL17" s="622"/>
      <c r="BM17" s="622"/>
      <c r="BN17" s="623"/>
      <c r="BO17" s="659" t="s">
        <v>142</v>
      </c>
      <c r="BP17" s="659"/>
      <c r="BQ17" s="659"/>
      <c r="BR17" s="659"/>
      <c r="BS17" s="660" t="s">
        <v>242</v>
      </c>
      <c r="BT17" s="660"/>
      <c r="BU17" s="660"/>
      <c r="BV17" s="660"/>
      <c r="BW17" s="660"/>
      <c r="BX17" s="660"/>
      <c r="BY17" s="660"/>
      <c r="BZ17" s="660"/>
      <c r="CA17" s="660"/>
      <c r="CB17" s="700"/>
      <c r="CD17" s="618" t="s">
        <v>275</v>
      </c>
      <c r="CE17" s="619"/>
      <c r="CF17" s="619"/>
      <c r="CG17" s="619"/>
      <c r="CH17" s="619"/>
      <c r="CI17" s="619"/>
      <c r="CJ17" s="619"/>
      <c r="CK17" s="619"/>
      <c r="CL17" s="619"/>
      <c r="CM17" s="619"/>
      <c r="CN17" s="619"/>
      <c r="CO17" s="619"/>
      <c r="CP17" s="619"/>
      <c r="CQ17" s="620"/>
      <c r="CR17" s="621">
        <v>1091673</v>
      </c>
      <c r="CS17" s="622"/>
      <c r="CT17" s="622"/>
      <c r="CU17" s="622"/>
      <c r="CV17" s="622"/>
      <c r="CW17" s="622"/>
      <c r="CX17" s="622"/>
      <c r="CY17" s="623"/>
      <c r="CZ17" s="659">
        <v>7.7</v>
      </c>
      <c r="DA17" s="659"/>
      <c r="DB17" s="659"/>
      <c r="DC17" s="659"/>
      <c r="DD17" s="627" t="s">
        <v>242</v>
      </c>
      <c r="DE17" s="622"/>
      <c r="DF17" s="622"/>
      <c r="DG17" s="622"/>
      <c r="DH17" s="622"/>
      <c r="DI17" s="622"/>
      <c r="DJ17" s="622"/>
      <c r="DK17" s="622"/>
      <c r="DL17" s="622"/>
      <c r="DM17" s="622"/>
      <c r="DN17" s="622"/>
      <c r="DO17" s="622"/>
      <c r="DP17" s="623"/>
      <c r="DQ17" s="627">
        <v>1035481</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6733</v>
      </c>
      <c r="S18" s="622"/>
      <c r="T18" s="622"/>
      <c r="U18" s="622"/>
      <c r="V18" s="622"/>
      <c r="W18" s="622"/>
      <c r="X18" s="622"/>
      <c r="Y18" s="623"/>
      <c r="Z18" s="659">
        <v>0</v>
      </c>
      <c r="AA18" s="659"/>
      <c r="AB18" s="659"/>
      <c r="AC18" s="659"/>
      <c r="AD18" s="660">
        <v>6733</v>
      </c>
      <c r="AE18" s="660"/>
      <c r="AF18" s="660"/>
      <c r="AG18" s="660"/>
      <c r="AH18" s="660"/>
      <c r="AI18" s="660"/>
      <c r="AJ18" s="660"/>
      <c r="AK18" s="660"/>
      <c r="AL18" s="624">
        <v>0.1</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142</v>
      </c>
      <c r="BH18" s="622"/>
      <c r="BI18" s="622"/>
      <c r="BJ18" s="622"/>
      <c r="BK18" s="622"/>
      <c r="BL18" s="622"/>
      <c r="BM18" s="622"/>
      <c r="BN18" s="623"/>
      <c r="BO18" s="659" t="s">
        <v>142</v>
      </c>
      <c r="BP18" s="659"/>
      <c r="BQ18" s="659"/>
      <c r="BR18" s="659"/>
      <c r="BS18" s="660" t="s">
        <v>142</v>
      </c>
      <c r="BT18" s="660"/>
      <c r="BU18" s="660"/>
      <c r="BV18" s="660"/>
      <c r="BW18" s="660"/>
      <c r="BX18" s="660"/>
      <c r="BY18" s="660"/>
      <c r="BZ18" s="660"/>
      <c r="CA18" s="660"/>
      <c r="CB18" s="700"/>
      <c r="CD18" s="618" t="s">
        <v>278</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59" t="s">
        <v>142</v>
      </c>
      <c r="DA18" s="659"/>
      <c r="DB18" s="659"/>
      <c r="DC18" s="659"/>
      <c r="DD18" s="627" t="s">
        <v>142</v>
      </c>
      <c r="DE18" s="622"/>
      <c r="DF18" s="622"/>
      <c r="DG18" s="622"/>
      <c r="DH18" s="622"/>
      <c r="DI18" s="622"/>
      <c r="DJ18" s="622"/>
      <c r="DK18" s="622"/>
      <c r="DL18" s="622"/>
      <c r="DM18" s="622"/>
      <c r="DN18" s="622"/>
      <c r="DO18" s="622"/>
      <c r="DP18" s="623"/>
      <c r="DQ18" s="627" t="s">
        <v>142</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6480</v>
      </c>
      <c r="S19" s="622"/>
      <c r="T19" s="622"/>
      <c r="U19" s="622"/>
      <c r="V19" s="622"/>
      <c r="W19" s="622"/>
      <c r="X19" s="622"/>
      <c r="Y19" s="623"/>
      <c r="Z19" s="659">
        <v>0</v>
      </c>
      <c r="AA19" s="659"/>
      <c r="AB19" s="659"/>
      <c r="AC19" s="659"/>
      <c r="AD19" s="660">
        <v>6480</v>
      </c>
      <c r="AE19" s="660"/>
      <c r="AF19" s="660"/>
      <c r="AG19" s="660"/>
      <c r="AH19" s="660"/>
      <c r="AI19" s="660"/>
      <c r="AJ19" s="660"/>
      <c r="AK19" s="660"/>
      <c r="AL19" s="624">
        <v>0.1</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458</v>
      </c>
      <c r="BH19" s="622"/>
      <c r="BI19" s="622"/>
      <c r="BJ19" s="622"/>
      <c r="BK19" s="622"/>
      <c r="BL19" s="622"/>
      <c r="BM19" s="622"/>
      <c r="BN19" s="623"/>
      <c r="BO19" s="659">
        <v>0</v>
      </c>
      <c r="BP19" s="659"/>
      <c r="BQ19" s="659"/>
      <c r="BR19" s="659"/>
      <c r="BS19" s="660" t="s">
        <v>142</v>
      </c>
      <c r="BT19" s="660"/>
      <c r="BU19" s="660"/>
      <c r="BV19" s="660"/>
      <c r="BW19" s="660"/>
      <c r="BX19" s="660"/>
      <c r="BY19" s="660"/>
      <c r="BZ19" s="660"/>
      <c r="CA19" s="660"/>
      <c r="CB19" s="700"/>
      <c r="CD19" s="618" t="s">
        <v>281</v>
      </c>
      <c r="CE19" s="619"/>
      <c r="CF19" s="619"/>
      <c r="CG19" s="619"/>
      <c r="CH19" s="619"/>
      <c r="CI19" s="619"/>
      <c r="CJ19" s="619"/>
      <c r="CK19" s="619"/>
      <c r="CL19" s="619"/>
      <c r="CM19" s="619"/>
      <c r="CN19" s="619"/>
      <c r="CO19" s="619"/>
      <c r="CP19" s="619"/>
      <c r="CQ19" s="620"/>
      <c r="CR19" s="621" t="s">
        <v>142</v>
      </c>
      <c r="CS19" s="622"/>
      <c r="CT19" s="622"/>
      <c r="CU19" s="622"/>
      <c r="CV19" s="622"/>
      <c r="CW19" s="622"/>
      <c r="CX19" s="622"/>
      <c r="CY19" s="623"/>
      <c r="CZ19" s="659" t="s">
        <v>142</v>
      </c>
      <c r="DA19" s="659"/>
      <c r="DB19" s="659"/>
      <c r="DC19" s="659"/>
      <c r="DD19" s="627" t="s">
        <v>142</v>
      </c>
      <c r="DE19" s="622"/>
      <c r="DF19" s="622"/>
      <c r="DG19" s="622"/>
      <c r="DH19" s="622"/>
      <c r="DI19" s="622"/>
      <c r="DJ19" s="622"/>
      <c r="DK19" s="622"/>
      <c r="DL19" s="622"/>
      <c r="DM19" s="622"/>
      <c r="DN19" s="622"/>
      <c r="DO19" s="622"/>
      <c r="DP19" s="623"/>
      <c r="DQ19" s="627" t="s">
        <v>142</v>
      </c>
      <c r="DR19" s="622"/>
      <c r="DS19" s="622"/>
      <c r="DT19" s="622"/>
      <c r="DU19" s="622"/>
      <c r="DV19" s="622"/>
      <c r="DW19" s="622"/>
      <c r="DX19" s="622"/>
      <c r="DY19" s="622"/>
      <c r="DZ19" s="622"/>
      <c r="EA19" s="622"/>
      <c r="EB19" s="622"/>
      <c r="EC19" s="658"/>
    </row>
    <row r="20" spans="2:133" ht="11.25" customHeight="1" x14ac:dyDescent="0.2">
      <c r="B20" s="688" t="s">
        <v>282</v>
      </c>
      <c r="C20" s="689"/>
      <c r="D20" s="689"/>
      <c r="E20" s="689"/>
      <c r="F20" s="689"/>
      <c r="G20" s="689"/>
      <c r="H20" s="689"/>
      <c r="I20" s="689"/>
      <c r="J20" s="689"/>
      <c r="K20" s="689"/>
      <c r="L20" s="689"/>
      <c r="M20" s="689"/>
      <c r="N20" s="689"/>
      <c r="O20" s="689"/>
      <c r="P20" s="689"/>
      <c r="Q20" s="690"/>
      <c r="R20" s="621">
        <v>253</v>
      </c>
      <c r="S20" s="622"/>
      <c r="T20" s="622"/>
      <c r="U20" s="622"/>
      <c r="V20" s="622"/>
      <c r="W20" s="622"/>
      <c r="X20" s="622"/>
      <c r="Y20" s="623"/>
      <c r="Z20" s="659">
        <v>0</v>
      </c>
      <c r="AA20" s="659"/>
      <c r="AB20" s="659"/>
      <c r="AC20" s="659"/>
      <c r="AD20" s="660">
        <v>253</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458</v>
      </c>
      <c r="BH20" s="622"/>
      <c r="BI20" s="622"/>
      <c r="BJ20" s="622"/>
      <c r="BK20" s="622"/>
      <c r="BL20" s="622"/>
      <c r="BM20" s="622"/>
      <c r="BN20" s="623"/>
      <c r="BO20" s="659">
        <v>0</v>
      </c>
      <c r="BP20" s="659"/>
      <c r="BQ20" s="659"/>
      <c r="BR20" s="659"/>
      <c r="BS20" s="660" t="s">
        <v>142</v>
      </c>
      <c r="BT20" s="660"/>
      <c r="BU20" s="660"/>
      <c r="BV20" s="660"/>
      <c r="BW20" s="660"/>
      <c r="BX20" s="660"/>
      <c r="BY20" s="660"/>
      <c r="BZ20" s="660"/>
      <c r="CA20" s="660"/>
      <c r="CB20" s="700"/>
      <c r="CD20" s="618" t="s">
        <v>284</v>
      </c>
      <c r="CE20" s="619"/>
      <c r="CF20" s="619"/>
      <c r="CG20" s="619"/>
      <c r="CH20" s="619"/>
      <c r="CI20" s="619"/>
      <c r="CJ20" s="619"/>
      <c r="CK20" s="619"/>
      <c r="CL20" s="619"/>
      <c r="CM20" s="619"/>
      <c r="CN20" s="619"/>
      <c r="CO20" s="619"/>
      <c r="CP20" s="619"/>
      <c r="CQ20" s="620"/>
      <c r="CR20" s="621">
        <v>14097790</v>
      </c>
      <c r="CS20" s="622"/>
      <c r="CT20" s="622"/>
      <c r="CU20" s="622"/>
      <c r="CV20" s="622"/>
      <c r="CW20" s="622"/>
      <c r="CX20" s="622"/>
      <c r="CY20" s="623"/>
      <c r="CZ20" s="659">
        <v>100</v>
      </c>
      <c r="DA20" s="659"/>
      <c r="DB20" s="659"/>
      <c r="DC20" s="659"/>
      <c r="DD20" s="627">
        <v>2161796</v>
      </c>
      <c r="DE20" s="622"/>
      <c r="DF20" s="622"/>
      <c r="DG20" s="622"/>
      <c r="DH20" s="622"/>
      <c r="DI20" s="622"/>
      <c r="DJ20" s="622"/>
      <c r="DK20" s="622"/>
      <c r="DL20" s="622"/>
      <c r="DM20" s="622"/>
      <c r="DN20" s="622"/>
      <c r="DO20" s="622"/>
      <c r="DP20" s="623"/>
      <c r="DQ20" s="627">
        <v>8243974</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4468108</v>
      </c>
      <c r="S21" s="622"/>
      <c r="T21" s="622"/>
      <c r="U21" s="622"/>
      <c r="V21" s="622"/>
      <c r="W21" s="622"/>
      <c r="X21" s="622"/>
      <c r="Y21" s="623"/>
      <c r="Z21" s="659">
        <v>30</v>
      </c>
      <c r="AA21" s="659"/>
      <c r="AB21" s="659"/>
      <c r="AC21" s="659"/>
      <c r="AD21" s="660">
        <v>3699563</v>
      </c>
      <c r="AE21" s="660"/>
      <c r="AF21" s="660"/>
      <c r="AG21" s="660"/>
      <c r="AH21" s="660"/>
      <c r="AI21" s="660"/>
      <c r="AJ21" s="660"/>
      <c r="AK21" s="660"/>
      <c r="AL21" s="624">
        <v>57.2</v>
      </c>
      <c r="AM21" s="625"/>
      <c r="AN21" s="625"/>
      <c r="AO21" s="661"/>
      <c r="AP21" s="618" t="s">
        <v>286</v>
      </c>
      <c r="AQ21" s="698"/>
      <c r="AR21" s="698"/>
      <c r="AS21" s="698"/>
      <c r="AT21" s="698"/>
      <c r="AU21" s="698"/>
      <c r="AV21" s="698"/>
      <c r="AW21" s="698"/>
      <c r="AX21" s="698"/>
      <c r="AY21" s="698"/>
      <c r="AZ21" s="698"/>
      <c r="BA21" s="698"/>
      <c r="BB21" s="698"/>
      <c r="BC21" s="698"/>
      <c r="BD21" s="698"/>
      <c r="BE21" s="698"/>
      <c r="BF21" s="699"/>
      <c r="BG21" s="621">
        <v>458</v>
      </c>
      <c r="BH21" s="622"/>
      <c r="BI21" s="622"/>
      <c r="BJ21" s="622"/>
      <c r="BK21" s="622"/>
      <c r="BL21" s="622"/>
      <c r="BM21" s="622"/>
      <c r="BN21" s="623"/>
      <c r="BO21" s="659">
        <v>0</v>
      </c>
      <c r="BP21" s="659"/>
      <c r="BQ21" s="659"/>
      <c r="BR21" s="659"/>
      <c r="BS21" s="660" t="s">
        <v>242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3699563</v>
      </c>
      <c r="S22" s="622"/>
      <c r="T22" s="622"/>
      <c r="U22" s="622"/>
      <c r="V22" s="622"/>
      <c r="W22" s="622"/>
      <c r="X22" s="622"/>
      <c r="Y22" s="623"/>
      <c r="Z22" s="659">
        <v>24.8</v>
      </c>
      <c r="AA22" s="659"/>
      <c r="AB22" s="659"/>
      <c r="AC22" s="659"/>
      <c r="AD22" s="660">
        <v>3699563</v>
      </c>
      <c r="AE22" s="660"/>
      <c r="AF22" s="660"/>
      <c r="AG22" s="660"/>
      <c r="AH22" s="660"/>
      <c r="AI22" s="660"/>
      <c r="AJ22" s="660"/>
      <c r="AK22" s="660"/>
      <c r="AL22" s="624">
        <v>57.2</v>
      </c>
      <c r="AM22" s="625"/>
      <c r="AN22" s="625"/>
      <c r="AO22" s="661"/>
      <c r="AP22" s="618" t="s">
        <v>288</v>
      </c>
      <c r="AQ22" s="698"/>
      <c r="AR22" s="698"/>
      <c r="AS22" s="698"/>
      <c r="AT22" s="698"/>
      <c r="AU22" s="698"/>
      <c r="AV22" s="698"/>
      <c r="AW22" s="698"/>
      <c r="AX22" s="698"/>
      <c r="AY22" s="698"/>
      <c r="AZ22" s="698"/>
      <c r="BA22" s="698"/>
      <c r="BB22" s="698"/>
      <c r="BC22" s="698"/>
      <c r="BD22" s="698"/>
      <c r="BE22" s="698"/>
      <c r="BF22" s="699"/>
      <c r="BG22" s="621" t="s">
        <v>242</v>
      </c>
      <c r="BH22" s="622"/>
      <c r="BI22" s="622"/>
      <c r="BJ22" s="622"/>
      <c r="BK22" s="622"/>
      <c r="BL22" s="622"/>
      <c r="BM22" s="622"/>
      <c r="BN22" s="623"/>
      <c r="BO22" s="659" t="s">
        <v>142</v>
      </c>
      <c r="BP22" s="659"/>
      <c r="BQ22" s="659"/>
      <c r="BR22" s="659"/>
      <c r="BS22" s="660" t="s">
        <v>142</v>
      </c>
      <c r="BT22" s="660"/>
      <c r="BU22" s="660"/>
      <c r="BV22" s="660"/>
      <c r="BW22" s="660"/>
      <c r="BX22" s="660"/>
      <c r="BY22" s="660"/>
      <c r="BZ22" s="660"/>
      <c r="CA22" s="660"/>
      <c r="CB22" s="700"/>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290</v>
      </c>
      <c r="C23" s="619"/>
      <c r="D23" s="619"/>
      <c r="E23" s="619"/>
      <c r="F23" s="619"/>
      <c r="G23" s="619"/>
      <c r="H23" s="619"/>
      <c r="I23" s="619"/>
      <c r="J23" s="619"/>
      <c r="K23" s="619"/>
      <c r="L23" s="619"/>
      <c r="M23" s="619"/>
      <c r="N23" s="619"/>
      <c r="O23" s="619"/>
      <c r="P23" s="619"/>
      <c r="Q23" s="620"/>
      <c r="R23" s="621">
        <v>768545</v>
      </c>
      <c r="S23" s="622"/>
      <c r="T23" s="622"/>
      <c r="U23" s="622"/>
      <c r="V23" s="622"/>
      <c r="W23" s="622"/>
      <c r="X23" s="622"/>
      <c r="Y23" s="623"/>
      <c r="Z23" s="659">
        <v>5.2</v>
      </c>
      <c r="AA23" s="659"/>
      <c r="AB23" s="659"/>
      <c r="AC23" s="659"/>
      <c r="AD23" s="660" t="s">
        <v>142</v>
      </c>
      <c r="AE23" s="660"/>
      <c r="AF23" s="660"/>
      <c r="AG23" s="660"/>
      <c r="AH23" s="660"/>
      <c r="AI23" s="660"/>
      <c r="AJ23" s="660"/>
      <c r="AK23" s="660"/>
      <c r="AL23" s="624" t="s">
        <v>242</v>
      </c>
      <c r="AM23" s="625"/>
      <c r="AN23" s="625"/>
      <c r="AO23" s="661"/>
      <c r="AP23" s="618" t="s">
        <v>291</v>
      </c>
      <c r="AQ23" s="698"/>
      <c r="AR23" s="698"/>
      <c r="AS23" s="698"/>
      <c r="AT23" s="698"/>
      <c r="AU23" s="698"/>
      <c r="AV23" s="698"/>
      <c r="AW23" s="698"/>
      <c r="AX23" s="698"/>
      <c r="AY23" s="698"/>
      <c r="AZ23" s="698"/>
      <c r="BA23" s="698"/>
      <c r="BB23" s="698"/>
      <c r="BC23" s="698"/>
      <c r="BD23" s="698"/>
      <c r="BE23" s="698"/>
      <c r="BF23" s="699"/>
      <c r="BG23" s="621" t="s">
        <v>142</v>
      </c>
      <c r="BH23" s="622"/>
      <c r="BI23" s="622"/>
      <c r="BJ23" s="622"/>
      <c r="BK23" s="622"/>
      <c r="BL23" s="622"/>
      <c r="BM23" s="622"/>
      <c r="BN23" s="623"/>
      <c r="BO23" s="659" t="s">
        <v>242</v>
      </c>
      <c r="BP23" s="659"/>
      <c r="BQ23" s="659"/>
      <c r="BR23" s="659"/>
      <c r="BS23" s="660" t="s">
        <v>142</v>
      </c>
      <c r="BT23" s="660"/>
      <c r="BU23" s="660"/>
      <c r="BV23" s="660"/>
      <c r="BW23" s="660"/>
      <c r="BX23" s="660"/>
      <c r="BY23" s="660"/>
      <c r="BZ23" s="660"/>
      <c r="CA23" s="660"/>
      <c r="CB23" s="700"/>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2">
      <c r="B24" s="618" t="s">
        <v>297</v>
      </c>
      <c r="C24" s="619"/>
      <c r="D24" s="619"/>
      <c r="E24" s="619"/>
      <c r="F24" s="619"/>
      <c r="G24" s="619"/>
      <c r="H24" s="619"/>
      <c r="I24" s="619"/>
      <c r="J24" s="619"/>
      <c r="K24" s="619"/>
      <c r="L24" s="619"/>
      <c r="M24" s="619"/>
      <c r="N24" s="619"/>
      <c r="O24" s="619"/>
      <c r="P24" s="619"/>
      <c r="Q24" s="620"/>
      <c r="R24" s="621" t="s">
        <v>142</v>
      </c>
      <c r="S24" s="622"/>
      <c r="T24" s="622"/>
      <c r="U24" s="622"/>
      <c r="V24" s="622"/>
      <c r="W24" s="622"/>
      <c r="X24" s="622"/>
      <c r="Y24" s="623"/>
      <c r="Z24" s="659" t="s">
        <v>142</v>
      </c>
      <c r="AA24" s="659"/>
      <c r="AB24" s="659"/>
      <c r="AC24" s="659"/>
      <c r="AD24" s="660" t="s">
        <v>242</v>
      </c>
      <c r="AE24" s="660"/>
      <c r="AF24" s="660"/>
      <c r="AG24" s="660"/>
      <c r="AH24" s="660"/>
      <c r="AI24" s="660"/>
      <c r="AJ24" s="660"/>
      <c r="AK24" s="660"/>
      <c r="AL24" s="624" t="s">
        <v>242</v>
      </c>
      <c r="AM24" s="625"/>
      <c r="AN24" s="625"/>
      <c r="AO24" s="661"/>
      <c r="AP24" s="618" t="s">
        <v>298</v>
      </c>
      <c r="AQ24" s="698"/>
      <c r="AR24" s="698"/>
      <c r="AS24" s="698"/>
      <c r="AT24" s="698"/>
      <c r="AU24" s="698"/>
      <c r="AV24" s="698"/>
      <c r="AW24" s="698"/>
      <c r="AX24" s="698"/>
      <c r="AY24" s="698"/>
      <c r="AZ24" s="698"/>
      <c r="BA24" s="698"/>
      <c r="BB24" s="698"/>
      <c r="BC24" s="698"/>
      <c r="BD24" s="698"/>
      <c r="BE24" s="698"/>
      <c r="BF24" s="699"/>
      <c r="BG24" s="621" t="s">
        <v>142</v>
      </c>
      <c r="BH24" s="622"/>
      <c r="BI24" s="622"/>
      <c r="BJ24" s="622"/>
      <c r="BK24" s="622"/>
      <c r="BL24" s="622"/>
      <c r="BM24" s="622"/>
      <c r="BN24" s="623"/>
      <c r="BO24" s="659" t="s">
        <v>142</v>
      </c>
      <c r="BP24" s="659"/>
      <c r="BQ24" s="659"/>
      <c r="BR24" s="659"/>
      <c r="BS24" s="660" t="s">
        <v>242</v>
      </c>
      <c r="BT24" s="660"/>
      <c r="BU24" s="660"/>
      <c r="BV24" s="660"/>
      <c r="BW24" s="660"/>
      <c r="BX24" s="660"/>
      <c r="BY24" s="660"/>
      <c r="BZ24" s="660"/>
      <c r="CA24" s="660"/>
      <c r="CB24" s="700"/>
      <c r="CD24" s="679" t="s">
        <v>299</v>
      </c>
      <c r="CE24" s="680"/>
      <c r="CF24" s="680"/>
      <c r="CG24" s="680"/>
      <c r="CH24" s="680"/>
      <c r="CI24" s="680"/>
      <c r="CJ24" s="680"/>
      <c r="CK24" s="680"/>
      <c r="CL24" s="680"/>
      <c r="CM24" s="680"/>
      <c r="CN24" s="680"/>
      <c r="CO24" s="680"/>
      <c r="CP24" s="680"/>
      <c r="CQ24" s="681"/>
      <c r="CR24" s="676">
        <v>4539817</v>
      </c>
      <c r="CS24" s="677"/>
      <c r="CT24" s="677"/>
      <c r="CU24" s="677"/>
      <c r="CV24" s="677"/>
      <c r="CW24" s="677"/>
      <c r="CX24" s="677"/>
      <c r="CY24" s="702"/>
      <c r="CZ24" s="703">
        <v>32.200000000000003</v>
      </c>
      <c r="DA24" s="685"/>
      <c r="DB24" s="685"/>
      <c r="DC24" s="705"/>
      <c r="DD24" s="701">
        <v>3136108</v>
      </c>
      <c r="DE24" s="677"/>
      <c r="DF24" s="677"/>
      <c r="DG24" s="677"/>
      <c r="DH24" s="677"/>
      <c r="DI24" s="677"/>
      <c r="DJ24" s="677"/>
      <c r="DK24" s="702"/>
      <c r="DL24" s="701">
        <v>3020836</v>
      </c>
      <c r="DM24" s="677"/>
      <c r="DN24" s="677"/>
      <c r="DO24" s="677"/>
      <c r="DP24" s="677"/>
      <c r="DQ24" s="677"/>
      <c r="DR24" s="677"/>
      <c r="DS24" s="677"/>
      <c r="DT24" s="677"/>
      <c r="DU24" s="677"/>
      <c r="DV24" s="702"/>
      <c r="DW24" s="703">
        <v>46.2</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7136598</v>
      </c>
      <c r="S25" s="622"/>
      <c r="T25" s="622"/>
      <c r="U25" s="622"/>
      <c r="V25" s="622"/>
      <c r="W25" s="622"/>
      <c r="X25" s="622"/>
      <c r="Y25" s="623"/>
      <c r="Z25" s="659">
        <v>47.8</v>
      </c>
      <c r="AA25" s="659"/>
      <c r="AB25" s="659"/>
      <c r="AC25" s="659"/>
      <c r="AD25" s="660">
        <v>6368053</v>
      </c>
      <c r="AE25" s="660"/>
      <c r="AF25" s="660"/>
      <c r="AG25" s="660"/>
      <c r="AH25" s="660"/>
      <c r="AI25" s="660"/>
      <c r="AJ25" s="660"/>
      <c r="AK25" s="660"/>
      <c r="AL25" s="624">
        <v>98.4</v>
      </c>
      <c r="AM25" s="625"/>
      <c r="AN25" s="625"/>
      <c r="AO25" s="661"/>
      <c r="AP25" s="618" t="s">
        <v>301</v>
      </c>
      <c r="AQ25" s="698"/>
      <c r="AR25" s="698"/>
      <c r="AS25" s="698"/>
      <c r="AT25" s="698"/>
      <c r="AU25" s="698"/>
      <c r="AV25" s="698"/>
      <c r="AW25" s="698"/>
      <c r="AX25" s="698"/>
      <c r="AY25" s="698"/>
      <c r="AZ25" s="698"/>
      <c r="BA25" s="698"/>
      <c r="BB25" s="698"/>
      <c r="BC25" s="698"/>
      <c r="BD25" s="698"/>
      <c r="BE25" s="698"/>
      <c r="BF25" s="699"/>
      <c r="BG25" s="621" t="s">
        <v>142</v>
      </c>
      <c r="BH25" s="622"/>
      <c r="BI25" s="622"/>
      <c r="BJ25" s="622"/>
      <c r="BK25" s="622"/>
      <c r="BL25" s="622"/>
      <c r="BM25" s="622"/>
      <c r="BN25" s="623"/>
      <c r="BO25" s="659" t="s">
        <v>242</v>
      </c>
      <c r="BP25" s="659"/>
      <c r="BQ25" s="659"/>
      <c r="BR25" s="659"/>
      <c r="BS25" s="660" t="s">
        <v>142</v>
      </c>
      <c r="BT25" s="660"/>
      <c r="BU25" s="660"/>
      <c r="BV25" s="660"/>
      <c r="BW25" s="660"/>
      <c r="BX25" s="660"/>
      <c r="BY25" s="660"/>
      <c r="BZ25" s="660"/>
      <c r="CA25" s="660"/>
      <c r="CB25" s="700"/>
      <c r="CD25" s="618" t="s">
        <v>302</v>
      </c>
      <c r="CE25" s="619"/>
      <c r="CF25" s="619"/>
      <c r="CG25" s="619"/>
      <c r="CH25" s="619"/>
      <c r="CI25" s="619"/>
      <c r="CJ25" s="619"/>
      <c r="CK25" s="619"/>
      <c r="CL25" s="619"/>
      <c r="CM25" s="619"/>
      <c r="CN25" s="619"/>
      <c r="CO25" s="619"/>
      <c r="CP25" s="619"/>
      <c r="CQ25" s="620"/>
      <c r="CR25" s="621">
        <v>1741270</v>
      </c>
      <c r="CS25" s="634"/>
      <c r="CT25" s="634"/>
      <c r="CU25" s="634"/>
      <c r="CV25" s="634"/>
      <c r="CW25" s="634"/>
      <c r="CX25" s="634"/>
      <c r="CY25" s="635"/>
      <c r="CZ25" s="624">
        <v>12.4</v>
      </c>
      <c r="DA25" s="636"/>
      <c r="DB25" s="636"/>
      <c r="DC25" s="637"/>
      <c r="DD25" s="627">
        <v>1621005</v>
      </c>
      <c r="DE25" s="634"/>
      <c r="DF25" s="634"/>
      <c r="DG25" s="634"/>
      <c r="DH25" s="634"/>
      <c r="DI25" s="634"/>
      <c r="DJ25" s="634"/>
      <c r="DK25" s="635"/>
      <c r="DL25" s="627">
        <v>1523163</v>
      </c>
      <c r="DM25" s="634"/>
      <c r="DN25" s="634"/>
      <c r="DO25" s="634"/>
      <c r="DP25" s="634"/>
      <c r="DQ25" s="634"/>
      <c r="DR25" s="634"/>
      <c r="DS25" s="634"/>
      <c r="DT25" s="634"/>
      <c r="DU25" s="634"/>
      <c r="DV25" s="635"/>
      <c r="DW25" s="624">
        <v>23.3</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686</v>
      </c>
      <c r="S26" s="622"/>
      <c r="T26" s="622"/>
      <c r="U26" s="622"/>
      <c r="V26" s="622"/>
      <c r="W26" s="622"/>
      <c r="X26" s="622"/>
      <c r="Y26" s="623"/>
      <c r="Z26" s="659">
        <v>0</v>
      </c>
      <c r="AA26" s="659"/>
      <c r="AB26" s="659"/>
      <c r="AC26" s="659"/>
      <c r="AD26" s="660">
        <v>686</v>
      </c>
      <c r="AE26" s="660"/>
      <c r="AF26" s="660"/>
      <c r="AG26" s="660"/>
      <c r="AH26" s="660"/>
      <c r="AI26" s="660"/>
      <c r="AJ26" s="660"/>
      <c r="AK26" s="660"/>
      <c r="AL26" s="624">
        <v>0</v>
      </c>
      <c r="AM26" s="625"/>
      <c r="AN26" s="625"/>
      <c r="AO26" s="661"/>
      <c r="AP26" s="618" t="s">
        <v>304</v>
      </c>
      <c r="AQ26" s="698"/>
      <c r="AR26" s="698"/>
      <c r="AS26" s="698"/>
      <c r="AT26" s="698"/>
      <c r="AU26" s="698"/>
      <c r="AV26" s="698"/>
      <c r="AW26" s="698"/>
      <c r="AX26" s="698"/>
      <c r="AY26" s="698"/>
      <c r="AZ26" s="698"/>
      <c r="BA26" s="698"/>
      <c r="BB26" s="698"/>
      <c r="BC26" s="698"/>
      <c r="BD26" s="698"/>
      <c r="BE26" s="698"/>
      <c r="BF26" s="699"/>
      <c r="BG26" s="621" t="s">
        <v>142</v>
      </c>
      <c r="BH26" s="622"/>
      <c r="BI26" s="622"/>
      <c r="BJ26" s="622"/>
      <c r="BK26" s="622"/>
      <c r="BL26" s="622"/>
      <c r="BM26" s="622"/>
      <c r="BN26" s="623"/>
      <c r="BO26" s="659" t="s">
        <v>142</v>
      </c>
      <c r="BP26" s="659"/>
      <c r="BQ26" s="659"/>
      <c r="BR26" s="659"/>
      <c r="BS26" s="660" t="s">
        <v>242</v>
      </c>
      <c r="BT26" s="660"/>
      <c r="BU26" s="660"/>
      <c r="BV26" s="660"/>
      <c r="BW26" s="660"/>
      <c r="BX26" s="660"/>
      <c r="BY26" s="660"/>
      <c r="BZ26" s="660"/>
      <c r="CA26" s="660"/>
      <c r="CB26" s="700"/>
      <c r="CD26" s="618" t="s">
        <v>305</v>
      </c>
      <c r="CE26" s="619"/>
      <c r="CF26" s="619"/>
      <c r="CG26" s="619"/>
      <c r="CH26" s="619"/>
      <c r="CI26" s="619"/>
      <c r="CJ26" s="619"/>
      <c r="CK26" s="619"/>
      <c r="CL26" s="619"/>
      <c r="CM26" s="619"/>
      <c r="CN26" s="619"/>
      <c r="CO26" s="619"/>
      <c r="CP26" s="619"/>
      <c r="CQ26" s="620"/>
      <c r="CR26" s="621">
        <v>962779</v>
      </c>
      <c r="CS26" s="622"/>
      <c r="CT26" s="622"/>
      <c r="CU26" s="622"/>
      <c r="CV26" s="622"/>
      <c r="CW26" s="622"/>
      <c r="CX26" s="622"/>
      <c r="CY26" s="623"/>
      <c r="CZ26" s="624">
        <v>6.8</v>
      </c>
      <c r="DA26" s="636"/>
      <c r="DB26" s="636"/>
      <c r="DC26" s="637"/>
      <c r="DD26" s="627">
        <v>878646</v>
      </c>
      <c r="DE26" s="622"/>
      <c r="DF26" s="622"/>
      <c r="DG26" s="622"/>
      <c r="DH26" s="622"/>
      <c r="DI26" s="622"/>
      <c r="DJ26" s="622"/>
      <c r="DK26" s="623"/>
      <c r="DL26" s="627" t="s">
        <v>142</v>
      </c>
      <c r="DM26" s="622"/>
      <c r="DN26" s="622"/>
      <c r="DO26" s="622"/>
      <c r="DP26" s="622"/>
      <c r="DQ26" s="622"/>
      <c r="DR26" s="622"/>
      <c r="DS26" s="622"/>
      <c r="DT26" s="622"/>
      <c r="DU26" s="622"/>
      <c r="DV26" s="623"/>
      <c r="DW26" s="624" t="s">
        <v>142</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77409</v>
      </c>
      <c r="S27" s="622"/>
      <c r="T27" s="622"/>
      <c r="U27" s="622"/>
      <c r="V27" s="622"/>
      <c r="W27" s="622"/>
      <c r="X27" s="622"/>
      <c r="Y27" s="623"/>
      <c r="Z27" s="659">
        <v>0.5</v>
      </c>
      <c r="AA27" s="659"/>
      <c r="AB27" s="659"/>
      <c r="AC27" s="659"/>
      <c r="AD27" s="660" t="s">
        <v>142</v>
      </c>
      <c r="AE27" s="660"/>
      <c r="AF27" s="660"/>
      <c r="AG27" s="660"/>
      <c r="AH27" s="660"/>
      <c r="AI27" s="660"/>
      <c r="AJ27" s="660"/>
      <c r="AK27" s="660"/>
      <c r="AL27" s="624" t="s">
        <v>142</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2094664</v>
      </c>
      <c r="BH27" s="622"/>
      <c r="BI27" s="622"/>
      <c r="BJ27" s="622"/>
      <c r="BK27" s="622"/>
      <c r="BL27" s="622"/>
      <c r="BM27" s="622"/>
      <c r="BN27" s="623"/>
      <c r="BO27" s="659">
        <v>100</v>
      </c>
      <c r="BP27" s="659"/>
      <c r="BQ27" s="659"/>
      <c r="BR27" s="659"/>
      <c r="BS27" s="660" t="s">
        <v>142</v>
      </c>
      <c r="BT27" s="660"/>
      <c r="BU27" s="660"/>
      <c r="BV27" s="660"/>
      <c r="BW27" s="660"/>
      <c r="BX27" s="660"/>
      <c r="BY27" s="660"/>
      <c r="BZ27" s="660"/>
      <c r="CA27" s="660"/>
      <c r="CB27" s="700"/>
      <c r="CD27" s="618" t="s">
        <v>308</v>
      </c>
      <c r="CE27" s="619"/>
      <c r="CF27" s="619"/>
      <c r="CG27" s="619"/>
      <c r="CH27" s="619"/>
      <c r="CI27" s="619"/>
      <c r="CJ27" s="619"/>
      <c r="CK27" s="619"/>
      <c r="CL27" s="619"/>
      <c r="CM27" s="619"/>
      <c r="CN27" s="619"/>
      <c r="CO27" s="619"/>
      <c r="CP27" s="619"/>
      <c r="CQ27" s="620"/>
      <c r="CR27" s="621">
        <v>1706874</v>
      </c>
      <c r="CS27" s="634"/>
      <c r="CT27" s="634"/>
      <c r="CU27" s="634"/>
      <c r="CV27" s="634"/>
      <c r="CW27" s="634"/>
      <c r="CX27" s="634"/>
      <c r="CY27" s="635"/>
      <c r="CZ27" s="624">
        <v>12.1</v>
      </c>
      <c r="DA27" s="636"/>
      <c r="DB27" s="636"/>
      <c r="DC27" s="637"/>
      <c r="DD27" s="627">
        <v>479622</v>
      </c>
      <c r="DE27" s="634"/>
      <c r="DF27" s="634"/>
      <c r="DG27" s="634"/>
      <c r="DH27" s="634"/>
      <c r="DI27" s="634"/>
      <c r="DJ27" s="634"/>
      <c r="DK27" s="635"/>
      <c r="DL27" s="627">
        <v>462192</v>
      </c>
      <c r="DM27" s="634"/>
      <c r="DN27" s="634"/>
      <c r="DO27" s="634"/>
      <c r="DP27" s="634"/>
      <c r="DQ27" s="634"/>
      <c r="DR27" s="634"/>
      <c r="DS27" s="634"/>
      <c r="DT27" s="634"/>
      <c r="DU27" s="634"/>
      <c r="DV27" s="635"/>
      <c r="DW27" s="624">
        <v>7.1</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186209</v>
      </c>
      <c r="S28" s="622"/>
      <c r="T28" s="622"/>
      <c r="U28" s="622"/>
      <c r="V28" s="622"/>
      <c r="W28" s="622"/>
      <c r="X28" s="622"/>
      <c r="Y28" s="623"/>
      <c r="Z28" s="659">
        <v>1.2</v>
      </c>
      <c r="AA28" s="659"/>
      <c r="AB28" s="659"/>
      <c r="AC28" s="659"/>
      <c r="AD28" s="660" t="s">
        <v>142</v>
      </c>
      <c r="AE28" s="660"/>
      <c r="AF28" s="660"/>
      <c r="AG28" s="660"/>
      <c r="AH28" s="660"/>
      <c r="AI28" s="660"/>
      <c r="AJ28" s="660"/>
      <c r="AK28" s="660"/>
      <c r="AL28" s="624" t="s">
        <v>142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1091673</v>
      </c>
      <c r="CS28" s="622"/>
      <c r="CT28" s="622"/>
      <c r="CU28" s="622"/>
      <c r="CV28" s="622"/>
      <c r="CW28" s="622"/>
      <c r="CX28" s="622"/>
      <c r="CY28" s="623"/>
      <c r="CZ28" s="624">
        <v>7.7</v>
      </c>
      <c r="DA28" s="636"/>
      <c r="DB28" s="636"/>
      <c r="DC28" s="637"/>
      <c r="DD28" s="627">
        <v>1035481</v>
      </c>
      <c r="DE28" s="622"/>
      <c r="DF28" s="622"/>
      <c r="DG28" s="622"/>
      <c r="DH28" s="622"/>
      <c r="DI28" s="622"/>
      <c r="DJ28" s="622"/>
      <c r="DK28" s="623"/>
      <c r="DL28" s="627">
        <v>1035481</v>
      </c>
      <c r="DM28" s="622"/>
      <c r="DN28" s="622"/>
      <c r="DO28" s="622"/>
      <c r="DP28" s="622"/>
      <c r="DQ28" s="622"/>
      <c r="DR28" s="622"/>
      <c r="DS28" s="622"/>
      <c r="DT28" s="622"/>
      <c r="DU28" s="622"/>
      <c r="DV28" s="623"/>
      <c r="DW28" s="624">
        <v>15.8</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16387</v>
      </c>
      <c r="S29" s="622"/>
      <c r="T29" s="622"/>
      <c r="U29" s="622"/>
      <c r="V29" s="622"/>
      <c r="W29" s="622"/>
      <c r="X29" s="622"/>
      <c r="Y29" s="623"/>
      <c r="Z29" s="659">
        <v>0.1</v>
      </c>
      <c r="AA29" s="659"/>
      <c r="AB29" s="659"/>
      <c r="AC29" s="659"/>
      <c r="AD29" s="660" t="s">
        <v>142</v>
      </c>
      <c r="AE29" s="660"/>
      <c r="AF29" s="660"/>
      <c r="AG29" s="660"/>
      <c r="AH29" s="660"/>
      <c r="AI29" s="660"/>
      <c r="AJ29" s="660"/>
      <c r="AK29" s="660"/>
      <c r="AL29" s="624" t="s">
        <v>142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312</v>
      </c>
      <c r="CE29" s="641"/>
      <c r="CF29" s="618" t="s">
        <v>72</v>
      </c>
      <c r="CG29" s="619"/>
      <c r="CH29" s="619"/>
      <c r="CI29" s="619"/>
      <c r="CJ29" s="619"/>
      <c r="CK29" s="619"/>
      <c r="CL29" s="619"/>
      <c r="CM29" s="619"/>
      <c r="CN29" s="619"/>
      <c r="CO29" s="619"/>
      <c r="CP29" s="619"/>
      <c r="CQ29" s="620"/>
      <c r="CR29" s="621">
        <v>1091673</v>
      </c>
      <c r="CS29" s="634"/>
      <c r="CT29" s="634"/>
      <c r="CU29" s="634"/>
      <c r="CV29" s="634"/>
      <c r="CW29" s="634"/>
      <c r="CX29" s="634"/>
      <c r="CY29" s="635"/>
      <c r="CZ29" s="624">
        <v>7.7</v>
      </c>
      <c r="DA29" s="636"/>
      <c r="DB29" s="636"/>
      <c r="DC29" s="637"/>
      <c r="DD29" s="627">
        <v>1035481</v>
      </c>
      <c r="DE29" s="634"/>
      <c r="DF29" s="634"/>
      <c r="DG29" s="634"/>
      <c r="DH29" s="634"/>
      <c r="DI29" s="634"/>
      <c r="DJ29" s="634"/>
      <c r="DK29" s="635"/>
      <c r="DL29" s="627">
        <v>1035481</v>
      </c>
      <c r="DM29" s="634"/>
      <c r="DN29" s="634"/>
      <c r="DO29" s="634"/>
      <c r="DP29" s="634"/>
      <c r="DQ29" s="634"/>
      <c r="DR29" s="634"/>
      <c r="DS29" s="634"/>
      <c r="DT29" s="634"/>
      <c r="DU29" s="634"/>
      <c r="DV29" s="635"/>
      <c r="DW29" s="624">
        <v>15.8</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2708701</v>
      </c>
      <c r="S30" s="622"/>
      <c r="T30" s="622"/>
      <c r="U30" s="622"/>
      <c r="V30" s="622"/>
      <c r="W30" s="622"/>
      <c r="X30" s="622"/>
      <c r="Y30" s="623"/>
      <c r="Z30" s="659">
        <v>18.2</v>
      </c>
      <c r="AA30" s="659"/>
      <c r="AB30" s="659"/>
      <c r="AC30" s="659"/>
      <c r="AD30" s="660" t="s">
        <v>142</v>
      </c>
      <c r="AE30" s="660"/>
      <c r="AF30" s="660"/>
      <c r="AG30" s="660"/>
      <c r="AH30" s="660"/>
      <c r="AI30" s="660"/>
      <c r="AJ30" s="660"/>
      <c r="AK30" s="660"/>
      <c r="AL30" s="624" t="s">
        <v>142</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1046276</v>
      </c>
      <c r="CS30" s="622"/>
      <c r="CT30" s="622"/>
      <c r="CU30" s="622"/>
      <c r="CV30" s="622"/>
      <c r="CW30" s="622"/>
      <c r="CX30" s="622"/>
      <c r="CY30" s="623"/>
      <c r="CZ30" s="624">
        <v>7.4</v>
      </c>
      <c r="DA30" s="636"/>
      <c r="DB30" s="636"/>
      <c r="DC30" s="637"/>
      <c r="DD30" s="627">
        <v>992474</v>
      </c>
      <c r="DE30" s="622"/>
      <c r="DF30" s="622"/>
      <c r="DG30" s="622"/>
      <c r="DH30" s="622"/>
      <c r="DI30" s="622"/>
      <c r="DJ30" s="622"/>
      <c r="DK30" s="623"/>
      <c r="DL30" s="627">
        <v>992474</v>
      </c>
      <c r="DM30" s="622"/>
      <c r="DN30" s="622"/>
      <c r="DO30" s="622"/>
      <c r="DP30" s="622"/>
      <c r="DQ30" s="622"/>
      <c r="DR30" s="622"/>
      <c r="DS30" s="622"/>
      <c r="DT30" s="622"/>
      <c r="DU30" s="622"/>
      <c r="DV30" s="623"/>
      <c r="DW30" s="624">
        <v>15.2</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142</v>
      </c>
      <c r="S31" s="622"/>
      <c r="T31" s="622"/>
      <c r="U31" s="622"/>
      <c r="V31" s="622"/>
      <c r="W31" s="622"/>
      <c r="X31" s="622"/>
      <c r="Y31" s="623"/>
      <c r="Z31" s="659" t="s">
        <v>142</v>
      </c>
      <c r="AA31" s="659"/>
      <c r="AB31" s="659"/>
      <c r="AC31" s="659"/>
      <c r="AD31" s="660" t="s">
        <v>242</v>
      </c>
      <c r="AE31" s="660"/>
      <c r="AF31" s="660"/>
      <c r="AG31" s="660"/>
      <c r="AH31" s="660"/>
      <c r="AI31" s="660"/>
      <c r="AJ31" s="660"/>
      <c r="AK31" s="660"/>
      <c r="AL31" s="624" t="s">
        <v>142</v>
      </c>
      <c r="AM31" s="625"/>
      <c r="AN31" s="625"/>
      <c r="AO31" s="661"/>
      <c r="AP31" s="691" t="s">
        <v>318</v>
      </c>
      <c r="AQ31" s="692"/>
      <c r="AR31" s="692"/>
      <c r="AS31" s="692"/>
      <c r="AT31" s="693" t="s">
        <v>319</v>
      </c>
      <c r="AU31" s="218"/>
      <c r="AV31" s="218"/>
      <c r="AW31" s="218"/>
      <c r="AX31" s="679" t="s">
        <v>194</v>
      </c>
      <c r="AY31" s="680"/>
      <c r="AZ31" s="680"/>
      <c r="BA31" s="680"/>
      <c r="BB31" s="680"/>
      <c r="BC31" s="680"/>
      <c r="BD31" s="680"/>
      <c r="BE31" s="680"/>
      <c r="BF31" s="681"/>
      <c r="BG31" s="683">
        <v>99.5</v>
      </c>
      <c r="BH31" s="684"/>
      <c r="BI31" s="684"/>
      <c r="BJ31" s="684"/>
      <c r="BK31" s="684"/>
      <c r="BL31" s="684"/>
      <c r="BM31" s="685">
        <v>98.6</v>
      </c>
      <c r="BN31" s="684"/>
      <c r="BO31" s="684"/>
      <c r="BP31" s="684"/>
      <c r="BQ31" s="686"/>
      <c r="BR31" s="683">
        <v>99.4</v>
      </c>
      <c r="BS31" s="684"/>
      <c r="BT31" s="684"/>
      <c r="BU31" s="684"/>
      <c r="BV31" s="684"/>
      <c r="BW31" s="684"/>
      <c r="BX31" s="685">
        <v>98.1</v>
      </c>
      <c r="BY31" s="684"/>
      <c r="BZ31" s="684"/>
      <c r="CA31" s="684"/>
      <c r="CB31" s="686"/>
      <c r="CD31" s="642"/>
      <c r="CE31" s="643"/>
      <c r="CF31" s="618" t="s">
        <v>320</v>
      </c>
      <c r="CG31" s="619"/>
      <c r="CH31" s="619"/>
      <c r="CI31" s="619"/>
      <c r="CJ31" s="619"/>
      <c r="CK31" s="619"/>
      <c r="CL31" s="619"/>
      <c r="CM31" s="619"/>
      <c r="CN31" s="619"/>
      <c r="CO31" s="619"/>
      <c r="CP31" s="619"/>
      <c r="CQ31" s="620"/>
      <c r="CR31" s="621">
        <v>45397</v>
      </c>
      <c r="CS31" s="634"/>
      <c r="CT31" s="634"/>
      <c r="CU31" s="634"/>
      <c r="CV31" s="634"/>
      <c r="CW31" s="634"/>
      <c r="CX31" s="634"/>
      <c r="CY31" s="635"/>
      <c r="CZ31" s="624">
        <v>0.3</v>
      </c>
      <c r="DA31" s="636"/>
      <c r="DB31" s="636"/>
      <c r="DC31" s="637"/>
      <c r="DD31" s="627">
        <v>43007</v>
      </c>
      <c r="DE31" s="634"/>
      <c r="DF31" s="634"/>
      <c r="DG31" s="634"/>
      <c r="DH31" s="634"/>
      <c r="DI31" s="634"/>
      <c r="DJ31" s="634"/>
      <c r="DK31" s="635"/>
      <c r="DL31" s="627">
        <v>43007</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1363622</v>
      </c>
      <c r="S32" s="622"/>
      <c r="T32" s="622"/>
      <c r="U32" s="622"/>
      <c r="V32" s="622"/>
      <c r="W32" s="622"/>
      <c r="X32" s="622"/>
      <c r="Y32" s="623"/>
      <c r="Z32" s="659">
        <v>9.1</v>
      </c>
      <c r="AA32" s="659"/>
      <c r="AB32" s="659"/>
      <c r="AC32" s="659"/>
      <c r="AD32" s="660" t="s">
        <v>142</v>
      </c>
      <c r="AE32" s="660"/>
      <c r="AF32" s="660"/>
      <c r="AG32" s="660"/>
      <c r="AH32" s="660"/>
      <c r="AI32" s="660"/>
      <c r="AJ32" s="660"/>
      <c r="AK32" s="660"/>
      <c r="AL32" s="624" t="s">
        <v>142</v>
      </c>
      <c r="AM32" s="625"/>
      <c r="AN32" s="625"/>
      <c r="AO32" s="661"/>
      <c r="AP32" s="662"/>
      <c r="AQ32" s="663"/>
      <c r="AR32" s="663"/>
      <c r="AS32" s="663"/>
      <c r="AT32" s="694"/>
      <c r="AU32" s="214" t="s">
        <v>322</v>
      </c>
      <c r="AX32" s="618" t="s">
        <v>323</v>
      </c>
      <c r="AY32" s="619"/>
      <c r="AZ32" s="619"/>
      <c r="BA32" s="619"/>
      <c r="BB32" s="619"/>
      <c r="BC32" s="619"/>
      <c r="BD32" s="619"/>
      <c r="BE32" s="619"/>
      <c r="BF32" s="620"/>
      <c r="BG32" s="687">
        <v>99.5</v>
      </c>
      <c r="BH32" s="634"/>
      <c r="BI32" s="634"/>
      <c r="BJ32" s="634"/>
      <c r="BK32" s="634"/>
      <c r="BL32" s="634"/>
      <c r="BM32" s="625">
        <v>98.7</v>
      </c>
      <c r="BN32" s="634"/>
      <c r="BO32" s="634"/>
      <c r="BP32" s="634"/>
      <c r="BQ32" s="657"/>
      <c r="BR32" s="687">
        <v>99.6</v>
      </c>
      <c r="BS32" s="634"/>
      <c r="BT32" s="634"/>
      <c r="BU32" s="634"/>
      <c r="BV32" s="634"/>
      <c r="BW32" s="634"/>
      <c r="BX32" s="625">
        <v>98.6</v>
      </c>
      <c r="BY32" s="634"/>
      <c r="BZ32" s="634"/>
      <c r="CA32" s="634"/>
      <c r="CB32" s="657"/>
      <c r="CD32" s="644"/>
      <c r="CE32" s="645"/>
      <c r="CF32" s="618" t="s">
        <v>324</v>
      </c>
      <c r="CG32" s="619"/>
      <c r="CH32" s="619"/>
      <c r="CI32" s="619"/>
      <c r="CJ32" s="619"/>
      <c r="CK32" s="619"/>
      <c r="CL32" s="619"/>
      <c r="CM32" s="619"/>
      <c r="CN32" s="619"/>
      <c r="CO32" s="619"/>
      <c r="CP32" s="619"/>
      <c r="CQ32" s="620"/>
      <c r="CR32" s="621" t="s">
        <v>142</v>
      </c>
      <c r="CS32" s="622"/>
      <c r="CT32" s="622"/>
      <c r="CU32" s="622"/>
      <c r="CV32" s="622"/>
      <c r="CW32" s="622"/>
      <c r="CX32" s="622"/>
      <c r="CY32" s="623"/>
      <c r="CZ32" s="624" t="s">
        <v>142</v>
      </c>
      <c r="DA32" s="636"/>
      <c r="DB32" s="636"/>
      <c r="DC32" s="637"/>
      <c r="DD32" s="627" t="s">
        <v>142</v>
      </c>
      <c r="DE32" s="622"/>
      <c r="DF32" s="622"/>
      <c r="DG32" s="622"/>
      <c r="DH32" s="622"/>
      <c r="DI32" s="622"/>
      <c r="DJ32" s="622"/>
      <c r="DK32" s="623"/>
      <c r="DL32" s="627" t="s">
        <v>142</v>
      </c>
      <c r="DM32" s="622"/>
      <c r="DN32" s="622"/>
      <c r="DO32" s="622"/>
      <c r="DP32" s="622"/>
      <c r="DQ32" s="622"/>
      <c r="DR32" s="622"/>
      <c r="DS32" s="622"/>
      <c r="DT32" s="622"/>
      <c r="DU32" s="622"/>
      <c r="DV32" s="623"/>
      <c r="DW32" s="624" t="s">
        <v>142</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114441</v>
      </c>
      <c r="S33" s="622"/>
      <c r="T33" s="622"/>
      <c r="U33" s="622"/>
      <c r="V33" s="622"/>
      <c r="W33" s="622"/>
      <c r="X33" s="622"/>
      <c r="Y33" s="623"/>
      <c r="Z33" s="659">
        <v>0.8</v>
      </c>
      <c r="AA33" s="659"/>
      <c r="AB33" s="659"/>
      <c r="AC33" s="659"/>
      <c r="AD33" s="660">
        <v>99794</v>
      </c>
      <c r="AE33" s="660"/>
      <c r="AF33" s="660"/>
      <c r="AG33" s="660"/>
      <c r="AH33" s="660"/>
      <c r="AI33" s="660"/>
      <c r="AJ33" s="660"/>
      <c r="AK33" s="660"/>
      <c r="AL33" s="624">
        <v>1.5</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99.5</v>
      </c>
      <c r="BH33" s="606"/>
      <c r="BI33" s="606"/>
      <c r="BJ33" s="606"/>
      <c r="BK33" s="606"/>
      <c r="BL33" s="606"/>
      <c r="BM33" s="652">
        <v>98.5</v>
      </c>
      <c r="BN33" s="606"/>
      <c r="BO33" s="606"/>
      <c r="BP33" s="606"/>
      <c r="BQ33" s="669"/>
      <c r="BR33" s="682">
        <v>99.3</v>
      </c>
      <c r="BS33" s="606"/>
      <c r="BT33" s="606"/>
      <c r="BU33" s="606"/>
      <c r="BV33" s="606"/>
      <c r="BW33" s="606"/>
      <c r="BX33" s="652">
        <v>97.7</v>
      </c>
      <c r="BY33" s="606"/>
      <c r="BZ33" s="606"/>
      <c r="CA33" s="606"/>
      <c r="CB33" s="669"/>
      <c r="CD33" s="618" t="s">
        <v>327</v>
      </c>
      <c r="CE33" s="619"/>
      <c r="CF33" s="619"/>
      <c r="CG33" s="619"/>
      <c r="CH33" s="619"/>
      <c r="CI33" s="619"/>
      <c r="CJ33" s="619"/>
      <c r="CK33" s="619"/>
      <c r="CL33" s="619"/>
      <c r="CM33" s="619"/>
      <c r="CN33" s="619"/>
      <c r="CO33" s="619"/>
      <c r="CP33" s="619"/>
      <c r="CQ33" s="620"/>
      <c r="CR33" s="621">
        <v>5413411</v>
      </c>
      <c r="CS33" s="634"/>
      <c r="CT33" s="634"/>
      <c r="CU33" s="634"/>
      <c r="CV33" s="634"/>
      <c r="CW33" s="634"/>
      <c r="CX33" s="634"/>
      <c r="CY33" s="635"/>
      <c r="CZ33" s="624">
        <v>38.4</v>
      </c>
      <c r="DA33" s="636"/>
      <c r="DB33" s="636"/>
      <c r="DC33" s="637"/>
      <c r="DD33" s="627">
        <v>4171468</v>
      </c>
      <c r="DE33" s="634"/>
      <c r="DF33" s="634"/>
      <c r="DG33" s="634"/>
      <c r="DH33" s="634"/>
      <c r="DI33" s="634"/>
      <c r="DJ33" s="634"/>
      <c r="DK33" s="635"/>
      <c r="DL33" s="627">
        <v>2847372</v>
      </c>
      <c r="DM33" s="634"/>
      <c r="DN33" s="634"/>
      <c r="DO33" s="634"/>
      <c r="DP33" s="634"/>
      <c r="DQ33" s="634"/>
      <c r="DR33" s="634"/>
      <c r="DS33" s="634"/>
      <c r="DT33" s="634"/>
      <c r="DU33" s="634"/>
      <c r="DV33" s="635"/>
      <c r="DW33" s="624">
        <v>43.5</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137916</v>
      </c>
      <c r="S34" s="622"/>
      <c r="T34" s="622"/>
      <c r="U34" s="622"/>
      <c r="V34" s="622"/>
      <c r="W34" s="622"/>
      <c r="X34" s="622"/>
      <c r="Y34" s="623"/>
      <c r="Z34" s="659">
        <v>0.9</v>
      </c>
      <c r="AA34" s="659"/>
      <c r="AB34" s="659"/>
      <c r="AC34" s="659"/>
      <c r="AD34" s="660" t="s">
        <v>142</v>
      </c>
      <c r="AE34" s="660"/>
      <c r="AF34" s="660"/>
      <c r="AG34" s="660"/>
      <c r="AH34" s="660"/>
      <c r="AI34" s="660"/>
      <c r="AJ34" s="660"/>
      <c r="AK34" s="660"/>
      <c r="AL34" s="624" t="s">
        <v>142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1710410</v>
      </c>
      <c r="CS34" s="622"/>
      <c r="CT34" s="622"/>
      <c r="CU34" s="622"/>
      <c r="CV34" s="622"/>
      <c r="CW34" s="622"/>
      <c r="CX34" s="622"/>
      <c r="CY34" s="623"/>
      <c r="CZ34" s="624">
        <v>12.1</v>
      </c>
      <c r="DA34" s="636"/>
      <c r="DB34" s="636"/>
      <c r="DC34" s="637"/>
      <c r="DD34" s="627">
        <v>1301420</v>
      </c>
      <c r="DE34" s="622"/>
      <c r="DF34" s="622"/>
      <c r="DG34" s="622"/>
      <c r="DH34" s="622"/>
      <c r="DI34" s="622"/>
      <c r="DJ34" s="622"/>
      <c r="DK34" s="623"/>
      <c r="DL34" s="627">
        <v>950845</v>
      </c>
      <c r="DM34" s="622"/>
      <c r="DN34" s="622"/>
      <c r="DO34" s="622"/>
      <c r="DP34" s="622"/>
      <c r="DQ34" s="622"/>
      <c r="DR34" s="622"/>
      <c r="DS34" s="622"/>
      <c r="DT34" s="622"/>
      <c r="DU34" s="622"/>
      <c r="DV34" s="623"/>
      <c r="DW34" s="624">
        <v>14.5</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200976</v>
      </c>
      <c r="S35" s="622"/>
      <c r="T35" s="622"/>
      <c r="U35" s="622"/>
      <c r="V35" s="622"/>
      <c r="W35" s="622"/>
      <c r="X35" s="622"/>
      <c r="Y35" s="623"/>
      <c r="Z35" s="659">
        <v>1.3</v>
      </c>
      <c r="AA35" s="659"/>
      <c r="AB35" s="659"/>
      <c r="AC35" s="659"/>
      <c r="AD35" s="660" t="s">
        <v>242</v>
      </c>
      <c r="AE35" s="660"/>
      <c r="AF35" s="660"/>
      <c r="AG35" s="660"/>
      <c r="AH35" s="660"/>
      <c r="AI35" s="660"/>
      <c r="AJ35" s="660"/>
      <c r="AK35" s="660"/>
      <c r="AL35" s="624" t="s">
        <v>242</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87403</v>
      </c>
      <c r="CS35" s="634"/>
      <c r="CT35" s="634"/>
      <c r="CU35" s="634"/>
      <c r="CV35" s="634"/>
      <c r="CW35" s="634"/>
      <c r="CX35" s="634"/>
      <c r="CY35" s="635"/>
      <c r="CZ35" s="624">
        <v>0.6</v>
      </c>
      <c r="DA35" s="636"/>
      <c r="DB35" s="636"/>
      <c r="DC35" s="637"/>
      <c r="DD35" s="627">
        <v>54730</v>
      </c>
      <c r="DE35" s="634"/>
      <c r="DF35" s="634"/>
      <c r="DG35" s="634"/>
      <c r="DH35" s="634"/>
      <c r="DI35" s="634"/>
      <c r="DJ35" s="634"/>
      <c r="DK35" s="635"/>
      <c r="DL35" s="627">
        <v>3250</v>
      </c>
      <c r="DM35" s="634"/>
      <c r="DN35" s="634"/>
      <c r="DO35" s="634"/>
      <c r="DP35" s="634"/>
      <c r="DQ35" s="634"/>
      <c r="DR35" s="634"/>
      <c r="DS35" s="634"/>
      <c r="DT35" s="634"/>
      <c r="DU35" s="634"/>
      <c r="DV35" s="635"/>
      <c r="DW35" s="624">
        <v>0</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1206247</v>
      </c>
      <c r="S36" s="622"/>
      <c r="T36" s="622"/>
      <c r="U36" s="622"/>
      <c r="V36" s="622"/>
      <c r="W36" s="622"/>
      <c r="X36" s="622"/>
      <c r="Y36" s="623"/>
      <c r="Z36" s="659">
        <v>8.1</v>
      </c>
      <c r="AA36" s="659"/>
      <c r="AB36" s="659"/>
      <c r="AC36" s="659"/>
      <c r="AD36" s="660" t="s">
        <v>142</v>
      </c>
      <c r="AE36" s="660"/>
      <c r="AF36" s="660"/>
      <c r="AG36" s="660"/>
      <c r="AH36" s="660"/>
      <c r="AI36" s="660"/>
      <c r="AJ36" s="660"/>
      <c r="AK36" s="660"/>
      <c r="AL36" s="624" t="s">
        <v>242</v>
      </c>
      <c r="AM36" s="625"/>
      <c r="AN36" s="625"/>
      <c r="AO36" s="661"/>
      <c r="AP36" s="222"/>
      <c r="AQ36" s="670" t="s">
        <v>335</v>
      </c>
      <c r="AR36" s="671"/>
      <c r="AS36" s="671"/>
      <c r="AT36" s="671"/>
      <c r="AU36" s="671"/>
      <c r="AV36" s="671"/>
      <c r="AW36" s="671"/>
      <c r="AX36" s="671"/>
      <c r="AY36" s="672"/>
      <c r="AZ36" s="676">
        <v>1159620</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290617</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1613989</v>
      </c>
      <c r="CS36" s="622"/>
      <c r="CT36" s="622"/>
      <c r="CU36" s="622"/>
      <c r="CV36" s="622"/>
      <c r="CW36" s="622"/>
      <c r="CX36" s="622"/>
      <c r="CY36" s="623"/>
      <c r="CZ36" s="624">
        <v>11.4</v>
      </c>
      <c r="DA36" s="636"/>
      <c r="DB36" s="636"/>
      <c r="DC36" s="637"/>
      <c r="DD36" s="627">
        <v>1199816</v>
      </c>
      <c r="DE36" s="622"/>
      <c r="DF36" s="622"/>
      <c r="DG36" s="622"/>
      <c r="DH36" s="622"/>
      <c r="DI36" s="622"/>
      <c r="DJ36" s="622"/>
      <c r="DK36" s="623"/>
      <c r="DL36" s="627">
        <v>994907</v>
      </c>
      <c r="DM36" s="622"/>
      <c r="DN36" s="622"/>
      <c r="DO36" s="622"/>
      <c r="DP36" s="622"/>
      <c r="DQ36" s="622"/>
      <c r="DR36" s="622"/>
      <c r="DS36" s="622"/>
      <c r="DT36" s="622"/>
      <c r="DU36" s="622"/>
      <c r="DV36" s="623"/>
      <c r="DW36" s="624">
        <v>15.2</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149784</v>
      </c>
      <c r="S37" s="622"/>
      <c r="T37" s="622"/>
      <c r="U37" s="622"/>
      <c r="V37" s="622"/>
      <c r="W37" s="622"/>
      <c r="X37" s="622"/>
      <c r="Y37" s="623"/>
      <c r="Z37" s="659">
        <v>1</v>
      </c>
      <c r="AA37" s="659"/>
      <c r="AB37" s="659"/>
      <c r="AC37" s="659"/>
      <c r="AD37" s="660">
        <v>46</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131268</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290617</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694385</v>
      </c>
      <c r="CS37" s="634"/>
      <c r="CT37" s="634"/>
      <c r="CU37" s="634"/>
      <c r="CV37" s="634"/>
      <c r="CW37" s="634"/>
      <c r="CX37" s="634"/>
      <c r="CY37" s="635"/>
      <c r="CZ37" s="624">
        <v>4.9000000000000004</v>
      </c>
      <c r="DA37" s="636"/>
      <c r="DB37" s="636"/>
      <c r="DC37" s="637"/>
      <c r="DD37" s="627">
        <v>694254</v>
      </c>
      <c r="DE37" s="634"/>
      <c r="DF37" s="634"/>
      <c r="DG37" s="634"/>
      <c r="DH37" s="634"/>
      <c r="DI37" s="634"/>
      <c r="DJ37" s="634"/>
      <c r="DK37" s="635"/>
      <c r="DL37" s="627">
        <v>674734</v>
      </c>
      <c r="DM37" s="634"/>
      <c r="DN37" s="634"/>
      <c r="DO37" s="634"/>
      <c r="DP37" s="634"/>
      <c r="DQ37" s="634"/>
      <c r="DR37" s="634"/>
      <c r="DS37" s="634"/>
      <c r="DT37" s="634"/>
      <c r="DU37" s="634"/>
      <c r="DV37" s="635"/>
      <c r="DW37" s="624">
        <v>10.3</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1619297</v>
      </c>
      <c r="S38" s="622"/>
      <c r="T38" s="622"/>
      <c r="U38" s="622"/>
      <c r="V38" s="622"/>
      <c r="W38" s="622"/>
      <c r="X38" s="622"/>
      <c r="Y38" s="623"/>
      <c r="Z38" s="659">
        <v>10.9</v>
      </c>
      <c r="AA38" s="659"/>
      <c r="AB38" s="659"/>
      <c r="AC38" s="659"/>
      <c r="AD38" s="660" t="s">
        <v>142</v>
      </c>
      <c r="AE38" s="660"/>
      <c r="AF38" s="660"/>
      <c r="AG38" s="660"/>
      <c r="AH38" s="660"/>
      <c r="AI38" s="660"/>
      <c r="AJ38" s="660"/>
      <c r="AK38" s="660"/>
      <c r="AL38" s="624" t="s">
        <v>242</v>
      </c>
      <c r="AM38" s="625"/>
      <c r="AN38" s="625"/>
      <c r="AO38" s="661"/>
      <c r="AQ38" s="654" t="s">
        <v>343</v>
      </c>
      <c r="AR38" s="655"/>
      <c r="AS38" s="655"/>
      <c r="AT38" s="655"/>
      <c r="AU38" s="655"/>
      <c r="AV38" s="655"/>
      <c r="AW38" s="655"/>
      <c r="AX38" s="655"/>
      <c r="AY38" s="656"/>
      <c r="AZ38" s="621">
        <v>10279</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2588</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1149341</v>
      </c>
      <c r="CS38" s="622"/>
      <c r="CT38" s="622"/>
      <c r="CU38" s="622"/>
      <c r="CV38" s="622"/>
      <c r="CW38" s="622"/>
      <c r="CX38" s="622"/>
      <c r="CY38" s="623"/>
      <c r="CZ38" s="624">
        <v>8.1999999999999993</v>
      </c>
      <c r="DA38" s="636"/>
      <c r="DB38" s="636"/>
      <c r="DC38" s="637"/>
      <c r="DD38" s="627">
        <v>961606</v>
      </c>
      <c r="DE38" s="622"/>
      <c r="DF38" s="622"/>
      <c r="DG38" s="622"/>
      <c r="DH38" s="622"/>
      <c r="DI38" s="622"/>
      <c r="DJ38" s="622"/>
      <c r="DK38" s="623"/>
      <c r="DL38" s="627">
        <v>894892</v>
      </c>
      <c r="DM38" s="622"/>
      <c r="DN38" s="622"/>
      <c r="DO38" s="622"/>
      <c r="DP38" s="622"/>
      <c r="DQ38" s="622"/>
      <c r="DR38" s="622"/>
      <c r="DS38" s="622"/>
      <c r="DT38" s="622"/>
      <c r="DU38" s="622"/>
      <c r="DV38" s="623"/>
      <c r="DW38" s="624">
        <v>13.7</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142</v>
      </c>
      <c r="S39" s="622"/>
      <c r="T39" s="622"/>
      <c r="U39" s="622"/>
      <c r="V39" s="622"/>
      <c r="W39" s="622"/>
      <c r="X39" s="622"/>
      <c r="Y39" s="623"/>
      <c r="Z39" s="659" t="s">
        <v>142</v>
      </c>
      <c r="AA39" s="659"/>
      <c r="AB39" s="659"/>
      <c r="AC39" s="659"/>
      <c r="AD39" s="660" t="s">
        <v>142</v>
      </c>
      <c r="AE39" s="660"/>
      <c r="AF39" s="660"/>
      <c r="AG39" s="660"/>
      <c r="AH39" s="660"/>
      <c r="AI39" s="660"/>
      <c r="AJ39" s="660"/>
      <c r="AK39" s="660"/>
      <c r="AL39" s="624" t="s">
        <v>242</v>
      </c>
      <c r="AM39" s="625"/>
      <c r="AN39" s="625"/>
      <c r="AO39" s="661"/>
      <c r="AQ39" s="654" t="s">
        <v>347</v>
      </c>
      <c r="AR39" s="655"/>
      <c r="AS39" s="655"/>
      <c r="AT39" s="655"/>
      <c r="AU39" s="655"/>
      <c r="AV39" s="655"/>
      <c r="AW39" s="655"/>
      <c r="AX39" s="655"/>
      <c r="AY39" s="656"/>
      <c r="AZ39" s="621" t="s">
        <v>142</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3997</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829388</v>
      </c>
      <c r="CS39" s="634"/>
      <c r="CT39" s="634"/>
      <c r="CU39" s="634"/>
      <c r="CV39" s="634"/>
      <c r="CW39" s="634"/>
      <c r="CX39" s="634"/>
      <c r="CY39" s="635"/>
      <c r="CZ39" s="624">
        <v>5.9</v>
      </c>
      <c r="DA39" s="636"/>
      <c r="DB39" s="636"/>
      <c r="DC39" s="637"/>
      <c r="DD39" s="627">
        <v>650418</v>
      </c>
      <c r="DE39" s="634"/>
      <c r="DF39" s="634"/>
      <c r="DG39" s="634"/>
      <c r="DH39" s="634"/>
      <c r="DI39" s="634"/>
      <c r="DJ39" s="634"/>
      <c r="DK39" s="635"/>
      <c r="DL39" s="627" t="s">
        <v>142</v>
      </c>
      <c r="DM39" s="634"/>
      <c r="DN39" s="634"/>
      <c r="DO39" s="634"/>
      <c r="DP39" s="634"/>
      <c r="DQ39" s="634"/>
      <c r="DR39" s="634"/>
      <c r="DS39" s="634"/>
      <c r="DT39" s="634"/>
      <c r="DU39" s="634"/>
      <c r="DV39" s="635"/>
      <c r="DW39" s="624" t="s">
        <v>242</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70597</v>
      </c>
      <c r="S40" s="622"/>
      <c r="T40" s="622"/>
      <c r="U40" s="622"/>
      <c r="V40" s="622"/>
      <c r="W40" s="622"/>
      <c r="X40" s="622"/>
      <c r="Y40" s="623"/>
      <c r="Z40" s="659">
        <v>0.5</v>
      </c>
      <c r="AA40" s="659"/>
      <c r="AB40" s="659"/>
      <c r="AC40" s="659"/>
      <c r="AD40" s="660" t="s">
        <v>242</v>
      </c>
      <c r="AE40" s="660"/>
      <c r="AF40" s="660"/>
      <c r="AG40" s="660"/>
      <c r="AH40" s="660"/>
      <c r="AI40" s="660"/>
      <c r="AJ40" s="660"/>
      <c r="AK40" s="660"/>
      <c r="AL40" s="624" t="s">
        <v>142</v>
      </c>
      <c r="AM40" s="625"/>
      <c r="AN40" s="625"/>
      <c r="AO40" s="661"/>
      <c r="AQ40" s="654" t="s">
        <v>351</v>
      </c>
      <c r="AR40" s="655"/>
      <c r="AS40" s="655"/>
      <c r="AT40" s="655"/>
      <c r="AU40" s="655"/>
      <c r="AV40" s="655"/>
      <c r="AW40" s="655"/>
      <c r="AX40" s="655"/>
      <c r="AY40" s="656"/>
      <c r="AZ40" s="621" t="s">
        <v>242</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69</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22880</v>
      </c>
      <c r="CS40" s="622"/>
      <c r="CT40" s="622"/>
      <c r="CU40" s="622"/>
      <c r="CV40" s="622"/>
      <c r="CW40" s="622"/>
      <c r="CX40" s="622"/>
      <c r="CY40" s="623"/>
      <c r="CZ40" s="624">
        <v>0.2</v>
      </c>
      <c r="DA40" s="636"/>
      <c r="DB40" s="636"/>
      <c r="DC40" s="637"/>
      <c r="DD40" s="627">
        <v>3478</v>
      </c>
      <c r="DE40" s="622"/>
      <c r="DF40" s="622"/>
      <c r="DG40" s="622"/>
      <c r="DH40" s="622"/>
      <c r="DI40" s="622"/>
      <c r="DJ40" s="622"/>
      <c r="DK40" s="623"/>
      <c r="DL40" s="627">
        <v>3478</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14918273</v>
      </c>
      <c r="S41" s="646"/>
      <c r="T41" s="646"/>
      <c r="U41" s="646"/>
      <c r="V41" s="646"/>
      <c r="W41" s="646"/>
      <c r="X41" s="646"/>
      <c r="Y41" s="649"/>
      <c r="Z41" s="650">
        <v>100</v>
      </c>
      <c r="AA41" s="650"/>
      <c r="AB41" s="650"/>
      <c r="AC41" s="650"/>
      <c r="AD41" s="651">
        <v>6468579</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164040</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142</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142</v>
      </c>
      <c r="CS41" s="634"/>
      <c r="CT41" s="634"/>
      <c r="CU41" s="634"/>
      <c r="CV41" s="634"/>
      <c r="CW41" s="634"/>
      <c r="CX41" s="634"/>
      <c r="CY41" s="635"/>
      <c r="CZ41" s="624" t="s">
        <v>142</v>
      </c>
      <c r="DA41" s="636"/>
      <c r="DB41" s="636"/>
      <c r="DC41" s="637"/>
      <c r="DD41" s="627" t="s">
        <v>142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854033</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554</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4144562</v>
      </c>
      <c r="CS42" s="634"/>
      <c r="CT42" s="634"/>
      <c r="CU42" s="634"/>
      <c r="CV42" s="634"/>
      <c r="CW42" s="634"/>
      <c r="CX42" s="634"/>
      <c r="CY42" s="635"/>
      <c r="CZ42" s="624">
        <v>29.4</v>
      </c>
      <c r="DA42" s="636"/>
      <c r="DB42" s="636"/>
      <c r="DC42" s="637"/>
      <c r="DD42" s="627">
        <v>936398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200025</v>
      </c>
      <c r="CS43" s="634"/>
      <c r="CT43" s="634"/>
      <c r="CU43" s="634"/>
      <c r="CV43" s="634"/>
      <c r="CW43" s="634"/>
      <c r="CX43" s="634"/>
      <c r="CY43" s="635"/>
      <c r="CZ43" s="624">
        <v>1.4</v>
      </c>
      <c r="DA43" s="636"/>
      <c r="DB43" s="636"/>
      <c r="DC43" s="637"/>
      <c r="DD43" s="627">
        <v>197577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2161796</v>
      </c>
      <c r="CS44" s="622"/>
      <c r="CT44" s="622"/>
      <c r="CU44" s="622"/>
      <c r="CV44" s="622"/>
      <c r="CW44" s="622"/>
      <c r="CX44" s="622"/>
      <c r="CY44" s="623"/>
      <c r="CZ44" s="624">
        <v>15.3</v>
      </c>
      <c r="DA44" s="625"/>
      <c r="DB44" s="625"/>
      <c r="DC44" s="626"/>
      <c r="DD44" s="627">
        <v>373153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1117952</v>
      </c>
      <c r="CS45" s="634"/>
      <c r="CT45" s="634"/>
      <c r="CU45" s="634"/>
      <c r="CV45" s="634"/>
      <c r="CW45" s="634"/>
      <c r="CX45" s="634"/>
      <c r="CY45" s="635"/>
      <c r="CZ45" s="624">
        <v>7.9</v>
      </c>
      <c r="DA45" s="636"/>
      <c r="DB45" s="636"/>
      <c r="DC45" s="637"/>
      <c r="DD45" s="627">
        <v>25382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936437</v>
      </c>
      <c r="CS46" s="622"/>
      <c r="CT46" s="622"/>
      <c r="CU46" s="622"/>
      <c r="CV46" s="622"/>
      <c r="CW46" s="622"/>
      <c r="CX46" s="622"/>
      <c r="CY46" s="623"/>
      <c r="CZ46" s="624">
        <v>6.6</v>
      </c>
      <c r="DA46" s="625"/>
      <c r="DB46" s="625"/>
      <c r="DC46" s="626"/>
      <c r="DD46" s="627">
        <v>320751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v>1982766</v>
      </c>
      <c r="CS47" s="634"/>
      <c r="CT47" s="634"/>
      <c r="CU47" s="634"/>
      <c r="CV47" s="634"/>
      <c r="CW47" s="634"/>
      <c r="CX47" s="634"/>
      <c r="CY47" s="635"/>
      <c r="CZ47" s="624">
        <v>14.1</v>
      </c>
      <c r="DA47" s="636"/>
      <c r="DB47" s="636"/>
      <c r="DC47" s="637"/>
      <c r="DD47" s="627">
        <v>563245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370</v>
      </c>
      <c r="CG48" s="619"/>
      <c r="CH48" s="619"/>
      <c r="CI48" s="619"/>
      <c r="CJ48" s="619"/>
      <c r="CK48" s="619"/>
      <c r="CL48" s="619"/>
      <c r="CM48" s="619"/>
      <c r="CN48" s="619"/>
      <c r="CO48" s="619"/>
      <c r="CP48" s="619"/>
      <c r="CQ48" s="620"/>
      <c r="CR48" s="621" t="s">
        <v>142</v>
      </c>
      <c r="CS48" s="622"/>
      <c r="CT48" s="622"/>
      <c r="CU48" s="622"/>
      <c r="CV48" s="622"/>
      <c r="CW48" s="622"/>
      <c r="CX48" s="622"/>
      <c r="CY48" s="623"/>
      <c r="CZ48" s="624" t="s">
        <v>142</v>
      </c>
      <c r="DA48" s="625"/>
      <c r="DB48" s="625"/>
      <c r="DC48" s="626"/>
      <c r="DD48" s="627" t="s">
        <v>142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14097790</v>
      </c>
      <c r="CS49" s="606"/>
      <c r="CT49" s="606"/>
      <c r="CU49" s="606"/>
      <c r="CV49" s="606"/>
      <c r="CW49" s="606"/>
      <c r="CX49" s="606"/>
      <c r="CY49" s="607"/>
      <c r="CZ49" s="608">
        <v>100</v>
      </c>
      <c r="DA49" s="609"/>
      <c r="DB49" s="609"/>
      <c r="DC49" s="610"/>
      <c r="DD49" s="611">
        <v>8243974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ZZo+3ajnM40hPglSuBJi+TJAeB2hFuMJ8Ftske1sKvdamrGuyiuhSFwTw79J47LRUnvON8rq5WtarDfAtVrew==" saltValue="9ClhiJL21IhGyg5F7tkli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3"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9" t="s">
        <v>372</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373</v>
      </c>
      <c r="DK2" s="1091"/>
      <c r="DL2" s="1091"/>
      <c r="DM2" s="1091"/>
      <c r="DN2" s="1091"/>
      <c r="DO2" s="1092"/>
      <c r="DP2" s="228"/>
      <c r="DQ2" s="1090" t="s">
        <v>374</v>
      </c>
      <c r="DR2" s="1091"/>
      <c r="DS2" s="1091"/>
      <c r="DT2" s="1091"/>
      <c r="DU2" s="1091"/>
      <c r="DV2" s="1091"/>
      <c r="DW2" s="1091"/>
      <c r="DX2" s="1091"/>
      <c r="DY2" s="1091"/>
      <c r="DZ2" s="1092"/>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8" t="s">
        <v>375</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3"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3" t="s">
        <v>391</v>
      </c>
      <c r="DH5" s="1084"/>
      <c r="DI5" s="1084"/>
      <c r="DJ5" s="1084"/>
      <c r="DK5" s="1085"/>
      <c r="DL5" s="1083" t="s">
        <v>392</v>
      </c>
      <c r="DM5" s="1084"/>
      <c r="DN5" s="1084"/>
      <c r="DO5" s="1084"/>
      <c r="DP5" s="1085"/>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4"/>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6"/>
      <c r="DH6" s="1087"/>
      <c r="DI6" s="1087"/>
      <c r="DJ6" s="1087"/>
      <c r="DK6" s="1088"/>
      <c r="DL6" s="1086"/>
      <c r="DM6" s="1087"/>
      <c r="DN6" s="1087"/>
      <c r="DO6" s="1087"/>
      <c r="DP6" s="1088"/>
      <c r="DQ6" s="1004"/>
      <c r="DR6" s="1005"/>
      <c r="DS6" s="1005"/>
      <c r="DT6" s="1005"/>
      <c r="DU6" s="1006"/>
      <c r="DV6" s="1004"/>
      <c r="DW6" s="1005"/>
      <c r="DX6" s="1005"/>
      <c r="DY6" s="1005"/>
      <c r="DZ6" s="1016"/>
      <c r="EA6" s="234"/>
    </row>
    <row r="7" spans="1:131" s="235" customFormat="1" ht="26.25" customHeight="1" thickTop="1" x14ac:dyDescent="0.2">
      <c r="A7" s="236">
        <v>1</v>
      </c>
      <c r="B7" s="1046" t="s">
        <v>394</v>
      </c>
      <c r="C7" s="1047"/>
      <c r="D7" s="1047"/>
      <c r="E7" s="1047"/>
      <c r="F7" s="1047"/>
      <c r="G7" s="1047"/>
      <c r="H7" s="1047"/>
      <c r="I7" s="1047"/>
      <c r="J7" s="1047"/>
      <c r="K7" s="1047"/>
      <c r="L7" s="1047"/>
      <c r="M7" s="1047"/>
      <c r="N7" s="1047"/>
      <c r="O7" s="1047"/>
      <c r="P7" s="1048"/>
      <c r="Q7" s="1101">
        <v>14873</v>
      </c>
      <c r="R7" s="1102"/>
      <c r="S7" s="1102"/>
      <c r="T7" s="1102"/>
      <c r="U7" s="1102"/>
      <c r="V7" s="1102">
        <v>14053</v>
      </c>
      <c r="W7" s="1102"/>
      <c r="X7" s="1102"/>
      <c r="Y7" s="1102"/>
      <c r="Z7" s="1102"/>
      <c r="AA7" s="1102">
        <v>820</v>
      </c>
      <c r="AB7" s="1102"/>
      <c r="AC7" s="1102"/>
      <c r="AD7" s="1102"/>
      <c r="AE7" s="1103"/>
      <c r="AF7" s="1104">
        <v>773</v>
      </c>
      <c r="AG7" s="1105"/>
      <c r="AH7" s="1105"/>
      <c r="AI7" s="1105"/>
      <c r="AJ7" s="1106"/>
      <c r="AK7" s="1107">
        <v>201</v>
      </c>
      <c r="AL7" s="1108"/>
      <c r="AM7" s="1108"/>
      <c r="AN7" s="1108"/>
      <c r="AO7" s="1108"/>
      <c r="AP7" s="1108">
        <v>13281</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t="s">
        <v>590</v>
      </c>
      <c r="BT7" s="1099"/>
      <c r="BU7" s="1099"/>
      <c r="BV7" s="1099"/>
      <c r="BW7" s="1099"/>
      <c r="BX7" s="1099"/>
      <c r="BY7" s="1099"/>
      <c r="BZ7" s="1099"/>
      <c r="CA7" s="1099"/>
      <c r="CB7" s="1099"/>
      <c r="CC7" s="1099"/>
      <c r="CD7" s="1099"/>
      <c r="CE7" s="1099"/>
      <c r="CF7" s="1099"/>
      <c r="CG7" s="1111"/>
      <c r="CH7" s="1095">
        <v>-17</v>
      </c>
      <c r="CI7" s="1096"/>
      <c r="CJ7" s="1096"/>
      <c r="CK7" s="1096"/>
      <c r="CL7" s="1097"/>
      <c r="CM7" s="1095">
        <v>40</v>
      </c>
      <c r="CN7" s="1096"/>
      <c r="CO7" s="1096"/>
      <c r="CP7" s="1096"/>
      <c r="CQ7" s="1097"/>
      <c r="CR7" s="1095">
        <v>10</v>
      </c>
      <c r="CS7" s="1096"/>
      <c r="CT7" s="1096"/>
      <c r="CU7" s="1096"/>
      <c r="CV7" s="1097"/>
      <c r="CW7" s="1095" t="s">
        <v>593</v>
      </c>
      <c r="CX7" s="1096"/>
      <c r="CY7" s="1096"/>
      <c r="CZ7" s="1096"/>
      <c r="DA7" s="1097"/>
      <c r="DB7" s="1095" t="s">
        <v>593</v>
      </c>
      <c r="DC7" s="1096"/>
      <c r="DD7" s="1096"/>
      <c r="DE7" s="1096"/>
      <c r="DF7" s="1097"/>
      <c r="DG7" s="1095" t="s">
        <v>593</v>
      </c>
      <c r="DH7" s="1096"/>
      <c r="DI7" s="1096"/>
      <c r="DJ7" s="1096"/>
      <c r="DK7" s="1097"/>
      <c r="DL7" s="1095" t="s">
        <v>593</v>
      </c>
      <c r="DM7" s="1096"/>
      <c r="DN7" s="1096"/>
      <c r="DO7" s="1096"/>
      <c r="DP7" s="1097"/>
      <c r="DQ7" s="1095" t="s">
        <v>593</v>
      </c>
      <c r="DR7" s="1096"/>
      <c r="DS7" s="1096"/>
      <c r="DT7" s="1096"/>
      <c r="DU7" s="1097"/>
      <c r="DV7" s="1098"/>
      <c r="DW7" s="1099"/>
      <c r="DX7" s="1099"/>
      <c r="DY7" s="1099"/>
      <c r="DZ7" s="1100"/>
      <c r="EA7" s="234"/>
    </row>
    <row r="8" spans="1:131" s="235" customFormat="1" ht="26.25" customHeight="1" x14ac:dyDescent="0.2">
      <c r="A8" s="238">
        <v>2</v>
      </c>
      <c r="B8" s="1030" t="s">
        <v>395</v>
      </c>
      <c r="C8" s="1031"/>
      <c r="D8" s="1031"/>
      <c r="E8" s="1031"/>
      <c r="F8" s="1031"/>
      <c r="G8" s="1031"/>
      <c r="H8" s="1031"/>
      <c r="I8" s="1031"/>
      <c r="J8" s="1031"/>
      <c r="K8" s="1031"/>
      <c r="L8" s="1031"/>
      <c r="M8" s="1031"/>
      <c r="N8" s="1031"/>
      <c r="O8" s="1031"/>
      <c r="P8" s="1032"/>
      <c r="Q8" s="1038">
        <v>134</v>
      </c>
      <c r="R8" s="1039"/>
      <c r="S8" s="1039"/>
      <c r="T8" s="1039"/>
      <c r="U8" s="1039"/>
      <c r="V8" s="1039">
        <v>134</v>
      </c>
      <c r="W8" s="1039"/>
      <c r="X8" s="1039"/>
      <c r="Y8" s="1039"/>
      <c r="Z8" s="1039"/>
      <c r="AA8" s="1039">
        <v>0</v>
      </c>
      <c r="AB8" s="1039"/>
      <c r="AC8" s="1039"/>
      <c r="AD8" s="1039"/>
      <c r="AE8" s="1040"/>
      <c r="AF8" s="1035" t="s">
        <v>396</v>
      </c>
      <c r="AG8" s="1036"/>
      <c r="AH8" s="1036"/>
      <c r="AI8" s="1036"/>
      <c r="AJ8" s="1037"/>
      <c r="AK8" s="1079">
        <v>99</v>
      </c>
      <c r="AL8" s="1080"/>
      <c r="AM8" s="1080"/>
      <c r="AN8" s="1080"/>
      <c r="AO8" s="1080"/>
      <c r="AP8" s="1080" t="s">
        <v>592</v>
      </c>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v>3</v>
      </c>
      <c r="CI8" s="990"/>
      <c r="CJ8" s="990"/>
      <c r="CK8" s="990"/>
      <c r="CL8" s="991"/>
      <c r="CM8" s="989">
        <v>42</v>
      </c>
      <c r="CN8" s="990"/>
      <c r="CO8" s="990"/>
      <c r="CP8" s="990"/>
      <c r="CQ8" s="991"/>
      <c r="CR8" s="989">
        <v>20</v>
      </c>
      <c r="CS8" s="990"/>
      <c r="CT8" s="990"/>
      <c r="CU8" s="990"/>
      <c r="CV8" s="991"/>
      <c r="CW8" s="989" t="s">
        <v>593</v>
      </c>
      <c r="CX8" s="990"/>
      <c r="CY8" s="990"/>
      <c r="CZ8" s="990"/>
      <c r="DA8" s="991"/>
      <c r="DB8" s="989" t="s">
        <v>593</v>
      </c>
      <c r="DC8" s="990"/>
      <c r="DD8" s="990"/>
      <c r="DE8" s="990"/>
      <c r="DF8" s="991"/>
      <c r="DG8" s="989" t="s">
        <v>593</v>
      </c>
      <c r="DH8" s="990"/>
      <c r="DI8" s="990"/>
      <c r="DJ8" s="990"/>
      <c r="DK8" s="991"/>
      <c r="DL8" s="989" t="s">
        <v>593</v>
      </c>
      <c r="DM8" s="990"/>
      <c r="DN8" s="990"/>
      <c r="DO8" s="990"/>
      <c r="DP8" s="991"/>
      <c r="DQ8" s="989" t="s">
        <v>593</v>
      </c>
      <c r="DR8" s="990"/>
      <c r="DS8" s="990"/>
      <c r="DT8" s="990"/>
      <c r="DU8" s="991"/>
      <c r="DV8" s="992"/>
      <c r="DW8" s="993"/>
      <c r="DX8" s="993"/>
      <c r="DY8" s="993"/>
      <c r="DZ8" s="994"/>
      <c r="EA8" s="234"/>
    </row>
    <row r="9" spans="1:131" s="235" customFormat="1" ht="26.25" customHeight="1" x14ac:dyDescent="0.2">
      <c r="A9" s="238">
        <v>3</v>
      </c>
      <c r="B9" s="1030" t="s">
        <v>397</v>
      </c>
      <c r="C9" s="1031"/>
      <c r="D9" s="1031"/>
      <c r="E9" s="1031"/>
      <c r="F9" s="1031"/>
      <c r="G9" s="1031"/>
      <c r="H9" s="1031"/>
      <c r="I9" s="1031"/>
      <c r="J9" s="1031"/>
      <c r="K9" s="1031"/>
      <c r="L9" s="1031"/>
      <c r="M9" s="1031"/>
      <c r="N9" s="1031"/>
      <c r="O9" s="1031"/>
      <c r="P9" s="1032"/>
      <c r="Q9" s="1038">
        <v>27</v>
      </c>
      <c r="R9" s="1039"/>
      <c r="S9" s="1039"/>
      <c r="T9" s="1039"/>
      <c r="U9" s="1039"/>
      <c r="V9" s="1039">
        <v>27</v>
      </c>
      <c r="W9" s="1039"/>
      <c r="X9" s="1039"/>
      <c r="Y9" s="1039"/>
      <c r="Z9" s="1039"/>
      <c r="AA9" s="1039">
        <v>0</v>
      </c>
      <c r="AB9" s="1039"/>
      <c r="AC9" s="1039"/>
      <c r="AD9" s="1039"/>
      <c r="AE9" s="1040"/>
      <c r="AF9" s="1035" t="s">
        <v>142</v>
      </c>
      <c r="AG9" s="1036"/>
      <c r="AH9" s="1036"/>
      <c r="AI9" s="1036"/>
      <c r="AJ9" s="1037"/>
      <c r="AK9" s="1079">
        <v>7</v>
      </c>
      <c r="AL9" s="1080"/>
      <c r="AM9" s="1080"/>
      <c r="AN9" s="1080"/>
      <c r="AO9" s="1080"/>
      <c r="AP9" s="1080" t="s">
        <v>592</v>
      </c>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399</v>
      </c>
      <c r="B23" s="937" t="s">
        <v>400</v>
      </c>
      <c r="C23" s="938"/>
      <c r="D23" s="938"/>
      <c r="E23" s="938"/>
      <c r="F23" s="938"/>
      <c r="G23" s="938"/>
      <c r="H23" s="938"/>
      <c r="I23" s="938"/>
      <c r="J23" s="938"/>
      <c r="K23" s="938"/>
      <c r="L23" s="938"/>
      <c r="M23" s="938"/>
      <c r="N23" s="938"/>
      <c r="O23" s="938"/>
      <c r="P23" s="948"/>
      <c r="Q23" s="1066">
        <v>14918</v>
      </c>
      <c r="R23" s="1060"/>
      <c r="S23" s="1060"/>
      <c r="T23" s="1060"/>
      <c r="U23" s="1060"/>
      <c r="V23" s="1060">
        <v>14097</v>
      </c>
      <c r="W23" s="1060"/>
      <c r="X23" s="1060"/>
      <c r="Y23" s="1060"/>
      <c r="Z23" s="1060"/>
      <c r="AA23" s="1060">
        <v>820</v>
      </c>
      <c r="AB23" s="1060"/>
      <c r="AC23" s="1060"/>
      <c r="AD23" s="1060"/>
      <c r="AE23" s="1067"/>
      <c r="AF23" s="1068">
        <v>773</v>
      </c>
      <c r="AG23" s="1060"/>
      <c r="AH23" s="1060"/>
      <c r="AI23" s="1060"/>
      <c r="AJ23" s="1069"/>
      <c r="AK23" s="1070"/>
      <c r="AL23" s="1071"/>
      <c r="AM23" s="1071"/>
      <c r="AN23" s="1071"/>
      <c r="AO23" s="1071"/>
      <c r="AP23" s="1060"/>
      <c r="AQ23" s="1060"/>
      <c r="AR23" s="1060"/>
      <c r="AS23" s="1060"/>
      <c r="AT23" s="1060"/>
      <c r="AU23" s="1061"/>
      <c r="AV23" s="1061"/>
      <c r="AW23" s="1061"/>
      <c r="AX23" s="1061"/>
      <c r="AY23" s="1062"/>
      <c r="AZ23" s="1063" t="s">
        <v>401</v>
      </c>
      <c r="BA23" s="1064"/>
      <c r="BB23" s="1064"/>
      <c r="BC23" s="1064"/>
      <c r="BD23" s="1065"/>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59" t="s">
        <v>402</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8" t="s">
        <v>403</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4" t="s">
        <v>407</v>
      </c>
      <c r="AG26" s="1008"/>
      <c r="AH26" s="1008"/>
      <c r="AI26" s="1008"/>
      <c r="AJ26" s="1055"/>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6"/>
      <c r="AG27" s="1011"/>
      <c r="AH27" s="1011"/>
      <c r="AI27" s="1011"/>
      <c r="AJ27" s="1057"/>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6" t="s">
        <v>412</v>
      </c>
      <c r="C28" s="1047"/>
      <c r="D28" s="1047"/>
      <c r="E28" s="1047"/>
      <c r="F28" s="1047"/>
      <c r="G28" s="1047"/>
      <c r="H28" s="1047"/>
      <c r="I28" s="1047"/>
      <c r="J28" s="1047"/>
      <c r="K28" s="1047"/>
      <c r="L28" s="1047"/>
      <c r="M28" s="1047"/>
      <c r="N28" s="1047"/>
      <c r="O28" s="1047"/>
      <c r="P28" s="1048"/>
      <c r="Q28" s="1049">
        <f>3211+1</f>
        <v>3212</v>
      </c>
      <c r="R28" s="1050"/>
      <c r="S28" s="1050"/>
      <c r="T28" s="1050"/>
      <c r="U28" s="1050"/>
      <c r="V28" s="1050">
        <v>2921</v>
      </c>
      <c r="W28" s="1050"/>
      <c r="X28" s="1050"/>
      <c r="Y28" s="1050"/>
      <c r="Z28" s="1050"/>
      <c r="AA28" s="1050">
        <v>291</v>
      </c>
      <c r="AB28" s="1050"/>
      <c r="AC28" s="1050"/>
      <c r="AD28" s="1050"/>
      <c r="AE28" s="1051"/>
      <c r="AF28" s="1052">
        <v>291</v>
      </c>
      <c r="AG28" s="1050"/>
      <c r="AH28" s="1050"/>
      <c r="AI28" s="1050"/>
      <c r="AJ28" s="1053"/>
      <c r="AK28" s="1042">
        <v>164</v>
      </c>
      <c r="AL28" s="1043"/>
      <c r="AM28" s="1043"/>
      <c r="AN28" s="1043"/>
      <c r="AO28" s="1043"/>
      <c r="AP28" s="1043" t="s">
        <v>593</v>
      </c>
      <c r="AQ28" s="1043"/>
      <c r="AR28" s="1043"/>
      <c r="AS28" s="1043"/>
      <c r="AT28" s="1043"/>
      <c r="AU28" s="1043" t="s">
        <v>593</v>
      </c>
      <c r="AV28" s="1043"/>
      <c r="AW28" s="1043"/>
      <c r="AX28" s="1043"/>
      <c r="AY28" s="1043"/>
      <c r="AZ28" s="1043" t="s">
        <v>593</v>
      </c>
      <c r="BA28" s="1043"/>
      <c r="BB28" s="1043"/>
      <c r="BC28" s="1043"/>
      <c r="BD28" s="1043"/>
      <c r="BE28" s="1044"/>
      <c r="BF28" s="1044"/>
      <c r="BG28" s="1044"/>
      <c r="BH28" s="1044"/>
      <c r="BI28" s="1045"/>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2686</v>
      </c>
      <c r="R29" s="1039"/>
      <c r="S29" s="1039"/>
      <c r="T29" s="1039"/>
      <c r="U29" s="1039"/>
      <c r="V29" s="1039">
        <v>2401</v>
      </c>
      <c r="W29" s="1039"/>
      <c r="X29" s="1039"/>
      <c r="Y29" s="1039"/>
      <c r="Z29" s="1039"/>
      <c r="AA29" s="1039">
        <v>285</v>
      </c>
      <c r="AB29" s="1039"/>
      <c r="AC29" s="1039"/>
      <c r="AD29" s="1039"/>
      <c r="AE29" s="1040"/>
      <c r="AF29" s="1035">
        <v>285</v>
      </c>
      <c r="AG29" s="1036"/>
      <c r="AH29" s="1036"/>
      <c r="AI29" s="1036"/>
      <c r="AJ29" s="1037"/>
      <c r="AK29" s="980">
        <v>384</v>
      </c>
      <c r="AL29" s="971"/>
      <c r="AM29" s="971"/>
      <c r="AN29" s="971"/>
      <c r="AO29" s="971"/>
      <c r="AP29" s="971" t="s">
        <v>593</v>
      </c>
      <c r="AQ29" s="971"/>
      <c r="AR29" s="971"/>
      <c r="AS29" s="971"/>
      <c r="AT29" s="971"/>
      <c r="AU29" s="971" t="s">
        <v>593</v>
      </c>
      <c r="AV29" s="971"/>
      <c r="AW29" s="971"/>
      <c r="AX29" s="971"/>
      <c r="AY29" s="971"/>
      <c r="AZ29" s="971" t="s">
        <v>593</v>
      </c>
      <c r="BA29" s="971"/>
      <c r="BB29" s="971"/>
      <c r="BC29" s="971"/>
      <c r="BD29" s="97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316</v>
      </c>
      <c r="R30" s="1039"/>
      <c r="S30" s="1039"/>
      <c r="T30" s="1039"/>
      <c r="U30" s="1039"/>
      <c r="V30" s="1039">
        <v>314</v>
      </c>
      <c r="W30" s="1039"/>
      <c r="X30" s="1039"/>
      <c r="Y30" s="1039"/>
      <c r="Z30" s="1039"/>
      <c r="AA30" s="1039">
        <v>2</v>
      </c>
      <c r="AB30" s="1039"/>
      <c r="AC30" s="1039"/>
      <c r="AD30" s="1039"/>
      <c r="AE30" s="1040"/>
      <c r="AF30" s="1035">
        <v>2</v>
      </c>
      <c r="AG30" s="1036"/>
      <c r="AH30" s="1036"/>
      <c r="AI30" s="1036"/>
      <c r="AJ30" s="1037"/>
      <c r="AK30" s="980">
        <v>113</v>
      </c>
      <c r="AL30" s="971"/>
      <c r="AM30" s="971"/>
      <c r="AN30" s="971"/>
      <c r="AO30" s="971"/>
      <c r="AP30" s="971" t="s">
        <v>593</v>
      </c>
      <c r="AQ30" s="971"/>
      <c r="AR30" s="971"/>
      <c r="AS30" s="971"/>
      <c r="AT30" s="971"/>
      <c r="AU30" s="971" t="s">
        <v>593</v>
      </c>
      <c r="AV30" s="971"/>
      <c r="AW30" s="971"/>
      <c r="AX30" s="971"/>
      <c r="AY30" s="971"/>
      <c r="AZ30" s="971" t="s">
        <v>593</v>
      </c>
      <c r="BA30" s="971"/>
      <c r="BB30" s="971"/>
      <c r="BC30" s="971"/>
      <c r="BD30" s="97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238</v>
      </c>
      <c r="R31" s="1039"/>
      <c r="S31" s="1039"/>
      <c r="T31" s="1039"/>
      <c r="U31" s="1039"/>
      <c r="V31" s="1039">
        <v>212</v>
      </c>
      <c r="W31" s="1039"/>
      <c r="X31" s="1039"/>
      <c r="Y31" s="1039"/>
      <c r="Z31" s="1039"/>
      <c r="AA31" s="1039">
        <v>26</v>
      </c>
      <c r="AB31" s="1039"/>
      <c r="AC31" s="1039"/>
      <c r="AD31" s="1039"/>
      <c r="AE31" s="1040"/>
      <c r="AF31" s="1035">
        <v>331</v>
      </c>
      <c r="AG31" s="1036"/>
      <c r="AH31" s="1036"/>
      <c r="AI31" s="1036"/>
      <c r="AJ31" s="1037"/>
      <c r="AK31" s="980">
        <v>10</v>
      </c>
      <c r="AL31" s="971"/>
      <c r="AM31" s="971"/>
      <c r="AN31" s="971"/>
      <c r="AO31" s="971"/>
      <c r="AP31" s="971">
        <v>727</v>
      </c>
      <c r="AQ31" s="971"/>
      <c r="AR31" s="971"/>
      <c r="AS31" s="971"/>
      <c r="AT31" s="971"/>
      <c r="AU31" s="971">
        <v>29</v>
      </c>
      <c r="AV31" s="971"/>
      <c r="AW31" s="971"/>
      <c r="AX31" s="971"/>
      <c r="AY31" s="971"/>
      <c r="AZ31" s="971" t="s">
        <v>593</v>
      </c>
      <c r="BA31" s="971"/>
      <c r="BB31" s="971"/>
      <c r="BC31" s="971"/>
      <c r="BD31" s="971"/>
      <c r="BE31" s="972" t="s">
        <v>416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417</v>
      </c>
      <c r="C32" s="1031"/>
      <c r="D32" s="1031"/>
      <c r="E32" s="1031"/>
      <c r="F32" s="1031"/>
      <c r="G32" s="1031"/>
      <c r="H32" s="1031"/>
      <c r="I32" s="1031"/>
      <c r="J32" s="1031"/>
      <c r="K32" s="1031"/>
      <c r="L32" s="1031"/>
      <c r="M32" s="1031"/>
      <c r="N32" s="1031"/>
      <c r="O32" s="1031"/>
      <c r="P32" s="1032"/>
      <c r="Q32" s="1038">
        <v>402</v>
      </c>
      <c r="R32" s="1039"/>
      <c r="S32" s="1039"/>
      <c r="T32" s="1039"/>
      <c r="U32" s="1039"/>
      <c r="V32" s="1039">
        <v>402</v>
      </c>
      <c r="W32" s="1039"/>
      <c r="X32" s="1039"/>
      <c r="Y32" s="1039"/>
      <c r="Z32" s="1039"/>
      <c r="AA32" s="1039" t="s">
        <v>593</v>
      </c>
      <c r="AB32" s="1039"/>
      <c r="AC32" s="1039"/>
      <c r="AD32" s="1039"/>
      <c r="AE32" s="1040"/>
      <c r="AF32" s="1035" t="s">
        <v>142</v>
      </c>
      <c r="AG32" s="1036"/>
      <c r="AH32" s="1036"/>
      <c r="AI32" s="1036"/>
      <c r="AJ32" s="1037"/>
      <c r="AK32" s="980">
        <v>116</v>
      </c>
      <c r="AL32" s="971"/>
      <c r="AM32" s="971"/>
      <c r="AN32" s="971"/>
      <c r="AO32" s="971"/>
      <c r="AP32" s="971">
        <v>468</v>
      </c>
      <c r="AQ32" s="971"/>
      <c r="AR32" s="971"/>
      <c r="AS32" s="971"/>
      <c r="AT32" s="971"/>
      <c r="AU32" s="971">
        <v>441</v>
      </c>
      <c r="AV32" s="971"/>
      <c r="AW32" s="971"/>
      <c r="AX32" s="971"/>
      <c r="AY32" s="971"/>
      <c r="AZ32" s="971" t="s">
        <v>593</v>
      </c>
      <c r="BA32" s="971"/>
      <c r="BB32" s="971"/>
      <c r="BC32" s="971"/>
      <c r="BD32" s="971"/>
      <c r="BE32" s="972" t="s">
        <v>418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419</v>
      </c>
      <c r="C33" s="1031"/>
      <c r="D33" s="1031"/>
      <c r="E33" s="1031"/>
      <c r="F33" s="1031"/>
      <c r="G33" s="1031"/>
      <c r="H33" s="1031"/>
      <c r="I33" s="1031"/>
      <c r="J33" s="1031"/>
      <c r="K33" s="1031"/>
      <c r="L33" s="1031"/>
      <c r="M33" s="1031"/>
      <c r="N33" s="1031"/>
      <c r="O33" s="1031"/>
      <c r="P33" s="1032"/>
      <c r="Q33" s="1038">
        <v>49</v>
      </c>
      <c r="R33" s="1039"/>
      <c r="S33" s="1039"/>
      <c r="T33" s="1039"/>
      <c r="U33" s="1039"/>
      <c r="V33" s="1039">
        <v>49</v>
      </c>
      <c r="W33" s="1039"/>
      <c r="X33" s="1039"/>
      <c r="Y33" s="1039"/>
      <c r="Z33" s="1039"/>
      <c r="AA33" s="1039" t="s">
        <v>593</v>
      </c>
      <c r="AB33" s="1039"/>
      <c r="AC33" s="1039"/>
      <c r="AD33" s="1039"/>
      <c r="AE33" s="1040"/>
      <c r="AF33" s="1035" t="s">
        <v>401</v>
      </c>
      <c r="AG33" s="1036"/>
      <c r="AH33" s="1036"/>
      <c r="AI33" s="1036"/>
      <c r="AJ33" s="1037"/>
      <c r="AK33" s="980">
        <v>14</v>
      </c>
      <c r="AL33" s="971"/>
      <c r="AM33" s="971"/>
      <c r="AN33" s="971"/>
      <c r="AO33" s="971"/>
      <c r="AP33" s="971">
        <v>68</v>
      </c>
      <c r="AQ33" s="971"/>
      <c r="AR33" s="971"/>
      <c r="AS33" s="971"/>
      <c r="AT33" s="971"/>
      <c r="AU33" s="971">
        <v>68</v>
      </c>
      <c r="AV33" s="971"/>
      <c r="AW33" s="971"/>
      <c r="AX33" s="971"/>
      <c r="AY33" s="971"/>
      <c r="AZ33" s="971" t="s">
        <v>593</v>
      </c>
      <c r="BA33" s="971"/>
      <c r="BB33" s="971"/>
      <c r="BC33" s="971"/>
      <c r="BD33" s="971"/>
      <c r="BE33" s="972" t="s">
        <v>418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399</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909</v>
      </c>
      <c r="AG63" s="959"/>
      <c r="AH63" s="959"/>
      <c r="AI63" s="959"/>
      <c r="AJ63" s="1022"/>
      <c r="AK63" s="1023"/>
      <c r="AL63" s="963"/>
      <c r="AM63" s="963"/>
      <c r="AN63" s="963"/>
      <c r="AO63" s="963"/>
      <c r="AP63" s="959">
        <v>1263</v>
      </c>
      <c r="AQ63" s="959"/>
      <c r="AR63" s="959"/>
      <c r="AS63" s="959"/>
      <c r="AT63" s="959"/>
      <c r="AU63" s="959">
        <v>538</v>
      </c>
      <c r="AV63" s="959"/>
      <c r="AW63" s="959"/>
      <c r="AX63" s="959"/>
      <c r="AY63" s="959"/>
      <c r="AZ63" s="1017"/>
      <c r="BA63" s="1017"/>
      <c r="BB63" s="1017"/>
      <c r="BC63" s="1017"/>
      <c r="BD63" s="1017"/>
      <c r="BE63" s="960"/>
      <c r="BF63" s="960"/>
      <c r="BG63" s="960"/>
      <c r="BH63" s="960"/>
      <c r="BI63" s="961"/>
      <c r="BJ63" s="1018" t="s">
        <v>422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424</v>
      </c>
      <c r="B66" s="996"/>
      <c r="C66" s="996"/>
      <c r="D66" s="996"/>
      <c r="E66" s="996"/>
      <c r="F66" s="996"/>
      <c r="G66" s="996"/>
      <c r="H66" s="996"/>
      <c r="I66" s="996"/>
      <c r="J66" s="996"/>
      <c r="K66" s="996"/>
      <c r="L66" s="996"/>
      <c r="M66" s="996"/>
      <c r="N66" s="996"/>
      <c r="O66" s="996"/>
      <c r="P66" s="997"/>
      <c r="Q66" s="1001" t="s">
        <v>404</v>
      </c>
      <c r="R66" s="1002"/>
      <c r="S66" s="1002"/>
      <c r="T66" s="1002"/>
      <c r="U66" s="1003"/>
      <c r="V66" s="1001" t="s">
        <v>425</v>
      </c>
      <c r="W66" s="1002"/>
      <c r="X66" s="1002"/>
      <c r="Y66" s="1002"/>
      <c r="Z66" s="1003"/>
      <c r="AA66" s="1001" t="s">
        <v>426</v>
      </c>
      <c r="AB66" s="1002"/>
      <c r="AC66" s="1002"/>
      <c r="AD66" s="1002"/>
      <c r="AE66" s="1003"/>
      <c r="AF66" s="1007" t="s">
        <v>427</v>
      </c>
      <c r="AG66" s="1008"/>
      <c r="AH66" s="1008"/>
      <c r="AI66" s="1008"/>
      <c r="AJ66" s="1009"/>
      <c r="AK66" s="1001" t="s">
        <v>408</v>
      </c>
      <c r="AL66" s="996"/>
      <c r="AM66" s="996"/>
      <c r="AN66" s="996"/>
      <c r="AO66" s="997"/>
      <c r="AP66" s="1001" t="s">
        <v>409</v>
      </c>
      <c r="AQ66" s="1002"/>
      <c r="AR66" s="1002"/>
      <c r="AS66" s="1002"/>
      <c r="AT66" s="1003"/>
      <c r="AU66" s="1001" t="s">
        <v>428</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586</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v>0</v>
      </c>
      <c r="AQ68" s="982"/>
      <c r="AR68" s="982"/>
      <c r="AS68" s="982"/>
      <c r="AT68" s="982"/>
      <c r="AU68" s="982" t="s">
        <v>521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587</v>
      </c>
      <c r="C69" s="975"/>
      <c r="D69" s="975"/>
      <c r="E69" s="975"/>
      <c r="F69" s="975"/>
      <c r="G69" s="975"/>
      <c r="H69" s="975"/>
      <c r="I69" s="975"/>
      <c r="J69" s="975"/>
      <c r="K69" s="975"/>
      <c r="L69" s="975"/>
      <c r="M69" s="975"/>
      <c r="N69" s="975"/>
      <c r="O69" s="975"/>
      <c r="P69" s="976"/>
      <c r="Q69" s="977">
        <v>1981</v>
      </c>
      <c r="R69" s="971"/>
      <c r="S69" s="971"/>
      <c r="T69" s="971"/>
      <c r="U69" s="971"/>
      <c r="V69" s="971">
        <v>1896</v>
      </c>
      <c r="W69" s="971"/>
      <c r="X69" s="971"/>
      <c r="Y69" s="971"/>
      <c r="Z69" s="971"/>
      <c r="AA69" s="971">
        <v>85</v>
      </c>
      <c r="AB69" s="971"/>
      <c r="AC69" s="971"/>
      <c r="AD69" s="971"/>
      <c r="AE69" s="971"/>
      <c r="AF69" s="971">
        <v>41</v>
      </c>
      <c r="AG69" s="971"/>
      <c r="AH69" s="971"/>
      <c r="AI69" s="971"/>
      <c r="AJ69" s="971"/>
      <c r="AK69" s="971" t="s">
        <v>594</v>
      </c>
      <c r="AL69" s="971"/>
      <c r="AM69" s="971"/>
      <c r="AN69" s="971"/>
      <c r="AO69" s="971"/>
      <c r="AP69" s="971">
        <v>17</v>
      </c>
      <c r="AQ69" s="971"/>
      <c r="AR69" s="971"/>
      <c r="AS69" s="971"/>
      <c r="AT69" s="971"/>
      <c r="AU69" s="971" t="s">
        <v>521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588</v>
      </c>
      <c r="C70" s="975"/>
      <c r="D70" s="975"/>
      <c r="E70" s="975"/>
      <c r="F70" s="975"/>
      <c r="G70" s="975"/>
      <c r="H70" s="975"/>
      <c r="I70" s="975"/>
      <c r="J70" s="975"/>
      <c r="K70" s="975"/>
      <c r="L70" s="975"/>
      <c r="M70" s="975"/>
      <c r="N70" s="975"/>
      <c r="O70" s="975"/>
      <c r="P70" s="976"/>
      <c r="Q70" s="977">
        <v>254</v>
      </c>
      <c r="R70" s="971"/>
      <c r="S70" s="971"/>
      <c r="T70" s="971"/>
      <c r="U70" s="971"/>
      <c r="V70" s="971">
        <v>245</v>
      </c>
      <c r="W70" s="971"/>
      <c r="X70" s="971"/>
      <c r="Y70" s="971"/>
      <c r="Z70" s="971"/>
      <c r="AA70" s="971">
        <v>9</v>
      </c>
      <c r="AB70" s="971"/>
      <c r="AC70" s="971"/>
      <c r="AD70" s="971"/>
      <c r="AE70" s="971"/>
      <c r="AF70" s="971">
        <v>9</v>
      </c>
      <c r="AG70" s="971"/>
      <c r="AH70" s="971"/>
      <c r="AI70" s="971"/>
      <c r="AJ70" s="971"/>
      <c r="AK70" s="971" t="s">
        <v>594</v>
      </c>
      <c r="AL70" s="971"/>
      <c r="AM70" s="971"/>
      <c r="AN70" s="971"/>
      <c r="AO70" s="971"/>
      <c r="AP70" s="971" t="s">
        <v>594</v>
      </c>
      <c r="AQ70" s="971"/>
      <c r="AR70" s="971"/>
      <c r="AS70" s="971"/>
      <c r="AT70" s="971"/>
      <c r="AU70" s="971" t="s">
        <v>521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589</v>
      </c>
      <c r="C71" s="975"/>
      <c r="D71" s="975"/>
      <c r="E71" s="975"/>
      <c r="F71" s="975"/>
      <c r="G71" s="975"/>
      <c r="H71" s="975"/>
      <c r="I71" s="975"/>
      <c r="J71" s="975"/>
      <c r="K71" s="975"/>
      <c r="L71" s="975"/>
      <c r="M71" s="975"/>
      <c r="N71" s="975"/>
      <c r="O71" s="975"/>
      <c r="P71" s="976"/>
      <c r="Q71" s="977">
        <v>305293</v>
      </c>
      <c r="R71" s="971"/>
      <c r="S71" s="971"/>
      <c r="T71" s="971"/>
      <c r="U71" s="971"/>
      <c r="V71" s="971">
        <v>294817</v>
      </c>
      <c r="W71" s="971"/>
      <c r="X71" s="971"/>
      <c r="Y71" s="971"/>
      <c r="Z71" s="971"/>
      <c r="AA71" s="971">
        <v>10476</v>
      </c>
      <c r="AB71" s="971"/>
      <c r="AC71" s="971"/>
      <c r="AD71" s="971"/>
      <c r="AE71" s="971"/>
      <c r="AF71" s="971">
        <v>6371</v>
      </c>
      <c r="AG71" s="971"/>
      <c r="AH71" s="971"/>
      <c r="AI71" s="971"/>
      <c r="AJ71" s="971"/>
      <c r="AK71" s="971" t="s">
        <v>594</v>
      </c>
      <c r="AL71" s="971"/>
      <c r="AM71" s="971"/>
      <c r="AN71" s="971"/>
      <c r="AO71" s="971"/>
      <c r="AP71" s="971" t="s">
        <v>594</v>
      </c>
      <c r="AQ71" s="971"/>
      <c r="AR71" s="971"/>
      <c r="AS71" s="971"/>
      <c r="AT71" s="971"/>
      <c r="AU71" s="971" t="s">
        <v>521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399</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314</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314</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314</v>
      </c>
      <c r="DR109" s="896"/>
      <c r="DS109" s="896"/>
      <c r="DT109" s="896"/>
      <c r="DU109" s="897"/>
      <c r="DV109" s="898" t="s">
        <v>440</v>
      </c>
      <c r="DW109" s="896"/>
      <c r="DX109" s="896"/>
      <c r="DY109" s="896"/>
      <c r="DZ109" s="929"/>
    </row>
    <row r="110" spans="1:131" s="230" customFormat="1" ht="26.25" customHeight="1" x14ac:dyDescent="0.2">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1024449</v>
      </c>
      <c r="AB110" s="889"/>
      <c r="AC110" s="889"/>
      <c r="AD110" s="889"/>
      <c r="AE110" s="890"/>
      <c r="AF110" s="891">
        <v>1039379</v>
      </c>
      <c r="AG110" s="889"/>
      <c r="AH110" s="889"/>
      <c r="AI110" s="889"/>
      <c r="AJ110" s="890"/>
      <c r="AK110" s="891">
        <v>1091673</v>
      </c>
      <c r="AL110" s="889"/>
      <c r="AM110" s="889"/>
      <c r="AN110" s="889"/>
      <c r="AO110" s="890"/>
      <c r="AP110" s="892">
        <v>19.8</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11424174</v>
      </c>
      <c r="BR110" s="842"/>
      <c r="BS110" s="842"/>
      <c r="BT110" s="842"/>
      <c r="BU110" s="842"/>
      <c r="BV110" s="842">
        <v>12708007</v>
      </c>
      <c r="BW110" s="842"/>
      <c r="BX110" s="842"/>
      <c r="BY110" s="842"/>
      <c r="BZ110" s="842"/>
      <c r="CA110" s="842">
        <v>13281028</v>
      </c>
      <c r="CB110" s="842"/>
      <c r="CC110" s="842"/>
      <c r="CD110" s="842"/>
      <c r="CE110" s="842"/>
      <c r="CF110" s="866">
        <v>240.9</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422</v>
      </c>
      <c r="DM110" s="842"/>
      <c r="DN110" s="842"/>
      <c r="DO110" s="842"/>
      <c r="DP110" s="842"/>
      <c r="DQ110" s="842" t="s">
        <v>422</v>
      </c>
      <c r="DR110" s="842"/>
      <c r="DS110" s="842"/>
      <c r="DT110" s="842"/>
      <c r="DU110" s="842"/>
      <c r="DV110" s="843" t="s">
        <v>422</v>
      </c>
      <c r="DW110" s="843"/>
      <c r="DX110" s="843"/>
      <c r="DY110" s="843"/>
      <c r="DZ110" s="844"/>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401</v>
      </c>
      <c r="AB111" s="919"/>
      <c r="AC111" s="919"/>
      <c r="AD111" s="919"/>
      <c r="AE111" s="920"/>
      <c r="AF111" s="921" t="s">
        <v>401</v>
      </c>
      <c r="AG111" s="919"/>
      <c r="AH111" s="919"/>
      <c r="AI111" s="919"/>
      <c r="AJ111" s="920"/>
      <c r="AK111" s="921" t="s">
        <v>422</v>
      </c>
      <c r="AL111" s="919"/>
      <c r="AM111" s="919"/>
      <c r="AN111" s="919"/>
      <c r="AO111" s="920"/>
      <c r="AP111" s="922" t="s">
        <v>422</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t="s">
        <v>401</v>
      </c>
      <c r="BR111" s="817"/>
      <c r="BS111" s="817"/>
      <c r="BT111" s="817"/>
      <c r="BU111" s="817"/>
      <c r="BV111" s="817" t="s">
        <v>446</v>
      </c>
      <c r="BW111" s="817"/>
      <c r="BX111" s="817"/>
      <c r="BY111" s="817"/>
      <c r="BZ111" s="817"/>
      <c r="CA111" s="817" t="s">
        <v>422</v>
      </c>
      <c r="CB111" s="817"/>
      <c r="CC111" s="817"/>
      <c r="CD111" s="817"/>
      <c r="CE111" s="817"/>
      <c r="CF111" s="875" t="s">
        <v>422</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450</v>
      </c>
      <c r="DM111" s="817"/>
      <c r="DN111" s="817"/>
      <c r="DO111" s="817"/>
      <c r="DP111" s="817"/>
      <c r="DQ111" s="817" t="s">
        <v>401</v>
      </c>
      <c r="DR111" s="817"/>
      <c r="DS111" s="817"/>
      <c r="DT111" s="817"/>
      <c r="DU111" s="817"/>
      <c r="DV111" s="794" t="s">
        <v>422</v>
      </c>
      <c r="DW111" s="794"/>
      <c r="DX111" s="794"/>
      <c r="DY111" s="794"/>
      <c r="DZ111" s="795"/>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422</v>
      </c>
      <c r="AG112" s="780"/>
      <c r="AH112" s="780"/>
      <c r="AI112" s="780"/>
      <c r="AJ112" s="781"/>
      <c r="AK112" s="782" t="s">
        <v>446</v>
      </c>
      <c r="AL112" s="780"/>
      <c r="AM112" s="780"/>
      <c r="AN112" s="780"/>
      <c r="AO112" s="781"/>
      <c r="AP112" s="824" t="s">
        <v>446</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614372</v>
      </c>
      <c r="BR112" s="817"/>
      <c r="BS112" s="817"/>
      <c r="BT112" s="817"/>
      <c r="BU112" s="817"/>
      <c r="BV112" s="817">
        <v>553621</v>
      </c>
      <c r="BW112" s="817"/>
      <c r="BX112" s="817"/>
      <c r="BY112" s="817"/>
      <c r="BZ112" s="817"/>
      <c r="CA112" s="817">
        <v>539695</v>
      </c>
      <c r="CB112" s="817"/>
      <c r="CC112" s="817"/>
      <c r="CD112" s="817"/>
      <c r="CE112" s="817"/>
      <c r="CF112" s="875">
        <v>9.8000000000000007</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422</v>
      </c>
      <c r="DM112" s="817"/>
      <c r="DN112" s="817"/>
      <c r="DO112" s="817"/>
      <c r="DP112" s="817"/>
      <c r="DQ112" s="817" t="s">
        <v>422</v>
      </c>
      <c r="DR112" s="817"/>
      <c r="DS112" s="817"/>
      <c r="DT112" s="817"/>
      <c r="DU112" s="817"/>
      <c r="DV112" s="794" t="s">
        <v>422</v>
      </c>
      <c r="DW112" s="794"/>
      <c r="DX112" s="794"/>
      <c r="DY112" s="794"/>
      <c r="DZ112" s="795"/>
    </row>
    <row r="113" spans="1:130" s="230" customFormat="1" ht="26.25" customHeight="1" x14ac:dyDescent="0.2">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139973</v>
      </c>
      <c r="AB113" s="919"/>
      <c r="AC113" s="919"/>
      <c r="AD113" s="919"/>
      <c r="AE113" s="920"/>
      <c r="AF113" s="921">
        <v>130711</v>
      </c>
      <c r="AG113" s="919"/>
      <c r="AH113" s="919"/>
      <c r="AI113" s="919"/>
      <c r="AJ113" s="920"/>
      <c r="AK113" s="921">
        <v>103105</v>
      </c>
      <c r="AL113" s="919"/>
      <c r="AM113" s="919"/>
      <c r="AN113" s="919"/>
      <c r="AO113" s="920"/>
      <c r="AP113" s="922">
        <v>1.9</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7594</v>
      </c>
      <c r="BR113" s="817"/>
      <c r="BS113" s="817"/>
      <c r="BT113" s="817"/>
      <c r="BU113" s="817"/>
      <c r="BV113" s="817">
        <v>9031</v>
      </c>
      <c r="BW113" s="817"/>
      <c r="BX113" s="817"/>
      <c r="BY113" s="817"/>
      <c r="BZ113" s="817"/>
      <c r="CA113" s="817">
        <v>6773</v>
      </c>
      <c r="CB113" s="817"/>
      <c r="CC113" s="817"/>
      <c r="CD113" s="817"/>
      <c r="CE113" s="817"/>
      <c r="CF113" s="875">
        <v>0.1</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401</v>
      </c>
      <c r="DH113" s="780"/>
      <c r="DI113" s="780"/>
      <c r="DJ113" s="780"/>
      <c r="DK113" s="781"/>
      <c r="DL113" s="782" t="s">
        <v>401</v>
      </c>
      <c r="DM113" s="780"/>
      <c r="DN113" s="780"/>
      <c r="DO113" s="780"/>
      <c r="DP113" s="781"/>
      <c r="DQ113" s="782" t="s">
        <v>401</v>
      </c>
      <c r="DR113" s="780"/>
      <c r="DS113" s="780"/>
      <c r="DT113" s="780"/>
      <c r="DU113" s="781"/>
      <c r="DV113" s="824" t="s">
        <v>401</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422</v>
      </c>
      <c r="AB114" s="780"/>
      <c r="AC114" s="780"/>
      <c r="AD114" s="780"/>
      <c r="AE114" s="781"/>
      <c r="AF114" s="782" t="s">
        <v>422</v>
      </c>
      <c r="AG114" s="780"/>
      <c r="AH114" s="780"/>
      <c r="AI114" s="780"/>
      <c r="AJ114" s="781"/>
      <c r="AK114" s="782">
        <v>2258</v>
      </c>
      <c r="AL114" s="780"/>
      <c r="AM114" s="780"/>
      <c r="AN114" s="780"/>
      <c r="AO114" s="781"/>
      <c r="AP114" s="824">
        <v>0</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1846275</v>
      </c>
      <c r="BR114" s="817"/>
      <c r="BS114" s="817"/>
      <c r="BT114" s="817"/>
      <c r="BU114" s="817"/>
      <c r="BV114" s="817">
        <v>1708987</v>
      </c>
      <c r="BW114" s="817"/>
      <c r="BX114" s="817"/>
      <c r="BY114" s="817"/>
      <c r="BZ114" s="817"/>
      <c r="CA114" s="817">
        <v>1601298</v>
      </c>
      <c r="CB114" s="817"/>
      <c r="CC114" s="817"/>
      <c r="CD114" s="817"/>
      <c r="CE114" s="817"/>
      <c r="CF114" s="875">
        <v>29</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401</v>
      </c>
      <c r="DM114" s="780"/>
      <c r="DN114" s="780"/>
      <c r="DO114" s="780"/>
      <c r="DP114" s="781"/>
      <c r="DQ114" s="782" t="s">
        <v>450</v>
      </c>
      <c r="DR114" s="780"/>
      <c r="DS114" s="780"/>
      <c r="DT114" s="780"/>
      <c r="DU114" s="781"/>
      <c r="DV114" s="824" t="s">
        <v>422</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401</v>
      </c>
      <c r="AB115" s="919"/>
      <c r="AC115" s="919"/>
      <c r="AD115" s="919"/>
      <c r="AE115" s="920"/>
      <c r="AF115" s="921" t="s">
        <v>401</v>
      </c>
      <c r="AG115" s="919"/>
      <c r="AH115" s="919"/>
      <c r="AI115" s="919"/>
      <c r="AJ115" s="920"/>
      <c r="AK115" s="921" t="s">
        <v>422</v>
      </c>
      <c r="AL115" s="919"/>
      <c r="AM115" s="919"/>
      <c r="AN115" s="919"/>
      <c r="AO115" s="920"/>
      <c r="AP115" s="922" t="s">
        <v>450</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463</v>
      </c>
      <c r="BR115" s="817"/>
      <c r="BS115" s="817"/>
      <c r="BT115" s="817"/>
      <c r="BU115" s="817"/>
      <c r="BV115" s="817" t="s">
        <v>422</v>
      </c>
      <c r="BW115" s="817"/>
      <c r="BX115" s="817"/>
      <c r="BY115" s="817"/>
      <c r="BZ115" s="817"/>
      <c r="CA115" s="817" t="s">
        <v>446</v>
      </c>
      <c r="CB115" s="817"/>
      <c r="CC115" s="817"/>
      <c r="CD115" s="817"/>
      <c r="CE115" s="817"/>
      <c r="CF115" s="875" t="s">
        <v>422</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401</v>
      </c>
      <c r="DM115" s="780"/>
      <c r="DN115" s="780"/>
      <c r="DO115" s="780"/>
      <c r="DP115" s="781"/>
      <c r="DQ115" s="782" t="s">
        <v>422</v>
      </c>
      <c r="DR115" s="780"/>
      <c r="DS115" s="780"/>
      <c r="DT115" s="780"/>
      <c r="DU115" s="781"/>
      <c r="DV115" s="824" t="s">
        <v>422</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422</v>
      </c>
      <c r="AB116" s="780"/>
      <c r="AC116" s="780"/>
      <c r="AD116" s="780"/>
      <c r="AE116" s="781"/>
      <c r="AF116" s="782" t="s">
        <v>446</v>
      </c>
      <c r="AG116" s="780"/>
      <c r="AH116" s="780"/>
      <c r="AI116" s="780"/>
      <c r="AJ116" s="781"/>
      <c r="AK116" s="782" t="s">
        <v>401</v>
      </c>
      <c r="AL116" s="780"/>
      <c r="AM116" s="780"/>
      <c r="AN116" s="780"/>
      <c r="AO116" s="781"/>
      <c r="AP116" s="824" t="s">
        <v>422</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422</v>
      </c>
      <c r="BR116" s="817"/>
      <c r="BS116" s="817"/>
      <c r="BT116" s="817"/>
      <c r="BU116" s="817"/>
      <c r="BV116" s="817" t="s">
        <v>446</v>
      </c>
      <c r="BW116" s="817"/>
      <c r="BX116" s="817"/>
      <c r="BY116" s="817"/>
      <c r="BZ116" s="817"/>
      <c r="CA116" s="817" t="s">
        <v>422</v>
      </c>
      <c r="CB116" s="817"/>
      <c r="CC116" s="817"/>
      <c r="CD116" s="817"/>
      <c r="CE116" s="817"/>
      <c r="CF116" s="875" t="s">
        <v>450</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450</v>
      </c>
      <c r="DH116" s="780"/>
      <c r="DI116" s="780"/>
      <c r="DJ116" s="780"/>
      <c r="DK116" s="781"/>
      <c r="DL116" s="782" t="s">
        <v>446</v>
      </c>
      <c r="DM116" s="780"/>
      <c r="DN116" s="780"/>
      <c r="DO116" s="780"/>
      <c r="DP116" s="781"/>
      <c r="DQ116" s="782" t="s">
        <v>450</v>
      </c>
      <c r="DR116" s="780"/>
      <c r="DS116" s="780"/>
      <c r="DT116" s="780"/>
      <c r="DU116" s="781"/>
      <c r="DV116" s="824" t="s">
        <v>422</v>
      </c>
      <c r="DW116" s="825"/>
      <c r="DX116" s="825"/>
      <c r="DY116" s="825"/>
      <c r="DZ116" s="826"/>
    </row>
    <row r="117" spans="1:130" s="230" customFormat="1" ht="26.25" customHeight="1" x14ac:dyDescent="0.2">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1164422</v>
      </c>
      <c r="AB117" s="903"/>
      <c r="AC117" s="903"/>
      <c r="AD117" s="903"/>
      <c r="AE117" s="904"/>
      <c r="AF117" s="905">
        <v>1170090</v>
      </c>
      <c r="AG117" s="903"/>
      <c r="AH117" s="903"/>
      <c r="AI117" s="903"/>
      <c r="AJ117" s="904"/>
      <c r="AK117" s="905">
        <v>1197036</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446</v>
      </c>
      <c r="BR117" s="817"/>
      <c r="BS117" s="817"/>
      <c r="BT117" s="817"/>
      <c r="BU117" s="817"/>
      <c r="BV117" s="817" t="s">
        <v>446</v>
      </c>
      <c r="BW117" s="817"/>
      <c r="BX117" s="817"/>
      <c r="BY117" s="817"/>
      <c r="BZ117" s="817"/>
      <c r="CA117" s="817" t="s">
        <v>401</v>
      </c>
      <c r="CB117" s="817"/>
      <c r="CC117" s="817"/>
      <c r="CD117" s="817"/>
      <c r="CE117" s="817"/>
      <c r="CF117" s="875" t="s">
        <v>422</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422</v>
      </c>
      <c r="DH117" s="780"/>
      <c r="DI117" s="780"/>
      <c r="DJ117" s="780"/>
      <c r="DK117" s="781"/>
      <c r="DL117" s="782" t="s">
        <v>446</v>
      </c>
      <c r="DM117" s="780"/>
      <c r="DN117" s="780"/>
      <c r="DO117" s="780"/>
      <c r="DP117" s="781"/>
      <c r="DQ117" s="782" t="s">
        <v>401</v>
      </c>
      <c r="DR117" s="780"/>
      <c r="DS117" s="780"/>
      <c r="DT117" s="780"/>
      <c r="DU117" s="781"/>
      <c r="DV117" s="824" t="s">
        <v>446</v>
      </c>
      <c r="DW117" s="825"/>
      <c r="DX117" s="825"/>
      <c r="DY117" s="825"/>
      <c r="DZ117" s="826"/>
    </row>
    <row r="118" spans="1:130" s="230" customFormat="1" ht="26.25" customHeight="1" x14ac:dyDescent="0.2">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314</v>
      </c>
      <c r="AL118" s="896"/>
      <c r="AM118" s="896"/>
      <c r="AN118" s="896"/>
      <c r="AO118" s="897"/>
      <c r="AP118" s="899" t="s">
        <v>440</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422</v>
      </c>
      <c r="BR118" s="845"/>
      <c r="BS118" s="845"/>
      <c r="BT118" s="845"/>
      <c r="BU118" s="845"/>
      <c r="BV118" s="845" t="s">
        <v>401</v>
      </c>
      <c r="BW118" s="845"/>
      <c r="BX118" s="845"/>
      <c r="BY118" s="845"/>
      <c r="BZ118" s="845"/>
      <c r="CA118" s="845" t="s">
        <v>401</v>
      </c>
      <c r="CB118" s="845"/>
      <c r="CC118" s="845"/>
      <c r="CD118" s="845"/>
      <c r="CE118" s="845"/>
      <c r="CF118" s="875" t="s">
        <v>446</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401</v>
      </c>
      <c r="DH118" s="780"/>
      <c r="DI118" s="780"/>
      <c r="DJ118" s="780"/>
      <c r="DK118" s="781"/>
      <c r="DL118" s="782" t="s">
        <v>422</v>
      </c>
      <c r="DM118" s="780"/>
      <c r="DN118" s="780"/>
      <c r="DO118" s="780"/>
      <c r="DP118" s="781"/>
      <c r="DQ118" s="782" t="s">
        <v>446</v>
      </c>
      <c r="DR118" s="780"/>
      <c r="DS118" s="780"/>
      <c r="DT118" s="780"/>
      <c r="DU118" s="781"/>
      <c r="DV118" s="824" t="s">
        <v>446</v>
      </c>
      <c r="DW118" s="825"/>
      <c r="DX118" s="825"/>
      <c r="DY118" s="825"/>
      <c r="DZ118" s="826"/>
    </row>
    <row r="119" spans="1:130" s="230" customFormat="1" ht="26.25" customHeight="1" x14ac:dyDescent="0.2">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401</v>
      </c>
      <c r="AB119" s="889"/>
      <c r="AC119" s="889"/>
      <c r="AD119" s="889"/>
      <c r="AE119" s="890"/>
      <c r="AF119" s="891" t="s">
        <v>401</v>
      </c>
      <c r="AG119" s="889"/>
      <c r="AH119" s="889"/>
      <c r="AI119" s="889"/>
      <c r="AJ119" s="890"/>
      <c r="AK119" s="891" t="s">
        <v>446</v>
      </c>
      <c r="AL119" s="889"/>
      <c r="AM119" s="889"/>
      <c r="AN119" s="889"/>
      <c r="AO119" s="890"/>
      <c r="AP119" s="892" t="s">
        <v>401</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473</v>
      </c>
      <c r="BP119" s="878"/>
      <c r="BQ119" s="879">
        <v>13892415</v>
      </c>
      <c r="BR119" s="845"/>
      <c r="BS119" s="845"/>
      <c r="BT119" s="845"/>
      <c r="BU119" s="845"/>
      <c r="BV119" s="845">
        <v>14979646</v>
      </c>
      <c r="BW119" s="845"/>
      <c r="BX119" s="845"/>
      <c r="BY119" s="845"/>
      <c r="BZ119" s="845"/>
      <c r="CA119" s="845">
        <v>15428794</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446</v>
      </c>
      <c r="DH119" s="764"/>
      <c r="DI119" s="764"/>
      <c r="DJ119" s="764"/>
      <c r="DK119" s="765"/>
      <c r="DL119" s="766" t="s">
        <v>401</v>
      </c>
      <c r="DM119" s="764"/>
      <c r="DN119" s="764"/>
      <c r="DO119" s="764"/>
      <c r="DP119" s="765"/>
      <c r="DQ119" s="766" t="s">
        <v>401</v>
      </c>
      <c r="DR119" s="764"/>
      <c r="DS119" s="764"/>
      <c r="DT119" s="764"/>
      <c r="DU119" s="765"/>
      <c r="DV119" s="848" t="s">
        <v>401</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401</v>
      </c>
      <c r="AB120" s="780"/>
      <c r="AC120" s="780"/>
      <c r="AD120" s="780"/>
      <c r="AE120" s="781"/>
      <c r="AF120" s="782" t="s">
        <v>446</v>
      </c>
      <c r="AG120" s="780"/>
      <c r="AH120" s="780"/>
      <c r="AI120" s="780"/>
      <c r="AJ120" s="781"/>
      <c r="AK120" s="782" t="s">
        <v>422</v>
      </c>
      <c r="AL120" s="780"/>
      <c r="AM120" s="780"/>
      <c r="AN120" s="780"/>
      <c r="AO120" s="781"/>
      <c r="AP120" s="824" t="s">
        <v>446</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5184917</v>
      </c>
      <c r="BR120" s="842"/>
      <c r="BS120" s="842"/>
      <c r="BT120" s="842"/>
      <c r="BU120" s="842"/>
      <c r="BV120" s="842">
        <v>4812442</v>
      </c>
      <c r="BW120" s="842"/>
      <c r="BX120" s="842"/>
      <c r="BY120" s="842"/>
      <c r="BZ120" s="842"/>
      <c r="CA120" s="842">
        <v>5444128</v>
      </c>
      <c r="CB120" s="842"/>
      <c r="CC120" s="842"/>
      <c r="CD120" s="842"/>
      <c r="CE120" s="842"/>
      <c r="CF120" s="866">
        <v>98.8</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80980</v>
      </c>
      <c r="DH120" s="842"/>
      <c r="DI120" s="842"/>
      <c r="DJ120" s="842"/>
      <c r="DK120" s="842"/>
      <c r="DL120" s="842">
        <v>448516</v>
      </c>
      <c r="DM120" s="842"/>
      <c r="DN120" s="842"/>
      <c r="DO120" s="842"/>
      <c r="DP120" s="842"/>
      <c r="DQ120" s="842">
        <v>441910</v>
      </c>
      <c r="DR120" s="842"/>
      <c r="DS120" s="842"/>
      <c r="DT120" s="842"/>
      <c r="DU120" s="842"/>
      <c r="DV120" s="843">
        <v>8</v>
      </c>
      <c r="DW120" s="843"/>
      <c r="DX120" s="843"/>
      <c r="DY120" s="843"/>
      <c r="DZ120" s="844"/>
    </row>
    <row r="121" spans="1:130" s="230" customFormat="1" ht="26.25" customHeight="1" x14ac:dyDescent="0.2">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401</v>
      </c>
      <c r="AB121" s="780"/>
      <c r="AC121" s="780"/>
      <c r="AD121" s="780"/>
      <c r="AE121" s="781"/>
      <c r="AF121" s="782" t="s">
        <v>401</v>
      </c>
      <c r="AG121" s="780"/>
      <c r="AH121" s="780"/>
      <c r="AI121" s="780"/>
      <c r="AJ121" s="781"/>
      <c r="AK121" s="782" t="s">
        <v>401</v>
      </c>
      <c r="AL121" s="780"/>
      <c r="AM121" s="780"/>
      <c r="AN121" s="780"/>
      <c r="AO121" s="781"/>
      <c r="AP121" s="824" t="s">
        <v>401</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188638</v>
      </c>
      <c r="BR121" s="817"/>
      <c r="BS121" s="817"/>
      <c r="BT121" s="817"/>
      <c r="BU121" s="817"/>
      <c r="BV121" s="817">
        <v>180394</v>
      </c>
      <c r="BW121" s="817"/>
      <c r="BX121" s="817"/>
      <c r="BY121" s="817"/>
      <c r="BZ121" s="817"/>
      <c r="CA121" s="817">
        <v>557842</v>
      </c>
      <c r="CB121" s="817"/>
      <c r="CC121" s="817"/>
      <c r="CD121" s="817"/>
      <c r="CE121" s="817"/>
      <c r="CF121" s="875">
        <v>10.1</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501809</v>
      </c>
      <c r="DH121" s="817"/>
      <c r="DI121" s="817"/>
      <c r="DJ121" s="817"/>
      <c r="DK121" s="817"/>
      <c r="DL121" s="817">
        <v>75891</v>
      </c>
      <c r="DM121" s="817"/>
      <c r="DN121" s="817"/>
      <c r="DO121" s="817"/>
      <c r="DP121" s="817"/>
      <c r="DQ121" s="817">
        <v>68697</v>
      </c>
      <c r="DR121" s="817"/>
      <c r="DS121" s="817"/>
      <c r="DT121" s="817"/>
      <c r="DU121" s="817"/>
      <c r="DV121" s="794">
        <v>1.2</v>
      </c>
      <c r="DW121" s="794"/>
      <c r="DX121" s="794"/>
      <c r="DY121" s="794"/>
      <c r="DZ121" s="795"/>
    </row>
    <row r="122" spans="1:130" s="230" customFormat="1" ht="26.25" customHeight="1" x14ac:dyDescent="0.2">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401</v>
      </c>
      <c r="AB122" s="780"/>
      <c r="AC122" s="780"/>
      <c r="AD122" s="780"/>
      <c r="AE122" s="781"/>
      <c r="AF122" s="782" t="s">
        <v>401</v>
      </c>
      <c r="AG122" s="780"/>
      <c r="AH122" s="780"/>
      <c r="AI122" s="780"/>
      <c r="AJ122" s="781"/>
      <c r="AK122" s="782" t="s">
        <v>401</v>
      </c>
      <c r="AL122" s="780"/>
      <c r="AM122" s="780"/>
      <c r="AN122" s="780"/>
      <c r="AO122" s="781"/>
      <c r="AP122" s="824" t="s">
        <v>401</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9239173</v>
      </c>
      <c r="BR122" s="845"/>
      <c r="BS122" s="845"/>
      <c r="BT122" s="845"/>
      <c r="BU122" s="845"/>
      <c r="BV122" s="845">
        <v>10463380</v>
      </c>
      <c r="BW122" s="845"/>
      <c r="BX122" s="845"/>
      <c r="BY122" s="845"/>
      <c r="BZ122" s="845"/>
      <c r="CA122" s="845">
        <v>10438119</v>
      </c>
      <c r="CB122" s="845"/>
      <c r="CC122" s="845"/>
      <c r="CD122" s="845"/>
      <c r="CE122" s="845"/>
      <c r="CF122" s="846">
        <v>189.3</v>
      </c>
      <c r="CG122" s="847"/>
      <c r="CH122" s="847"/>
      <c r="CI122" s="847"/>
      <c r="CJ122" s="847"/>
      <c r="CK122" s="869"/>
      <c r="CL122" s="855"/>
      <c r="CM122" s="855"/>
      <c r="CN122" s="855"/>
      <c r="CO122" s="856"/>
      <c r="CP122" s="835" t="s">
        <v>415</v>
      </c>
      <c r="CQ122" s="836"/>
      <c r="CR122" s="836"/>
      <c r="CS122" s="836"/>
      <c r="CT122" s="836"/>
      <c r="CU122" s="836"/>
      <c r="CV122" s="836"/>
      <c r="CW122" s="836"/>
      <c r="CX122" s="836"/>
      <c r="CY122" s="836"/>
      <c r="CZ122" s="836"/>
      <c r="DA122" s="836"/>
      <c r="DB122" s="836"/>
      <c r="DC122" s="836"/>
      <c r="DD122" s="836"/>
      <c r="DE122" s="836"/>
      <c r="DF122" s="837"/>
      <c r="DG122" s="816">
        <v>31583</v>
      </c>
      <c r="DH122" s="817"/>
      <c r="DI122" s="817"/>
      <c r="DJ122" s="817"/>
      <c r="DK122" s="817"/>
      <c r="DL122" s="817">
        <v>29214</v>
      </c>
      <c r="DM122" s="817"/>
      <c r="DN122" s="817"/>
      <c r="DO122" s="817"/>
      <c r="DP122" s="817"/>
      <c r="DQ122" s="817">
        <v>29088</v>
      </c>
      <c r="DR122" s="817"/>
      <c r="DS122" s="817"/>
      <c r="DT122" s="817"/>
      <c r="DU122" s="817"/>
      <c r="DV122" s="794">
        <v>0.5</v>
      </c>
      <c r="DW122" s="794"/>
      <c r="DX122" s="794"/>
      <c r="DY122" s="794"/>
      <c r="DZ122" s="795"/>
    </row>
    <row r="123" spans="1:130" s="230" customFormat="1" ht="26.25" customHeight="1" x14ac:dyDescent="0.2">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422</v>
      </c>
      <c r="AB123" s="780"/>
      <c r="AC123" s="780"/>
      <c r="AD123" s="780"/>
      <c r="AE123" s="781"/>
      <c r="AF123" s="782" t="s">
        <v>401</v>
      </c>
      <c r="AG123" s="780"/>
      <c r="AH123" s="780"/>
      <c r="AI123" s="780"/>
      <c r="AJ123" s="781"/>
      <c r="AK123" s="782" t="s">
        <v>401</v>
      </c>
      <c r="AL123" s="780"/>
      <c r="AM123" s="780"/>
      <c r="AN123" s="780"/>
      <c r="AO123" s="781"/>
      <c r="AP123" s="824" t="s">
        <v>401</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483</v>
      </c>
      <c r="BP123" s="878"/>
      <c r="BQ123" s="832">
        <v>14612728</v>
      </c>
      <c r="BR123" s="833"/>
      <c r="BS123" s="833"/>
      <c r="BT123" s="833"/>
      <c r="BU123" s="833"/>
      <c r="BV123" s="833">
        <v>15456216</v>
      </c>
      <c r="BW123" s="833"/>
      <c r="BX123" s="833"/>
      <c r="BY123" s="833"/>
      <c r="BZ123" s="833"/>
      <c r="CA123" s="833">
        <v>16440089</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401</v>
      </c>
      <c r="DH123" s="780"/>
      <c r="DI123" s="780"/>
      <c r="DJ123" s="780"/>
      <c r="DK123" s="781"/>
      <c r="DL123" s="782" t="s">
        <v>401</v>
      </c>
      <c r="DM123" s="780"/>
      <c r="DN123" s="780"/>
      <c r="DO123" s="780"/>
      <c r="DP123" s="781"/>
      <c r="DQ123" s="782" t="s">
        <v>401</v>
      </c>
      <c r="DR123" s="780"/>
      <c r="DS123" s="780"/>
      <c r="DT123" s="780"/>
      <c r="DU123" s="781"/>
      <c r="DV123" s="824" t="s">
        <v>401</v>
      </c>
      <c r="DW123" s="825"/>
      <c r="DX123" s="825"/>
      <c r="DY123" s="825"/>
      <c r="DZ123" s="826"/>
    </row>
    <row r="124" spans="1:130" s="230" customFormat="1" ht="26.25" customHeight="1" thickBot="1" x14ac:dyDescent="0.25">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401</v>
      </c>
      <c r="AB124" s="780"/>
      <c r="AC124" s="780"/>
      <c r="AD124" s="780"/>
      <c r="AE124" s="781"/>
      <c r="AF124" s="782" t="s">
        <v>401</v>
      </c>
      <c r="AG124" s="780"/>
      <c r="AH124" s="780"/>
      <c r="AI124" s="780"/>
      <c r="AJ124" s="781"/>
      <c r="AK124" s="782" t="s">
        <v>401</v>
      </c>
      <c r="AL124" s="780"/>
      <c r="AM124" s="780"/>
      <c r="AN124" s="780"/>
      <c r="AO124" s="781"/>
      <c r="AP124" s="824" t="s">
        <v>401</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422</v>
      </c>
      <c r="BR124" s="831"/>
      <c r="BS124" s="831"/>
      <c r="BT124" s="831"/>
      <c r="BU124" s="831"/>
      <c r="BV124" s="831" t="s">
        <v>401</v>
      </c>
      <c r="BW124" s="831"/>
      <c r="BX124" s="831"/>
      <c r="BY124" s="831"/>
      <c r="BZ124" s="831"/>
      <c r="CA124" s="831" t="s">
        <v>401</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401</v>
      </c>
      <c r="DH124" s="764"/>
      <c r="DI124" s="764"/>
      <c r="DJ124" s="764"/>
      <c r="DK124" s="765"/>
      <c r="DL124" s="766" t="s">
        <v>401</v>
      </c>
      <c r="DM124" s="764"/>
      <c r="DN124" s="764"/>
      <c r="DO124" s="764"/>
      <c r="DP124" s="765"/>
      <c r="DQ124" s="766" t="s">
        <v>401</v>
      </c>
      <c r="DR124" s="764"/>
      <c r="DS124" s="764"/>
      <c r="DT124" s="764"/>
      <c r="DU124" s="765"/>
      <c r="DV124" s="848" t="s">
        <v>401</v>
      </c>
      <c r="DW124" s="849"/>
      <c r="DX124" s="849"/>
      <c r="DY124" s="849"/>
      <c r="DZ124" s="850"/>
    </row>
    <row r="125" spans="1:130" s="230" customFormat="1" ht="26.25" customHeight="1" x14ac:dyDescent="0.2">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401</v>
      </c>
      <c r="AB125" s="780"/>
      <c r="AC125" s="780"/>
      <c r="AD125" s="780"/>
      <c r="AE125" s="781"/>
      <c r="AF125" s="782" t="s">
        <v>142</v>
      </c>
      <c r="AG125" s="780"/>
      <c r="AH125" s="780"/>
      <c r="AI125" s="780"/>
      <c r="AJ125" s="781"/>
      <c r="AK125" s="782" t="s">
        <v>401</v>
      </c>
      <c r="AL125" s="780"/>
      <c r="AM125" s="780"/>
      <c r="AN125" s="780"/>
      <c r="AO125" s="781"/>
      <c r="AP125" s="824" t="s">
        <v>401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401</v>
      </c>
      <c r="DH125" s="842"/>
      <c r="DI125" s="842"/>
      <c r="DJ125" s="842"/>
      <c r="DK125" s="842"/>
      <c r="DL125" s="842" t="s">
        <v>142</v>
      </c>
      <c r="DM125" s="842"/>
      <c r="DN125" s="842"/>
      <c r="DO125" s="842"/>
      <c r="DP125" s="842"/>
      <c r="DQ125" s="842" t="s">
        <v>142</v>
      </c>
      <c r="DR125" s="842"/>
      <c r="DS125" s="842"/>
      <c r="DT125" s="842"/>
      <c r="DU125" s="842"/>
      <c r="DV125" s="843" t="s">
        <v>142</v>
      </c>
      <c r="DW125" s="843"/>
      <c r="DX125" s="843"/>
      <c r="DY125" s="843"/>
      <c r="DZ125" s="844"/>
    </row>
    <row r="126" spans="1:130" s="230" customFormat="1" ht="26.25" customHeight="1" thickBot="1" x14ac:dyDescent="0.25">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401</v>
      </c>
      <c r="AB126" s="780"/>
      <c r="AC126" s="780"/>
      <c r="AD126" s="780"/>
      <c r="AE126" s="781"/>
      <c r="AF126" s="782" t="s">
        <v>142</v>
      </c>
      <c r="AG126" s="780"/>
      <c r="AH126" s="780"/>
      <c r="AI126" s="780"/>
      <c r="AJ126" s="781"/>
      <c r="AK126" s="782" t="s">
        <v>401</v>
      </c>
      <c r="AL126" s="780"/>
      <c r="AM126" s="780"/>
      <c r="AN126" s="780"/>
      <c r="AO126" s="781"/>
      <c r="AP126" s="824" t="s">
        <v>401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142</v>
      </c>
      <c r="DH126" s="817"/>
      <c r="DI126" s="817"/>
      <c r="DJ126" s="817"/>
      <c r="DK126" s="817"/>
      <c r="DL126" s="817" t="s">
        <v>401</v>
      </c>
      <c r="DM126" s="817"/>
      <c r="DN126" s="817"/>
      <c r="DO126" s="817"/>
      <c r="DP126" s="817"/>
      <c r="DQ126" s="817" t="s">
        <v>401</v>
      </c>
      <c r="DR126" s="817"/>
      <c r="DS126" s="817"/>
      <c r="DT126" s="817"/>
      <c r="DU126" s="817"/>
      <c r="DV126" s="794" t="s">
        <v>401</v>
      </c>
      <c r="DW126" s="794"/>
      <c r="DX126" s="794"/>
      <c r="DY126" s="794"/>
      <c r="DZ126" s="795"/>
    </row>
    <row r="127" spans="1:130" s="230" customFormat="1" ht="26.25" customHeight="1" x14ac:dyDescent="0.2">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142</v>
      </c>
      <c r="AB127" s="780"/>
      <c r="AC127" s="780"/>
      <c r="AD127" s="780"/>
      <c r="AE127" s="781"/>
      <c r="AF127" s="782" t="s">
        <v>142</v>
      </c>
      <c r="AG127" s="780"/>
      <c r="AH127" s="780"/>
      <c r="AI127" s="780"/>
      <c r="AJ127" s="781"/>
      <c r="AK127" s="782" t="s">
        <v>450</v>
      </c>
      <c r="AL127" s="780"/>
      <c r="AM127" s="780"/>
      <c r="AN127" s="780"/>
      <c r="AO127" s="781"/>
      <c r="AP127" s="824" t="s">
        <v>401</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401</v>
      </c>
      <c r="DH127" s="817"/>
      <c r="DI127" s="817"/>
      <c r="DJ127" s="817"/>
      <c r="DK127" s="817"/>
      <c r="DL127" s="817" t="s">
        <v>401</v>
      </c>
      <c r="DM127" s="817"/>
      <c r="DN127" s="817"/>
      <c r="DO127" s="817"/>
      <c r="DP127" s="817"/>
      <c r="DQ127" s="817" t="s">
        <v>142</v>
      </c>
      <c r="DR127" s="817"/>
      <c r="DS127" s="817"/>
      <c r="DT127" s="817"/>
      <c r="DU127" s="817"/>
      <c r="DV127" s="794" t="s">
        <v>401</v>
      </c>
      <c r="DW127" s="794"/>
      <c r="DX127" s="794"/>
      <c r="DY127" s="794"/>
      <c r="DZ127" s="795"/>
    </row>
    <row r="128" spans="1:130" s="230" customFormat="1" ht="26.25" customHeight="1" thickBot="1" x14ac:dyDescent="0.25">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59841</v>
      </c>
      <c r="AB128" s="801"/>
      <c r="AC128" s="801"/>
      <c r="AD128" s="801"/>
      <c r="AE128" s="802"/>
      <c r="AF128" s="803">
        <v>55074</v>
      </c>
      <c r="AG128" s="801"/>
      <c r="AH128" s="801"/>
      <c r="AI128" s="801"/>
      <c r="AJ128" s="802"/>
      <c r="AK128" s="803">
        <v>55526</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142</v>
      </c>
      <c r="BG128" s="787"/>
      <c r="BH128" s="787"/>
      <c r="BI128" s="787"/>
      <c r="BJ128" s="787"/>
      <c r="BK128" s="787"/>
      <c r="BL128" s="810"/>
      <c r="BM128" s="786">
        <v>14.28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401</v>
      </c>
      <c r="DH128" s="791"/>
      <c r="DI128" s="791"/>
      <c r="DJ128" s="791"/>
      <c r="DK128" s="791"/>
      <c r="DL128" s="791" t="s">
        <v>401</v>
      </c>
      <c r="DM128" s="791"/>
      <c r="DN128" s="791"/>
      <c r="DO128" s="791"/>
      <c r="DP128" s="791"/>
      <c r="DQ128" s="791" t="s">
        <v>401</v>
      </c>
      <c r="DR128" s="791"/>
      <c r="DS128" s="791"/>
      <c r="DT128" s="791"/>
      <c r="DU128" s="791"/>
      <c r="DV128" s="792" t="s">
        <v>401</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6257445</v>
      </c>
      <c r="AB129" s="780"/>
      <c r="AC129" s="780"/>
      <c r="AD129" s="780"/>
      <c r="AE129" s="781"/>
      <c r="AF129" s="782">
        <v>6570242</v>
      </c>
      <c r="AG129" s="780"/>
      <c r="AH129" s="780"/>
      <c r="AI129" s="780"/>
      <c r="AJ129" s="781"/>
      <c r="AK129" s="782">
        <v>6378184</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401</v>
      </c>
      <c r="BG129" s="771"/>
      <c r="BH129" s="771"/>
      <c r="BI129" s="771"/>
      <c r="BJ129" s="771"/>
      <c r="BK129" s="771"/>
      <c r="BL129" s="772"/>
      <c r="BM129" s="770">
        <v>19.28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868820</v>
      </c>
      <c r="AB130" s="780"/>
      <c r="AC130" s="780"/>
      <c r="AD130" s="780"/>
      <c r="AE130" s="781"/>
      <c r="AF130" s="782">
        <v>846943</v>
      </c>
      <c r="AG130" s="780"/>
      <c r="AH130" s="780"/>
      <c r="AI130" s="780"/>
      <c r="AJ130" s="781"/>
      <c r="AK130" s="782">
        <v>865293</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4.5999999999999996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5388625</v>
      </c>
      <c r="AB131" s="764"/>
      <c r="AC131" s="764"/>
      <c r="AD131" s="764"/>
      <c r="AE131" s="765"/>
      <c r="AF131" s="766">
        <v>5723299</v>
      </c>
      <c r="AG131" s="764"/>
      <c r="AH131" s="764"/>
      <c r="AI131" s="764"/>
      <c r="AJ131" s="765"/>
      <c r="AK131" s="766">
        <v>5512891</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401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4.3751606389999997</v>
      </c>
      <c r="AB132" s="745"/>
      <c r="AC132" s="745"/>
      <c r="AD132" s="745"/>
      <c r="AE132" s="746"/>
      <c r="AF132" s="747">
        <v>4.6838894839999998</v>
      </c>
      <c r="AG132" s="745"/>
      <c r="AH132" s="745"/>
      <c r="AI132" s="745"/>
      <c r="AJ132" s="746"/>
      <c r="AK132" s="747">
        <v>5.0103838439999997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4</v>
      </c>
      <c r="AB133" s="724"/>
      <c r="AC133" s="724"/>
      <c r="AD133" s="724"/>
      <c r="AE133" s="725"/>
      <c r="AF133" s="723">
        <v>4.3</v>
      </c>
      <c r="AG133" s="724"/>
      <c r="AH133" s="724"/>
      <c r="AI133" s="724"/>
      <c r="AJ133" s="725"/>
      <c r="AK133" s="723">
        <v>4.5999999999999996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i04Uqa/7NMOjIMXg3GadAB7eN2dC+ZgODn8m78WOPYRmF1PWct4IdRufEgZBfQecv7ebPmmUfb/VQ2CRLH0rw==" saltValue="D5XGEBAKhIuSQ4dB5tKN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8" zoomScale="80" zoomScaleNormal="85" zoomScaleSheetLayoutView="8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ymoEMwHYBbBmHAX0/i863q16XcRdv2DG76kJ+ymW/ChLDoezYGloyfwzt6zKPH/1UUPj9Asdcjae44YzxWMKQ==" saltValue="gwCEa5DnfMguSqHxP2Wp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46"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chbXeGCDQdW4nCSjqsFMFt0fhWa4E2KrlkmtP6NlbYPN+tTPn94IKJ8hVSogAOORsxB1fZZgmuatUBu92E39A==" saltValue="4rwo5MLmKHm/GF2Jcp01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513</v>
      </c>
      <c r="AP7" s="272"/>
      <c r="AQ7" s="273" t="s">
        <v>514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515</v>
      </c>
      <c r="AQ8" s="279" t="s">
        <v>516</v>
      </c>
      <c r="AR8" s="280" t="s">
        <v>517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518</v>
      </c>
      <c r="AL9" s="1130"/>
      <c r="AM9" s="1130"/>
      <c r="AN9" s="1131"/>
      <c r="AO9" s="281">
        <v>1741270</v>
      </c>
      <c r="AP9" s="281">
        <v>110740</v>
      </c>
      <c r="AQ9" s="282">
        <v>91991</v>
      </c>
      <c r="AR9" s="283">
        <v>20.399999999999999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519</v>
      </c>
      <c r="AL10" s="1130"/>
      <c r="AM10" s="1130"/>
      <c r="AN10" s="1131"/>
      <c r="AO10" s="284">
        <v>249366</v>
      </c>
      <c r="AP10" s="284">
        <v>15859</v>
      </c>
      <c r="AQ10" s="285">
        <v>12405</v>
      </c>
      <c r="AR10" s="286">
        <v>27.8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520</v>
      </c>
      <c r="AL11" s="1130"/>
      <c r="AM11" s="1130"/>
      <c r="AN11" s="1131"/>
      <c r="AO11" s="284" t="s">
        <v>521</v>
      </c>
      <c r="AP11" s="284" t="s">
        <v>521</v>
      </c>
      <c r="AQ11" s="285">
        <v>395</v>
      </c>
      <c r="AR11" s="286" t="s">
        <v>521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522</v>
      </c>
      <c r="AL12" s="1130"/>
      <c r="AM12" s="1130"/>
      <c r="AN12" s="1131"/>
      <c r="AO12" s="284" t="s">
        <v>521</v>
      </c>
      <c r="AP12" s="284" t="s">
        <v>521</v>
      </c>
      <c r="AQ12" s="285">
        <v>19</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523</v>
      </c>
      <c r="AL13" s="1130"/>
      <c r="AM13" s="1130"/>
      <c r="AN13" s="1131"/>
      <c r="AO13" s="284">
        <v>87557</v>
      </c>
      <c r="AP13" s="284">
        <v>5568</v>
      </c>
      <c r="AQ13" s="285">
        <v>3751</v>
      </c>
      <c r="AR13" s="286">
        <v>48.4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524</v>
      </c>
      <c r="AL14" s="1130"/>
      <c r="AM14" s="1130"/>
      <c r="AN14" s="1131"/>
      <c r="AO14" s="284">
        <v>200025</v>
      </c>
      <c r="AP14" s="284">
        <v>12721</v>
      </c>
      <c r="AQ14" s="285">
        <v>1672</v>
      </c>
      <c r="AR14" s="286">
        <v>660.8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525</v>
      </c>
      <c r="AL15" s="1133"/>
      <c r="AM15" s="1133"/>
      <c r="AN15" s="1134"/>
      <c r="AO15" s="284">
        <v>-164427</v>
      </c>
      <c r="AP15" s="284">
        <v>-10457</v>
      </c>
      <c r="AQ15" s="285">
        <v>-6358</v>
      </c>
      <c r="AR15" s="286">
        <v>64.5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194</v>
      </c>
      <c r="AL16" s="1133"/>
      <c r="AM16" s="1133"/>
      <c r="AN16" s="1134"/>
      <c r="AO16" s="284">
        <v>2113791</v>
      </c>
      <c r="AP16" s="284">
        <v>134431</v>
      </c>
      <c r="AQ16" s="285">
        <v>103876</v>
      </c>
      <c r="AR16" s="286">
        <v>29.4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530</v>
      </c>
      <c r="AL21" s="1136"/>
      <c r="AM21" s="1136"/>
      <c r="AN21" s="1137"/>
      <c r="AO21" s="297">
        <v>12.59</v>
      </c>
      <c r="AP21" s="298">
        <v>9.2899999999999991</v>
      </c>
      <c r="AQ21" s="299">
        <v>3.3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531</v>
      </c>
      <c r="AL22" s="1136"/>
      <c r="AM22" s="1136"/>
      <c r="AN22" s="1137"/>
      <c r="AO22" s="302">
        <v>94.8</v>
      </c>
      <c r="AP22" s="303">
        <v>96.9</v>
      </c>
      <c r="AQ22" s="304">
        <v>-2.1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8" t="s">
        <v>532</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ht="13" x14ac:dyDescent="0.2">
      <c r="A27" s="309"/>
      <c r="AO27" s="262"/>
      <c r="AP27" s="262"/>
      <c r="AQ27" s="262"/>
      <c r="AR27" s="262"/>
      <c r="AS27" s="262"/>
      <c r="AT27" s="262"/>
    </row>
    <row r="28" spans="1:46" ht="16.5"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513</v>
      </c>
      <c r="AP30" s="272"/>
      <c r="AQ30" s="273" t="s">
        <v>514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535</v>
      </c>
      <c r="AL32" s="1120"/>
      <c r="AM32" s="1120"/>
      <c r="AN32" s="1121"/>
      <c r="AO32" s="312">
        <v>1091673</v>
      </c>
      <c r="AP32" s="312">
        <v>69427</v>
      </c>
      <c r="AQ32" s="313">
        <v>51927</v>
      </c>
      <c r="AR32" s="314">
        <v>33.700000000000003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536</v>
      </c>
      <c r="AL33" s="1120"/>
      <c r="AM33" s="1120"/>
      <c r="AN33" s="1121"/>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537</v>
      </c>
      <c r="AL34" s="1120"/>
      <c r="AM34" s="1120"/>
      <c r="AN34" s="1121"/>
      <c r="AO34" s="312" t="s">
        <v>521</v>
      </c>
      <c r="AP34" s="312" t="s">
        <v>521</v>
      </c>
      <c r="AQ34" s="313" t="s">
        <v>521</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538</v>
      </c>
      <c r="AL35" s="1120"/>
      <c r="AM35" s="1120"/>
      <c r="AN35" s="1121"/>
      <c r="AO35" s="312">
        <v>103105</v>
      </c>
      <c r="AP35" s="312">
        <v>6557</v>
      </c>
      <c r="AQ35" s="313">
        <v>15337</v>
      </c>
      <c r="AR35" s="314">
        <v>-57.2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539</v>
      </c>
      <c r="AL36" s="1120"/>
      <c r="AM36" s="1120"/>
      <c r="AN36" s="1121"/>
      <c r="AO36" s="312">
        <v>2258</v>
      </c>
      <c r="AP36" s="312">
        <v>144</v>
      </c>
      <c r="AQ36" s="313">
        <v>2347</v>
      </c>
      <c r="AR36" s="314">
        <v>-93.9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540</v>
      </c>
      <c r="AL37" s="1120"/>
      <c r="AM37" s="1120"/>
      <c r="AN37" s="1121"/>
      <c r="AO37" s="312" t="s">
        <v>521</v>
      </c>
      <c r="AP37" s="312" t="s">
        <v>521</v>
      </c>
      <c r="AQ37" s="313">
        <v>463</v>
      </c>
      <c r="AR37" s="314" t="s">
        <v>521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541</v>
      </c>
      <c r="AL38" s="1123"/>
      <c r="AM38" s="1123"/>
      <c r="AN38" s="1124"/>
      <c r="AO38" s="315" t="s">
        <v>521</v>
      </c>
      <c r="AP38" s="315" t="s">
        <v>521</v>
      </c>
      <c r="AQ38" s="316">
        <v>1</v>
      </c>
      <c r="AR38" s="304" t="s">
        <v>521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542</v>
      </c>
      <c r="AL39" s="1123"/>
      <c r="AM39" s="1123"/>
      <c r="AN39" s="1124"/>
      <c r="AO39" s="312">
        <v>-55526</v>
      </c>
      <c r="AP39" s="312">
        <v>-3531</v>
      </c>
      <c r="AQ39" s="313">
        <v>-3326</v>
      </c>
      <c r="AR39" s="314">
        <v>6.2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543</v>
      </c>
      <c r="AL40" s="1120"/>
      <c r="AM40" s="1120"/>
      <c r="AN40" s="1121"/>
      <c r="AO40" s="312">
        <v>-865293</v>
      </c>
      <c r="AP40" s="312">
        <v>-55030</v>
      </c>
      <c r="AQ40" s="313">
        <v>-45680</v>
      </c>
      <c r="AR40" s="314">
        <v>20.5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307</v>
      </c>
      <c r="AL41" s="1126"/>
      <c r="AM41" s="1126"/>
      <c r="AN41" s="1127"/>
      <c r="AO41" s="312">
        <v>276217</v>
      </c>
      <c r="AP41" s="312">
        <v>17567</v>
      </c>
      <c r="AQ41" s="313">
        <v>21069</v>
      </c>
      <c r="AR41" s="314">
        <v>-16.600000000000001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513</v>
      </c>
      <c r="AN49" s="1114" t="s">
        <v>547</v>
      </c>
      <c r="AO49" s="1115"/>
      <c r="AP49" s="1115"/>
      <c r="AQ49" s="1115"/>
      <c r="AR49" s="1116"/>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548</v>
      </c>
      <c r="AO50" s="329" t="s">
        <v>549</v>
      </c>
      <c r="AP50" s="330" t="s">
        <v>550</v>
      </c>
      <c r="AQ50" s="331" t="s">
        <v>551</v>
      </c>
      <c r="AR50" s="332" t="s">
        <v>552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1453054</v>
      </c>
      <c r="AN51" s="334">
        <v>83408</v>
      </c>
      <c r="AO51" s="335">
        <v>5.8</v>
      </c>
      <c r="AP51" s="336">
        <v>73475</v>
      </c>
      <c r="AQ51" s="337">
        <v>9.1</v>
      </c>
      <c r="AR51" s="338">
        <v>-3.3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725173</v>
      </c>
      <c r="AN52" s="342">
        <v>41626</v>
      </c>
      <c r="AO52" s="343">
        <v>-14.6</v>
      </c>
      <c r="AP52" s="344">
        <v>43072</v>
      </c>
      <c r="AQ52" s="345">
        <v>31.1</v>
      </c>
      <c r="AR52" s="346">
        <v>-45.7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1852434</v>
      </c>
      <c r="AN53" s="334">
        <v>109076</v>
      </c>
      <c r="AO53" s="335">
        <v>30.8</v>
      </c>
      <c r="AP53" s="336">
        <v>87464</v>
      </c>
      <c r="AQ53" s="337">
        <v>19</v>
      </c>
      <c r="AR53" s="338">
        <v>11.8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500486</v>
      </c>
      <c r="AN54" s="342">
        <v>29470</v>
      </c>
      <c r="AO54" s="343">
        <v>-29.2</v>
      </c>
      <c r="AP54" s="344">
        <v>47479</v>
      </c>
      <c r="AQ54" s="345">
        <v>10.199999999999999</v>
      </c>
      <c r="AR54" s="346">
        <v>-39.4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1958162</v>
      </c>
      <c r="AN55" s="334">
        <v>118275</v>
      </c>
      <c r="AO55" s="335">
        <v>8.4</v>
      </c>
      <c r="AP55" s="336">
        <v>96248</v>
      </c>
      <c r="AQ55" s="337">
        <v>10</v>
      </c>
      <c r="AR55" s="338">
        <v>-1.6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360139</v>
      </c>
      <c r="AN56" s="342">
        <v>21753</v>
      </c>
      <c r="AO56" s="343">
        <v>-26.2</v>
      </c>
      <c r="AP56" s="344">
        <v>55768</v>
      </c>
      <c r="AQ56" s="345">
        <v>17.5</v>
      </c>
      <c r="AR56" s="346">
        <v>-43.7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1195948</v>
      </c>
      <c r="AN57" s="334">
        <v>74094</v>
      </c>
      <c r="AO57" s="335">
        <v>-37.4</v>
      </c>
      <c r="AP57" s="336">
        <v>76413</v>
      </c>
      <c r="AQ57" s="337">
        <v>-20.6</v>
      </c>
      <c r="AR57" s="338">
        <v>-16.8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441752</v>
      </c>
      <c r="AN58" s="342">
        <v>27368</v>
      </c>
      <c r="AO58" s="343">
        <v>25.8</v>
      </c>
      <c r="AP58" s="344">
        <v>39658</v>
      </c>
      <c r="AQ58" s="345">
        <v>-28.9</v>
      </c>
      <c r="AR58" s="346">
        <v>54.7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2161796</v>
      </c>
      <c r="AN59" s="334">
        <v>137484</v>
      </c>
      <c r="AO59" s="335">
        <v>85.6</v>
      </c>
      <c r="AP59" s="336">
        <v>66481</v>
      </c>
      <c r="AQ59" s="337">
        <v>-13</v>
      </c>
      <c r="AR59" s="338">
        <v>98.6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936437</v>
      </c>
      <c r="AN60" s="342">
        <v>59555</v>
      </c>
      <c r="AO60" s="343">
        <v>117.6</v>
      </c>
      <c r="AP60" s="344">
        <v>36120</v>
      </c>
      <c r="AQ60" s="345">
        <v>-8.9</v>
      </c>
      <c r="AR60" s="346">
        <v>126.5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1724279</v>
      </c>
      <c r="AN61" s="349">
        <v>104467</v>
      </c>
      <c r="AO61" s="350">
        <v>18.600000000000001</v>
      </c>
      <c r="AP61" s="351">
        <v>80016</v>
      </c>
      <c r="AQ61" s="352">
        <v>0.9</v>
      </c>
      <c r="AR61" s="338">
        <v>17.7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592797</v>
      </c>
      <c r="AN62" s="342">
        <v>35954</v>
      </c>
      <c r="AO62" s="343">
        <v>14.7</v>
      </c>
      <c r="AP62" s="344">
        <v>44419</v>
      </c>
      <c r="AQ62" s="345">
        <v>4.2</v>
      </c>
      <c r="AR62" s="346">
        <v>10.5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T5s6iv7Hvf9Egkp1WGQj/WdJBYmYS7tkHFpJpjfSf5pP50Da8dXbMJdFh+zG2hKlzAgHPm6HuMeD2jXiGqC40A==" saltValue="qkSNJyGz9DmJqr9GBuqE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topLeftCell="A61" zoomScale="80" zoomScaleNormal="8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0" spans="125:125" ht="13.5" hidden="1" customHeight="1" x14ac:dyDescent="0.2"/>
    <row r="121" spans="125:125" ht="13.5" hidden="1" customHeight="1" x14ac:dyDescent="0.2">
      <c r="DU121" s="259"/>
    </row>
  </sheetData>
  <sheetProtection algorithmName="SHA-512" hashValue="Q7v6JuPKu9XAS/TlmkW7WkY4PpQrM4Wdjve2Vc1TVyU1tf7cxbSUkLDrXR3ofqU5mKLqWWcst1n6AA+oXgT73w==" saltValue="bysW92z9uDEwMTb+keb7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XCHsBrTWnzg2wDwhW6pMQNUvIv2DW73gzQJFWHWzbDG9qb1sQCQKoM3L9J6iLw4FJkmePnwH2uhRZspQPLIcUw==" saltValue="X+62B+YzWnTDp4YbQBZM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138" t="s">
        <v>3</v>
      </c>
      <c r="D47" s="1138"/>
      <c r="E47" s="1139"/>
      <c r="F47" s="11">
        <v>23.63</v>
      </c>
      <c r="G47" s="12">
        <v>23.48</v>
      </c>
      <c r="H47" s="12">
        <v>21.08</v>
      </c>
      <c r="I47" s="12">
        <v>20.09</v>
      </c>
      <c r="J47" s="13">
        <v>22.26</v>
      </c>
    </row>
    <row r="48" spans="2:10" ht="57.75" customHeight="1" x14ac:dyDescent="0.2">
      <c r="B48" s="14"/>
      <c r="C48" s="1140" t="s">
        <v>4</v>
      </c>
      <c r="D48" s="1140"/>
      <c r="E48" s="1141"/>
      <c r="F48" s="15">
        <v>4.83</v>
      </c>
      <c r="G48" s="16">
        <v>5.7</v>
      </c>
      <c r="H48" s="16">
        <v>8.83</v>
      </c>
      <c r="I48" s="16">
        <v>16.48</v>
      </c>
      <c r="J48" s="17">
        <v>12.13</v>
      </c>
    </row>
    <row r="49" spans="2:10" ht="57.75" customHeight="1" thickBot="1" x14ac:dyDescent="0.25">
      <c r="B49" s="18"/>
      <c r="C49" s="1142" t="s">
        <v>5</v>
      </c>
      <c r="D49" s="1142"/>
      <c r="E49" s="1143"/>
      <c r="F49" s="19" t="s">
        <v>568</v>
      </c>
      <c r="G49" s="20">
        <v>0.85</v>
      </c>
      <c r="H49" s="20">
        <v>1.56</v>
      </c>
      <c r="I49" s="20">
        <v>8.08</v>
      </c>
      <c r="J49" s="21" t="s">
        <v>569</v>
      </c>
    </row>
    <row r="50" spans="2:10" ht="13" x14ac:dyDescent="0.2"/>
  </sheetData>
  <sheetProtection algorithmName="SHA-512" hashValue="zsMYfvuw23z4ZZJEsQB39/YXqJtrcJ5AlVt3fK2BeWJ3CtuPd0BOmYh9q79hn/n9+hvqyTbt84y7JtZgwenblg==" saltValue="K+iDa7RJwzs8LvskauwF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2024-03-12T08:08:28Z</cp:lastPrinted>
  <dcterms:created xsi:type="dcterms:W3CDTF">2024-02-05T03:44:01Z</dcterms:created>
  <dcterms:modified xsi:type="dcterms:W3CDTF">2024-03-19T04:39:57Z</dcterms:modified>
  <cp:category/>
</cp:coreProperties>
</file>