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tabRatio="814" firstSheet="7" activeTab="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<sst xmlns="http://schemas.openxmlformats.org/spreadsheetml/2006/main" count="1152" uniqueCount="609">
  <si>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</si>
  <si>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</si>
  <si>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</si>
  <si>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</si>
  <si>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</si>
  <si>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</si>
  <si>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</si>
  <si>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</si>
  <si>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</si>
  <si>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</si>
  <si>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</si>
  <si>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</si>
  <si>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</si>
  <si>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</si>
  <si>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</si>
  <si>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</si>
  <si>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</si>
  <si>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</si>
  <si>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</si>
  <si>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</si>
  <si>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</si>
  <si>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</si>
  <si>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</si>
  <si>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</si>
  <si>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</si>
  <si>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</si>
  <si>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</si>
  <si>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</si>
  <si>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</si>
  <si>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</si>
  <si>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</si>
  <si>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</si>
  <si>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</si>
  <si>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</si>
  <si>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</si>
  <si>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</si>
  <si>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</si>
  <si>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</si>
  <si>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</si>
  <si>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</si>
  <si>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</si>
  <si>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</si>
  <si>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</si>
  <si>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</si>
  <si>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</si>
  <si>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</si>
  <si>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</si>
  <si>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</si>
  <si>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</si>
  <si>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</si>
  <si>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</si>
  <si>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</si>
  <si>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</si>
  <si>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</si>
  <si>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</si>
  <si>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</si>
  <si>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</si>
  <si>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</si>
  <si>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</si>
  <si>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</si>
  <si>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</si>
  <si>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</si>
  <si>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</si>
  <si>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</si>
  <si>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</si>
  <si>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</si>
  <si>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</si>
  <si>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</si>
  <si>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</si>
  <si>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</si>
  <si>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</si>
  <si>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</si>
  <si>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</si>
  <si>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</si>
  <si>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</si>
  <si>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</si>
  <si>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</si>
  <si>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</si>
  <si>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</si>
  <si>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</si>
  <si>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</si>
  <si>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</si>
  <si>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</si>
  <si>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</si>
  <si>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</si>
  <si>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</si>
  <si>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</si>
  <si>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</si>
  <si>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</si>
  <si>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</si>
  <si>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</si>
  <si>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</si>
  <si>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</si>
  <si>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</si>
  <si>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</si>
  <si>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</si>
  <si>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</si>
  <si>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</si>
  <si>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</si>
  <si>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</si>
  <si>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</si>
  <si>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</si>
  <si>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</si>
  <si>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</si>
  <si>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</si>
  <si>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</si>
  <si>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</si>
  <si>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</si>
  <si>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</si>
  <si>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</si>
  <si>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</si>
  <si>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</si>
  <si>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</si>
  <si>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</si>
  <si>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</si>
  <si>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</si>
  <si>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</si>
  <si>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</si>
  <si>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</si>
  <si>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</si>
  <si>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</si>
  <si>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</si>
  <si>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</si>
  <si>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</si>
  <si>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</si>
  <si>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</si>
  <si>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</si>
  <si>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</si>
  <si>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</si>
  <si>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</si>
  <si>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</si>
  <si>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</si>
  <si>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</si>
  <si>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</si>
  <si>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</si>
  <si>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</si>
  <si>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</si>
  <si>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</si>
  <si>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</si>
  <si>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</si>
  <si>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</si>
  <si>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</si>
  <si>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</si>
  <si>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</si>
  <si>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</si>
  <si>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</si>
  <si>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</si>
  <si>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</si>
  <si>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</si>
  <si>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</si>
  <si>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</si>
  <si>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</si>
  <si>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</si>
  <si>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</si>
  <si>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</si>
  <si>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</si>
  <si>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</si>
  <si>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</si>
  <si>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</si>
  <si>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</si>
  <si>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</si>
  <si>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</si>
  <si>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</si>
  <si>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</si>
  <si>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</si>
  <si>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</si>
  <si>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</si>
  <si>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</si>
  <si>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</si>
  <si>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</si>
  <si>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</si>
  <si>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</si>
  <si>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</si>
  <si>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</si>
  <si>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</si>
  <si>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</si>
  <si>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</si>
  <si>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</si>
  <si>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</si>
  <si>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</si>
  <si>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</si>
  <si>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</si>
  <si>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</si>
  <si>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</si>
  <si>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</si>
  <si>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</si>
  <si>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</si>
  <si>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</si>
  <si>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</si>
  <si>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</si>
  <si>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</si>
  <si>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</si>
  <si>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</si>
  <si>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</si>
  <si>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</si>
  <si>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</si>
  <si>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</si>
  <si>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</si>
  <si>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</si>
  <si>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</si>
  <si>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</si>
  <si>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</si>
  <si>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</si>
  <si>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</si>
  <si>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</si>
  <si>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</si>
  <si>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</si>
  <si>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</si>
  <si>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</si>
  <si>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</si>
  <si>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</si>
  <si>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</si>
  <si>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</si>
  <si>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</si>
  <si>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</si>
  <si>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</si>
  <si>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</si>
  <si>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熊本県西原村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</si>
  <si>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</si>
  <si>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</si>
  <si>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</si>
  <si>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</si>
  <si>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</si>
  <si>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</si>
  <si>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</si>
  <si>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</si>
  <si>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</si>
  <si>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</si>
  <si>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</si>
  <si>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</si>
  <si>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</si>
  <si>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</si>
  <si>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</si>
  <si>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</si>
  <si>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</si>
  <si>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</si>
  <si>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</si>
  <si>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</si>
  <si>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</si>
  <si>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</si>
  <si>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</si>
  <si>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</si>
  <si>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</si>
  <si>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</si>
  <si>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</si>
  <si>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</si>
  <si>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</si>
  <si>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</si>
  <si>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</si>
  <si>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</si>
  <si>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</si>
  <si>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</si>
  <si>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</si>
  <si>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</si>
  <si>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</si>
  <si>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</si>
  <si>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</si>
  <si>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</si>
  <si>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</si>
  <si>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</si>
  <si>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</si>
  <si>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</si>
  <si>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</si>
  <si>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</si>
  <si>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</si>
  <si>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</si>
  <si>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</si>
  <si>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</si>
  <si>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</si>
  <si>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</si>
  <si>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</si>
  <si>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</si>
  <si>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</si>
  <si>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</si>
  <si>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</si>
  <si>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</si>
  <si>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</si>
  <si>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</si>
  <si>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</si>
  <si>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</si>
  <si>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</si>
  <si>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</si>
  <si>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</si>
  <si>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</si>
  <si>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</si>
  <si>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</si>
  <si>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</si>
  <si>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</si>
  <si>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</si>
  <si>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</si>
  <si>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</si>
  <si>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</si>
  <si>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</si>
  <si>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</si>
  <si>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</si>
  <si>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</si>
  <si>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</si>
  <si>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</si>
  <si>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</si>
  <si>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</si>
  <si>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</si>
  <si>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</si>
  <si>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</si>
  <si>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</si>
  <si>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</si>
  <si>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</si>
  <si>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</si>
  <si>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</si>
  <si>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</si>
  <si>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</si>
  <si>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</si>
  <si>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</si>
  <si>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</si>
  <si>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</si>
  <si>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</si>
  <si>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</si>
  <si>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</si>
  <si>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</si>
  <si>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</si>
  <si>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</si>
  <si>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</si>
  <si>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</si>
  <si>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</si>
  <si>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</si>
  <si>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</si>
  <si>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</si>
  <si>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</si>
  <si>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</si>
  <si>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</si>
  <si>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</si>
  <si>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</si>
  <si>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</si>
  <si>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</si>
  <si>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</si>
  <si>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</si>
  <si>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</si>
  <si>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</si>
  <si>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</si>
  <si>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</si>
  <si>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</si>
  <si>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</si>
  <si>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</si>
  <si>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</si>
  <si>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</si>
  <si>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</si>
  <si>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</si>
  <si>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</si>
  <si>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</si>
  <si>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</si>
  <si>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</si>
  <si>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</si>
  <si>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</si>
  <si>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</si>
  <si>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</si>
  <si>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</si>
  <si>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</si>
  <si>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</si>
  <si>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</si>
  <si>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</si>
  <si>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</si>
  <si>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</si>
  <si>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</si>
  <si>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</si>
  <si>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</si>
  <si>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</si>
  <si>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</si>
  <si>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</si>
  <si>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</si>
  <si>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</si>
  <si>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</si>
  <si>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熊本県西原村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</si>
  <si>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</si>
  <si>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</si>
  <si>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</si>
  <si>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</si>
  <si>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</si>
  <si>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</si>
  <si>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</si>
  <si>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</si>
  <si>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</si>
  <si>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</si>
  <si>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</si>
  <si>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</si>
  <si>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</si>
  <si>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</si>
  <si>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</si>
  <si>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</si>
  <si>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</si>
  <si>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</si>
  <si>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</si>
  <si>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</si>
  <si>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</si>
  <si>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</si>
  <si>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</si>
  <si>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</si>
  <si>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</si>
  <si>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</si>
  <si>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</si>
  <si>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</si>
  <si>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</si>
  <si>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</si>
  <si>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</si>
  <si>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</si>
  <si>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</si>
  <si>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</si>
  <si>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</si>
  <si>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</si>
  <si>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</si>
  <si>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西原村工業用水道事業会計</t>
    <phoneticPr fontId="5"/>
  </si>
  <si>
    <t>法適用企業</t>
    <phoneticPr fontId="5"/>
  </si>
  <si>
    <t>西原村中央簡易水道事業特別会計</t>
    <phoneticPr fontId="5"/>
  </si>
  <si>
    <t>法非適用企業</t>
    <phoneticPr fontId="5"/>
  </si>
  <si>
    <t>西原村工業団地造成事業特別会計</t>
    <phoneticPr fontId="5"/>
  </si>
  <si>
    <t>法非適用企業</t>
    <phoneticPr fontId="5"/>
  </si>
  <si>
    <t>西原村住宅用地造成事業特別会計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</si>
  <si>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</si>
  <si>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</si>
  <si>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</si>
  <si>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</si>
  <si>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</si>
  <si>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</si>
  <si>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</si>
  <si>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</si>
  <si>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</si>
  <si>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</si>
  <si>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</si>
  <si>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</si>
  <si>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</si>
  <si>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</si>
  <si>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</si>
  <si>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</si>
  <si>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</si>
  <si>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</si>
  <si>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</si>
  <si>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</si>
  <si>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</si>
  <si>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</si>
  <si>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</si>
  <si>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</si>
  <si>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</si>
  <si>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</si>
  <si>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</si>
  <si>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</si>
  <si>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</si>
  <si>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</si>
  <si>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</si>
  <si>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</si>
  <si>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</si>
  <si>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</si>
  <si>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</si>
  <si>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</si>
  <si>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</si>
  <si>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</si>
  <si>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</si>
  <si>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</si>
  <si>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</si>
  <si>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</si>
  <si>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</si>
  <si>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</si>
  <si>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</si>
  <si>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</si>
  <si>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</si>
  <si>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</si>
  <si>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</si>
  <si>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</si>
  <si>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</si>
  <si>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</si>
  <si>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</si>
  <si>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</si>
  <si>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</si>
  <si>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</si>
  <si>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</si>
  <si>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</si>
  <si>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</si>
  <si>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</si>
  <si>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</si>
  <si>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</si>
  <si>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</si>
  <si>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</si>
  <si>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</si>
  <si>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西原村中央簡易水道事業特別会計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</si>
  <si>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</si>
  <si>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</si>
  <si>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西原村介護保険特別会計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</si>
  <si>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</si>
  <si>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西原村後期高齢者医療特別会計</t>
    <phoneticPr fontId="5"/>
  </si>
  <si>
    <t>(Ｆ)</t>
    <phoneticPr fontId="5"/>
  </si>
  <si>
    <t>西原村工業団地造成事業特別会計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</si>
  <si>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</si>
  <si>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</si>
  <si>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</si>
  <si>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</si>
  <si>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</si>
  <si>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</si>
  <si>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</si>
  <si>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</si>
  <si>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</si>
  <si>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</si>
  <si>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</si>
  <si>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</si>
  <si>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</si>
  <si>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</si>
  <si>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</si>
  <si>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</si>
  <si>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</si>
  <si>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</si>
  <si>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</si>
  <si>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</si>
  <si>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</si>
  <si>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</si>
  <si>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</si>
  <si>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</si>
  <si>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</si>
  <si>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</si>
  <si>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</si>
  <si>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</si>
  <si>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</si>
  <si>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</si>
  <si>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</si>
  <si>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</si>
  <si>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</si>
  <si>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</si>
  <si>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</si>
  <si>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</si>
  <si>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</si>
  <si>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</si>
  <si>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</si>
  <si>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</si>
  <si>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</si>
  <si>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</si>
  <si>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</si>
  <si>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</si>
  <si>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</si>
  <si>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</si>
  <si>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</si>
  <si>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</si>
  <si>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</si>
  <si>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</si>
  <si>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</si>
  <si>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</si>
  <si>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</si>
  <si>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</si>
  <si>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</si>
  <si>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</si>
  <si>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</si>
  <si>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</si>
  <si>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</si>
  <si>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</si>
  <si>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</si>
  <si>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</si>
  <si>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</si>
  <si>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</si>
  <si>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</si>
  <si>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</si>
  <si>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</si>
  <si>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</si>
  <si>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</si>
  <si>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</si>
  <si>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</si>
  <si>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</si>
  <si>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</si>
  <si>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</si>
  <si>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</si>
  <si>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</si>
  <si>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</si>
  <si>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</si>
  <si>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</si>
  <si>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</si>
  <si>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</si>
  <si>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</si>
  <si>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</si>
  <si>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</si>
  <si>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</si>
  <si>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</si>
  <si>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</si>
  <si>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</si>
  <si>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</si>
  <si>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</si>
  <si>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5.54</t>
  </si>
  <si>
    <t>一般会計</t>
  </si>
  <si>
    <t>西原村工業用水道事業会計</t>
  </si>
  <si>
    <t>介護保険特別会計</t>
  </si>
  <si>
    <t>国民健康保険特別会計</t>
  </si>
  <si>
    <t>西原村中央簡易水道事業特別会計</t>
  </si>
  <si>
    <t>後期高齢者医療特別会計</t>
  </si>
  <si>
    <t>西原村工業団地造成事業特別会計</t>
  </si>
  <si>
    <t>西原村住宅用地造成事業特別会計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</si>
  <si>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</si>
  <si>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</si>
  <si>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</si>
  <si>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</si>
  <si>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</si>
  <si>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</si>
  <si>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</si>
  <si>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</si>
  <si>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</si>
  <si>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</si>
  <si>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大津町・西原村原野組合</t>
    <rPh sb="0" eb="2">
      <t>オオツ</t>
    </rPh>
    <rPh sb="2" eb="3">
      <t>マチ</t>
    </rPh>
    <rPh sb="4" eb="7">
      <t>ニシハラムラ</t>
    </rPh>
    <rPh sb="7" eb="9">
      <t>ゲンヤ</t>
    </rPh>
    <rPh sb="9" eb="11">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</si>
  <si>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</si>
  <si>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</si>
  <si>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</si>
  <si>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2">
      <t>クマモト</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</si>
  <si>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</si>
  <si>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</si>
  <si>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公共施設整備基金</t>
    <rPh sb="0" eb="2">
      <t>コウキョウ</t>
    </rPh>
    <rPh sb="2" eb="4">
      <t>シセツ</t>
    </rPh>
    <rPh sb="4" eb="6">
      <t>セイビ</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</si>
  <si>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2"/>
  </si>
  <si>
    <t>災害復興基金</t>
    <rPh sb="0" eb="2">
      <t>サイガイ</t>
    </rPh>
    <rPh sb="2" eb="4">
      <t>フッコウ</t>
    </rPh>
    <rPh sb="4" eb="6">
      <t>キキン</t>
    </rPh>
    <phoneticPr fontId="2"/>
  </si>
  <si>
    <t>職員等退職手当基金</t>
    <rPh sb="0" eb="2">
      <t>ショクイン</t>
    </rPh>
    <rPh sb="2" eb="3">
      <t>トウ</t>
    </rPh>
    <rPh sb="3" eb="5">
      <t>タイショク</t>
    </rPh>
    <rPh sb="5" eb="7">
      <t>テアテ</t>
    </rPh>
    <rPh sb="7" eb="9">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</si>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</sst>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D3B-4C22-81D7-A6FE723D73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858798</c:v>
                </c:pt>
                <c:pt idx="1">
                  <c:v>714633</c:v>
                </c:pt>
                <c:pt idx="2">
                  <c:v>644895</c:v>
                </c:pt>
                <c:pt idx="3">
                  <c:v>392765</c:v>
                </c:pt>
                <c:pt idx="4">
                  <c:v>179927</c:v>
                </c:pt>
              </c:numCache>
            </c:numRef>
          </c:val>
          <c:smooth val="0"/>
          <c:extLst>
            <c:ext xmlns:c16="http://schemas.microsoft.com/office/drawing/2014/chart" uri="{C3380CC4-5D6E-409C-BE32-E72D297353CC}">
              <c16:uniqueId val="{00000001-5D3B-4C22-81D7-A6FE723D73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26.92</c:v>
                </c:pt>
                <c:pt idx="1">
                  <c:v>19.12</c:v>
                </c:pt>
                <c:pt idx="2">
                  <c:v>10.79</c:v>
                </c:pt>
                <c:pt idx="3">
                  <c:v>17.71</c:v>
                </c:pt>
                <c:pt idx="4">
                  <c:v>10.16</c:v>
                </c:pt>
              </c:numCache>
            </c:numRef>
          </c:val>
          <c:extLst>
            <c:ext xmlns:c16="http://schemas.microsoft.com/office/drawing/2014/chart" uri="{C3380CC4-5D6E-409C-BE32-E72D297353CC}">
              <c16:uniqueId val="{00000000-8481-443C-B3DF-D45F9DFD9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54.21</c:v>
                </c:pt>
                <c:pt idx="1">
                  <c:v>68.84</c:v>
                </c:pt>
                <c:pt idx="2">
                  <c:v>75.819999999999993</c:v>
                </c:pt>
                <c:pt idx="3">
                  <c:v>72.86</c:v>
                </c:pt>
                <c:pt idx="4">
                  <c:v>76.41</c:v>
                </c:pt>
              </c:numCache>
            </c:numRef>
          </c:val>
          <c:extLst>
            <c:ext xmlns:c16="http://schemas.microsoft.com/office/drawing/2014/chart" uri="{C3380CC4-5D6E-409C-BE32-E72D297353CC}">
              <c16:uniqueId val="{00000001-8481-443C-B3DF-D45F9DFD9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7.92</c:v>
                </c:pt>
                <c:pt idx="1">
                  <c:v>15.21</c:v>
                </c:pt>
                <c:pt idx="2">
                  <c:v>6.28</c:v>
                </c:pt>
                <c:pt idx="3">
                  <c:v>12.88</c:v>
                </c:pt>
                <c:pt idx="4">
                  <c:v>-5.54</c:v>
                </c:pt>
              </c:numCache>
            </c:numRef>
          </c:val>
          <c:smooth val="0"/>
          <c:extLst>
            <c:ext xmlns:c16="http://schemas.microsoft.com/office/drawing/2014/chart" uri="{C3380CC4-5D6E-409C-BE32-E72D297353CC}">
              <c16:uniqueId val="{00000002-8481-443C-B3DF-D45F9DFD9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5B-414D-B45F-50F8E40365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5B-414D-B45F-50F8E4036507}"/>
            </c:ext>
          </c:extLst>
        </c:ser>
        <c:ser>
          <c:idx val="2"/>
          <c:order val="2"/>
          <c:tx>
            <c:strRef>
              <c:f>データシート!$A$29</c:f>
              <c:strCache>
                <c:ptCount val="1"/>
                <c:pt idx="0">
                  <c:v>西原村住宅用地造成事業特別会計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FE5B-414D-B45F-50F8E4036507}"/>
            </c:ext>
          </c:extLst>
        </c:ser>
        <c:ser>
          <c:idx val="3"/>
          <c:order val="3"/>
          <c:tx>
            <c:strRef>
              <c:f>データシート!$A$30</c:f>
              <c:strCache>
                <c:ptCount val="1"/>
                <c:pt idx="0">
                  <c:v>西原村工業団地造成事業特別会計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3-FE5B-414D-B45F-50F8E40365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0.13</c:v>
                </c:pt>
                <c:pt idx="4">
                  <c:v>#N/A</c:v>
                </c:pt>
                <c:pt idx="5">
                  <c:v>0.12</c:v>
                </c:pt>
                <c:pt idx="6">
                  <c:v>#N/A</c:v>
                </c:pt>
                <c:pt idx="7">
                  <c:v>0.12</c:v>
                </c:pt>
                <c:pt idx="8">
                  <c:v>#N/A</c:v>
                </c:pt>
                <c:pt idx="9">
                  <c:v>0.14000000000000001</c:v>
                </c:pt>
              </c:numCache>
            </c:numRef>
          </c:val>
          <c:extLst>
            <c:ext xmlns:c16="http://schemas.microsoft.com/office/drawing/2014/chart" uri="{C3380CC4-5D6E-409C-BE32-E72D297353CC}">
              <c16:uniqueId val="{00000004-FE5B-414D-B45F-50F8E4036507}"/>
            </c:ext>
          </c:extLst>
        </c:ser>
        <c:ser>
          <c:idx val="5"/>
          <c:order val="5"/>
          <c:tx>
            <c:strRef>
              <c:f>データシート!$A$32</c:f>
              <c:strCache>
                <c:ptCount val="1"/>
                <c:pt idx="0">
                  <c:v>西原村中央簡易水道事業特別会計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0.82</c:v>
                </c:pt>
                <c:pt idx="4">
                  <c:v>#N/A</c:v>
                </c:pt>
                <c:pt idx="5">
                  <c:v>0.38</c:v>
                </c:pt>
                <c:pt idx="6">
                  <c:v>#N/A</c:v>
                </c:pt>
                <c:pt idx="7">
                  <c:v>0.9</c:v>
                </c:pt>
                <c:pt idx="8">
                  <c:v>#N/A</c:v>
                </c:pt>
                <c:pt idx="9">
                  <c:v>0.28999999999999998</c:v>
                </c:pt>
              </c:numCache>
            </c:numRef>
          </c:val>
          <c:extLst>
            <c:ext xmlns:c16="http://schemas.microsoft.com/office/drawing/2014/chart" uri="{C3380CC4-5D6E-409C-BE32-E72D297353CC}">
              <c16:uniqueId val="{00000005-FE5B-414D-B45F-50F8E40365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3.55</c:v>
                </c:pt>
                <c:pt idx="2">
                  <c:v>#N/A</c:v>
                </c:pt>
                <c:pt idx="3">
                  <c:v>3.1</c:v>
                </c:pt>
                <c:pt idx="4">
                  <c:v>#N/A</c:v>
                </c:pt>
                <c:pt idx="5">
                  <c:v>3.55</c:v>
                </c:pt>
                <c:pt idx="6">
                  <c:v>#N/A</c:v>
                </c:pt>
                <c:pt idx="7">
                  <c:v>3.13</c:v>
                </c:pt>
                <c:pt idx="8">
                  <c:v>#N/A</c:v>
                </c:pt>
                <c:pt idx="9">
                  <c:v>3.32</c:v>
                </c:pt>
              </c:numCache>
            </c:numRef>
          </c:val>
          <c:extLst>
            <c:ext xmlns:c16="http://schemas.microsoft.com/office/drawing/2014/chart" uri="{C3380CC4-5D6E-409C-BE32-E72D297353CC}">
              <c16:uniqueId val="{00000006-FE5B-414D-B45F-50F8E403650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2.0499999999999998</c:v>
                </c:pt>
                <c:pt idx="2">
                  <c:v>#N/A</c:v>
                </c:pt>
                <c:pt idx="3">
                  <c:v>3.1</c:v>
                </c:pt>
                <c:pt idx="4">
                  <c:v>#N/A</c:v>
                </c:pt>
                <c:pt idx="5">
                  <c:v>3.58</c:v>
                </c:pt>
                <c:pt idx="6">
                  <c:v>#N/A</c:v>
                </c:pt>
                <c:pt idx="7">
                  <c:v>4.8600000000000003</c:v>
                </c:pt>
                <c:pt idx="8">
                  <c:v>#N/A</c:v>
                </c:pt>
                <c:pt idx="9">
                  <c:v>6.19</c:v>
                </c:pt>
              </c:numCache>
            </c:numRef>
          </c:val>
          <c:extLst>
            <c:ext xmlns:c16="http://schemas.microsoft.com/office/drawing/2014/chart" uri="{C3380CC4-5D6E-409C-BE32-E72D297353CC}">
              <c16:uniqueId val="{00000007-FE5B-414D-B45F-50F8E4036507}"/>
            </c:ext>
          </c:extLst>
        </c:ser>
        <c:ser>
          <c:idx val="8"/>
          <c:order val="8"/>
          <c:tx>
            <c:strRef>
              <c:f>データシート!$A$35</c:f>
              <c:strCache>
                <c:ptCount val="1"/>
                <c:pt idx="0">
                  <c:v>西原村工業用水道事業会計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7.29</c:v>
                </c:pt>
                <c:pt idx="2">
                  <c:v>#N/A</c:v>
                </c:pt>
                <c:pt idx="3">
                  <c:v>6.69</c:v>
                </c:pt>
                <c:pt idx="4">
                  <c:v>#N/A</c:v>
                </c:pt>
                <c:pt idx="5">
                  <c:v>6.46</c:v>
                </c:pt>
                <c:pt idx="6">
                  <c:v>#N/A</c:v>
                </c:pt>
                <c:pt idx="7">
                  <c:v>6.13</c:v>
                </c:pt>
                <c:pt idx="8">
                  <c:v>#N/A</c:v>
                </c:pt>
                <c:pt idx="9">
                  <c:v>6.25</c:v>
                </c:pt>
              </c:numCache>
            </c:numRef>
          </c:val>
          <c:extLst>
            <c:ext xmlns:c16="http://schemas.microsoft.com/office/drawing/2014/chart" uri="{C3380CC4-5D6E-409C-BE32-E72D297353CC}">
              <c16:uniqueId val="{00000008-FE5B-414D-B45F-50F8E40365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26.92</c:v>
                </c:pt>
                <c:pt idx="2">
                  <c:v>#N/A</c:v>
                </c:pt>
                <c:pt idx="3">
                  <c:v>19.11</c:v>
                </c:pt>
                <c:pt idx="4">
                  <c:v>#N/A</c:v>
                </c:pt>
                <c:pt idx="5">
                  <c:v>10.79</c:v>
                </c:pt>
                <c:pt idx="6">
                  <c:v>#N/A</c:v>
                </c:pt>
                <c:pt idx="7">
                  <c:v>17.7</c:v>
                </c:pt>
                <c:pt idx="8">
                  <c:v>#N/A</c:v>
                </c:pt>
                <c:pt idx="9">
                  <c:v>10.15</c:v>
                </c:pt>
              </c:numCache>
            </c:numRef>
          </c:val>
          <c:extLst>
            <c:ext xmlns:c16="http://schemas.microsoft.com/office/drawing/2014/chart" uri="{C3380CC4-5D6E-409C-BE32-E72D297353CC}">
              <c16:uniqueId val="{00000009-FE5B-414D-B45F-50F8E40365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456</c:v>
                </c:pt>
                <c:pt idx="5">
                  <c:v>696</c:v>
                </c:pt>
                <c:pt idx="8">
                  <c:v>830</c:v>
                </c:pt>
                <c:pt idx="11">
                  <c:v>944</c:v>
                </c:pt>
                <c:pt idx="14">
                  <c:v>947</c:v>
                </c:pt>
              </c:numCache>
            </c:numRef>
          </c:val>
          <c:extLst>
            <c:ext xmlns:c16="http://schemas.microsoft.com/office/drawing/2014/chart" uri="{C3380CC4-5D6E-409C-BE32-E72D297353CC}">
              <c16:uniqueId val="{00000000-3902-409C-AAF6-8A9F3FA611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0</c:v>
                </c:pt>
                <c:pt idx="6">
                  <c:v>1</c:v>
                </c:pt>
                <c:pt idx="9">
                  <c:v>0</c:v>
                </c:pt>
                <c:pt idx="12">
                  <c:v>0</c:v>
                </c:pt>
              </c:numCache>
            </c:numRef>
          </c:val>
          <c:extLst>
            <c:ext xmlns:c16="http://schemas.microsoft.com/office/drawing/2014/chart" uri="{C3380CC4-5D6E-409C-BE32-E72D297353CC}">
              <c16:uniqueId val="{00000001-3902-409C-AAF6-8A9F3FA611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0</c:v>
                </c:pt>
                <c:pt idx="6">
                  <c:v>0</c:v>
                </c:pt>
                <c:pt idx="9">
                  <c:v>0</c:v>
                </c:pt>
                <c:pt idx="12">
                  <c:v>0</c:v>
                </c:pt>
              </c:numCache>
            </c:numRef>
          </c:val>
          <c:extLst>
            <c:ext xmlns:c16="http://schemas.microsoft.com/office/drawing/2014/chart" uri="{C3380CC4-5D6E-409C-BE32-E72D297353CC}">
              <c16:uniqueId val="{00000002-3902-409C-AAF6-8A9F3FA611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18</c:v>
                </c:pt>
                <c:pt idx="6">
                  <c:v>44</c:v>
                </c:pt>
                <c:pt idx="9">
                  <c:v>18</c:v>
                </c:pt>
                <c:pt idx="12">
                  <c:v>11</c:v>
                </c:pt>
              </c:numCache>
            </c:numRef>
          </c:val>
          <c:extLst>
            <c:ext xmlns:c16="http://schemas.microsoft.com/office/drawing/2014/chart" uri="{C3380CC4-5D6E-409C-BE32-E72D297353CC}">
              <c16:uniqueId val="{00000003-3902-409C-AAF6-8A9F3FA611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c:v>
                </c:pt>
                <c:pt idx="3">
                  <c:v>8</c:v>
                </c:pt>
                <c:pt idx="6">
                  <c:v>7</c:v>
                </c:pt>
                <c:pt idx="9">
                  <c:v>8</c:v>
                </c:pt>
                <c:pt idx="12">
                  <c:v>7</c:v>
                </c:pt>
              </c:numCache>
            </c:numRef>
          </c:val>
          <c:extLst>
            <c:ext xmlns:c16="http://schemas.microsoft.com/office/drawing/2014/chart" uri="{C3380CC4-5D6E-409C-BE32-E72D297353CC}">
              <c16:uniqueId val="{00000004-3902-409C-AAF6-8A9F3FA611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02-409C-AAF6-8A9F3FA611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02-409C-AAF6-8A9F3FA611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533</c:v>
                </c:pt>
                <c:pt idx="3">
                  <c:v>810</c:v>
                </c:pt>
                <c:pt idx="6">
                  <c:v>951</c:v>
                </c:pt>
                <c:pt idx="9">
                  <c:v>1107</c:v>
                </c:pt>
                <c:pt idx="12">
                  <c:v>1151</c:v>
                </c:pt>
              </c:numCache>
            </c:numRef>
          </c:val>
          <c:extLst>
            <c:ext xmlns:c16="http://schemas.microsoft.com/office/drawing/2014/chart" uri="{C3380CC4-5D6E-409C-BE32-E72D297353CC}">
              <c16:uniqueId val="{00000007-3902-409C-AAF6-8A9F3FA611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c:v>
                </c:pt>
                <c:pt idx="2">
                  <c:v>#N/A</c:v>
                </c:pt>
                <c:pt idx="3">
                  <c:v>#N/A</c:v>
                </c:pt>
                <c:pt idx="4">
                  <c:v>140</c:v>
                </c:pt>
                <c:pt idx="5">
                  <c:v>#N/A</c:v>
                </c:pt>
                <c:pt idx="6">
                  <c:v>#N/A</c:v>
                </c:pt>
                <c:pt idx="7">
                  <c:v>173</c:v>
                </c:pt>
                <c:pt idx="8">
                  <c:v>#N/A</c:v>
                </c:pt>
                <c:pt idx="9">
                  <c:v>#N/A</c:v>
                </c:pt>
                <c:pt idx="10">
                  <c:v>189</c:v>
                </c:pt>
                <c:pt idx="11">
                  <c:v>#N/A</c:v>
                </c:pt>
                <c:pt idx="12">
                  <c:v>#N/A</c:v>
                </c:pt>
                <c:pt idx="13">
                  <c:v>222</c:v>
                </c:pt>
                <c:pt idx="14">
                  <c:v>#N/A</c:v>
                </c:pt>
              </c:numCache>
            </c:numRef>
          </c:val>
          <c:smooth val="0"/>
          <c:extLst>
            <c:ext xmlns:c16="http://schemas.microsoft.com/office/drawing/2014/chart" uri="{C3380CC4-5D6E-409C-BE32-E72D297353CC}">
              <c16:uniqueId val="{00000008-3902-409C-AAF6-8A9F3FA611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8228</c:v>
                </c:pt>
                <c:pt idx="5">
                  <c:v>9013</c:v>
                </c:pt>
                <c:pt idx="8">
                  <c:v>9938</c:v>
                </c:pt>
                <c:pt idx="11">
                  <c:v>9245</c:v>
                </c:pt>
                <c:pt idx="14">
                  <c:v>8584</c:v>
                </c:pt>
              </c:numCache>
            </c:numRef>
          </c:val>
          <c:extLst>
            <c:ext xmlns:c16="http://schemas.microsoft.com/office/drawing/2014/chart" uri="{C3380CC4-5D6E-409C-BE32-E72D297353CC}">
              <c16:uniqueId val="{00000000-2330-43A9-8F0B-534941CEB8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330-43A9-8F0B-534941CEB8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3027</c:v>
                </c:pt>
                <c:pt idx="5">
                  <c:v>3933</c:v>
                </c:pt>
                <c:pt idx="8">
                  <c:v>4190</c:v>
                </c:pt>
                <c:pt idx="11">
                  <c:v>4207</c:v>
                </c:pt>
                <c:pt idx="14">
                  <c:v>4339</c:v>
                </c:pt>
              </c:numCache>
            </c:numRef>
          </c:val>
          <c:extLst>
            <c:ext xmlns:c16="http://schemas.microsoft.com/office/drawing/2014/chart" uri="{C3380CC4-5D6E-409C-BE32-E72D297353CC}">
              <c16:uniqueId val="{00000002-2330-43A9-8F0B-534941CEB8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30-43A9-8F0B-534941CEB8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30-43A9-8F0B-534941CEB8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0-43A9-8F0B-534941CEB8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233</c:v>
                </c:pt>
                <c:pt idx="3">
                  <c:v>145</c:v>
                </c:pt>
                <c:pt idx="6">
                  <c:v>127</c:v>
                </c:pt>
                <c:pt idx="9">
                  <c:v>73</c:v>
                </c:pt>
                <c:pt idx="12">
                  <c:v>73</c:v>
                </c:pt>
              </c:numCache>
            </c:numRef>
          </c:val>
          <c:extLst>
            <c:ext xmlns:c16="http://schemas.microsoft.com/office/drawing/2014/chart" uri="{C3380CC4-5D6E-409C-BE32-E72D297353CC}">
              <c16:uniqueId val="{00000006-2330-43A9-8F0B-534941CEB8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c:v>
                </c:pt>
                <c:pt idx="3">
                  <c:v>65</c:v>
                </c:pt>
                <c:pt idx="6">
                  <c:v>48</c:v>
                </c:pt>
                <c:pt idx="9">
                  <c:v>34</c:v>
                </c:pt>
                <c:pt idx="12">
                  <c:v>159</c:v>
                </c:pt>
              </c:numCache>
            </c:numRef>
          </c:val>
          <c:extLst>
            <c:ext xmlns:c16="http://schemas.microsoft.com/office/drawing/2014/chart" uri="{C3380CC4-5D6E-409C-BE32-E72D297353CC}">
              <c16:uniqueId val="{00000007-2330-43A9-8F0B-534941CEB8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c:v>
                </c:pt>
                <c:pt idx="3">
                  <c:v>55</c:v>
                </c:pt>
                <c:pt idx="6">
                  <c:v>72</c:v>
                </c:pt>
                <c:pt idx="9">
                  <c:v>64</c:v>
                </c:pt>
                <c:pt idx="12">
                  <c:v>58</c:v>
                </c:pt>
              </c:numCache>
            </c:numRef>
          </c:val>
          <c:extLst>
            <c:ext xmlns:c16="http://schemas.microsoft.com/office/drawing/2014/chart" uri="{C3380CC4-5D6E-409C-BE32-E72D297353CC}">
              <c16:uniqueId val="{00000008-2330-43A9-8F0B-534941CEB8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30-43A9-8F0B-534941CEB8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7856</c:v>
                </c:pt>
                <c:pt idx="3">
                  <c:v>9476</c:v>
                </c:pt>
                <c:pt idx="6">
                  <c:v>10695</c:v>
                </c:pt>
                <c:pt idx="9">
                  <c:v>10641</c:v>
                </c:pt>
                <c:pt idx="12">
                  <c:v>9966</c:v>
                </c:pt>
              </c:numCache>
            </c:numRef>
          </c:val>
          <c:extLst>
            <c:ext xmlns:c16="http://schemas.microsoft.com/office/drawing/2014/chart" uri="{C3380CC4-5D6E-409C-BE32-E72D297353CC}">
              <c16:uniqueId val="{0000000A-2330-43A9-8F0B-534941CEB8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30-43A9-8F0B-534941CEB8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2344</c:v>
                </c:pt>
                <c:pt idx="1">
                  <c:v>2511</c:v>
                </c:pt>
                <c:pt idx="2">
                  <c:v>2589</c:v>
                </c:pt>
              </c:numCache>
            </c:numRef>
          </c:val>
          <c:extLst>
            <c:ext xmlns:c16="http://schemas.microsoft.com/office/drawing/2014/chart" uri="{C3380CC4-5D6E-409C-BE32-E72D297353CC}">
              <c16:uniqueId val="{00000000-95AE-4F3A-B871-3692B81B6E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242</c:v>
                </c:pt>
                <c:pt idx="1">
                  <c:v>227</c:v>
                </c:pt>
                <c:pt idx="2">
                  <c:v>212</c:v>
                </c:pt>
              </c:numCache>
            </c:numRef>
          </c:val>
          <c:extLst>
            <c:ext xmlns:c16="http://schemas.microsoft.com/office/drawing/2014/chart" uri="{C3380CC4-5D6E-409C-BE32-E72D297353CC}">
              <c16:uniqueId val="{00000001-95AE-4F3A-B871-3692B81B6E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1586</c:v>
                </c:pt>
                <c:pt idx="1">
                  <c:v>1451</c:v>
                </c:pt>
                <c:pt idx="2">
                  <c:v>1519</c:v>
                </c:pt>
              </c:numCache>
            </c:numRef>
          </c:val>
          <c:extLst>
            <c:ext xmlns:c16="http://schemas.microsoft.com/office/drawing/2014/chart" uri="{C3380CC4-5D6E-409C-BE32-E72D297353CC}">
              <c16:uniqueId val="{00000002-95AE-4F3A-B871-3692B81B6E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○元利償還金</a:t>
          </a:r>
          <a:endParaRPr lang="ja-JP" altLang="ja-JP" sz="1400">
            <a:effectLst/>
          </a:endParaRPr>
        </a:p>
        <a:p>
          <a:r>
            <a:rPr lang="ja-JP" altLang="ja-JP" sz="1100" b="0" i="0" baseline="0">
              <a:solidFill>
                <a:schemeClr val="dk1"/>
              </a:solidFill>
              <a:effectLst/>
              <a:latin typeface="+mn-lt"/>
              <a:ea typeface="+mn-ea"/>
              <a:cs typeface="+mn-cs"/>
            </a:rPr>
            <a:t>　熊本地震関連事業の元利償還金が</a:t>
          </a:r>
          <a:r>
            <a:rPr lang="ja-JP" altLang="en-US" sz="1100" b="0" i="0" baseline="0">
              <a:solidFill>
                <a:schemeClr val="dk1"/>
              </a:solidFill>
              <a:effectLst/>
              <a:latin typeface="+mn-lt"/>
              <a:ea typeface="+mn-ea"/>
              <a:cs typeface="+mn-cs"/>
            </a:rPr>
            <a:t>増加傾向である。今後暫くは高水準の元利償還金となる見込み。</a:t>
          </a:r>
          <a:endParaRPr lang="ja-JP" altLang="ja-JP" sz="1400">
            <a:effectLst/>
          </a:endParaRPr>
        </a:p>
        <a:p>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r>
            <a:rPr lang="ja-JP" altLang="ja-JP" sz="1100" b="0" i="0" baseline="0">
              <a:solidFill>
                <a:schemeClr val="dk1"/>
              </a:solidFill>
              <a:effectLst/>
              <a:latin typeface="+mn-lt"/>
              <a:ea typeface="+mn-ea"/>
              <a:cs typeface="+mn-cs"/>
            </a:rPr>
            <a:t>　簡水事業における熊本地震からの復旧事業に係る地方債の償還分である。</a:t>
          </a:r>
          <a:endParaRPr lang="ja-JP" altLang="ja-JP" sz="1400">
            <a:effectLst/>
          </a:endParaRPr>
        </a:p>
        <a:p>
          <a:r>
            <a:rPr lang="ja-JP" altLang="ja-JP" sz="1100" b="0" i="0" baseline="0">
              <a:solidFill>
                <a:schemeClr val="dk1"/>
              </a:solidFill>
              <a:effectLst/>
              <a:latin typeface="+mn-lt"/>
              <a:ea typeface="+mn-ea"/>
              <a:cs typeface="+mn-cs"/>
            </a:rPr>
            <a:t>○実質公債費比率の分子</a:t>
          </a:r>
          <a:endParaRPr lang="ja-JP" altLang="ja-JP" sz="1400">
            <a:effectLst/>
          </a:endParaRPr>
        </a:p>
        <a:p>
          <a:r>
            <a:rPr lang="ja-JP" altLang="ja-JP" sz="1100" b="0" i="0" baseline="0">
              <a:solidFill>
                <a:schemeClr val="dk1"/>
              </a:solidFill>
              <a:effectLst/>
              <a:latin typeface="+mn-lt"/>
              <a:ea typeface="+mn-ea"/>
              <a:cs typeface="+mn-cs"/>
            </a:rPr>
            <a:t>　熊本地震関連に伴い交付税措置が高い地方債が主ではあるが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が増のため分子の数も微増</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早期健全化基準未満であるが比率は微増している。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地方債発行の抑制に努め起債残高</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○一般会計等に係る地方債現在高</a:t>
          </a:r>
          <a:endParaRPr lang="ja-JP" altLang="ja-JP" sz="1400">
            <a:effectLst/>
          </a:endParaRPr>
        </a:p>
        <a:p>
          <a:r>
            <a:rPr lang="ja-JP" altLang="ja-JP" sz="1100" b="0" i="0" baseline="0">
              <a:solidFill>
                <a:schemeClr val="dk1"/>
              </a:solidFill>
              <a:effectLst/>
              <a:latin typeface="+mn-lt"/>
              <a:ea typeface="+mn-ea"/>
              <a:cs typeface="+mn-cs"/>
            </a:rPr>
            <a:t>　起債発行額を公債費の償還元金以下に抑制したことにより僅かではあるが減少した。</a:t>
          </a:r>
          <a:endParaRPr lang="ja-JP" altLang="ja-JP" sz="1400">
            <a:effectLst/>
          </a:endParaRPr>
        </a:p>
        <a:p>
          <a:r>
            <a:rPr lang="ja-JP" altLang="ja-JP" sz="1100" b="0" i="0" baseline="0">
              <a:solidFill>
                <a:schemeClr val="dk1"/>
              </a:solidFill>
              <a:effectLst/>
              <a:latin typeface="+mn-lt"/>
              <a:ea typeface="+mn-ea"/>
              <a:cs typeface="+mn-cs"/>
            </a:rPr>
            <a:t>○公営企業債等繰入見込額</a:t>
          </a:r>
          <a:endParaRPr lang="ja-JP" altLang="ja-JP" sz="1400">
            <a:effectLst/>
          </a:endParaRPr>
        </a:p>
        <a:p>
          <a:r>
            <a:rPr lang="ja-JP" altLang="ja-JP" sz="1100" b="0" i="0" baseline="0">
              <a:solidFill>
                <a:schemeClr val="dk1"/>
              </a:solidFill>
              <a:effectLst/>
              <a:latin typeface="+mn-lt"/>
              <a:ea typeface="+mn-ea"/>
              <a:cs typeface="+mn-cs"/>
            </a:rPr>
            <a:t>　公営企業の起債残高は減少傾向にあったが、熊本地震に係る災害復旧事業債の元利償還が</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より始まっている。</a:t>
          </a:r>
          <a:endParaRPr lang="ja-JP" altLang="ja-JP" sz="1400">
            <a:effectLst/>
          </a:endParaRPr>
        </a:p>
        <a:p>
          <a:r>
            <a:rPr lang="ja-JP" altLang="ja-JP" sz="1100" b="0" i="0" baseline="0">
              <a:solidFill>
                <a:schemeClr val="dk1"/>
              </a:solidFill>
              <a:effectLst/>
              <a:latin typeface="+mn-lt"/>
              <a:ea typeface="+mn-ea"/>
              <a:cs typeface="+mn-cs"/>
            </a:rPr>
            <a:t>○充当可能基金</a:t>
          </a:r>
          <a:endParaRPr lang="ja-JP" altLang="ja-JP" sz="1400">
            <a:effectLst/>
          </a:endParaRPr>
        </a:p>
        <a:p>
          <a:r>
            <a:rPr lang="ja-JP" altLang="ja-JP" sz="1100" b="0" i="0" baseline="0">
              <a:solidFill>
                <a:schemeClr val="dk1"/>
              </a:solidFill>
              <a:effectLst/>
              <a:latin typeface="+mn-lt"/>
              <a:ea typeface="+mn-ea"/>
              <a:cs typeface="+mn-cs"/>
            </a:rPr>
            <a:t>　熊本地震後も歳入増・繰越金増に伴い財政調整基金をはじめ災害関連基金や公共施設整備基金等へ積立てたことにより増となっている。</a:t>
          </a:r>
          <a:endParaRPr lang="ja-JP" altLang="ja-JP" sz="1400">
            <a:effectLst/>
          </a:endParaRPr>
        </a:p>
        <a:p>
          <a:r>
            <a:rPr lang="ja-JP" altLang="ja-JP" sz="1100" b="0" i="0" baseline="0">
              <a:solidFill>
                <a:schemeClr val="dk1"/>
              </a:solidFill>
              <a:effectLst/>
              <a:latin typeface="+mn-lt"/>
              <a:ea typeface="+mn-ea"/>
              <a:cs typeface="+mn-cs"/>
            </a:rPr>
            <a:t>○基準財政需要額算入見込額</a:t>
          </a:r>
          <a:endParaRPr lang="ja-JP" altLang="ja-JP" sz="1400">
            <a:effectLst/>
          </a:endParaRPr>
        </a:p>
        <a:p>
          <a:r>
            <a:rPr lang="ja-JP" altLang="ja-JP" sz="1100" b="0" i="0" baseline="0">
              <a:solidFill>
                <a:schemeClr val="dk1"/>
              </a:solidFill>
              <a:effectLst/>
              <a:latin typeface="+mn-lt"/>
              <a:ea typeface="+mn-ea"/>
              <a:cs typeface="+mn-cs"/>
            </a:rPr>
            <a:t>　起債残高は大幅増となったが、激甚災害等により交付税措置が高く算入見込額も</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なっている。</a:t>
          </a:r>
          <a:endParaRPr lang="ja-JP" altLang="ja-JP" sz="1400">
            <a:effectLst/>
          </a:endParaRPr>
        </a:p>
        <a:p>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早期健全化基準未満であるが、起債発行の抑制</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比率の改善を図る。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熊本県西原村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財政調整基金は前年度余剰金の</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以上を例年積み立てており積立金増を</a:t>
          </a:r>
          <a:r>
            <a:rPr lang="ja-JP" altLang="en-US" sz="1200" b="0" i="0" baseline="0">
              <a:solidFill>
                <a:schemeClr val="dk1"/>
              </a:solidFill>
              <a:effectLst/>
              <a:latin typeface="+mn-lt"/>
              <a:ea typeface="+mn-ea"/>
              <a:cs typeface="+mn-cs"/>
            </a:rPr>
            <a:t>図っている</a:t>
          </a:r>
          <a:r>
            <a:rPr lang="ja-JP" altLang="ja-JP" sz="1200" b="0" i="0" baseline="0">
              <a:solidFill>
                <a:schemeClr val="dk1"/>
              </a:solidFill>
              <a:effectLst/>
              <a:latin typeface="+mn-lt"/>
              <a:ea typeface="+mn-ea"/>
              <a:cs typeface="+mn-cs"/>
            </a:rPr>
            <a:t>。特定目的基金においては、</a:t>
          </a:r>
          <a:r>
            <a:rPr lang="en-US" altLang="ja-JP" sz="1200" b="0" i="0" baseline="0">
              <a:solidFill>
                <a:schemeClr val="dk1"/>
              </a:solidFill>
              <a:effectLst/>
              <a:latin typeface="+mn-lt"/>
              <a:ea typeface="+mn-ea"/>
              <a:cs typeface="+mn-cs"/>
            </a:rPr>
            <a:t>H28</a:t>
          </a:r>
          <a:r>
            <a:rPr lang="ja-JP" altLang="ja-JP" sz="1200" b="0" i="0" baseline="0">
              <a:solidFill>
                <a:schemeClr val="dk1"/>
              </a:solidFill>
              <a:effectLst/>
              <a:latin typeface="+mn-lt"/>
              <a:ea typeface="+mn-ea"/>
              <a:cs typeface="+mn-cs"/>
            </a:rPr>
            <a:t>熊本地震以降災害復旧を目的とした村への寄附金の一部を村復興基金に積立てて活用しており、公共施設整備基金においては今後の公共施設改修等の事業に活用予定である。</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年度において災害復興基金は、熊本地震からの復興事業の財源として</a:t>
          </a:r>
          <a:r>
            <a:rPr lang="en-US" altLang="ja-JP" sz="1200" b="0" i="0" baseline="0">
              <a:solidFill>
                <a:schemeClr val="dk1"/>
              </a:solidFill>
              <a:effectLst/>
              <a:latin typeface="+mn-lt"/>
              <a:ea typeface="+mn-ea"/>
              <a:cs typeface="+mn-cs"/>
            </a:rPr>
            <a:t>79,600</a:t>
          </a:r>
          <a:r>
            <a:rPr lang="ja-JP" altLang="ja-JP" sz="1200" b="0" i="0" baseline="0">
              <a:solidFill>
                <a:schemeClr val="dk1"/>
              </a:solidFill>
              <a:effectLst/>
              <a:latin typeface="+mn-lt"/>
              <a:ea typeface="+mn-ea"/>
              <a:cs typeface="+mn-cs"/>
            </a:rPr>
            <a:t>千円の取崩を行っている。平成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年熊本地震復興基金については、県復興基金創意工夫分として受け入れているものであり、これも熊本地震復興事業に対し</a:t>
          </a:r>
          <a:r>
            <a:rPr lang="en-US" altLang="ja-JP" sz="1200" b="0" i="0" baseline="0">
              <a:solidFill>
                <a:schemeClr val="dk1"/>
              </a:solidFill>
              <a:effectLst/>
              <a:latin typeface="+mn-lt"/>
              <a:ea typeface="+mn-ea"/>
              <a:cs typeface="+mn-cs"/>
            </a:rPr>
            <a:t>91,485</a:t>
          </a:r>
          <a:r>
            <a:rPr lang="ja-JP" altLang="ja-JP" sz="1200" b="0" i="0" baseline="0">
              <a:solidFill>
                <a:schemeClr val="dk1"/>
              </a:solidFill>
              <a:effectLst/>
              <a:latin typeface="+mn-lt"/>
              <a:ea typeface="+mn-ea"/>
              <a:cs typeface="+mn-cs"/>
            </a:rPr>
            <a:t>千円の取崩を行っている。それ以外の基金においては、ほとんどが基金利息の積立のみであり増となるのは僅かである。</a:t>
          </a:r>
          <a:endParaRPr lang="en-US" altLang="ja-JP" sz="1200" b="0" i="0" baseline="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lang="ja-JP" altLang="ja-JP" sz="1200" b="0" i="0" baseline="0">
              <a:solidFill>
                <a:schemeClr val="dk1"/>
              </a:solidFill>
              <a:effectLst/>
              <a:latin typeface="+mn-lt"/>
              <a:ea typeface="+mn-ea"/>
              <a:cs typeface="+mn-cs"/>
            </a:rPr>
            <a:t>　各々の基金条例にある使途目的と照らし合わせながら各種事業に基金活用を含めた財源の検討を考える。また、ここ十年来未活用の基金においては、基金の存在意義を再確認し、基金活用に併せ基金廃止も含めた検討を行っていきたい。</a:t>
          </a:r>
          <a:endParaRPr lang="ja-JP" altLang="ja-JP" sz="12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（基金の使途）</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○公共施設整備基金：公共施設の整備に要する経費の財源に充てるための基金。</a:t>
          </a:r>
          <a:endParaRPr lang="ja-JP" altLang="ja-JP" sz="1200">
            <a:effectLst/>
          </a:endParaRPr>
        </a:p>
        <a:p>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年熊本地震復興基金：復興基金創意工夫事業分の交付金であり、創意工夫事業の経費に充てるための基金。</a:t>
          </a:r>
          <a:r>
            <a:rPr lang="en-US" altLang="ja-JP" sz="1200" b="0" i="0" baseline="0">
              <a:solidFill>
                <a:schemeClr val="dk1"/>
              </a:solidFill>
              <a:effectLst/>
              <a:latin typeface="+mn-lt"/>
              <a:ea typeface="+mn-ea"/>
              <a:cs typeface="+mn-cs"/>
            </a:rPr>
            <a:t>R8</a:t>
          </a:r>
          <a:r>
            <a:rPr lang="ja-JP" altLang="ja-JP" sz="1200" b="0" i="0" baseline="0">
              <a:solidFill>
                <a:schemeClr val="dk1"/>
              </a:solidFill>
              <a:effectLst/>
              <a:latin typeface="+mn-lt"/>
              <a:ea typeface="+mn-ea"/>
              <a:cs typeface="+mn-cs"/>
            </a:rPr>
            <a:t>年度までの活用。</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○地域福祉基金：高齢者等の地域保健福祉の増進を図るための基金（果実運用型）。</a:t>
          </a:r>
          <a:endParaRPr lang="ja-JP" altLang="ja-JP" sz="1200">
            <a:effectLst/>
          </a:endParaRPr>
        </a:p>
        <a:p>
          <a:r>
            <a:rPr lang="ja-JP" altLang="ja-JP" sz="1200" b="0" i="0" baseline="0">
              <a:solidFill>
                <a:schemeClr val="dk1"/>
              </a:solidFill>
              <a:effectLst/>
              <a:latin typeface="+mn-lt"/>
              <a:ea typeface="+mn-ea"/>
              <a:cs typeface="+mn-cs"/>
            </a:rPr>
            <a:t>○災害復興基金：災害からの復興及び復旧を目的とした事業の資金に充てるための基金。単独事業や補助裏の財源として活用。</a:t>
          </a:r>
          <a:endParaRPr lang="ja-JP" altLang="ja-JP" sz="1200">
            <a:effectLst/>
          </a:endParaRPr>
        </a:p>
        <a:p>
          <a:r>
            <a:rPr lang="ja-JP" altLang="ja-JP" sz="1200" b="0" i="0" baseline="0">
              <a:solidFill>
                <a:schemeClr val="dk1"/>
              </a:solidFill>
              <a:effectLst/>
              <a:latin typeface="+mn-lt"/>
              <a:ea typeface="+mn-ea"/>
              <a:cs typeface="+mn-cs"/>
            </a:rPr>
            <a:t>○職員等退職手当基金：退職手当の支給に要する経費の財源に充てるための基金。</a:t>
          </a:r>
          <a:endParaRPr lang="en-US" altLang="ja-JP" sz="1200" b="0" i="0" baseline="0">
            <a:solidFill>
              <a:schemeClr val="dk1"/>
            </a:solidFill>
            <a:effectLst/>
            <a:latin typeface="+mn-lt"/>
            <a:ea typeface="+mn-ea"/>
            <a:cs typeface="+mn-cs"/>
          </a:endParaRPr>
        </a:p>
        <a:p>
          <a:endParaRPr lang="ja-JP" altLang="ja-JP" sz="1200">
            <a:effectLst/>
          </a:endParaRPr>
        </a:p>
        <a:p>
          <a:r>
            <a:rPr lang="ja-JP" altLang="ja-JP" sz="1200" b="0" i="0" baseline="0">
              <a:solidFill>
                <a:schemeClr val="dk1"/>
              </a:solidFill>
              <a:effectLst/>
              <a:latin typeface="+mn-lt"/>
              <a:ea typeface="+mn-ea"/>
              <a:cs typeface="+mn-cs"/>
            </a:rPr>
            <a:t>（増減理由）</a:t>
          </a:r>
          <a:endParaRPr lang="ja-JP" altLang="ja-JP" sz="1200">
            <a:effectLst/>
          </a:endParaRPr>
        </a:p>
        <a:p>
          <a:r>
            <a:rPr lang="ja-JP" altLang="ja-JP" sz="1200" b="0" i="0" baseline="0">
              <a:solidFill>
                <a:schemeClr val="dk1"/>
              </a:solidFill>
              <a:effectLst/>
              <a:latin typeface="+mn-lt"/>
              <a:ea typeface="+mn-ea"/>
              <a:cs typeface="+mn-cs"/>
            </a:rPr>
            <a:t>○公共施設整備基金：今後の施設整備のために</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億円、その他基金利息及び村有施設使用料として</a:t>
          </a:r>
          <a:r>
            <a:rPr lang="en-US" altLang="ja-JP" sz="1200" b="0" i="0" baseline="0">
              <a:solidFill>
                <a:schemeClr val="dk1"/>
              </a:solidFill>
              <a:effectLst/>
              <a:latin typeface="+mn-lt"/>
              <a:ea typeface="+mn-ea"/>
              <a:cs typeface="+mn-cs"/>
            </a:rPr>
            <a:t>1,862</a:t>
          </a:r>
          <a:r>
            <a:rPr lang="ja-JP" altLang="ja-JP" sz="1200" b="0" i="0" baseline="0">
              <a:solidFill>
                <a:schemeClr val="dk1"/>
              </a:solidFill>
              <a:effectLst/>
              <a:latin typeface="+mn-lt"/>
              <a:ea typeface="+mn-ea"/>
              <a:cs typeface="+mn-cs"/>
            </a:rPr>
            <a:t>千円を積立てており</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年度中</a:t>
          </a:r>
          <a:r>
            <a:rPr lang="ja-JP" altLang="en-US" sz="1200" b="0" i="0" baseline="0">
              <a:solidFill>
                <a:schemeClr val="dk1"/>
              </a:solidFill>
              <a:effectLst/>
              <a:latin typeface="+mn-lt"/>
              <a:ea typeface="+mn-ea"/>
              <a:cs typeface="+mn-cs"/>
            </a:rPr>
            <a:t>取崩し</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行っていない</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年熊本地震復興基金：</a:t>
          </a:r>
          <a:r>
            <a:rPr lang="en-US" altLang="ja-JP" sz="1200" b="0" i="0" baseline="0">
              <a:solidFill>
                <a:schemeClr val="dk1"/>
              </a:solidFill>
              <a:effectLst/>
              <a:latin typeface="+mn-lt"/>
              <a:ea typeface="+mn-ea"/>
              <a:cs typeface="+mn-cs"/>
            </a:rPr>
            <a:t>H30</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月に県から交付があった復興基金創意工夫事業分であり、</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年度中には</a:t>
          </a:r>
          <a:r>
            <a:rPr lang="en-US" altLang="ja-JP" sz="1200" b="0" i="0" baseline="0">
              <a:solidFill>
                <a:schemeClr val="dk1"/>
              </a:solidFill>
              <a:effectLst/>
              <a:latin typeface="+mn-lt"/>
              <a:ea typeface="+mn-ea"/>
              <a:cs typeface="+mn-cs"/>
            </a:rPr>
            <a:t>91,485</a:t>
          </a:r>
          <a:r>
            <a:rPr lang="ja-JP" altLang="ja-JP" sz="1200" b="0" i="0" baseline="0">
              <a:solidFill>
                <a:schemeClr val="dk1"/>
              </a:solidFill>
              <a:effectLst/>
              <a:latin typeface="+mn-lt"/>
              <a:ea typeface="+mn-ea"/>
              <a:cs typeface="+mn-cs"/>
            </a:rPr>
            <a:t>千円を取崩した。</a:t>
          </a:r>
          <a:endParaRPr lang="ja-JP" altLang="ja-JP" sz="1200">
            <a:effectLst/>
          </a:endParaRPr>
        </a:p>
        <a:p>
          <a:r>
            <a:rPr lang="ja-JP" altLang="ja-JP" sz="1200" b="0" i="0" baseline="0">
              <a:solidFill>
                <a:schemeClr val="dk1"/>
              </a:solidFill>
              <a:effectLst/>
              <a:latin typeface="+mn-lt"/>
              <a:ea typeface="+mn-ea"/>
              <a:cs typeface="+mn-cs"/>
            </a:rPr>
            <a:t>○災害復興基金：村への熊本地震被災における寄附金や支援金、ふるさと納税における使途目的が復興支援・未指定分を積み立てている。</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年度は</a:t>
          </a:r>
          <a:r>
            <a:rPr lang="en-US" altLang="ja-JP" sz="1200" b="0" i="0" baseline="0">
              <a:solidFill>
                <a:schemeClr val="dk1"/>
              </a:solidFill>
              <a:effectLst/>
              <a:latin typeface="+mn-lt"/>
              <a:ea typeface="+mn-ea"/>
              <a:cs typeface="+mn-cs"/>
            </a:rPr>
            <a:t>31,539</a:t>
          </a:r>
          <a:r>
            <a:rPr lang="ja-JP" altLang="ja-JP" sz="1200" b="0" i="0" baseline="0">
              <a:solidFill>
                <a:schemeClr val="dk1"/>
              </a:solidFill>
              <a:effectLst/>
              <a:latin typeface="+mn-lt"/>
              <a:ea typeface="+mn-ea"/>
              <a:cs typeface="+mn-cs"/>
            </a:rPr>
            <a:t>千円の積立てを行い、</a:t>
          </a:r>
          <a:r>
            <a:rPr lang="en-US" altLang="ja-JP" sz="1200" b="0" i="0" baseline="0">
              <a:solidFill>
                <a:schemeClr val="dk1"/>
              </a:solidFill>
              <a:effectLst/>
              <a:latin typeface="+mn-lt"/>
              <a:ea typeface="+mn-ea"/>
              <a:cs typeface="+mn-cs"/>
            </a:rPr>
            <a:t>79,600</a:t>
          </a:r>
          <a:r>
            <a:rPr lang="ja-JP" altLang="ja-JP" sz="1200" b="0" i="0" baseline="0">
              <a:solidFill>
                <a:schemeClr val="dk1"/>
              </a:solidFill>
              <a:effectLst/>
              <a:latin typeface="+mn-lt"/>
              <a:ea typeface="+mn-ea"/>
              <a:cs typeface="+mn-cs"/>
            </a:rPr>
            <a:t>千円を取崩した。</a:t>
          </a:r>
          <a:endParaRPr lang="en-US" altLang="ja-JP" sz="1200" b="0" i="0" baseline="0">
            <a:solidFill>
              <a:schemeClr val="dk1"/>
            </a:solidFill>
            <a:effectLst/>
            <a:latin typeface="+mn-lt"/>
            <a:ea typeface="+mn-ea"/>
            <a:cs typeface="+mn-cs"/>
          </a:endParaRPr>
        </a:p>
        <a:p>
          <a:endParaRPr lang="ja-JP" altLang="ja-JP" sz="1200">
            <a:effectLst/>
          </a:endParaRPr>
        </a:p>
        <a:p>
          <a:r>
            <a:rPr lang="ja-JP" altLang="ja-JP" sz="1200" b="0" i="0" baseline="0">
              <a:solidFill>
                <a:schemeClr val="dk1"/>
              </a:solidFill>
              <a:effectLst/>
              <a:latin typeface="+mn-lt"/>
              <a:ea typeface="+mn-ea"/>
              <a:cs typeface="+mn-cs"/>
            </a:rPr>
            <a:t>（今後の方針）</a:t>
          </a:r>
          <a:endParaRPr lang="ja-JP" altLang="ja-JP" sz="1200">
            <a:effectLst/>
          </a:endParaRPr>
        </a:p>
        <a:p>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年熊本地震復興基金：</a:t>
          </a:r>
          <a:r>
            <a:rPr lang="en-US" altLang="ja-JP" sz="1200" b="0" i="0" baseline="0">
              <a:solidFill>
                <a:schemeClr val="dk1"/>
              </a:solidFill>
              <a:effectLst/>
              <a:latin typeface="+mn-lt"/>
              <a:ea typeface="+mn-ea"/>
              <a:cs typeface="+mn-cs"/>
            </a:rPr>
            <a:t>R8</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月末日が基金条例の効力期間としており、それまでに</a:t>
          </a:r>
          <a:r>
            <a:rPr lang="ja-JP" altLang="en-US" sz="1200" b="0" i="0" baseline="0">
              <a:solidFill>
                <a:schemeClr val="dk1"/>
              </a:solidFill>
              <a:effectLst/>
              <a:latin typeface="+mn-lt"/>
              <a:ea typeface="+mn-ea"/>
              <a:cs typeface="+mn-cs"/>
            </a:rPr>
            <a:t>避難所施設等の機能強化事業に活用見込である。</a:t>
          </a:r>
          <a:endParaRPr lang="ja-JP" altLang="ja-JP" sz="1200">
            <a:effectLst/>
          </a:endParaRPr>
        </a:p>
        <a:p>
          <a:r>
            <a:rPr lang="ja-JP" altLang="ja-JP" sz="1200" b="0" i="0" baseline="0">
              <a:solidFill>
                <a:schemeClr val="dk1"/>
              </a:solidFill>
              <a:effectLst/>
              <a:latin typeface="+mn-lt"/>
              <a:ea typeface="+mn-ea"/>
              <a:cs typeface="+mn-cs"/>
            </a:rPr>
            <a:t>○公共施設整備基金：防災公園整備事業やその他公共施設の改修費用として活用見込み。</a:t>
          </a:r>
          <a:endParaRPr lang="ja-JP" altLang="ja-JP" sz="1200">
            <a:effectLst/>
          </a:endParaRPr>
        </a:p>
        <a:p>
          <a:r>
            <a:rPr lang="ja-JP" altLang="ja-JP" sz="1200" b="0" i="0" baseline="0">
              <a:solidFill>
                <a:schemeClr val="dk1"/>
              </a:solidFill>
              <a:effectLst/>
              <a:latin typeface="+mn-lt"/>
              <a:ea typeface="+mn-ea"/>
              <a:cs typeface="+mn-cs"/>
            </a:rPr>
            <a:t>○災害復興基金：今後の災害発生における財源として活用する。</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lang="ja-JP" altLang="ja-JP" sz="1200" b="0" i="0" baseline="0">
              <a:solidFill>
                <a:schemeClr val="dk1"/>
              </a:solidFill>
              <a:effectLst/>
              <a:latin typeface="+mn-lt"/>
              <a:ea typeface="+mn-ea"/>
              <a:cs typeface="+mn-cs"/>
            </a:rPr>
            <a:t>　財政調整基金について、</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年度においては前年度余剰金の</a:t>
          </a:r>
          <a:r>
            <a:rPr lang="en-US" altLang="ja-JP" sz="1200" b="0" i="0" baseline="0">
              <a:solidFill>
                <a:schemeClr val="dk1"/>
              </a:solidFill>
              <a:effectLst/>
              <a:latin typeface="+mn-lt"/>
              <a:ea typeface="+mn-ea"/>
              <a:cs typeface="+mn-cs"/>
            </a:rPr>
            <a:t>1/2</a:t>
          </a:r>
          <a:r>
            <a:rPr lang="ja-JP" altLang="en-US" sz="1200" b="0" i="0" baseline="0">
              <a:solidFill>
                <a:schemeClr val="dk1"/>
              </a:solidFill>
              <a:effectLst/>
              <a:latin typeface="+mn-lt"/>
              <a:ea typeface="+mn-ea"/>
              <a:cs typeface="+mn-cs"/>
            </a:rPr>
            <a:t>以上</a:t>
          </a:r>
          <a:r>
            <a:rPr lang="ja-JP" altLang="ja-JP" sz="1200" b="0" i="0" baseline="0">
              <a:solidFill>
                <a:schemeClr val="dk1"/>
              </a:solidFill>
              <a:effectLst/>
              <a:latin typeface="+mn-lt"/>
              <a:ea typeface="+mn-ea"/>
              <a:cs typeface="+mn-cs"/>
            </a:rPr>
            <a:t>と基金利息を併せて</a:t>
          </a:r>
          <a:r>
            <a:rPr lang="en-US" altLang="ja-JP" sz="1200" b="0" i="0" baseline="0">
              <a:solidFill>
                <a:schemeClr val="dk1"/>
              </a:solidFill>
              <a:effectLst/>
              <a:latin typeface="+mn-lt"/>
              <a:ea typeface="+mn-ea"/>
              <a:cs typeface="+mn-cs"/>
            </a:rPr>
            <a:t>305,430</a:t>
          </a:r>
          <a:r>
            <a:rPr lang="ja-JP" altLang="ja-JP" sz="1200" b="0" i="0" baseline="0">
              <a:solidFill>
                <a:schemeClr val="dk1"/>
              </a:solidFill>
              <a:effectLst/>
              <a:latin typeface="+mn-lt"/>
              <a:ea typeface="+mn-ea"/>
              <a:cs typeface="+mn-cs"/>
            </a:rPr>
            <a:t>千円を積立て</a:t>
          </a:r>
          <a:r>
            <a:rPr lang="ja-JP" altLang="en-US" sz="1200" b="0" i="0" baseline="0">
              <a:solidFill>
                <a:schemeClr val="dk1"/>
              </a:solidFill>
              <a:effectLst/>
              <a:latin typeface="+mn-lt"/>
              <a:ea typeface="+mn-ea"/>
              <a:cs typeface="+mn-cs"/>
            </a:rPr>
            <a:t>、反対に</a:t>
          </a:r>
          <a:r>
            <a:rPr lang="ja-JP" altLang="ja-JP" sz="1200" b="0" i="0" baseline="0">
              <a:solidFill>
                <a:schemeClr val="dk1"/>
              </a:solidFill>
              <a:effectLst/>
              <a:latin typeface="+mn-lt"/>
              <a:ea typeface="+mn-ea"/>
              <a:cs typeface="+mn-cs"/>
            </a:rPr>
            <a:t>取崩</a:t>
          </a:r>
          <a:r>
            <a:rPr lang="ja-JP" altLang="en-US" sz="1200" b="0" i="0" baseline="0">
              <a:solidFill>
                <a:schemeClr val="dk1"/>
              </a:solidFill>
              <a:effectLst/>
              <a:latin typeface="+mn-lt"/>
              <a:ea typeface="+mn-ea"/>
              <a:cs typeface="+mn-cs"/>
            </a:rPr>
            <a:t>額が</a:t>
          </a:r>
          <a:r>
            <a:rPr lang="en-US" altLang="ja-JP" sz="1200" b="0" i="0" baseline="0">
              <a:solidFill>
                <a:schemeClr val="dk1"/>
              </a:solidFill>
              <a:effectLst/>
              <a:latin typeface="+mn-lt"/>
              <a:ea typeface="+mn-ea"/>
              <a:cs typeface="+mn-cs"/>
            </a:rPr>
            <a:t>227,100</a:t>
          </a:r>
          <a:r>
            <a:rPr lang="ja-JP" altLang="en-US" sz="1200" b="0" i="0" baseline="0">
              <a:solidFill>
                <a:schemeClr val="dk1"/>
              </a:solidFill>
              <a:effectLst/>
              <a:latin typeface="+mn-lt"/>
              <a:ea typeface="+mn-ea"/>
              <a:cs typeface="+mn-cs"/>
            </a:rPr>
            <a:t>千円であったため</a:t>
          </a:r>
          <a:r>
            <a:rPr lang="ja-JP" altLang="ja-JP" sz="1200" b="0" i="0" baseline="0">
              <a:solidFill>
                <a:schemeClr val="dk1"/>
              </a:solidFill>
              <a:effectLst/>
              <a:latin typeface="+mn-lt"/>
              <a:ea typeface="+mn-ea"/>
              <a:cs typeface="+mn-cs"/>
            </a:rPr>
            <a:t>残高は増加した。前年度余剰金の</a:t>
          </a:r>
          <a:r>
            <a:rPr lang="en-US" altLang="ja-JP" sz="1200" b="0" i="0" baseline="0">
              <a:solidFill>
                <a:schemeClr val="dk1"/>
              </a:solidFill>
              <a:effectLst/>
              <a:latin typeface="+mn-lt"/>
              <a:ea typeface="+mn-ea"/>
              <a:cs typeface="+mn-cs"/>
            </a:rPr>
            <a:t>1/2</a:t>
          </a:r>
          <a:r>
            <a:rPr lang="ja-JP" altLang="en-US" sz="1200" b="0" i="0" baseline="0">
              <a:solidFill>
                <a:schemeClr val="dk1"/>
              </a:solidFill>
              <a:effectLst/>
              <a:latin typeface="+mn-lt"/>
              <a:ea typeface="+mn-ea"/>
              <a:cs typeface="+mn-cs"/>
            </a:rPr>
            <a:t>以上</a:t>
          </a:r>
          <a:r>
            <a:rPr lang="ja-JP" altLang="ja-JP" sz="1200" b="0" i="0" baseline="0">
              <a:solidFill>
                <a:schemeClr val="dk1"/>
              </a:solidFill>
              <a:effectLst/>
              <a:latin typeface="+mn-lt"/>
              <a:ea typeface="+mn-ea"/>
              <a:cs typeface="+mn-cs"/>
            </a:rPr>
            <a:t>を積立て</a:t>
          </a:r>
          <a:r>
            <a:rPr lang="ja-JP" altLang="en-US" sz="1200" b="0" i="0" baseline="0">
              <a:solidFill>
                <a:schemeClr val="dk1"/>
              </a:solidFill>
              <a:effectLst/>
              <a:latin typeface="+mn-lt"/>
              <a:ea typeface="+mn-ea"/>
              <a:cs typeface="+mn-cs"/>
            </a:rPr>
            <a:t>てい</a:t>
          </a:r>
          <a:r>
            <a:rPr lang="ja-JP" altLang="ja-JP" sz="1200" b="0" i="0" baseline="0">
              <a:solidFill>
                <a:schemeClr val="dk1"/>
              </a:solidFill>
              <a:effectLst/>
              <a:latin typeface="+mn-lt"/>
              <a:ea typeface="+mn-ea"/>
              <a:cs typeface="+mn-cs"/>
            </a:rPr>
            <a:t>ること</a:t>
          </a:r>
          <a:r>
            <a:rPr lang="ja-JP" altLang="en-US" sz="1200" b="0" i="0" baseline="0">
              <a:solidFill>
                <a:schemeClr val="dk1"/>
              </a:solidFill>
              <a:effectLst/>
              <a:latin typeface="+mn-lt"/>
              <a:ea typeface="+mn-ea"/>
              <a:cs typeface="+mn-cs"/>
            </a:rPr>
            <a:t>や</a:t>
          </a:r>
          <a:r>
            <a:rPr lang="ja-JP" altLang="ja-JP" sz="1200" b="0" i="0" baseline="0">
              <a:solidFill>
                <a:schemeClr val="dk1"/>
              </a:solidFill>
              <a:effectLst/>
              <a:latin typeface="+mn-lt"/>
              <a:ea typeface="+mn-ea"/>
              <a:cs typeface="+mn-cs"/>
            </a:rPr>
            <a:t>、ふるさと納税</a:t>
          </a:r>
          <a:r>
            <a:rPr lang="ja-JP" altLang="en-US" sz="1200" b="0" i="0" baseline="0">
              <a:solidFill>
                <a:schemeClr val="dk1"/>
              </a:solidFill>
              <a:effectLst/>
              <a:latin typeface="+mn-lt"/>
              <a:ea typeface="+mn-ea"/>
              <a:cs typeface="+mn-cs"/>
            </a:rPr>
            <a:t>及び地方税の増収</a:t>
          </a:r>
          <a:r>
            <a:rPr lang="ja-JP" altLang="ja-JP" sz="1200" b="0" i="0" baseline="0">
              <a:solidFill>
                <a:schemeClr val="dk1"/>
              </a:solidFill>
              <a:effectLst/>
              <a:latin typeface="+mn-lt"/>
              <a:ea typeface="+mn-ea"/>
              <a:cs typeface="+mn-cs"/>
            </a:rPr>
            <a:t>の影響もあり積立金も増となっている。</a:t>
          </a:r>
          <a:endParaRPr lang="en-US" altLang="ja-JP" sz="1200" b="0" i="0" baseline="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H28</a:t>
          </a:r>
          <a:r>
            <a:rPr lang="ja-JP" altLang="ja-JP" sz="1200" b="0" i="0" baseline="0">
              <a:solidFill>
                <a:schemeClr val="dk1"/>
              </a:solidFill>
              <a:effectLst/>
              <a:latin typeface="+mn-lt"/>
              <a:ea typeface="+mn-ea"/>
              <a:cs typeface="+mn-cs"/>
            </a:rPr>
            <a:t>熊本地震時は、約</a:t>
          </a:r>
          <a:r>
            <a:rPr lang="en-US" altLang="ja-JP" sz="1200" b="0" i="0" baseline="0">
              <a:solidFill>
                <a:schemeClr val="dk1"/>
              </a:solidFill>
              <a:effectLst/>
              <a:latin typeface="+mn-lt"/>
              <a:ea typeface="+mn-ea"/>
              <a:cs typeface="+mn-cs"/>
            </a:rPr>
            <a:t>40</a:t>
          </a:r>
          <a:r>
            <a:rPr lang="ja-JP" altLang="ja-JP" sz="1200" b="0" i="0" baseline="0">
              <a:solidFill>
                <a:schemeClr val="dk1"/>
              </a:solidFill>
              <a:effectLst/>
              <a:latin typeface="+mn-lt"/>
              <a:ea typeface="+mn-ea"/>
              <a:cs typeface="+mn-cs"/>
            </a:rPr>
            <a:t>億円の当初予算において</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億円ほど財政調整基金を取崩して対応。その状況を踏まえ、標準財政規模の</a:t>
          </a:r>
          <a:r>
            <a:rPr lang="en-US" altLang="ja-JP" sz="1200" b="0" i="0" baseline="0">
              <a:solidFill>
                <a:schemeClr val="dk1"/>
              </a:solidFill>
              <a:effectLst/>
              <a:latin typeface="+mn-lt"/>
              <a:ea typeface="+mn-ea"/>
              <a:cs typeface="+mn-cs"/>
            </a:rPr>
            <a:t>50</a:t>
          </a:r>
          <a:r>
            <a:rPr lang="ja-JP" altLang="ja-JP" sz="1200" b="0" i="0" baseline="0">
              <a:solidFill>
                <a:schemeClr val="dk1"/>
              </a:solidFill>
              <a:effectLst/>
              <a:latin typeface="+mn-lt"/>
              <a:ea typeface="+mn-ea"/>
              <a:cs typeface="+mn-cs"/>
            </a:rPr>
            <a:t>％（約</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億円）を残高水準の目安として考えている。大規模災害に</a:t>
          </a:r>
          <a:r>
            <a:rPr lang="ja-JP" altLang="en-US" sz="1200" b="0" i="0" baseline="0">
              <a:solidFill>
                <a:schemeClr val="dk1"/>
              </a:solidFill>
              <a:effectLst/>
              <a:latin typeface="+mn-lt"/>
              <a:ea typeface="+mn-ea"/>
              <a:cs typeface="+mn-cs"/>
            </a:rPr>
            <a:t>きめ細やかに</a:t>
          </a:r>
          <a:r>
            <a:rPr lang="ja-JP" altLang="ja-JP" sz="1200" b="0" i="0" baseline="0">
              <a:solidFill>
                <a:schemeClr val="dk1"/>
              </a:solidFill>
              <a:effectLst/>
              <a:latin typeface="+mn-lt"/>
              <a:ea typeface="+mn-ea"/>
              <a:cs typeface="+mn-cs"/>
            </a:rPr>
            <a:t>対応するには、初動経費や補助外経費、非適債経費が想定以上に膨らむため、小規模自治体である本村において初動に対応できる最低限の財政調整基金は必要と考えている。また</a:t>
          </a:r>
          <a:r>
            <a:rPr lang="ja-JP" altLang="en-US" sz="1200" b="0" i="0" baseline="0">
              <a:solidFill>
                <a:schemeClr val="dk1"/>
              </a:solidFill>
              <a:effectLst/>
              <a:latin typeface="+mn-lt"/>
              <a:ea typeface="+mn-ea"/>
              <a:cs typeface="+mn-cs"/>
            </a:rPr>
            <a:t>地方債の</a:t>
          </a:r>
          <a:r>
            <a:rPr lang="ja-JP" altLang="ja-JP" sz="1200" b="0" i="0" baseline="0">
              <a:solidFill>
                <a:schemeClr val="dk1"/>
              </a:solidFill>
              <a:effectLst/>
              <a:latin typeface="+mn-lt"/>
              <a:ea typeface="+mn-ea"/>
              <a:cs typeface="+mn-cs"/>
            </a:rPr>
            <a:t>償還金もピークを迎えて</a:t>
          </a:r>
          <a:r>
            <a:rPr lang="ja-JP" altLang="en-US" sz="1200" b="0" i="0" baseline="0">
              <a:solidFill>
                <a:schemeClr val="dk1"/>
              </a:solidFill>
              <a:effectLst/>
              <a:latin typeface="+mn-lt"/>
              <a:ea typeface="+mn-ea"/>
              <a:cs typeface="+mn-cs"/>
            </a:rPr>
            <a:t>いる</a:t>
          </a:r>
          <a:r>
            <a:rPr lang="ja-JP" altLang="ja-JP" sz="1200" b="0" i="0" baseline="0">
              <a:solidFill>
                <a:schemeClr val="dk1"/>
              </a:solidFill>
              <a:effectLst/>
              <a:latin typeface="+mn-lt"/>
              <a:ea typeface="+mn-ea"/>
              <a:cs typeface="+mn-cs"/>
            </a:rPr>
            <a:t>ことから財源不足に備える必要がある。</a:t>
          </a:r>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lang="ja-JP" altLang="ja-JP" sz="1200" b="0" i="0" baseline="0">
              <a:solidFill>
                <a:schemeClr val="dk1"/>
              </a:solidFill>
              <a:effectLst/>
              <a:latin typeface="+mn-lt"/>
              <a:ea typeface="+mn-ea"/>
              <a:cs typeface="+mn-cs"/>
            </a:rPr>
            <a:t>　減債基金について、通年は基金利息のみを積立てており</a:t>
          </a:r>
          <a:r>
            <a:rPr lang="en-US" altLang="ja-JP" sz="1200" b="0" i="0" baseline="0">
              <a:solidFill>
                <a:schemeClr val="dk1"/>
              </a:solidFill>
              <a:effectLst/>
              <a:latin typeface="+mn-lt"/>
              <a:ea typeface="+mn-ea"/>
              <a:cs typeface="+mn-cs"/>
            </a:rPr>
            <a:t>H30</a:t>
          </a:r>
          <a:r>
            <a:rPr lang="ja-JP" altLang="ja-JP" sz="1200" b="0" i="0" baseline="0">
              <a:solidFill>
                <a:schemeClr val="dk1"/>
              </a:solidFill>
              <a:effectLst/>
              <a:latin typeface="+mn-lt"/>
              <a:ea typeface="+mn-ea"/>
              <a:cs typeface="+mn-cs"/>
            </a:rPr>
            <a:t>年度までは微増が続いていた。</a:t>
          </a:r>
          <a:r>
            <a:rPr lang="en-US" altLang="ja-JP" sz="1200" b="0" i="0" baseline="0">
              <a:solidFill>
                <a:schemeClr val="dk1"/>
              </a:solidFill>
              <a:effectLst/>
              <a:latin typeface="+mn-lt"/>
              <a:ea typeface="+mn-ea"/>
              <a:cs typeface="+mn-cs"/>
            </a:rPr>
            <a:t>R</a:t>
          </a:r>
          <a:r>
            <a:rPr lang="ja-JP" altLang="ja-JP" sz="1200" b="0" i="0" baseline="0">
              <a:solidFill>
                <a:schemeClr val="dk1"/>
              </a:solidFill>
              <a:effectLst/>
              <a:latin typeface="+mn-lt"/>
              <a:ea typeface="+mn-ea"/>
              <a:cs typeface="+mn-cs"/>
            </a:rPr>
            <a:t>元年度に熊本地震災害廃棄物処理基金補助金</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3,967</a:t>
          </a:r>
          <a:r>
            <a:rPr lang="ja-JP" altLang="ja-JP" sz="1200" b="0" i="0" baseline="0">
              <a:solidFill>
                <a:schemeClr val="dk1"/>
              </a:solidFill>
              <a:effectLst/>
              <a:latin typeface="+mn-lt"/>
              <a:ea typeface="+mn-ea"/>
              <a:cs typeface="+mn-cs"/>
            </a:rPr>
            <a:t>万円</a:t>
          </a:r>
          <a:r>
            <a:rPr lang="ja-JP" altLang="en-US" sz="1200" b="0" i="0" baseline="0">
              <a:solidFill>
                <a:schemeClr val="dk1"/>
              </a:solidFill>
              <a:effectLst/>
              <a:latin typeface="+mn-lt"/>
              <a:ea typeface="+mn-ea"/>
              <a:cs typeface="+mn-cs"/>
            </a:rPr>
            <a:t>が交付され、</a:t>
          </a:r>
          <a:r>
            <a:rPr lang="ja-JP" altLang="ja-JP" sz="1200" b="0" i="0" baseline="0">
              <a:solidFill>
                <a:schemeClr val="dk1"/>
              </a:solidFill>
              <a:effectLst/>
              <a:latin typeface="+mn-lt"/>
              <a:ea typeface="+mn-ea"/>
              <a:cs typeface="+mn-cs"/>
            </a:rPr>
            <a:t>全額を積み立て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積立てた</a:t>
          </a:r>
          <a:r>
            <a:rPr lang="ja-JP" altLang="en-US" sz="1200" b="0" i="0" baseline="0">
              <a:solidFill>
                <a:schemeClr val="dk1"/>
              </a:solidFill>
              <a:effectLst/>
              <a:latin typeface="+mn-lt"/>
              <a:ea typeface="+mn-ea"/>
              <a:cs typeface="+mn-cs"/>
            </a:rPr>
            <a:t>分</a:t>
          </a:r>
          <a:r>
            <a:rPr lang="ja-JP" altLang="ja-JP" sz="1200" b="0" i="0" baseline="0">
              <a:solidFill>
                <a:schemeClr val="dk1"/>
              </a:solidFill>
              <a:effectLst/>
              <a:latin typeface="+mn-lt"/>
              <a:ea typeface="+mn-ea"/>
              <a:cs typeface="+mn-cs"/>
            </a:rPr>
            <a:t>を</a:t>
          </a:r>
          <a:r>
            <a:rPr lang="en-US" altLang="ja-JP" sz="1200" b="0" i="0" baseline="0">
              <a:solidFill>
                <a:schemeClr val="dk1"/>
              </a:solidFill>
              <a:effectLst/>
              <a:latin typeface="+mn-lt"/>
              <a:ea typeface="+mn-ea"/>
              <a:cs typeface="+mn-cs"/>
            </a:rPr>
            <a:t>R2</a:t>
          </a:r>
          <a:r>
            <a:rPr lang="ja-JP" altLang="ja-JP" sz="1200" b="0" i="0" baseline="0">
              <a:solidFill>
                <a:schemeClr val="dk1"/>
              </a:solidFill>
              <a:effectLst/>
              <a:latin typeface="+mn-lt"/>
              <a:ea typeface="+mn-ea"/>
              <a:cs typeface="+mn-cs"/>
            </a:rPr>
            <a:t>年度より</a:t>
          </a:r>
          <a:r>
            <a:rPr lang="en-US" altLang="ja-JP" sz="1200" b="0" i="0" baseline="0">
              <a:solidFill>
                <a:schemeClr val="dk1"/>
              </a:solidFill>
              <a:effectLst/>
              <a:latin typeface="+mn-lt"/>
              <a:ea typeface="+mn-ea"/>
              <a:cs typeface="+mn-cs"/>
            </a:rPr>
            <a:t>9</a:t>
          </a:r>
          <a:r>
            <a:rPr lang="ja-JP" altLang="ja-JP" sz="1200" b="0" i="0" baseline="0">
              <a:solidFill>
                <a:schemeClr val="dk1"/>
              </a:solidFill>
              <a:effectLst/>
              <a:latin typeface="+mn-lt"/>
              <a:ea typeface="+mn-ea"/>
              <a:cs typeface="+mn-cs"/>
            </a:rPr>
            <a:t>年間（年間</a:t>
          </a:r>
          <a:r>
            <a:rPr lang="en-US" altLang="ja-JP" sz="1200" b="0" i="0" baseline="0">
              <a:solidFill>
                <a:schemeClr val="dk1"/>
              </a:solidFill>
              <a:effectLst/>
              <a:latin typeface="+mn-lt"/>
              <a:ea typeface="+mn-ea"/>
              <a:cs typeface="+mn-cs"/>
            </a:rPr>
            <a:t>1,500</a:t>
          </a:r>
          <a:r>
            <a:rPr lang="ja-JP" altLang="ja-JP" sz="1200" b="0" i="0" baseline="0">
              <a:solidFill>
                <a:schemeClr val="dk1"/>
              </a:solidFill>
              <a:effectLst/>
              <a:latin typeface="+mn-lt"/>
              <a:ea typeface="+mn-ea"/>
              <a:cs typeface="+mn-cs"/>
            </a:rPr>
            <a:t>万円程度）</a:t>
          </a:r>
          <a:r>
            <a:rPr lang="ja-JP" altLang="en-US" sz="1200" b="0" i="0" baseline="0">
              <a:solidFill>
                <a:schemeClr val="dk1"/>
              </a:solidFill>
              <a:effectLst/>
              <a:latin typeface="+mn-lt"/>
              <a:ea typeface="+mn-ea"/>
              <a:cs typeface="+mn-cs"/>
            </a:rPr>
            <a:t>に渡り</a:t>
          </a:r>
          <a:r>
            <a:rPr lang="ja-JP" altLang="ja-JP" sz="1200" b="0" i="0" baseline="0">
              <a:solidFill>
                <a:schemeClr val="dk1"/>
              </a:solidFill>
              <a:effectLst/>
              <a:latin typeface="+mn-lt"/>
              <a:ea typeface="+mn-ea"/>
              <a:cs typeface="+mn-cs"/>
            </a:rPr>
            <a:t>償還金の財源として取崩すこととしている。</a:t>
          </a:r>
          <a:endParaRPr lang="en-US" altLang="ja-JP" sz="1200" b="0" i="0" baseline="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0" lang="en-US" altLang="ja-JP" sz="1200" b="0" i="0" baseline="0">
              <a:solidFill>
                <a:schemeClr val="dk1"/>
              </a:solidFill>
              <a:effectLst/>
              <a:latin typeface="+mn-lt"/>
              <a:ea typeface="+mn-ea"/>
              <a:cs typeface="+mn-cs"/>
            </a:rPr>
            <a:t>H</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熊本地震の影響から</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年度末において地方債残高が</a:t>
          </a:r>
          <a:r>
            <a:rPr lang="ja-JP" altLang="en-US" sz="1200" b="0" i="0" baseline="0">
              <a:solidFill>
                <a:schemeClr val="dk1"/>
              </a:solidFill>
              <a:effectLst/>
              <a:latin typeface="+mn-lt"/>
              <a:ea typeface="+mn-ea"/>
              <a:cs typeface="+mn-cs"/>
            </a:rPr>
            <a:t>震災前</a:t>
          </a:r>
          <a:r>
            <a:rPr lang="en-US" altLang="ja-JP" sz="1200" b="0" i="0" baseline="0">
              <a:solidFill>
                <a:schemeClr val="dk1"/>
              </a:solidFill>
              <a:effectLst/>
              <a:latin typeface="+mn-lt"/>
              <a:ea typeface="+mn-ea"/>
              <a:cs typeface="+mn-cs"/>
            </a:rPr>
            <a:t>(H27</a:t>
          </a:r>
          <a:r>
            <a:rPr lang="ja-JP" altLang="en-US" sz="1200" b="0" i="0" baseline="0">
              <a:solidFill>
                <a:schemeClr val="dk1"/>
              </a:solidFill>
              <a:effectLst/>
              <a:latin typeface="+mn-lt"/>
              <a:ea typeface="+mn-ea"/>
              <a:cs typeface="+mn-cs"/>
            </a:rPr>
            <a:t>年度末</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の約</a:t>
          </a:r>
          <a:r>
            <a:rPr lang="en-US" altLang="ja-JP" sz="1200" b="0" i="0" baseline="0">
              <a:solidFill>
                <a:schemeClr val="dk1"/>
              </a:solidFill>
              <a:effectLst/>
              <a:latin typeface="+mn-lt"/>
              <a:ea typeface="+mn-ea"/>
              <a:cs typeface="+mn-cs"/>
            </a:rPr>
            <a:t>4</a:t>
          </a:r>
          <a:r>
            <a:rPr lang="ja-JP" altLang="en-US" sz="1200" b="0" i="0" baseline="0">
              <a:solidFill>
                <a:schemeClr val="dk1"/>
              </a:solidFill>
              <a:effectLst/>
              <a:latin typeface="+mn-lt"/>
              <a:ea typeface="+mn-ea"/>
              <a:cs typeface="+mn-cs"/>
            </a:rPr>
            <a:t>倍となっている</a:t>
          </a:r>
          <a:r>
            <a:rPr lang="ja-JP" altLang="ja-JP" sz="1200" b="0" i="0" baseline="0">
              <a:solidFill>
                <a:schemeClr val="dk1"/>
              </a:solidFill>
              <a:effectLst/>
              <a:latin typeface="+mn-lt"/>
              <a:ea typeface="+mn-ea"/>
              <a:cs typeface="+mn-cs"/>
            </a:rPr>
            <a:t>。それに</a:t>
          </a:r>
          <a:r>
            <a:rPr lang="ja-JP" altLang="en-US" sz="1200" b="0" i="0" baseline="0">
              <a:solidFill>
                <a:schemeClr val="dk1"/>
              </a:solidFill>
              <a:effectLst/>
              <a:latin typeface="+mn-lt"/>
              <a:ea typeface="+mn-ea"/>
              <a:cs typeface="+mn-cs"/>
            </a:rPr>
            <a:t>伴い</a:t>
          </a:r>
          <a:r>
            <a:rPr lang="ja-JP" altLang="ja-JP" sz="1200" b="0" i="0" baseline="0">
              <a:solidFill>
                <a:schemeClr val="dk1"/>
              </a:solidFill>
              <a:effectLst/>
              <a:latin typeface="+mn-lt"/>
              <a:ea typeface="+mn-ea"/>
              <a:cs typeface="+mn-cs"/>
            </a:rPr>
            <a:t>元金償還金も増加し</a:t>
          </a:r>
          <a:r>
            <a:rPr lang="en-US" altLang="ja-JP" sz="1200" b="0" i="0" baseline="0">
              <a:solidFill>
                <a:schemeClr val="dk1"/>
              </a:solidFill>
              <a:effectLst/>
              <a:latin typeface="+mn-lt"/>
              <a:ea typeface="+mn-ea"/>
              <a:cs typeface="+mn-cs"/>
            </a:rPr>
            <a:t>R4</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震災前の約</a:t>
          </a:r>
          <a:r>
            <a:rPr lang="en-US" altLang="ja-JP" sz="1200" b="0" i="0" baseline="0">
              <a:solidFill>
                <a:schemeClr val="dk1"/>
              </a:solidFill>
              <a:effectLst/>
              <a:latin typeface="+mn-lt"/>
              <a:ea typeface="+mn-ea"/>
              <a:cs typeface="+mn-cs"/>
            </a:rPr>
            <a:t>4.8</a:t>
          </a:r>
          <a:r>
            <a:rPr lang="ja-JP" altLang="ja-JP" sz="1200" b="0" i="0" baseline="0">
              <a:solidFill>
                <a:schemeClr val="dk1"/>
              </a:solidFill>
              <a:effectLst/>
              <a:latin typeface="+mn-lt"/>
              <a:ea typeface="+mn-ea"/>
              <a:cs typeface="+mn-cs"/>
            </a:rPr>
            <a:t>倍となっている。</a:t>
          </a:r>
          <a:r>
            <a:rPr lang="ja-JP" altLang="en-US" sz="1200" b="0" i="0" baseline="0">
              <a:solidFill>
                <a:schemeClr val="dk1"/>
              </a:solidFill>
              <a:effectLst/>
              <a:latin typeface="+mn-lt"/>
              <a:ea typeface="+mn-ea"/>
              <a:cs typeface="+mn-cs"/>
            </a:rPr>
            <a:t>今後暫く</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高水準で</a:t>
          </a:r>
          <a:r>
            <a:rPr lang="ja-JP" altLang="ja-JP" sz="1200" b="0" i="0" baseline="0">
              <a:solidFill>
                <a:schemeClr val="dk1"/>
              </a:solidFill>
              <a:effectLst/>
              <a:latin typeface="+mn-lt"/>
              <a:ea typeface="+mn-ea"/>
              <a:cs typeface="+mn-cs"/>
            </a:rPr>
            <a:t>の償還</a:t>
          </a:r>
          <a:r>
            <a:rPr lang="ja-JP" altLang="en-US" sz="1200" b="0" i="0" baseline="0">
              <a:solidFill>
                <a:schemeClr val="dk1"/>
              </a:solidFill>
              <a:effectLst/>
              <a:latin typeface="+mn-lt"/>
              <a:ea typeface="+mn-ea"/>
              <a:cs typeface="+mn-cs"/>
            </a:rPr>
            <a:t>金</a:t>
          </a:r>
          <a:r>
            <a:rPr lang="ja-JP" altLang="ja-JP" sz="1200" b="0" i="0" baseline="0">
              <a:solidFill>
                <a:schemeClr val="dk1"/>
              </a:solidFill>
              <a:effectLst/>
              <a:latin typeface="+mn-lt"/>
              <a:ea typeface="+mn-ea"/>
              <a:cs typeface="+mn-cs"/>
            </a:rPr>
            <a:t>が見込まれる。今後の厳しい元利償還金を見込み財政調整基金の活用も想定している。繰上償還は予定していない。</a:t>
          </a:r>
          <a:endParaRPr lang="ja-JP" altLang="ja-JP" sz="12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6,926
6,777
77.22
7,011,576
6,563,284
344,131
3,388,487
9,965,948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mn-lt"/>
              <a:ea typeface="+mn-ea"/>
              <a:cs typeface="+mn-cs"/>
            </a:rPr>
            <a:t>　財政力指数は</a:t>
          </a:r>
          <a:r>
            <a:rPr lang="en-US" altLang="ja-JP" sz="1050" b="0" i="0" baseline="0">
              <a:solidFill>
                <a:schemeClr val="dk1"/>
              </a:solidFill>
              <a:effectLst/>
              <a:latin typeface="+mn-lt"/>
              <a:ea typeface="+mn-ea"/>
              <a:cs typeface="+mn-cs"/>
            </a:rPr>
            <a:t>0.34</a:t>
          </a:r>
          <a:r>
            <a:rPr lang="ja-JP" altLang="ja-JP" sz="1050" b="0" i="0" baseline="0">
              <a:solidFill>
                <a:schemeClr val="dk1"/>
              </a:solidFill>
              <a:effectLst/>
              <a:latin typeface="+mn-lt"/>
              <a:ea typeface="+mn-ea"/>
              <a:cs typeface="+mn-cs"/>
            </a:rPr>
            <a:t>と、類似団体及び県平均値並みの状況である。</a:t>
          </a:r>
          <a:r>
            <a:rPr lang="en-US" altLang="ja-JP" sz="1050" b="0" i="0" baseline="0">
              <a:solidFill>
                <a:schemeClr val="dk1"/>
              </a:solidFill>
              <a:effectLst/>
              <a:latin typeface="+mn-lt"/>
              <a:ea typeface="+mn-ea"/>
              <a:cs typeface="+mn-cs"/>
            </a:rPr>
            <a:t>3</a:t>
          </a:r>
          <a:r>
            <a:rPr lang="ja-JP" altLang="ja-JP" sz="1050" b="0" i="0" baseline="0">
              <a:solidFill>
                <a:schemeClr val="dk1"/>
              </a:solidFill>
              <a:effectLst/>
              <a:latin typeface="+mn-lt"/>
              <a:ea typeface="+mn-ea"/>
              <a:cs typeface="+mn-cs"/>
            </a:rPr>
            <a:t>か年平均でみる本指数は前年比で</a:t>
          </a:r>
          <a:r>
            <a:rPr lang="en-US" altLang="ja-JP" sz="1050" b="0" i="0" baseline="0">
              <a:solidFill>
                <a:schemeClr val="dk1"/>
              </a:solidFill>
              <a:effectLst/>
              <a:latin typeface="+mn-lt"/>
              <a:ea typeface="+mn-ea"/>
              <a:cs typeface="+mn-cs"/>
            </a:rPr>
            <a:t>0.01</a:t>
          </a:r>
          <a:r>
            <a:rPr lang="ja-JP" altLang="ja-JP" sz="1050" b="0" i="0" baseline="0">
              <a:solidFill>
                <a:schemeClr val="dk1"/>
              </a:solidFill>
              <a:effectLst/>
              <a:latin typeface="+mn-lt"/>
              <a:ea typeface="+mn-ea"/>
              <a:cs typeface="+mn-cs"/>
            </a:rPr>
            <a:t>ポイント下回ったが、令和</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年度単年の指数で見ると</a:t>
          </a:r>
          <a:r>
            <a:rPr lang="en-US" altLang="ja-JP" sz="1050" b="0" i="0" baseline="0">
              <a:solidFill>
                <a:schemeClr val="dk1"/>
              </a:solidFill>
              <a:effectLst/>
              <a:latin typeface="+mn-lt"/>
              <a:ea typeface="+mn-ea"/>
              <a:cs typeface="+mn-cs"/>
            </a:rPr>
            <a:t>0.02</a:t>
          </a:r>
          <a:r>
            <a:rPr lang="ja-JP" altLang="ja-JP" sz="1050" b="0" i="0" baseline="0">
              <a:solidFill>
                <a:schemeClr val="dk1"/>
              </a:solidFill>
              <a:effectLst/>
              <a:latin typeface="+mn-lt"/>
              <a:ea typeface="+mn-ea"/>
              <a:cs typeface="+mn-cs"/>
            </a:rPr>
            <a:t>ポイント上昇している。主な要因として基準財政収入額が法人税増収の影響等により前年比</a:t>
          </a:r>
          <a:r>
            <a:rPr lang="en-US" altLang="ja-JP" sz="1050" b="0" i="0" baseline="0">
              <a:solidFill>
                <a:schemeClr val="dk1"/>
              </a:solidFill>
              <a:effectLst/>
              <a:latin typeface="+mn-lt"/>
              <a:ea typeface="+mn-ea"/>
              <a:cs typeface="+mn-cs"/>
            </a:rPr>
            <a:t>80,989</a:t>
          </a:r>
          <a:r>
            <a:rPr lang="ja-JP" altLang="ja-JP" sz="1050" b="0" i="0" baseline="0">
              <a:solidFill>
                <a:schemeClr val="dk1"/>
              </a:solidFill>
              <a:effectLst/>
              <a:latin typeface="+mn-lt"/>
              <a:ea typeface="+mn-ea"/>
              <a:cs typeface="+mn-cs"/>
            </a:rPr>
            <a:t>千円増となり、</a:t>
          </a:r>
          <a:r>
            <a:rPr lang="en-US" altLang="ja-JP" sz="1050" b="0" i="0" baseline="0">
              <a:solidFill>
                <a:schemeClr val="dk1"/>
              </a:solidFill>
              <a:effectLst/>
              <a:latin typeface="+mn-lt"/>
              <a:ea typeface="+mn-ea"/>
              <a:cs typeface="+mn-cs"/>
            </a:rPr>
            <a:t>42,361</a:t>
          </a:r>
          <a:r>
            <a:rPr lang="ja-JP" altLang="ja-JP" sz="1050" b="0" i="0" baseline="0">
              <a:solidFill>
                <a:schemeClr val="dk1"/>
              </a:solidFill>
              <a:effectLst/>
              <a:latin typeface="+mn-lt"/>
              <a:ea typeface="+mn-ea"/>
              <a:cs typeface="+mn-cs"/>
            </a:rPr>
            <a:t>千円増となった基準財政需要額を上回ったことによる。</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　今後も、投資的経費の抑制や経費削減等、歳出の見直しを実施するとともに、歳入増に向け企業誘致や移住定住、ふるさと納税等の取組みを推進し財政基盤の強化に努める。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8" name="直線コネクタ 67"/>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119239</xdr:rowOff>
    </xdr:to>
    <xdr:cxnSp macro="">
      <xdr:nvCxnSpPr>
        <xdr:cNvPr id="71" name="直線コネクタ 70"/>
        <xdr:cNvCxnSpPr/>
      </xdr:nvCxnSpPr>
      <xdr:spPr>
        <a:xfrm>
          <a:off x="3225800" y="72665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分母となる経常一般財源は前年度比で</a:t>
          </a:r>
          <a:r>
            <a:rPr lang="en-US" altLang="ja-JP" sz="1050" b="0" i="0" baseline="0">
              <a:solidFill>
                <a:schemeClr val="dk1"/>
              </a:solidFill>
              <a:effectLst/>
              <a:latin typeface="+mn-lt"/>
              <a:ea typeface="+mn-ea"/>
              <a:cs typeface="+mn-cs"/>
            </a:rPr>
            <a:t>3,119</a:t>
          </a:r>
          <a:r>
            <a:rPr lang="ja-JP" altLang="ja-JP"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0.1</a:t>
          </a:r>
          <a:r>
            <a:rPr lang="ja-JP" altLang="ja-JP" sz="1050" b="0" i="0" baseline="0">
              <a:solidFill>
                <a:schemeClr val="dk1"/>
              </a:solidFill>
              <a:effectLst/>
              <a:latin typeface="+mn-lt"/>
              <a:ea typeface="+mn-ea"/>
              <a:cs typeface="+mn-cs"/>
            </a:rPr>
            <a:t>％）の増とほぼ横ばいであったの対し、分子となる経常経費充当一般財源は前年比経常経費充当一般財源等は</a:t>
          </a:r>
          <a:r>
            <a:rPr lang="en-US" altLang="ja-JP" sz="1050" b="0" i="0" baseline="0">
              <a:solidFill>
                <a:schemeClr val="dk1"/>
              </a:solidFill>
              <a:effectLst/>
              <a:latin typeface="+mn-lt"/>
              <a:ea typeface="+mn-ea"/>
              <a:cs typeface="+mn-cs"/>
            </a:rPr>
            <a:t>118,606</a:t>
          </a:r>
          <a:r>
            <a:rPr lang="ja-JP" altLang="ja-JP"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4.0</a:t>
          </a:r>
          <a:r>
            <a:rPr lang="ja-JP" altLang="ja-JP" sz="1050" b="0" i="0" baseline="0">
              <a:solidFill>
                <a:schemeClr val="dk1"/>
              </a:solidFill>
              <a:effectLst/>
              <a:latin typeface="+mn-lt"/>
              <a:ea typeface="+mn-ea"/>
              <a:cs typeface="+mn-cs"/>
            </a:rPr>
            <a:t>％）の増となったため、経常収支比率は</a:t>
          </a:r>
          <a:r>
            <a:rPr lang="en-US" altLang="ja-JP" sz="1050" b="0" i="0" baseline="0">
              <a:solidFill>
                <a:schemeClr val="dk1"/>
              </a:solidFill>
              <a:effectLst/>
              <a:latin typeface="+mn-lt"/>
              <a:ea typeface="+mn-ea"/>
              <a:cs typeface="+mn-cs"/>
            </a:rPr>
            <a:t>88.4</a:t>
          </a:r>
          <a:r>
            <a:rPr lang="ja-JP" altLang="ja-JP" sz="1050" b="0" i="0" baseline="0">
              <a:solidFill>
                <a:schemeClr val="dk1"/>
              </a:solidFill>
              <a:effectLst/>
              <a:latin typeface="+mn-lt"/>
              <a:ea typeface="+mn-ea"/>
              <a:cs typeface="+mn-cs"/>
            </a:rPr>
            <a:t>％と前年比で</a:t>
          </a:r>
          <a:r>
            <a:rPr lang="en-US" altLang="ja-JP" sz="1050" b="0" i="0" baseline="0">
              <a:solidFill>
                <a:schemeClr val="dk1"/>
              </a:solidFill>
              <a:effectLst/>
              <a:latin typeface="+mn-lt"/>
              <a:ea typeface="+mn-ea"/>
              <a:cs typeface="+mn-cs"/>
            </a:rPr>
            <a:t>3.3</a:t>
          </a:r>
          <a:r>
            <a:rPr lang="ja-JP" altLang="ja-JP" sz="1050" b="0" i="0" baseline="0">
              <a:solidFill>
                <a:schemeClr val="dk1"/>
              </a:solidFill>
              <a:effectLst/>
              <a:latin typeface="+mn-lt"/>
              <a:ea typeface="+mn-ea"/>
              <a:cs typeface="+mn-cs"/>
            </a:rPr>
            <a:t>ポイント増となった。　要因として、熊本地震の災害復旧事業による地方債の償還金増、道路橋梁の維持補修費、社会保障経費となる扶助費の増が主な要因である。今後も事業の見直しによる経常経費の削減や地方債残高の削減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46863</xdr:rowOff>
    </xdr:from>
    <xdr:to>
      <xdr:col>23</xdr:col>
      <xdr:colOff>133350</xdr:colOff>
      <xdr:row>62</xdr:row>
      <xdr:rowOff>126492</xdr:rowOff>
    </xdr:to>
    <xdr:cxnSp macro="">
      <xdr:nvCxnSpPr>
        <xdr:cNvPr id="129" name="直線コネクタ 128"/>
        <xdr:cNvCxnSpPr/>
      </xdr:nvCxnSpPr>
      <xdr:spPr>
        <a:xfrm>
          <a:off x="4114800" y="1067676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46863</xdr:rowOff>
    </xdr:from>
    <xdr:to>
      <xdr:col>19</xdr:col>
      <xdr:colOff>133350</xdr:colOff>
      <xdr:row>63</xdr:row>
      <xdr:rowOff>5715</xdr:rowOff>
    </xdr:to>
    <xdr:cxnSp macro="">
      <xdr:nvCxnSpPr>
        <xdr:cNvPr id="132" name="直線コネクタ 131"/>
        <xdr:cNvCxnSpPr/>
      </xdr:nvCxnSpPr>
      <xdr:spPr>
        <a:xfrm flipV="1">
          <a:off x="3225800" y="1067676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99822</xdr:rowOff>
    </xdr:to>
    <xdr:cxnSp macro="">
      <xdr:nvCxnSpPr>
        <xdr:cNvPr id="135" name="直線コネクタ 134"/>
        <xdr:cNvCxnSpPr/>
      </xdr:nvCxnSpPr>
      <xdr:spPr>
        <a:xfrm flipV="1">
          <a:off x="2336800" y="1080706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131191</xdr:rowOff>
    </xdr:to>
    <xdr:cxnSp macro="">
      <xdr:nvCxnSpPr>
        <xdr:cNvPr id="138" name="直線コネクタ 137"/>
        <xdr:cNvCxnSpPr/>
      </xdr:nvCxnSpPr>
      <xdr:spPr>
        <a:xfrm flipV="1">
          <a:off x="1447800" y="1090117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8" name="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47769</xdr:rowOff>
    </xdr:from>
    <xdr:ext cx="762000" cy="259045"/>
    <xdr:sp macro="" textlink="">
      <xdr:nvSpPr>
        <xdr:cNvPr id="149"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167513</xdr:rowOff>
    </xdr:from>
    <xdr:to>
      <xdr:col>19</xdr:col>
      <xdr:colOff>184150</xdr:colOff>
      <xdr:row>62</xdr:row>
      <xdr:rowOff>97663</xdr:rowOff>
    </xdr:to>
    <xdr:sp macro="" textlink="">
      <xdr:nvSpPr>
        <xdr:cNvPr id="150" name="楕円 149"/>
        <xdr:cNvSpPr/>
      </xdr:nvSpPr>
      <xdr:spPr>
        <a:xfrm>
          <a:off x="4064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82440</xdr:rowOff>
    </xdr:from>
    <xdr:ext cx="736600" cy="259045"/>
    <xdr:sp macro="" textlink="">
      <xdr:nvSpPr>
        <xdr:cNvPr id="151" name="テキスト ボックス 150"/>
        <xdr:cNvSpPr txBox="1"/>
      </xdr:nvSpPr>
      <xdr:spPr>
        <a:xfrm>
          <a:off x="3733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53" name="テキスト ボックス 152"/>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80391</xdr:rowOff>
    </xdr:from>
    <xdr:to>
      <xdr:col>7</xdr:col>
      <xdr:colOff>31750</xdr:colOff>
      <xdr:row>64</xdr:row>
      <xdr:rowOff>10541</xdr:rowOff>
    </xdr:to>
    <xdr:sp macro="" textlink="">
      <xdr:nvSpPr>
        <xdr:cNvPr id="156" name="楕円 155"/>
        <xdr:cNvSpPr/>
      </xdr:nvSpPr>
      <xdr:spPr>
        <a:xfrm>
          <a:off x="1397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166768</xdr:rowOff>
    </xdr:from>
    <xdr:ext cx="762000" cy="259045"/>
    <xdr:sp macro="" textlink="">
      <xdr:nvSpPr>
        <xdr:cNvPr id="157" name="テキスト ボックス 156"/>
        <xdr:cNvSpPr txBox="1"/>
      </xdr:nvSpPr>
      <xdr:spPr>
        <a:xfrm>
          <a:off x="1066800" y="109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近年は類似団体平均額を下回っている状況が続いている。人件費は前年比で減少したが、物件費及び維持補修費については増加しており、要因としては新型コロナが</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類移行となり出張等に係る旅費の増加、ふるさと納税額の増加による関連経費の増加、道路橋梁における維持補修、点検委託等の増加による。今後も行政サービスを維持しながらも、事業の見直し等により人件費の抑制に努めるほか、効率的な施設管理などにより物件費等の抑制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116864</xdr:rowOff>
    </xdr:from>
    <xdr:to>
      <xdr:col>23</xdr:col>
      <xdr:colOff>133350</xdr:colOff>
      <xdr:row>81</xdr:row>
      <xdr:rowOff>142160</xdr:rowOff>
    </xdr:to>
    <xdr:cxnSp macro="">
      <xdr:nvCxnSpPr>
        <xdr:cNvPr id="193" name="直線コネクタ 192"/>
        <xdr:cNvCxnSpPr/>
      </xdr:nvCxnSpPr>
      <xdr:spPr>
        <a:xfrm>
          <a:off x="4114800" y="14004314"/>
          <a:ext cx="8382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126937</xdr:rowOff>
    </xdr:from>
    <xdr:ext cx="762000" cy="259045"/>
    <xdr:sp macro="" textlink="">
      <xdr:nvSpPr>
        <xdr:cNvPr id="194" name="人件費・物件費等の状況平均値テキスト"/>
        <xdr:cNvSpPr txBox="1"/>
      </xdr:nvSpPr>
      <xdr:spPr>
        <a:xfrm>
          <a:off x="5041900" y="14014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116864</xdr:rowOff>
    </xdr:from>
    <xdr:to>
      <xdr:col>19</xdr:col>
      <xdr:colOff>133350</xdr:colOff>
      <xdr:row>81</xdr:row>
      <xdr:rowOff>122957</xdr:rowOff>
    </xdr:to>
    <xdr:cxnSp macro="">
      <xdr:nvCxnSpPr>
        <xdr:cNvPr id="196" name="直線コネクタ 195"/>
        <xdr:cNvCxnSpPr/>
      </xdr:nvCxnSpPr>
      <xdr:spPr>
        <a:xfrm flipV="1">
          <a:off x="3225800" y="14004314"/>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120469</xdr:rowOff>
    </xdr:from>
    <xdr:to>
      <xdr:col>15</xdr:col>
      <xdr:colOff>82550</xdr:colOff>
      <xdr:row>81</xdr:row>
      <xdr:rowOff>122957</xdr:rowOff>
    </xdr:to>
    <xdr:cxnSp macro="">
      <xdr:nvCxnSpPr>
        <xdr:cNvPr id="199" name="直線コネクタ 198"/>
        <xdr:cNvCxnSpPr/>
      </xdr:nvCxnSpPr>
      <xdr:spPr>
        <a:xfrm>
          <a:off x="2336800" y="14007919"/>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103253</xdr:rowOff>
    </xdr:from>
    <xdr:to>
      <xdr:col>11</xdr:col>
      <xdr:colOff>31750</xdr:colOff>
      <xdr:row>81</xdr:row>
      <xdr:rowOff>120469</xdr:rowOff>
    </xdr:to>
    <xdr:cxnSp macro="">
      <xdr:nvCxnSpPr>
        <xdr:cNvPr id="202" name="直線コネクタ 201"/>
        <xdr:cNvCxnSpPr/>
      </xdr:nvCxnSpPr>
      <xdr:spPr>
        <a:xfrm>
          <a:off x="1447800" y="13990703"/>
          <a:ext cx="889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91360</xdr:rowOff>
    </xdr:from>
    <xdr:to>
      <xdr:col>23</xdr:col>
      <xdr:colOff>184150</xdr:colOff>
      <xdr:row>82</xdr:row>
      <xdr:rowOff>21510</xdr:rowOff>
    </xdr:to>
    <xdr:sp macro="" textlink="">
      <xdr:nvSpPr>
        <xdr:cNvPr id="212" name="楕円 211"/>
        <xdr:cNvSpPr/>
      </xdr:nvSpPr>
      <xdr:spPr>
        <a:xfrm>
          <a:off x="4902200" y="139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12637</xdr:rowOff>
    </xdr:from>
    <xdr:ext cx="762000" cy="259045"/>
    <xdr:sp macro="" textlink="">
      <xdr:nvSpPr>
        <xdr:cNvPr id="213" name="人件費・物件費等の状況該当値テキスト"/>
        <xdr:cNvSpPr txBox="1"/>
      </xdr:nvSpPr>
      <xdr:spPr>
        <a:xfrm>
          <a:off x="5041900" y="139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66064</xdr:rowOff>
    </xdr:from>
    <xdr:to>
      <xdr:col>19</xdr:col>
      <xdr:colOff>184150</xdr:colOff>
      <xdr:row>81</xdr:row>
      <xdr:rowOff>167664</xdr:rowOff>
    </xdr:to>
    <xdr:sp macro="" textlink="">
      <xdr:nvSpPr>
        <xdr:cNvPr id="214" name="楕円 213"/>
        <xdr:cNvSpPr/>
      </xdr:nvSpPr>
      <xdr:spPr>
        <a:xfrm>
          <a:off x="4064000" y="139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6391</xdr:rowOff>
    </xdr:from>
    <xdr:ext cx="736600" cy="259045"/>
    <xdr:sp macro="" textlink="">
      <xdr:nvSpPr>
        <xdr:cNvPr id="215" name="テキスト ボックス 214"/>
        <xdr:cNvSpPr txBox="1"/>
      </xdr:nvSpPr>
      <xdr:spPr>
        <a:xfrm>
          <a:off x="3733800" y="1372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72157</xdr:rowOff>
    </xdr:from>
    <xdr:to>
      <xdr:col>15</xdr:col>
      <xdr:colOff>133350</xdr:colOff>
      <xdr:row>82</xdr:row>
      <xdr:rowOff>2307</xdr:rowOff>
    </xdr:to>
    <xdr:sp macro="" textlink="">
      <xdr:nvSpPr>
        <xdr:cNvPr id="216" name="楕円 215"/>
        <xdr:cNvSpPr/>
      </xdr:nvSpPr>
      <xdr:spPr>
        <a:xfrm>
          <a:off x="3175000" y="139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12484</xdr:rowOff>
    </xdr:from>
    <xdr:ext cx="762000" cy="259045"/>
    <xdr:sp macro="" textlink="">
      <xdr:nvSpPr>
        <xdr:cNvPr id="217" name="テキスト ボックス 216"/>
        <xdr:cNvSpPr txBox="1"/>
      </xdr:nvSpPr>
      <xdr:spPr>
        <a:xfrm>
          <a:off x="2844800" y="1372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69669</xdr:rowOff>
    </xdr:from>
    <xdr:to>
      <xdr:col>11</xdr:col>
      <xdr:colOff>82550</xdr:colOff>
      <xdr:row>81</xdr:row>
      <xdr:rowOff>171269</xdr:rowOff>
    </xdr:to>
    <xdr:sp macro="" textlink="">
      <xdr:nvSpPr>
        <xdr:cNvPr id="218" name="楕円 217"/>
        <xdr:cNvSpPr/>
      </xdr:nvSpPr>
      <xdr:spPr>
        <a:xfrm>
          <a:off x="2286000" y="139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9996</xdr:rowOff>
    </xdr:from>
    <xdr:ext cx="762000" cy="259045"/>
    <xdr:sp macro="" textlink="">
      <xdr:nvSpPr>
        <xdr:cNvPr id="219" name="テキスト ボックス 218"/>
        <xdr:cNvSpPr txBox="1"/>
      </xdr:nvSpPr>
      <xdr:spPr>
        <a:xfrm>
          <a:off x="1955800" y="137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52453</xdr:rowOff>
    </xdr:from>
    <xdr:to>
      <xdr:col>7</xdr:col>
      <xdr:colOff>31750</xdr:colOff>
      <xdr:row>81</xdr:row>
      <xdr:rowOff>154053</xdr:rowOff>
    </xdr:to>
    <xdr:sp macro="" textlink="">
      <xdr:nvSpPr>
        <xdr:cNvPr id="220" name="楕円 219"/>
        <xdr:cNvSpPr/>
      </xdr:nvSpPr>
      <xdr:spPr>
        <a:xfrm>
          <a:off x="1397000" y="13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164230</xdr:rowOff>
    </xdr:from>
    <xdr:ext cx="762000" cy="259045"/>
    <xdr:sp macro="" textlink="">
      <xdr:nvSpPr>
        <xdr:cNvPr id="221" name="テキスト ボックス 220"/>
        <xdr:cNvSpPr txBox="1"/>
      </xdr:nvSpPr>
      <xdr:spPr>
        <a:xfrm>
          <a:off x="1066800" y="137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類似団体平均及び全国町村平均を上回っている状況。令和</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年度は退職者数と比較し新規採用者数が大幅増となったために全体的に数値を引き上げていると思われる。また様々な業務増に伴い新規採用職員の増も必要な状況ではあるが、適切な定数管理も必要である。</a:t>
          </a:r>
          <a:endParaRPr lang="ja-JP" altLang="ja-JP" sz="1200">
            <a:effectLst/>
          </a:endParaRPr>
        </a:p>
        <a:p>
          <a:r>
            <a:rPr lang="ja-JP" altLang="ja-JP" sz="1050" b="0" i="0" baseline="0">
              <a:solidFill>
                <a:schemeClr val="dk1"/>
              </a:solidFill>
              <a:effectLst/>
              <a:latin typeface="+mn-lt"/>
              <a:ea typeface="+mn-ea"/>
              <a:cs typeface="+mn-cs"/>
            </a:rPr>
            <a:t>　今後も引き続き、職務･職責に応じた給料体系を維持しながら、定員や給与水準の適正化を図り人件費縮減に努める。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138995</xdr:rowOff>
    </xdr:to>
    <xdr:cxnSp macro="">
      <xdr:nvCxnSpPr>
        <xdr:cNvPr id="255" name="直線コネクタ 254"/>
        <xdr:cNvCxnSpPr/>
      </xdr:nvCxnSpPr>
      <xdr:spPr>
        <a:xfrm>
          <a:off x="16179800" y="14524566"/>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122766</xdr:rowOff>
    </xdr:to>
    <xdr:cxnSp macro="">
      <xdr:nvCxnSpPr>
        <xdr:cNvPr id="258" name="直線コネクタ 257"/>
        <xdr:cNvCxnSpPr/>
      </xdr:nvCxnSpPr>
      <xdr:spPr>
        <a:xfrm>
          <a:off x="15290800" y="144173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15522</xdr:rowOff>
    </xdr:to>
    <xdr:cxnSp macro="">
      <xdr:nvCxnSpPr>
        <xdr:cNvPr id="261" name="直線コネクタ 260"/>
        <xdr:cNvCxnSpPr/>
      </xdr:nvCxnSpPr>
      <xdr:spPr>
        <a:xfrm>
          <a:off x="14401800" y="143100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133350</xdr:rowOff>
    </xdr:to>
    <xdr:cxnSp macro="">
      <xdr:nvCxnSpPr>
        <xdr:cNvPr id="264" name="直線コネクタ 263"/>
        <xdr:cNvCxnSpPr/>
      </xdr:nvCxnSpPr>
      <xdr:spPr>
        <a:xfrm flipV="1">
          <a:off x="13512800" y="143100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5"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8" name="楕円 277"/>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9" name="テキスト ボックス 278"/>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0" name="楕円 279"/>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1" name="テキスト ボックス 280"/>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人口千人当たり職員数は類似団体平均値を下回っているが、全国平均値、県平均値を上回っている状況。定員管理調査による職員数は、</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熊本地震以降は増加傾向であったが、</a:t>
          </a:r>
          <a:r>
            <a:rPr lang="en-US" altLang="ja-JP" sz="1050" b="0" i="0" baseline="0">
              <a:solidFill>
                <a:schemeClr val="dk1"/>
              </a:solidFill>
              <a:effectLst/>
              <a:latin typeface="+mn-lt"/>
              <a:ea typeface="+mn-ea"/>
              <a:cs typeface="+mn-cs"/>
            </a:rPr>
            <a:t>R4</a:t>
          </a:r>
          <a:r>
            <a:rPr lang="ja-JP" altLang="ja-JP" sz="1050" b="0" i="0" baseline="0">
              <a:solidFill>
                <a:schemeClr val="dk1"/>
              </a:solidFill>
              <a:effectLst/>
              <a:latin typeface="+mn-lt"/>
              <a:ea typeface="+mn-ea"/>
              <a:cs typeface="+mn-cs"/>
            </a:rPr>
            <a:t>は前年比で減少した。これは、災害復旧等に要した任期付職員や再任用職員が減少したことによるものである。　　　</a:t>
          </a:r>
          <a:endParaRPr lang="ja-JP" altLang="ja-JP" sz="1200">
            <a:effectLst/>
          </a:endParaRPr>
        </a:p>
        <a:p>
          <a:pPr eaLnBrk="1" fontAlgn="auto" latinLnBrk="0" hangingPunct="1"/>
          <a:r>
            <a:rPr lang="ja-JP" altLang="ja-JP" sz="1050" b="0" i="0" baseline="0">
              <a:solidFill>
                <a:schemeClr val="dk1"/>
              </a:solidFill>
              <a:effectLst/>
              <a:latin typeface="+mn-lt"/>
              <a:ea typeface="+mn-ea"/>
              <a:cs typeface="+mn-cs"/>
            </a:rPr>
            <a:t>　今後職員数の削減も厳しい状況ではあるが、サービス低下にならないよう留意しながら、効率的な組織編成や人員配置により適切な定数管理に努める。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77797</xdr:rowOff>
    </xdr:from>
    <xdr:to>
      <xdr:col>81</xdr:col>
      <xdr:colOff>44450</xdr:colOff>
      <xdr:row>61</xdr:row>
      <xdr:rowOff>798</xdr:rowOff>
    </xdr:to>
    <xdr:cxnSp macro="">
      <xdr:nvCxnSpPr>
        <xdr:cNvPr id="320" name="直線コネクタ 319"/>
        <xdr:cNvCxnSpPr/>
      </xdr:nvCxnSpPr>
      <xdr:spPr>
        <a:xfrm flipV="1">
          <a:off x="16179800" y="10364797"/>
          <a:ext cx="838200" cy="9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169490</xdr:rowOff>
    </xdr:from>
    <xdr:to>
      <xdr:col>77</xdr:col>
      <xdr:colOff>44450</xdr:colOff>
      <xdr:row>61</xdr:row>
      <xdr:rowOff>798</xdr:rowOff>
    </xdr:to>
    <xdr:cxnSp macro="">
      <xdr:nvCxnSpPr>
        <xdr:cNvPr id="323" name="直線コネクタ 322"/>
        <xdr:cNvCxnSpPr/>
      </xdr:nvCxnSpPr>
      <xdr:spPr>
        <a:xfrm>
          <a:off x="15290800" y="10456490"/>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169490</xdr:rowOff>
    </xdr:from>
    <xdr:to>
      <xdr:col>72</xdr:col>
      <xdr:colOff>203200</xdr:colOff>
      <xdr:row>61</xdr:row>
      <xdr:rowOff>6314</xdr:rowOff>
    </xdr:to>
    <xdr:cxnSp macro="">
      <xdr:nvCxnSpPr>
        <xdr:cNvPr id="326" name="直線コネクタ 325"/>
        <xdr:cNvCxnSpPr/>
      </xdr:nvCxnSpPr>
      <xdr:spPr>
        <a:xfrm flipV="1">
          <a:off x="14401800" y="10456490"/>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157770</xdr:rowOff>
    </xdr:from>
    <xdr:to>
      <xdr:col>68</xdr:col>
      <xdr:colOff>152400</xdr:colOff>
      <xdr:row>61</xdr:row>
      <xdr:rowOff>6314</xdr:rowOff>
    </xdr:to>
    <xdr:cxnSp macro="">
      <xdr:nvCxnSpPr>
        <xdr:cNvPr id="329" name="直線コネクタ 328"/>
        <xdr:cNvCxnSpPr/>
      </xdr:nvCxnSpPr>
      <xdr:spPr>
        <a:xfrm>
          <a:off x="13512800" y="10444770"/>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26997</xdr:rowOff>
    </xdr:from>
    <xdr:to>
      <xdr:col>81</xdr:col>
      <xdr:colOff>95250</xdr:colOff>
      <xdr:row>60</xdr:row>
      <xdr:rowOff>128597</xdr:rowOff>
    </xdr:to>
    <xdr:sp macro="" textlink="">
      <xdr:nvSpPr>
        <xdr:cNvPr id="339" name="楕円 338"/>
        <xdr:cNvSpPr/>
      </xdr:nvSpPr>
      <xdr:spPr>
        <a:xfrm>
          <a:off x="169672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43524</xdr:rowOff>
    </xdr:from>
    <xdr:ext cx="762000" cy="259045"/>
    <xdr:sp macro="" textlink="">
      <xdr:nvSpPr>
        <xdr:cNvPr id="340" name="定員管理の状況該当値テキスト"/>
        <xdr:cNvSpPr txBox="1"/>
      </xdr:nvSpPr>
      <xdr:spPr>
        <a:xfrm>
          <a:off x="17106900" y="1015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121448</xdr:rowOff>
    </xdr:from>
    <xdr:to>
      <xdr:col>77</xdr:col>
      <xdr:colOff>95250</xdr:colOff>
      <xdr:row>61</xdr:row>
      <xdr:rowOff>51598</xdr:rowOff>
    </xdr:to>
    <xdr:sp macro="" textlink="">
      <xdr:nvSpPr>
        <xdr:cNvPr id="341" name="楕円 340"/>
        <xdr:cNvSpPr/>
      </xdr:nvSpPr>
      <xdr:spPr>
        <a:xfrm>
          <a:off x="16129000" y="10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61775</xdr:rowOff>
    </xdr:from>
    <xdr:ext cx="736600" cy="259045"/>
    <xdr:sp macro="" textlink="">
      <xdr:nvSpPr>
        <xdr:cNvPr id="342" name="テキスト ボックス 341"/>
        <xdr:cNvSpPr txBox="1"/>
      </xdr:nvSpPr>
      <xdr:spPr>
        <a:xfrm>
          <a:off x="15798800" y="1017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118690</xdr:rowOff>
    </xdr:from>
    <xdr:to>
      <xdr:col>73</xdr:col>
      <xdr:colOff>44450</xdr:colOff>
      <xdr:row>61</xdr:row>
      <xdr:rowOff>48840</xdr:rowOff>
    </xdr:to>
    <xdr:sp macro="" textlink="">
      <xdr:nvSpPr>
        <xdr:cNvPr id="343" name="楕円 342"/>
        <xdr:cNvSpPr/>
      </xdr:nvSpPr>
      <xdr:spPr>
        <a:xfrm>
          <a:off x="15240000" y="10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59017</xdr:rowOff>
    </xdr:from>
    <xdr:ext cx="762000" cy="259045"/>
    <xdr:sp macro="" textlink="">
      <xdr:nvSpPr>
        <xdr:cNvPr id="344" name="テキスト ボックス 343"/>
        <xdr:cNvSpPr txBox="1"/>
      </xdr:nvSpPr>
      <xdr:spPr>
        <a:xfrm>
          <a:off x="14909800" y="1017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126964</xdr:rowOff>
    </xdr:from>
    <xdr:to>
      <xdr:col>68</xdr:col>
      <xdr:colOff>203200</xdr:colOff>
      <xdr:row>61</xdr:row>
      <xdr:rowOff>57114</xdr:rowOff>
    </xdr:to>
    <xdr:sp macro="" textlink="">
      <xdr:nvSpPr>
        <xdr:cNvPr id="345" name="楕円 344"/>
        <xdr:cNvSpPr/>
      </xdr:nvSpPr>
      <xdr:spPr>
        <a:xfrm>
          <a:off x="14351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67291</xdr:rowOff>
    </xdr:from>
    <xdr:ext cx="762000" cy="259045"/>
    <xdr:sp macro="" textlink="">
      <xdr:nvSpPr>
        <xdr:cNvPr id="346" name="テキスト ボックス 345"/>
        <xdr:cNvSpPr txBox="1"/>
      </xdr:nvSpPr>
      <xdr:spPr>
        <a:xfrm>
          <a:off x="14020800" y="1018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106970</xdr:rowOff>
    </xdr:from>
    <xdr:to>
      <xdr:col>64</xdr:col>
      <xdr:colOff>152400</xdr:colOff>
      <xdr:row>61</xdr:row>
      <xdr:rowOff>37120</xdr:rowOff>
    </xdr:to>
    <xdr:sp macro="" textlink="">
      <xdr:nvSpPr>
        <xdr:cNvPr id="347" name="楕円 346"/>
        <xdr:cNvSpPr/>
      </xdr:nvSpPr>
      <xdr:spPr>
        <a:xfrm>
          <a:off x="13462000" y="103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47297</xdr:rowOff>
    </xdr:from>
    <xdr:ext cx="762000" cy="259045"/>
    <xdr:sp macro="" textlink="">
      <xdr:nvSpPr>
        <xdr:cNvPr id="348" name="テキスト ボックス 347"/>
        <xdr:cNvSpPr txBox="1"/>
      </xdr:nvSpPr>
      <xdr:spPr>
        <a:xfrm>
          <a:off x="13131800" y="1016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実質公債費比率は全国平均及び県平均を上回っているが、類似団体平均を下回っている状況。以前は元利償還金の減少等により比率は減少傾向にあったが、</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に伴う地方債が多額となり比率の増加に繋がっているが、元利償還金に対する交付税措置率が高く、基準財政需要額算入額も増となるため比率は微増で進んでいくものと思われる。今後暫くは償還金も高水準となることから比率の低下は難しい状況であ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105156</xdr:rowOff>
    </xdr:to>
    <xdr:cxnSp macro="">
      <xdr:nvCxnSpPr>
        <xdr:cNvPr id="379" name="直線コネクタ 378"/>
        <xdr:cNvCxnSpPr/>
      </xdr:nvCxnSpPr>
      <xdr:spPr>
        <a:xfrm>
          <a:off x="16179800" y="70911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61722</xdr:rowOff>
    </xdr:to>
    <xdr:cxnSp macro="">
      <xdr:nvCxnSpPr>
        <xdr:cNvPr id="382" name="直線コネクタ 381"/>
        <xdr:cNvCxnSpPr/>
      </xdr:nvCxnSpPr>
      <xdr:spPr>
        <a:xfrm>
          <a:off x="15290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47244</xdr:rowOff>
    </xdr:to>
    <xdr:cxnSp macro="">
      <xdr:nvCxnSpPr>
        <xdr:cNvPr id="385" name="直線コネクタ 384"/>
        <xdr:cNvCxnSpPr/>
      </xdr:nvCxnSpPr>
      <xdr:spPr>
        <a:xfrm>
          <a:off x="14401800" y="7004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146304</xdr:rowOff>
    </xdr:to>
    <xdr:cxnSp macro="">
      <xdr:nvCxnSpPr>
        <xdr:cNvPr id="388" name="直線コネクタ 387"/>
        <xdr:cNvCxnSpPr/>
      </xdr:nvCxnSpPr>
      <xdr:spPr>
        <a:xfrm>
          <a:off x="13512800" y="695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9" name="公債費負担の状況該当値テキスト"/>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0" name="楕円 399"/>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1" name="テキスト ボックス 400"/>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02" name="楕円 401"/>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03" name="テキスト ボックス 402"/>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4" name="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6" name="楕円 405"/>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7" name="テキスト ボックス 406"/>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将来負担比率はマイナスであり、類似団体平均値、全国及び県平均値を下回っている。地方債現在高は</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熊本地震以降大幅に上昇したが、充当可能な財政調整基金等の積立金が、対前年</a:t>
          </a:r>
          <a:r>
            <a:rPr lang="en-US" altLang="ja-JP" sz="1050" b="0" i="0" baseline="0">
              <a:solidFill>
                <a:schemeClr val="dk1"/>
              </a:solidFill>
              <a:effectLst/>
              <a:latin typeface="+mn-lt"/>
              <a:ea typeface="+mn-ea"/>
              <a:cs typeface="+mn-cs"/>
            </a:rPr>
            <a:t>131,886</a:t>
          </a:r>
          <a:r>
            <a:rPr lang="ja-JP" altLang="ja-JP" sz="1050" b="0" i="0" baseline="0">
              <a:solidFill>
                <a:schemeClr val="dk1"/>
              </a:solidFill>
              <a:effectLst/>
              <a:latin typeface="+mn-lt"/>
              <a:ea typeface="+mn-ea"/>
              <a:cs typeface="+mn-cs"/>
            </a:rPr>
            <a:t>千円増額し、また熊本地震関連事業においても交付税措置が高い地方債の活用により、基準財政需要額算入見込額が大きいことから、比率は上昇したが数値はマイナスのままである。今後も国県補助金等の財源確保及び交付税措置が有利な地方債の活用に努め、将来負担比率の抑制を図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6,926
6,777
77.22
7,011,576
6,563,284
344,131
3,388,487
9,965,948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類似団体平均、全国及び県平均</a:t>
          </a:r>
          <a:r>
            <a:rPr lang="ja-JP" altLang="en-US" sz="1050" b="0" i="0" baseline="0">
              <a:solidFill>
                <a:schemeClr val="dk1"/>
              </a:solidFill>
              <a:effectLst/>
              <a:latin typeface="+mn-lt"/>
              <a:ea typeface="+mn-ea"/>
              <a:cs typeface="+mn-cs"/>
            </a:rPr>
            <a:t>を</a:t>
          </a:r>
          <a:r>
            <a:rPr lang="ja-JP" altLang="ja-JP" sz="1050" b="0" i="0" baseline="0">
              <a:solidFill>
                <a:schemeClr val="dk1"/>
              </a:solidFill>
              <a:effectLst/>
              <a:latin typeface="+mn-lt"/>
              <a:ea typeface="+mn-ea"/>
              <a:cs typeface="+mn-cs"/>
            </a:rPr>
            <a:t>下回っている。</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熊本地震における事務量増に対応するため、</a:t>
          </a:r>
          <a:r>
            <a:rPr lang="en-US" altLang="ja-JP" sz="1050" b="0" i="0" baseline="0">
              <a:solidFill>
                <a:schemeClr val="dk1"/>
              </a:solidFill>
              <a:effectLst/>
              <a:latin typeface="+mn-lt"/>
              <a:ea typeface="+mn-ea"/>
              <a:cs typeface="+mn-cs"/>
            </a:rPr>
            <a:t>R3</a:t>
          </a:r>
          <a:r>
            <a:rPr lang="ja-JP" altLang="en-US" sz="1050" b="0" i="0" baseline="0">
              <a:solidFill>
                <a:schemeClr val="dk1"/>
              </a:solidFill>
              <a:effectLst/>
              <a:latin typeface="+mn-lt"/>
              <a:ea typeface="+mn-ea"/>
              <a:cs typeface="+mn-cs"/>
            </a:rPr>
            <a:t>までは</a:t>
          </a:r>
          <a:r>
            <a:rPr lang="ja-JP" altLang="ja-JP" sz="1050" b="0" i="0" baseline="0">
              <a:solidFill>
                <a:schemeClr val="dk1"/>
              </a:solidFill>
              <a:effectLst/>
              <a:latin typeface="+mn-lt"/>
              <a:ea typeface="+mn-ea"/>
              <a:cs typeface="+mn-cs"/>
            </a:rPr>
            <a:t>職員定数改定</a:t>
          </a:r>
          <a:r>
            <a:rPr lang="ja-JP" altLang="en-US" sz="1050" b="0" i="0" baseline="0">
              <a:solidFill>
                <a:schemeClr val="dk1"/>
              </a:solidFill>
              <a:effectLst/>
              <a:latin typeface="+mn-lt"/>
              <a:ea typeface="+mn-ea"/>
              <a:cs typeface="+mn-cs"/>
            </a:rPr>
            <a:t>や再任用、任期付職員の雇用</a:t>
          </a:r>
          <a:r>
            <a:rPr lang="ja-JP" altLang="ja-JP" sz="1050" b="0" i="0" baseline="0">
              <a:solidFill>
                <a:schemeClr val="dk1"/>
              </a:solidFill>
              <a:effectLst/>
              <a:latin typeface="+mn-lt"/>
              <a:ea typeface="+mn-ea"/>
              <a:cs typeface="+mn-cs"/>
            </a:rPr>
            <a:t>を実施するなど人件費</a:t>
          </a:r>
          <a:r>
            <a:rPr lang="ja-JP" altLang="en-US" sz="1050" b="0" i="0" baseline="0">
              <a:solidFill>
                <a:schemeClr val="dk1"/>
              </a:solidFill>
              <a:effectLst/>
              <a:latin typeface="+mn-lt"/>
              <a:ea typeface="+mn-ea"/>
              <a:cs typeface="+mn-cs"/>
            </a:rPr>
            <a:t>が</a:t>
          </a:r>
          <a:r>
            <a:rPr lang="ja-JP" altLang="ja-JP" sz="1050" b="0" i="0" baseline="0">
              <a:solidFill>
                <a:schemeClr val="dk1"/>
              </a:solidFill>
              <a:effectLst/>
              <a:latin typeface="+mn-lt"/>
              <a:ea typeface="+mn-ea"/>
              <a:cs typeface="+mn-cs"/>
            </a:rPr>
            <a:t>増加し</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ものの、母数となる経常一般財源</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増加し</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ため人件費の比率は減少</a:t>
          </a:r>
          <a:r>
            <a:rPr lang="ja-JP" altLang="en-US" sz="1050" b="0" i="0" baseline="0">
              <a:solidFill>
                <a:schemeClr val="dk1"/>
              </a:solidFill>
              <a:effectLst/>
              <a:latin typeface="+mn-lt"/>
              <a:ea typeface="+mn-ea"/>
              <a:cs typeface="+mn-cs"/>
            </a:rPr>
            <a:t>した</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R4</a:t>
          </a:r>
          <a:r>
            <a:rPr lang="ja-JP" altLang="en-US" sz="1050" b="0" i="0" baseline="0">
              <a:solidFill>
                <a:schemeClr val="dk1"/>
              </a:solidFill>
              <a:effectLst/>
              <a:latin typeface="+mn-lt"/>
              <a:ea typeface="+mn-ea"/>
              <a:cs typeface="+mn-cs"/>
            </a:rPr>
            <a:t>においては職員数も前年比で減少している。</a:t>
          </a:r>
          <a:r>
            <a:rPr lang="ja-JP" altLang="ja-JP" sz="1050" b="0" i="0" baseline="0">
              <a:solidFill>
                <a:schemeClr val="dk1"/>
              </a:solidFill>
              <a:effectLst/>
              <a:latin typeface="+mn-lt"/>
              <a:ea typeface="+mn-ea"/>
              <a:cs typeface="+mn-cs"/>
            </a:rPr>
            <a:t>住民サービス低下にならないよう留意しながらも、効率的組織編成や人員配置、事業の見直しにより状況を精査しながら人件費抑制に努める。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62992</xdr:rowOff>
    </xdr:to>
    <xdr:cxnSp macro="">
      <xdr:nvCxnSpPr>
        <xdr:cNvPr id="64" name="直線コネクタ 63"/>
        <xdr:cNvCxnSpPr/>
      </xdr:nvCxnSpPr>
      <xdr:spPr>
        <a:xfrm flipV="1">
          <a:off x="3987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10414</xdr:rowOff>
    </xdr:to>
    <xdr:cxnSp macro="">
      <xdr:nvCxnSpPr>
        <xdr:cNvPr id="67" name="直線コネクタ 66"/>
        <xdr:cNvCxnSpPr/>
      </xdr:nvCxnSpPr>
      <xdr:spPr>
        <a:xfrm flipV="1">
          <a:off x="3098800" y="6235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69850</xdr:rowOff>
    </xdr:to>
    <xdr:cxnSp macro="">
      <xdr:nvCxnSpPr>
        <xdr:cNvPr id="70" name="直線コネクタ 69"/>
        <xdr:cNvCxnSpPr/>
      </xdr:nvCxnSpPr>
      <xdr:spPr>
        <a:xfrm flipV="1">
          <a:off x="2209800" y="6354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3556</xdr:rowOff>
    </xdr:to>
    <xdr:cxnSp macro="">
      <xdr:nvCxnSpPr>
        <xdr:cNvPr id="73" name="直線コネクタ 72"/>
        <xdr:cNvCxnSpPr/>
      </xdr:nvCxnSpPr>
      <xdr:spPr>
        <a:xfrm flipV="1">
          <a:off x="1320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類似団体平均、全国及び県平均より下回って</a:t>
          </a:r>
          <a:r>
            <a:rPr lang="ja-JP" altLang="en-US" sz="1050" b="0" i="0" baseline="0">
              <a:solidFill>
                <a:schemeClr val="dk1"/>
              </a:solidFill>
              <a:effectLst/>
              <a:latin typeface="+mn-lt"/>
              <a:ea typeface="+mn-ea"/>
              <a:cs typeface="+mn-cs"/>
            </a:rPr>
            <a:t>はいるものの、前年比では増加している。</a:t>
          </a:r>
          <a:r>
            <a:rPr lang="ja-JP" altLang="ja-JP" sz="1050" b="0" i="0" baseline="0">
              <a:solidFill>
                <a:schemeClr val="dk1"/>
              </a:solidFill>
              <a:effectLst/>
              <a:latin typeface="+mn-lt"/>
              <a:ea typeface="+mn-ea"/>
              <a:cs typeface="+mn-cs"/>
            </a:rPr>
            <a:t>要因として</a:t>
          </a:r>
          <a:r>
            <a:rPr lang="ja-JP" altLang="en-US" sz="1050" b="0" i="0" baseline="0">
              <a:solidFill>
                <a:schemeClr val="dk1"/>
              </a:solidFill>
              <a:effectLst/>
              <a:latin typeface="+mn-lt"/>
              <a:ea typeface="+mn-ea"/>
              <a:cs typeface="+mn-cs"/>
            </a:rPr>
            <a:t>新型コロナの</a:t>
          </a:r>
          <a:r>
            <a:rPr lang="en-US" altLang="ja-JP" sz="1050" b="0" i="0" baseline="0">
              <a:solidFill>
                <a:schemeClr val="dk1"/>
              </a:solidFill>
              <a:effectLst/>
              <a:latin typeface="+mn-lt"/>
              <a:ea typeface="+mn-ea"/>
              <a:cs typeface="+mn-cs"/>
            </a:rPr>
            <a:t>5</a:t>
          </a:r>
          <a:r>
            <a:rPr lang="ja-JP" altLang="en-US" sz="1050" b="0" i="0" baseline="0">
              <a:solidFill>
                <a:schemeClr val="dk1"/>
              </a:solidFill>
              <a:effectLst/>
              <a:latin typeface="+mn-lt"/>
              <a:ea typeface="+mn-ea"/>
              <a:cs typeface="+mn-cs"/>
            </a:rPr>
            <a:t>類移行に伴う旅費やふるさと納税関連経費、新設した総合体育館における経費の増加が要因となっている。</a:t>
          </a:r>
          <a:endParaRPr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全体的な事業や委託内容の精査を進め、</a:t>
          </a:r>
          <a:r>
            <a:rPr lang="ja-JP" altLang="en-US" sz="1050" b="0" i="0" baseline="0">
              <a:solidFill>
                <a:schemeClr val="dk1"/>
              </a:solidFill>
              <a:effectLst/>
              <a:latin typeface="+mn-lt"/>
              <a:ea typeface="+mn-ea"/>
              <a:cs typeface="+mn-cs"/>
            </a:rPr>
            <a:t>指定管理者制度の活用など</a:t>
          </a:r>
          <a:r>
            <a:rPr lang="ja-JP" altLang="ja-JP" sz="1050" b="0" i="0" baseline="0">
              <a:solidFill>
                <a:schemeClr val="dk1"/>
              </a:solidFill>
              <a:effectLst/>
              <a:latin typeface="+mn-lt"/>
              <a:ea typeface="+mn-ea"/>
              <a:cs typeface="+mn-cs"/>
            </a:rPr>
            <a:t>経常経費及び物件費の抑制に努める。</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85090</xdr:rowOff>
    </xdr:to>
    <xdr:cxnSp macro="">
      <xdr:nvCxnSpPr>
        <xdr:cNvPr id="125" name="直線コネクタ 124"/>
        <xdr:cNvCxnSpPr/>
      </xdr:nvCxnSpPr>
      <xdr:spPr>
        <a:xfrm>
          <a:off x="15671800" y="258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77470</xdr:rowOff>
    </xdr:to>
    <xdr:cxnSp macro="">
      <xdr:nvCxnSpPr>
        <xdr:cNvPr id="128" name="直線コネクタ 127"/>
        <xdr:cNvCxnSpPr/>
      </xdr:nvCxnSpPr>
      <xdr:spPr>
        <a:xfrm flipV="1">
          <a:off x="14782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130810</xdr:rowOff>
    </xdr:to>
    <xdr:cxnSp macro="">
      <xdr:nvCxnSpPr>
        <xdr:cNvPr id="131" name="直線コネクタ 130"/>
        <xdr:cNvCxnSpPr/>
      </xdr:nvCxnSpPr>
      <xdr:spPr>
        <a:xfrm flipV="1">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138430</xdr:rowOff>
    </xdr:to>
    <xdr:cxnSp macro="">
      <xdr:nvCxnSpPr>
        <xdr:cNvPr id="134" name="直線コネクタ 133"/>
        <xdr:cNvCxnSpPr/>
      </xdr:nvCxnSpPr>
      <xdr:spPr>
        <a:xfrm flipV="1">
          <a:off x="13004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全国及び県平均より下回って</a:t>
          </a:r>
          <a:r>
            <a:rPr lang="ja-JP" altLang="en-US" sz="1050" b="0" i="0" baseline="0">
              <a:solidFill>
                <a:schemeClr val="dk1"/>
              </a:solidFill>
              <a:effectLst/>
              <a:latin typeface="+mn-lt"/>
              <a:ea typeface="+mn-ea"/>
              <a:cs typeface="+mn-cs"/>
            </a:rPr>
            <a:t>いるが、</a:t>
          </a:r>
          <a:r>
            <a:rPr lang="en-US" altLang="ja-JP" sz="1050" b="0" i="0" baseline="0">
              <a:solidFill>
                <a:schemeClr val="dk1"/>
              </a:solidFill>
              <a:effectLst/>
              <a:latin typeface="+mn-lt"/>
              <a:ea typeface="+mn-ea"/>
              <a:cs typeface="+mn-cs"/>
            </a:rPr>
            <a:t>R4</a:t>
          </a:r>
          <a:r>
            <a:rPr lang="ja-JP" altLang="en-US" sz="1050" b="0" i="0" baseline="0">
              <a:solidFill>
                <a:schemeClr val="dk1"/>
              </a:solidFill>
              <a:effectLst/>
              <a:latin typeface="+mn-lt"/>
              <a:ea typeface="+mn-ea"/>
              <a:cs typeface="+mn-cs"/>
            </a:rPr>
            <a:t>において類似団体平均を上回った</a:t>
          </a:r>
          <a:r>
            <a:rPr lang="ja-JP" altLang="ja-JP" sz="1050" b="0" i="0" baseline="0">
              <a:solidFill>
                <a:schemeClr val="dk1"/>
              </a:solidFill>
              <a:effectLst/>
              <a:latin typeface="+mn-lt"/>
              <a:ea typeface="+mn-ea"/>
              <a:cs typeface="+mn-cs"/>
            </a:rPr>
            <a:t>。障がい者福祉サービス事業費や</a:t>
          </a:r>
          <a:r>
            <a:rPr lang="ja-JP" altLang="en-US" sz="1050" b="0" i="0" baseline="0">
              <a:solidFill>
                <a:schemeClr val="dk1"/>
              </a:solidFill>
              <a:effectLst/>
              <a:latin typeface="+mn-lt"/>
              <a:ea typeface="+mn-ea"/>
              <a:cs typeface="+mn-cs"/>
            </a:rPr>
            <a:t>私立保育園の給付費負担</a:t>
          </a:r>
          <a:r>
            <a:rPr lang="ja-JP" altLang="ja-JP" sz="1050" b="0" i="0" baseline="0">
              <a:solidFill>
                <a:schemeClr val="dk1"/>
              </a:solidFill>
              <a:effectLst/>
              <a:latin typeface="+mn-lt"/>
              <a:ea typeface="+mn-ea"/>
              <a:cs typeface="+mn-cs"/>
            </a:rPr>
            <a:t>が増加</a:t>
          </a:r>
          <a:r>
            <a:rPr lang="ja-JP" altLang="en-US" sz="1050" b="0" i="0" baseline="0">
              <a:solidFill>
                <a:schemeClr val="dk1"/>
              </a:solidFill>
              <a:effectLst/>
              <a:latin typeface="+mn-lt"/>
              <a:ea typeface="+mn-ea"/>
              <a:cs typeface="+mn-cs"/>
            </a:rPr>
            <a:t>となったことが影響している。</a:t>
          </a:r>
          <a:endParaRPr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今後も</a:t>
          </a:r>
          <a:r>
            <a:rPr lang="ja-JP" altLang="ja-JP" sz="1050" b="0" i="0" baseline="0">
              <a:solidFill>
                <a:schemeClr val="dk1"/>
              </a:solidFill>
              <a:effectLst/>
              <a:latin typeface="+mn-lt"/>
              <a:ea typeface="+mn-ea"/>
              <a:cs typeface="+mn-cs"/>
            </a:rPr>
            <a:t>高齢化率の</a:t>
          </a:r>
          <a:r>
            <a:rPr lang="ja-JP" altLang="en-US" sz="1050" b="0" i="0" baseline="0">
              <a:solidFill>
                <a:schemeClr val="dk1"/>
              </a:solidFill>
              <a:effectLst/>
              <a:latin typeface="+mn-lt"/>
              <a:ea typeface="+mn-ea"/>
              <a:cs typeface="+mn-cs"/>
            </a:rPr>
            <a:t>上昇</a:t>
          </a:r>
          <a:r>
            <a:rPr lang="ja-JP" altLang="ja-JP" sz="1050" b="0" i="0" baseline="0">
              <a:solidFill>
                <a:schemeClr val="dk1"/>
              </a:solidFill>
              <a:effectLst/>
              <a:latin typeface="+mn-lt"/>
              <a:ea typeface="+mn-ea"/>
              <a:cs typeface="+mn-cs"/>
            </a:rPr>
            <a:t>や子育て支援等の増加に伴い、社会保障費が増額していくこと見込まれ、財政を圧迫する傾向に歯止めをかけるべく、生活指導・各種健診等の推進や事業の見直し、事業効果の検証などにより適正なサービスを維持しながら比率の改善に努める。</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107950</xdr:rowOff>
    </xdr:to>
    <xdr:cxnSp macro="">
      <xdr:nvCxnSpPr>
        <xdr:cNvPr id="185" name="直線コネクタ 184"/>
        <xdr:cNvCxnSpPr/>
      </xdr:nvCxnSpPr>
      <xdr:spPr>
        <a:xfrm>
          <a:off x="3987800" y="9690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8" name="直線コネクタ 187"/>
        <xdr:cNvCxnSpPr/>
      </xdr:nvCxnSpPr>
      <xdr:spPr>
        <a:xfrm flipV="1">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107950</xdr:rowOff>
    </xdr:to>
    <xdr:cxnSp macro="">
      <xdr:nvCxnSpPr>
        <xdr:cNvPr id="191" name="直線コネクタ 190"/>
        <xdr:cNvCxnSpPr/>
      </xdr:nvCxnSpPr>
      <xdr:spPr>
        <a:xfrm flipV="1">
          <a:off x="2209800" y="9766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107950</xdr:rowOff>
    </xdr:to>
    <xdr:cxnSp macro="">
      <xdr:nvCxnSpPr>
        <xdr:cNvPr id="194" name="直線コネクタ 193"/>
        <xdr:cNvCxnSpPr/>
      </xdr:nvCxnSpPr>
      <xdr:spPr>
        <a:xfrm flipV="1">
          <a:off x="1320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5"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0" name="楕円 209"/>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1" name="テキスト ボックス 210"/>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2" name="楕円 211"/>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3" name="テキスト ボックス 212"/>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類似団体平均、全国及び県平均より下回っている。公共施設の老朽化や、</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熊本地震による維持補修が</a:t>
          </a:r>
          <a:r>
            <a:rPr lang="en-US" altLang="ja-JP" sz="1050" b="0" i="0" baseline="0">
              <a:solidFill>
                <a:schemeClr val="dk1"/>
              </a:solidFill>
              <a:effectLst/>
              <a:latin typeface="+mn-lt"/>
              <a:ea typeface="+mn-ea"/>
              <a:cs typeface="+mn-cs"/>
            </a:rPr>
            <a:t>H30</a:t>
          </a:r>
          <a:r>
            <a:rPr lang="ja-JP" altLang="ja-JP" sz="1050" b="0" i="0" baseline="0">
              <a:solidFill>
                <a:schemeClr val="dk1"/>
              </a:solidFill>
              <a:effectLst/>
              <a:latin typeface="+mn-lt"/>
              <a:ea typeface="+mn-ea"/>
              <a:cs typeface="+mn-cs"/>
            </a:rPr>
            <a:t>年度に大幅に増加したが、それ以降は減少傾向である。</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　また、少子高齢化等による</a:t>
          </a:r>
          <a:r>
            <a:rPr lang="ja-JP" altLang="en-US" sz="1050" b="0" i="0" baseline="0">
              <a:solidFill>
                <a:schemeClr val="dk1"/>
              </a:solidFill>
              <a:effectLst/>
              <a:latin typeface="+mn-lt"/>
              <a:ea typeface="+mn-ea"/>
              <a:cs typeface="+mn-cs"/>
            </a:rPr>
            <a:t>社会保障費の増加から</a:t>
          </a:r>
          <a:r>
            <a:rPr lang="ja-JP" altLang="ja-JP" sz="1050" b="0" i="0" baseline="0">
              <a:solidFill>
                <a:schemeClr val="dk1"/>
              </a:solidFill>
              <a:effectLst/>
              <a:latin typeface="+mn-lt"/>
              <a:ea typeface="+mn-ea"/>
              <a:cs typeface="+mn-cs"/>
            </a:rPr>
            <a:t>国民健康保険、介護保険、後期高齢者医療</a:t>
          </a:r>
          <a:r>
            <a:rPr lang="ja-JP" altLang="en-US" sz="1050" b="0" i="0" baseline="0">
              <a:solidFill>
                <a:schemeClr val="dk1"/>
              </a:solidFill>
              <a:effectLst/>
              <a:latin typeface="+mn-lt"/>
              <a:ea typeface="+mn-ea"/>
              <a:cs typeface="+mn-cs"/>
            </a:rPr>
            <a:t>等の</a:t>
          </a:r>
          <a:r>
            <a:rPr lang="ja-JP" altLang="ja-JP" sz="1050" b="0" i="0" baseline="0">
              <a:solidFill>
                <a:schemeClr val="dk1"/>
              </a:solidFill>
              <a:effectLst/>
              <a:latin typeface="+mn-lt"/>
              <a:ea typeface="+mn-ea"/>
              <a:cs typeface="+mn-cs"/>
            </a:rPr>
            <a:t>特別会計への繰出金の増加が危惧される。各特別会計における事業の見直しや、健康づくり、栄養指導、各種健診、介護予防事業等により給付費縮減に取組み繰出金の抑制に繋げる。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111760</xdr:rowOff>
    </xdr:to>
    <xdr:cxnSp macro="">
      <xdr:nvCxnSpPr>
        <xdr:cNvPr id="246" name="直線コネクタ 245"/>
        <xdr:cNvCxnSpPr/>
      </xdr:nvCxnSpPr>
      <xdr:spPr>
        <a:xfrm>
          <a:off x="15671800" y="935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49" name="直線コネクタ 248"/>
        <xdr:cNvCxnSpPr/>
      </xdr:nvCxnSpPr>
      <xdr:spPr>
        <a:xfrm flipV="1">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55</xdr:row>
      <xdr:rowOff>85090</xdr:rowOff>
    </xdr:to>
    <xdr:cxnSp macro="">
      <xdr:nvCxnSpPr>
        <xdr:cNvPr id="252" name="直線コネクタ 251"/>
        <xdr:cNvCxnSpPr/>
      </xdr:nvCxnSpPr>
      <xdr:spPr>
        <a:xfrm flipV="1">
          <a:off x="13893800" y="9362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57</xdr:row>
      <xdr:rowOff>54610</xdr:rowOff>
    </xdr:to>
    <xdr:cxnSp macro="">
      <xdr:nvCxnSpPr>
        <xdr:cNvPr id="255" name="直線コネクタ 254"/>
        <xdr:cNvCxnSpPr/>
      </xdr:nvCxnSpPr>
      <xdr:spPr>
        <a:xfrm flipV="1">
          <a:off x="13004800" y="95148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6"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7" name="楕円 266"/>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8" name="テキスト ボックス 267"/>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9" name="楕円 268"/>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0" name="テキスト ボックス 269"/>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類似団体平均は下回っているが、全国及び県平均より上回っている。経常経費における補助費等のうち一部事務組合負担金が</a:t>
          </a:r>
          <a:r>
            <a:rPr lang="en-US" altLang="ja-JP" sz="1050" b="0" i="0" baseline="0">
              <a:solidFill>
                <a:schemeClr val="dk1"/>
              </a:solidFill>
              <a:effectLst/>
              <a:latin typeface="+mn-lt"/>
              <a:ea typeface="+mn-ea"/>
              <a:cs typeface="+mn-cs"/>
            </a:rPr>
            <a:t>32.4</a:t>
          </a:r>
          <a:r>
            <a:rPr lang="ja-JP" altLang="ja-JP" sz="1050" b="0" i="0" baseline="0">
              <a:solidFill>
                <a:schemeClr val="dk1"/>
              </a:solidFill>
              <a:effectLst/>
              <a:latin typeface="+mn-lt"/>
              <a:ea typeface="+mn-ea"/>
              <a:cs typeface="+mn-cs"/>
            </a:rPr>
            <a:t>％を占めており、内容はゴミ・廃棄物処理負担金やし尿処理負担金、養護老人ホーム措置費負担金など経常的なもので、それ以外には熊本市消防局への常備消防負担金が大きく占めている状況。今後</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目的や内容の見直し、妥当性を検証しながら補費等の抑制に努める。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4" name="直線コネクタ 303"/>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154432</xdr:rowOff>
    </xdr:to>
    <xdr:cxnSp macro="">
      <xdr:nvCxnSpPr>
        <xdr:cNvPr id="307" name="直線コネクタ 306"/>
        <xdr:cNvCxnSpPr/>
      </xdr:nvCxnSpPr>
      <xdr:spPr>
        <a:xfrm flipV="1">
          <a:off x="14782800" y="6230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14986</xdr:rowOff>
    </xdr:to>
    <xdr:cxnSp macro="">
      <xdr:nvCxnSpPr>
        <xdr:cNvPr id="310" name="直線コネクタ 309"/>
        <xdr:cNvCxnSpPr/>
      </xdr:nvCxnSpPr>
      <xdr:spPr>
        <a:xfrm flipV="1">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78994</xdr:rowOff>
    </xdr:to>
    <xdr:cxnSp macro="">
      <xdr:nvCxnSpPr>
        <xdr:cNvPr id="313" name="直線コネクタ 312"/>
        <xdr:cNvCxnSpPr/>
      </xdr:nvCxnSpPr>
      <xdr:spPr>
        <a:xfrm flipV="1">
          <a:off x="13004800" y="6358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5" name="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6" name="テキスト ボックス 32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9" name="楕円 328"/>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0" name="テキスト ボックス 329"/>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1" name="楕円 330"/>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2" name="テキスト ボックス 331"/>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mn-lt"/>
              <a:ea typeface="+mn-ea"/>
              <a:cs typeface="+mn-cs"/>
            </a:rPr>
            <a:t>類似団体</a:t>
          </a:r>
          <a:r>
            <a:rPr lang="ja-JP" altLang="en-US" sz="1050" b="0" i="0" baseline="0">
              <a:solidFill>
                <a:schemeClr val="dk1"/>
              </a:solidFill>
              <a:effectLst/>
              <a:latin typeface="+mn-lt"/>
              <a:ea typeface="+mn-ea"/>
              <a:cs typeface="+mn-cs"/>
            </a:rPr>
            <a:t>比較では最も高い数値となっている。これは</a:t>
          </a:r>
          <a:r>
            <a:rPr lang="en-US" altLang="ja-JP" sz="1050" b="0" i="0" baseline="0">
              <a:solidFill>
                <a:schemeClr val="dk1"/>
              </a:solidFill>
              <a:effectLst/>
              <a:latin typeface="+mn-lt"/>
              <a:ea typeface="+mn-ea"/>
              <a:cs typeface="+mn-cs"/>
            </a:rPr>
            <a:t>H28</a:t>
          </a:r>
          <a:r>
            <a:rPr lang="ja-JP" altLang="en-US" sz="1050" b="0" i="0" baseline="0">
              <a:solidFill>
                <a:schemeClr val="dk1"/>
              </a:solidFill>
              <a:effectLst/>
              <a:latin typeface="+mn-lt"/>
              <a:ea typeface="+mn-ea"/>
              <a:cs typeface="+mn-cs"/>
            </a:rPr>
            <a:t>熊本地震</a:t>
          </a:r>
          <a:r>
            <a:rPr lang="ja-JP" altLang="ja-JP" sz="1050" b="0" i="0" baseline="0">
              <a:solidFill>
                <a:schemeClr val="dk1"/>
              </a:solidFill>
              <a:effectLst/>
              <a:latin typeface="+mn-lt"/>
              <a:ea typeface="+mn-ea"/>
              <a:cs typeface="+mn-cs"/>
            </a:rPr>
            <a:t>関連事業に伴い起債</a:t>
          </a:r>
          <a:r>
            <a:rPr lang="ja-JP" altLang="en-US" sz="1050" b="0" i="0" baseline="0">
              <a:solidFill>
                <a:schemeClr val="dk1"/>
              </a:solidFill>
              <a:effectLst/>
              <a:latin typeface="+mn-lt"/>
              <a:ea typeface="+mn-ea"/>
              <a:cs typeface="+mn-cs"/>
            </a:rPr>
            <a:t>額</a:t>
          </a:r>
          <a:r>
            <a:rPr lang="ja-JP" altLang="ja-JP" sz="1050" b="0" i="0" baseline="0">
              <a:solidFill>
                <a:schemeClr val="dk1"/>
              </a:solidFill>
              <a:effectLst/>
              <a:latin typeface="+mn-lt"/>
              <a:ea typeface="+mn-ea"/>
              <a:cs typeface="+mn-cs"/>
            </a:rPr>
            <a:t>が大きく増加した</a:t>
          </a:r>
          <a:r>
            <a:rPr lang="ja-JP" altLang="en-US" sz="1050" b="0" i="0" baseline="0">
              <a:solidFill>
                <a:schemeClr val="dk1"/>
              </a:solidFill>
              <a:effectLst/>
              <a:latin typeface="+mn-lt"/>
              <a:ea typeface="+mn-ea"/>
              <a:cs typeface="+mn-cs"/>
            </a:rPr>
            <a:t>ことが要因である</a:t>
          </a:r>
          <a:r>
            <a:rPr lang="ja-JP" altLang="ja-JP" sz="1050" b="0" i="0" baseline="0">
              <a:solidFill>
                <a:schemeClr val="dk1"/>
              </a:solidFill>
              <a:effectLst/>
              <a:latin typeface="+mn-lt"/>
              <a:ea typeface="+mn-ea"/>
              <a:cs typeface="+mn-cs"/>
            </a:rPr>
            <a:t>。</a:t>
          </a:r>
          <a:endParaRPr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暫くは公債費が</a:t>
          </a:r>
          <a:r>
            <a:rPr lang="ja-JP" altLang="ja-JP" sz="1050" b="0" i="0" baseline="0">
              <a:solidFill>
                <a:schemeClr val="dk1"/>
              </a:solidFill>
              <a:effectLst/>
              <a:latin typeface="+mn-lt"/>
              <a:ea typeface="+mn-ea"/>
              <a:cs typeface="+mn-cs"/>
            </a:rPr>
            <a:t>高い水準</a:t>
          </a:r>
          <a:r>
            <a:rPr lang="ja-JP" altLang="en-US" sz="1050" b="0" i="0" baseline="0">
              <a:solidFill>
                <a:schemeClr val="dk1"/>
              </a:solidFill>
              <a:effectLst/>
              <a:latin typeface="+mn-lt"/>
              <a:ea typeface="+mn-ea"/>
              <a:cs typeface="+mn-cs"/>
            </a:rPr>
            <a:t>となるが、起債発行額の抑制を図り、起債残高を減少させるよう、</a:t>
          </a:r>
          <a:r>
            <a:rPr lang="ja-JP" altLang="ja-JP" sz="1050" b="0" i="0" baseline="0">
              <a:solidFill>
                <a:schemeClr val="dk1"/>
              </a:solidFill>
              <a:effectLst/>
              <a:latin typeface="+mn-lt"/>
              <a:ea typeface="+mn-ea"/>
              <a:cs typeface="+mn-cs"/>
            </a:rPr>
            <a:t>各事業を見極めながら適切な起債管理に努める。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35561</xdr:rowOff>
    </xdr:to>
    <xdr:cxnSp macro="">
      <xdr:nvCxnSpPr>
        <xdr:cNvPr id="364" name="直線コネクタ 363"/>
        <xdr:cNvCxnSpPr/>
      </xdr:nvCxnSpPr>
      <xdr:spPr>
        <a:xfrm>
          <a:off x="3987800" y="13705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161289</xdr:rowOff>
    </xdr:to>
    <xdr:cxnSp macro="">
      <xdr:nvCxnSpPr>
        <xdr:cNvPr id="367" name="直線コネクタ 366"/>
        <xdr:cNvCxnSpPr/>
      </xdr:nvCxnSpPr>
      <xdr:spPr>
        <a:xfrm>
          <a:off x="3098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50800</xdr:rowOff>
    </xdr:from>
    <xdr:to>
      <xdr:col>15</xdr:col>
      <xdr:colOff>98425</xdr:colOff>
      <xdr:row>79</xdr:row>
      <xdr:rowOff>138430</xdr:rowOff>
    </xdr:to>
    <xdr:cxnSp macro="">
      <xdr:nvCxnSpPr>
        <xdr:cNvPr id="370" name="直線コネクタ 369"/>
        <xdr:cNvCxnSpPr/>
      </xdr:nvCxnSpPr>
      <xdr:spPr>
        <a:xfrm>
          <a:off x="2209800" y="135953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79</xdr:row>
      <xdr:rowOff>50800</xdr:rowOff>
    </xdr:to>
    <xdr:cxnSp macro="">
      <xdr:nvCxnSpPr>
        <xdr:cNvPr id="373" name="直線コネクタ 372"/>
        <xdr:cNvCxnSpPr/>
      </xdr:nvCxnSpPr>
      <xdr:spPr>
        <a:xfrm>
          <a:off x="1320800" y="1330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3" name="楕円 382"/>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84"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5" name="楕円 384"/>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6" name="テキスト ボックス 385"/>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7" name="楕円 386"/>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88" name="テキスト ボックス 387"/>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0</xdr:rowOff>
    </xdr:from>
    <xdr:to>
      <xdr:col>11</xdr:col>
      <xdr:colOff>60325</xdr:colOff>
      <xdr:row>79</xdr:row>
      <xdr:rowOff>101600</xdr:rowOff>
    </xdr:to>
    <xdr:sp macro="" textlink="">
      <xdr:nvSpPr>
        <xdr:cNvPr id="389" name="楕円 388"/>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90" name="テキスト ボックス 389"/>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1" name="楕円 390"/>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2" name="テキスト ボックス 39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lang="ja-JP" altLang="ja-JP" sz="1050" b="0" i="0" baseline="0">
              <a:solidFill>
                <a:schemeClr val="dk1"/>
              </a:solidFill>
              <a:effectLst/>
              <a:latin typeface="+mn-lt"/>
              <a:ea typeface="+mn-ea"/>
              <a:cs typeface="+mn-cs"/>
            </a:rPr>
            <a:t>類似団体平均、全国及び県平均より下回っている状況。今後も全体の事業の見直しを更に進め、経常経費の削減に努める</a:t>
          </a:r>
          <a:r>
            <a:rPr lang="ja-JP" altLang="en-US" sz="1050" b="0" i="0" baseline="0">
              <a:solidFill>
                <a:schemeClr val="dk1"/>
              </a:solidFill>
              <a:effectLst/>
              <a:latin typeface="+mn-lt"/>
              <a:ea typeface="+mn-ea"/>
              <a:cs typeface="+mn-cs"/>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40132</xdr:rowOff>
    </xdr:from>
    <xdr:to>
      <xdr:col>82</xdr:col>
      <xdr:colOff>107950</xdr:colOff>
      <xdr:row>75</xdr:row>
      <xdr:rowOff>88138</xdr:rowOff>
    </xdr:to>
    <xdr:cxnSp macro="">
      <xdr:nvCxnSpPr>
        <xdr:cNvPr id="423" name="直線コネクタ 422"/>
        <xdr:cNvCxnSpPr/>
      </xdr:nvCxnSpPr>
      <xdr:spPr>
        <a:xfrm>
          <a:off x="15671800" y="128988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40132</xdr:rowOff>
    </xdr:from>
    <xdr:to>
      <xdr:col>78</xdr:col>
      <xdr:colOff>69850</xdr:colOff>
      <xdr:row>76</xdr:row>
      <xdr:rowOff>5842</xdr:rowOff>
    </xdr:to>
    <xdr:cxnSp macro="">
      <xdr:nvCxnSpPr>
        <xdr:cNvPr id="426" name="直線コネクタ 425"/>
        <xdr:cNvCxnSpPr/>
      </xdr:nvCxnSpPr>
      <xdr:spPr>
        <a:xfrm flipV="1">
          <a:off x="14782800" y="1289888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xdr:rowOff>
    </xdr:from>
    <xdr:to>
      <xdr:col>73</xdr:col>
      <xdr:colOff>180975</xdr:colOff>
      <xdr:row>76</xdr:row>
      <xdr:rowOff>147574</xdr:rowOff>
    </xdr:to>
    <xdr:cxnSp macro="">
      <xdr:nvCxnSpPr>
        <xdr:cNvPr id="429" name="直線コネクタ 428"/>
        <xdr:cNvCxnSpPr/>
      </xdr:nvCxnSpPr>
      <xdr:spPr>
        <a:xfrm flipV="1">
          <a:off x="13893800" y="1303604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147574</xdr:rowOff>
    </xdr:from>
    <xdr:to>
      <xdr:col>69</xdr:col>
      <xdr:colOff>92075</xdr:colOff>
      <xdr:row>78</xdr:row>
      <xdr:rowOff>5842</xdr:rowOff>
    </xdr:to>
    <xdr:cxnSp macro="">
      <xdr:nvCxnSpPr>
        <xdr:cNvPr id="432" name="直線コネクタ 431"/>
        <xdr:cNvCxnSpPr/>
      </xdr:nvCxnSpPr>
      <xdr:spPr>
        <a:xfrm flipV="1">
          <a:off x="13004800" y="1317777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2" name="楕円 441"/>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117365</xdr:rowOff>
    </xdr:from>
    <xdr:ext cx="762000" cy="259045"/>
    <xdr:sp macro="" textlink="">
      <xdr:nvSpPr>
        <xdr:cNvPr id="443" name="公債費以外該当値テキスト"/>
        <xdr:cNvSpPr txBox="1"/>
      </xdr:nvSpPr>
      <xdr:spPr>
        <a:xfrm>
          <a:off x="16598900" y="1280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160782</xdr:rowOff>
    </xdr:from>
    <xdr:to>
      <xdr:col>78</xdr:col>
      <xdr:colOff>120650</xdr:colOff>
      <xdr:row>75</xdr:row>
      <xdr:rowOff>90932</xdr:rowOff>
    </xdr:to>
    <xdr:sp macro="" textlink="">
      <xdr:nvSpPr>
        <xdr:cNvPr id="444" name="楕円 443"/>
        <xdr:cNvSpPr/>
      </xdr:nvSpPr>
      <xdr:spPr>
        <a:xfrm>
          <a:off x="15621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101109</xdr:rowOff>
    </xdr:from>
    <xdr:ext cx="736600" cy="259045"/>
    <xdr:sp macro="" textlink="">
      <xdr:nvSpPr>
        <xdr:cNvPr id="445" name="テキスト ボックス 444"/>
        <xdr:cNvSpPr txBox="1"/>
      </xdr:nvSpPr>
      <xdr:spPr>
        <a:xfrm>
          <a:off x="15290800" y="126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126492</xdr:rowOff>
    </xdr:from>
    <xdr:to>
      <xdr:col>74</xdr:col>
      <xdr:colOff>31750</xdr:colOff>
      <xdr:row>76</xdr:row>
      <xdr:rowOff>56642</xdr:rowOff>
    </xdr:to>
    <xdr:sp macro="" textlink="">
      <xdr:nvSpPr>
        <xdr:cNvPr id="446" name="楕円 445"/>
        <xdr:cNvSpPr/>
      </xdr:nvSpPr>
      <xdr:spPr>
        <a:xfrm>
          <a:off x="14732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66819</xdr:rowOff>
    </xdr:from>
    <xdr:ext cx="762000" cy="259045"/>
    <xdr:sp macro="" textlink="">
      <xdr:nvSpPr>
        <xdr:cNvPr id="447" name="テキスト ボックス 446"/>
        <xdr:cNvSpPr txBox="1"/>
      </xdr:nvSpPr>
      <xdr:spPr>
        <a:xfrm>
          <a:off x="14401800" y="127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96774</xdr:rowOff>
    </xdr:from>
    <xdr:to>
      <xdr:col>69</xdr:col>
      <xdr:colOff>142875</xdr:colOff>
      <xdr:row>77</xdr:row>
      <xdr:rowOff>26924</xdr:rowOff>
    </xdr:to>
    <xdr:sp macro="" textlink="">
      <xdr:nvSpPr>
        <xdr:cNvPr id="448" name="楕円 447"/>
        <xdr:cNvSpPr/>
      </xdr:nvSpPr>
      <xdr:spPr>
        <a:xfrm>
          <a:off x="13843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37101</xdr:rowOff>
    </xdr:from>
    <xdr:ext cx="762000" cy="259045"/>
    <xdr:sp macro="" textlink="">
      <xdr:nvSpPr>
        <xdr:cNvPr id="449" name="テキスト ボックス 448"/>
        <xdr:cNvSpPr txBox="1"/>
      </xdr:nvSpPr>
      <xdr:spPr>
        <a:xfrm>
          <a:off x="13512800" y="128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126492</xdr:rowOff>
    </xdr:from>
    <xdr:to>
      <xdr:col>65</xdr:col>
      <xdr:colOff>53975</xdr:colOff>
      <xdr:row>78</xdr:row>
      <xdr:rowOff>56642</xdr:rowOff>
    </xdr:to>
    <xdr:sp macro="" textlink="">
      <xdr:nvSpPr>
        <xdr:cNvPr id="450" name="楕円 449"/>
        <xdr:cNvSpPr/>
      </xdr:nvSpPr>
      <xdr:spPr>
        <a:xfrm>
          <a:off x="129540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41419</xdr:rowOff>
    </xdr:from>
    <xdr:ext cx="762000" cy="259045"/>
    <xdr:sp macro="" textlink="">
      <xdr:nvSpPr>
        <xdr:cNvPr id="451" name="テキスト ボックス 450"/>
        <xdr:cNvSpPr txBox="1"/>
      </xdr:nvSpPr>
      <xdr:spPr>
        <a:xfrm>
          <a:off x="12623800" y="1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154664</xdr:rowOff>
    </xdr:from>
    <xdr:to>
      <xdr:col>29</xdr:col>
      <xdr:colOff>127000</xdr:colOff>
      <xdr:row>19</xdr:row>
      <xdr:rowOff>47423</xdr:rowOff>
    </xdr:to>
    <xdr:cxnSp macro="">
      <xdr:nvCxnSpPr>
        <xdr:cNvPr id="48" name="直線コネクタ 47"/>
        <xdr:cNvCxnSpPr/>
      </xdr:nvCxnSpPr>
      <xdr:spPr bwMode="auto">
        <a:xfrm>
          <a:off x="5003800" y="3288389"/>
          <a:ext cx="647700" cy="6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154664</xdr:rowOff>
    </xdr:from>
    <xdr:to>
      <xdr:col>26</xdr:col>
      <xdr:colOff>50800</xdr:colOff>
      <xdr:row>19</xdr:row>
      <xdr:rowOff>11926</xdr:rowOff>
    </xdr:to>
    <xdr:cxnSp macro="">
      <xdr:nvCxnSpPr>
        <xdr:cNvPr id="51" name="直線コネクタ 50"/>
        <xdr:cNvCxnSpPr/>
      </xdr:nvCxnSpPr>
      <xdr:spPr bwMode="auto">
        <a:xfrm flipV="1">
          <a:off x="4305300" y="3288389"/>
          <a:ext cx="698500" cy="2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11926</xdr:rowOff>
    </xdr:from>
    <xdr:to>
      <xdr:col>22</xdr:col>
      <xdr:colOff>114300</xdr:colOff>
      <xdr:row>19</xdr:row>
      <xdr:rowOff>14358</xdr:rowOff>
    </xdr:to>
    <xdr:cxnSp macro="">
      <xdr:nvCxnSpPr>
        <xdr:cNvPr id="54" name="直線コネクタ 53"/>
        <xdr:cNvCxnSpPr/>
      </xdr:nvCxnSpPr>
      <xdr:spPr bwMode="auto">
        <a:xfrm flipV="1">
          <a:off x="3606800" y="3317101"/>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14358</xdr:rowOff>
    </xdr:from>
    <xdr:to>
      <xdr:col>18</xdr:col>
      <xdr:colOff>177800</xdr:colOff>
      <xdr:row>19</xdr:row>
      <xdr:rowOff>30662</xdr:rowOff>
    </xdr:to>
    <xdr:cxnSp macro="">
      <xdr:nvCxnSpPr>
        <xdr:cNvPr id="57" name="直線コネクタ 56"/>
        <xdr:cNvCxnSpPr/>
      </xdr:nvCxnSpPr>
      <xdr:spPr bwMode="auto">
        <a:xfrm flipV="1">
          <a:off x="2908300" y="3319533"/>
          <a:ext cx="698500" cy="1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168073</xdr:rowOff>
    </xdr:from>
    <xdr:to>
      <xdr:col>29</xdr:col>
      <xdr:colOff>177800</xdr:colOff>
      <xdr:row>19</xdr:row>
      <xdr:rowOff>98223</xdr:rowOff>
    </xdr:to>
    <xdr:sp macro="" textlink="">
      <xdr:nvSpPr>
        <xdr:cNvPr id="67" name="楕円 66"/>
        <xdr:cNvSpPr/>
      </xdr:nvSpPr>
      <xdr:spPr bwMode="auto">
        <a:xfrm>
          <a:off x="5600700" y="330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140150</xdr:rowOff>
    </xdr:from>
    <xdr:ext cx="762000" cy="259045"/>
    <xdr:sp macro="" textlink="">
      <xdr:nvSpPr>
        <xdr:cNvPr id="68" name="人口1人当たり決算額の推移該当値テキスト130"/>
        <xdr:cNvSpPr txBox="1"/>
      </xdr:nvSpPr>
      <xdr:spPr>
        <a:xfrm>
          <a:off x="5740400" y="32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103864</xdr:rowOff>
    </xdr:from>
    <xdr:to>
      <xdr:col>26</xdr:col>
      <xdr:colOff>101600</xdr:colOff>
      <xdr:row>19</xdr:row>
      <xdr:rowOff>34013</xdr:rowOff>
    </xdr:to>
    <xdr:sp macro="" textlink="">
      <xdr:nvSpPr>
        <xdr:cNvPr id="69" name="楕円 68"/>
        <xdr:cNvSpPr/>
      </xdr:nvSpPr>
      <xdr:spPr bwMode="auto">
        <a:xfrm>
          <a:off x="4953000" y="32375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18791</xdr:rowOff>
    </xdr:from>
    <xdr:ext cx="736600" cy="259045"/>
    <xdr:sp macro="" textlink="">
      <xdr:nvSpPr>
        <xdr:cNvPr id="70" name="テキスト ボックス 69"/>
        <xdr:cNvSpPr txBox="1"/>
      </xdr:nvSpPr>
      <xdr:spPr>
        <a:xfrm>
          <a:off x="4622800" y="332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132576</xdr:rowOff>
    </xdr:from>
    <xdr:to>
      <xdr:col>22</xdr:col>
      <xdr:colOff>165100</xdr:colOff>
      <xdr:row>19</xdr:row>
      <xdr:rowOff>62726</xdr:rowOff>
    </xdr:to>
    <xdr:sp macro="" textlink="">
      <xdr:nvSpPr>
        <xdr:cNvPr id="71" name="楕円 70"/>
        <xdr:cNvSpPr/>
      </xdr:nvSpPr>
      <xdr:spPr bwMode="auto">
        <a:xfrm>
          <a:off x="4254500" y="326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47503</xdr:rowOff>
    </xdr:from>
    <xdr:ext cx="762000" cy="259045"/>
    <xdr:sp macro="" textlink="">
      <xdr:nvSpPr>
        <xdr:cNvPr id="72" name="テキスト ボックス 71"/>
        <xdr:cNvSpPr txBox="1"/>
      </xdr:nvSpPr>
      <xdr:spPr>
        <a:xfrm>
          <a:off x="3924300" y="335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135008</xdr:rowOff>
    </xdr:from>
    <xdr:to>
      <xdr:col>19</xdr:col>
      <xdr:colOff>38100</xdr:colOff>
      <xdr:row>19</xdr:row>
      <xdr:rowOff>65158</xdr:rowOff>
    </xdr:to>
    <xdr:sp macro="" textlink="">
      <xdr:nvSpPr>
        <xdr:cNvPr id="73" name="楕円 72"/>
        <xdr:cNvSpPr/>
      </xdr:nvSpPr>
      <xdr:spPr bwMode="auto">
        <a:xfrm>
          <a:off x="3556000" y="32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49935</xdr:rowOff>
    </xdr:from>
    <xdr:ext cx="762000" cy="259045"/>
    <xdr:sp macro="" textlink="">
      <xdr:nvSpPr>
        <xdr:cNvPr id="74" name="テキスト ボックス 73"/>
        <xdr:cNvSpPr txBox="1"/>
      </xdr:nvSpPr>
      <xdr:spPr>
        <a:xfrm>
          <a:off x="3225800" y="33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151312</xdr:rowOff>
    </xdr:from>
    <xdr:to>
      <xdr:col>15</xdr:col>
      <xdr:colOff>101600</xdr:colOff>
      <xdr:row>19</xdr:row>
      <xdr:rowOff>81462</xdr:rowOff>
    </xdr:to>
    <xdr:sp macro="" textlink="">
      <xdr:nvSpPr>
        <xdr:cNvPr id="75" name="楕円 74"/>
        <xdr:cNvSpPr/>
      </xdr:nvSpPr>
      <xdr:spPr bwMode="auto">
        <a:xfrm>
          <a:off x="2857500" y="328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66239</xdr:rowOff>
    </xdr:from>
    <xdr:ext cx="762000" cy="259045"/>
    <xdr:sp macro="" textlink="">
      <xdr:nvSpPr>
        <xdr:cNvPr id="76" name="テキスト ボックス 75"/>
        <xdr:cNvSpPr txBox="1"/>
      </xdr:nvSpPr>
      <xdr:spPr>
        <a:xfrm>
          <a:off x="2527300" y="337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325741</xdr:rowOff>
    </xdr:from>
    <xdr:to>
      <xdr:col>29</xdr:col>
      <xdr:colOff>127000</xdr:colOff>
      <xdr:row>36</xdr:row>
      <xdr:rowOff>23706</xdr:rowOff>
    </xdr:to>
    <xdr:cxnSp macro="">
      <xdr:nvCxnSpPr>
        <xdr:cNvPr id="111" name="直線コネクタ 110"/>
        <xdr:cNvCxnSpPr/>
      </xdr:nvCxnSpPr>
      <xdr:spPr bwMode="auto">
        <a:xfrm flipV="1">
          <a:off x="5003800" y="6936091"/>
          <a:ext cx="647700" cy="4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23706</xdr:rowOff>
    </xdr:from>
    <xdr:to>
      <xdr:col>26</xdr:col>
      <xdr:colOff>50800</xdr:colOff>
      <xdr:row>36</xdr:row>
      <xdr:rowOff>51322</xdr:rowOff>
    </xdr:to>
    <xdr:cxnSp macro="">
      <xdr:nvCxnSpPr>
        <xdr:cNvPr id="114" name="直線コネクタ 113"/>
        <xdr:cNvCxnSpPr/>
      </xdr:nvCxnSpPr>
      <xdr:spPr bwMode="auto">
        <a:xfrm flipV="1">
          <a:off x="4305300" y="6976956"/>
          <a:ext cx="698500" cy="2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51322</xdr:rowOff>
    </xdr:from>
    <xdr:to>
      <xdr:col>22</xdr:col>
      <xdr:colOff>114300</xdr:colOff>
      <xdr:row>36</xdr:row>
      <xdr:rowOff>104075</xdr:rowOff>
    </xdr:to>
    <xdr:cxnSp macro="">
      <xdr:nvCxnSpPr>
        <xdr:cNvPr id="117" name="直線コネクタ 116"/>
        <xdr:cNvCxnSpPr/>
      </xdr:nvCxnSpPr>
      <xdr:spPr bwMode="auto">
        <a:xfrm flipV="1">
          <a:off x="3606800" y="7004572"/>
          <a:ext cx="698500" cy="5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104075</xdr:rowOff>
    </xdr:from>
    <xdr:to>
      <xdr:col>18</xdr:col>
      <xdr:colOff>177800</xdr:colOff>
      <xdr:row>36</xdr:row>
      <xdr:rowOff>114209</xdr:rowOff>
    </xdr:to>
    <xdr:cxnSp macro="">
      <xdr:nvCxnSpPr>
        <xdr:cNvPr id="120" name="直線コネクタ 119"/>
        <xdr:cNvCxnSpPr/>
      </xdr:nvCxnSpPr>
      <xdr:spPr bwMode="auto">
        <a:xfrm flipV="1">
          <a:off x="2908300" y="7057325"/>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274941</xdr:rowOff>
    </xdr:from>
    <xdr:to>
      <xdr:col>29</xdr:col>
      <xdr:colOff>177800</xdr:colOff>
      <xdr:row>36</xdr:row>
      <xdr:rowOff>33641</xdr:rowOff>
    </xdr:to>
    <xdr:sp macro="" textlink="">
      <xdr:nvSpPr>
        <xdr:cNvPr id="130" name="楕円 129"/>
        <xdr:cNvSpPr/>
      </xdr:nvSpPr>
      <xdr:spPr bwMode="auto">
        <a:xfrm>
          <a:off x="5600700" y="68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247018</xdr:rowOff>
    </xdr:from>
    <xdr:ext cx="762000" cy="259045"/>
    <xdr:sp macro="" textlink="">
      <xdr:nvSpPr>
        <xdr:cNvPr id="131" name="人口1人当たり決算額の推移該当値テキスト445"/>
        <xdr:cNvSpPr txBox="1"/>
      </xdr:nvSpPr>
      <xdr:spPr>
        <a:xfrm>
          <a:off x="5740400" y="685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315806</xdr:rowOff>
    </xdr:from>
    <xdr:to>
      <xdr:col>26</xdr:col>
      <xdr:colOff>101600</xdr:colOff>
      <xdr:row>36</xdr:row>
      <xdr:rowOff>74506</xdr:rowOff>
    </xdr:to>
    <xdr:sp macro="" textlink="">
      <xdr:nvSpPr>
        <xdr:cNvPr id="132" name="楕円 131"/>
        <xdr:cNvSpPr/>
      </xdr:nvSpPr>
      <xdr:spPr bwMode="auto">
        <a:xfrm>
          <a:off x="4953000" y="692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59283</xdr:rowOff>
    </xdr:from>
    <xdr:ext cx="736600" cy="259045"/>
    <xdr:sp macro="" textlink="">
      <xdr:nvSpPr>
        <xdr:cNvPr id="133" name="テキスト ボックス 132"/>
        <xdr:cNvSpPr txBox="1"/>
      </xdr:nvSpPr>
      <xdr:spPr>
        <a:xfrm>
          <a:off x="4622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522</xdr:rowOff>
    </xdr:from>
    <xdr:to>
      <xdr:col>22</xdr:col>
      <xdr:colOff>165100</xdr:colOff>
      <xdr:row>36</xdr:row>
      <xdr:rowOff>102122</xdr:rowOff>
    </xdr:to>
    <xdr:sp macro="" textlink="">
      <xdr:nvSpPr>
        <xdr:cNvPr id="134" name="楕円 133"/>
        <xdr:cNvSpPr/>
      </xdr:nvSpPr>
      <xdr:spPr bwMode="auto">
        <a:xfrm>
          <a:off x="4254500" y="695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86899</xdr:rowOff>
    </xdr:from>
    <xdr:ext cx="762000" cy="259045"/>
    <xdr:sp macro="" textlink="">
      <xdr:nvSpPr>
        <xdr:cNvPr id="135" name="テキスト ボックス 134"/>
        <xdr:cNvSpPr txBox="1"/>
      </xdr:nvSpPr>
      <xdr:spPr>
        <a:xfrm>
          <a:off x="3924300" y="70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53275</xdr:rowOff>
    </xdr:from>
    <xdr:to>
      <xdr:col>19</xdr:col>
      <xdr:colOff>38100</xdr:colOff>
      <xdr:row>36</xdr:row>
      <xdr:rowOff>154875</xdr:rowOff>
    </xdr:to>
    <xdr:sp macro="" textlink="">
      <xdr:nvSpPr>
        <xdr:cNvPr id="136" name="楕円 135"/>
        <xdr:cNvSpPr/>
      </xdr:nvSpPr>
      <xdr:spPr bwMode="auto">
        <a:xfrm>
          <a:off x="3556000" y="700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139652</xdr:rowOff>
    </xdr:from>
    <xdr:ext cx="762000" cy="259045"/>
    <xdr:sp macro="" textlink="">
      <xdr:nvSpPr>
        <xdr:cNvPr id="137" name="テキスト ボックス 136"/>
        <xdr:cNvSpPr txBox="1"/>
      </xdr:nvSpPr>
      <xdr:spPr>
        <a:xfrm>
          <a:off x="3225800" y="70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63409</xdr:rowOff>
    </xdr:from>
    <xdr:to>
      <xdr:col>15</xdr:col>
      <xdr:colOff>101600</xdr:colOff>
      <xdr:row>36</xdr:row>
      <xdr:rowOff>165009</xdr:rowOff>
    </xdr:to>
    <xdr:sp macro="" textlink="">
      <xdr:nvSpPr>
        <xdr:cNvPr id="138" name="楕円 137"/>
        <xdr:cNvSpPr/>
      </xdr:nvSpPr>
      <xdr:spPr bwMode="auto">
        <a:xfrm>
          <a:off x="2857500" y="701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149786</xdr:rowOff>
    </xdr:from>
    <xdr:ext cx="762000" cy="259045"/>
    <xdr:sp macro="" textlink="">
      <xdr:nvSpPr>
        <xdr:cNvPr id="139" name="テキスト ボックス 138"/>
        <xdr:cNvSpPr txBox="1"/>
      </xdr:nvSpPr>
      <xdr:spPr>
        <a:xfrm>
          <a:off x="2527300" y="710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6,926
6,777
77.22
7,011,576
6,563,284
344,131
3,388,487
9,965,948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153443</xdr:rowOff>
    </xdr:from>
    <xdr:to>
      <xdr:col>24</xdr:col>
      <xdr:colOff>63500</xdr:colOff>
      <xdr:row>38</xdr:row>
      <xdr:rowOff>49504</xdr:rowOff>
    </xdr:to>
    <xdr:cxnSp macro="">
      <xdr:nvCxnSpPr>
        <xdr:cNvPr id="59" name="直線コネクタ 58"/>
        <xdr:cNvCxnSpPr/>
      </xdr:nvCxnSpPr>
      <xdr:spPr>
        <a:xfrm>
          <a:off x="3797300" y="6497093"/>
          <a:ext cx="838200" cy="6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153443</xdr:rowOff>
    </xdr:from>
    <xdr:to>
      <xdr:col>19</xdr:col>
      <xdr:colOff>177800</xdr:colOff>
      <xdr:row>37</xdr:row>
      <xdr:rowOff>160886</xdr:rowOff>
    </xdr:to>
    <xdr:cxnSp macro="">
      <xdr:nvCxnSpPr>
        <xdr:cNvPr id="62" name="直線コネクタ 61"/>
        <xdr:cNvCxnSpPr/>
      </xdr:nvCxnSpPr>
      <xdr:spPr>
        <a:xfrm flipV="1">
          <a:off x="2908300" y="6497093"/>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160886</xdr:rowOff>
    </xdr:from>
    <xdr:to>
      <xdr:col>15</xdr:col>
      <xdr:colOff>50800</xdr:colOff>
      <xdr:row>38</xdr:row>
      <xdr:rowOff>43898</xdr:rowOff>
    </xdr:to>
    <xdr:cxnSp macro="">
      <xdr:nvCxnSpPr>
        <xdr:cNvPr id="65" name="直線コネクタ 64"/>
        <xdr:cNvCxnSpPr/>
      </xdr:nvCxnSpPr>
      <xdr:spPr>
        <a:xfrm flipV="1">
          <a:off x="2019300" y="6504536"/>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43459</xdr:rowOff>
    </xdr:from>
    <xdr:to>
      <xdr:col>10</xdr:col>
      <xdr:colOff>114300</xdr:colOff>
      <xdr:row>38</xdr:row>
      <xdr:rowOff>43898</xdr:rowOff>
    </xdr:to>
    <xdr:cxnSp macro="">
      <xdr:nvCxnSpPr>
        <xdr:cNvPr id="68" name="直線コネクタ 67"/>
        <xdr:cNvCxnSpPr/>
      </xdr:nvCxnSpPr>
      <xdr:spPr>
        <a:xfrm>
          <a:off x="1130300" y="6558559"/>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170154</xdr:rowOff>
    </xdr:from>
    <xdr:to>
      <xdr:col>24</xdr:col>
      <xdr:colOff>114300</xdr:colOff>
      <xdr:row>38</xdr:row>
      <xdr:rowOff>100304</xdr:rowOff>
    </xdr:to>
    <xdr:sp macro="" textlink="">
      <xdr:nvSpPr>
        <xdr:cNvPr id="78" name="楕円 77"/>
        <xdr:cNvSpPr/>
      </xdr:nvSpPr>
      <xdr:spPr>
        <a:xfrm>
          <a:off x="4584700" y="65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148581</xdr:rowOff>
    </xdr:from>
    <xdr:ext cx="599010" cy="259045"/>
    <xdr:sp macro="" textlink="">
      <xdr:nvSpPr>
        <xdr:cNvPr id="79" name="人件費該当値テキスト"/>
        <xdr:cNvSpPr txBox="1"/>
      </xdr:nvSpPr>
      <xdr:spPr>
        <a:xfrm>
          <a:off x="4686300" y="649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102643</xdr:rowOff>
    </xdr:from>
    <xdr:to>
      <xdr:col>20</xdr:col>
      <xdr:colOff>38100</xdr:colOff>
      <xdr:row>38</xdr:row>
      <xdr:rowOff>32793</xdr:rowOff>
    </xdr:to>
    <xdr:sp macro="" textlink="">
      <xdr:nvSpPr>
        <xdr:cNvPr id="80" name="楕円 79"/>
        <xdr:cNvSpPr/>
      </xdr:nvSpPr>
      <xdr:spPr>
        <a:xfrm>
          <a:off x="3746500" y="64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23920</xdr:rowOff>
    </xdr:from>
    <xdr:ext cx="599010" cy="259045"/>
    <xdr:sp macro="" textlink="">
      <xdr:nvSpPr>
        <xdr:cNvPr id="81" name="テキスト ボックス 80"/>
        <xdr:cNvSpPr txBox="1"/>
      </xdr:nvSpPr>
      <xdr:spPr>
        <a:xfrm>
          <a:off x="3497795" y="653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110087</xdr:rowOff>
    </xdr:from>
    <xdr:to>
      <xdr:col>15</xdr:col>
      <xdr:colOff>101600</xdr:colOff>
      <xdr:row>38</xdr:row>
      <xdr:rowOff>40236</xdr:rowOff>
    </xdr:to>
    <xdr:sp macro="" textlink="">
      <xdr:nvSpPr>
        <xdr:cNvPr id="82" name="楕円 81"/>
        <xdr:cNvSpPr/>
      </xdr:nvSpPr>
      <xdr:spPr>
        <a:xfrm>
          <a:off x="2857500" y="6453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31363</xdr:rowOff>
    </xdr:from>
    <xdr:ext cx="599010" cy="259045"/>
    <xdr:sp macro="" textlink="">
      <xdr:nvSpPr>
        <xdr:cNvPr id="83" name="テキスト ボックス 82"/>
        <xdr:cNvSpPr txBox="1"/>
      </xdr:nvSpPr>
      <xdr:spPr>
        <a:xfrm>
          <a:off x="2608795" y="65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164548</xdr:rowOff>
    </xdr:from>
    <xdr:to>
      <xdr:col>10</xdr:col>
      <xdr:colOff>165100</xdr:colOff>
      <xdr:row>38</xdr:row>
      <xdr:rowOff>94698</xdr:rowOff>
    </xdr:to>
    <xdr:sp macro="" textlink="">
      <xdr:nvSpPr>
        <xdr:cNvPr id="84" name="楕円 83"/>
        <xdr:cNvSpPr/>
      </xdr:nvSpPr>
      <xdr:spPr>
        <a:xfrm>
          <a:off x="1968500" y="6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85825</xdr:rowOff>
    </xdr:from>
    <xdr:ext cx="599010" cy="259045"/>
    <xdr:sp macro="" textlink="">
      <xdr:nvSpPr>
        <xdr:cNvPr id="85" name="テキスト ボックス 84"/>
        <xdr:cNvSpPr txBox="1"/>
      </xdr:nvSpPr>
      <xdr:spPr>
        <a:xfrm>
          <a:off x="1719795" y="6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164109</xdr:rowOff>
    </xdr:from>
    <xdr:to>
      <xdr:col>6</xdr:col>
      <xdr:colOff>38100</xdr:colOff>
      <xdr:row>38</xdr:row>
      <xdr:rowOff>94259</xdr:rowOff>
    </xdr:to>
    <xdr:sp macro="" textlink="">
      <xdr:nvSpPr>
        <xdr:cNvPr id="86" name="楕円 85"/>
        <xdr:cNvSpPr/>
      </xdr:nvSpPr>
      <xdr:spPr>
        <a:xfrm>
          <a:off x="1079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110786</xdr:rowOff>
    </xdr:from>
    <xdr:ext cx="599010" cy="259045"/>
    <xdr:sp macro="" textlink="">
      <xdr:nvSpPr>
        <xdr:cNvPr id="87" name="テキスト ボックス 86"/>
        <xdr:cNvSpPr txBox="1"/>
      </xdr:nvSpPr>
      <xdr:spPr>
        <a:xfrm>
          <a:off x="830795" y="628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127667</xdr:rowOff>
    </xdr:from>
    <xdr:to>
      <xdr:col>24</xdr:col>
      <xdr:colOff>63500</xdr:colOff>
      <xdr:row>58</xdr:row>
      <xdr:rowOff>156983</xdr:rowOff>
    </xdr:to>
    <xdr:cxnSp macro="">
      <xdr:nvCxnSpPr>
        <xdr:cNvPr id="118" name="直線コネクタ 117"/>
        <xdr:cNvCxnSpPr/>
      </xdr:nvCxnSpPr>
      <xdr:spPr>
        <a:xfrm flipV="1">
          <a:off x="3797300" y="10071767"/>
          <a:ext cx="8382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145197</xdr:rowOff>
    </xdr:from>
    <xdr:to>
      <xdr:col>19</xdr:col>
      <xdr:colOff>177800</xdr:colOff>
      <xdr:row>58</xdr:row>
      <xdr:rowOff>156983</xdr:rowOff>
    </xdr:to>
    <xdr:cxnSp macro="">
      <xdr:nvCxnSpPr>
        <xdr:cNvPr id="121" name="直線コネクタ 120"/>
        <xdr:cNvCxnSpPr/>
      </xdr:nvCxnSpPr>
      <xdr:spPr>
        <a:xfrm>
          <a:off x="2908300" y="10089297"/>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145197</xdr:rowOff>
    </xdr:from>
    <xdr:to>
      <xdr:col>15</xdr:col>
      <xdr:colOff>50800</xdr:colOff>
      <xdr:row>58</xdr:row>
      <xdr:rowOff>145359</xdr:rowOff>
    </xdr:to>
    <xdr:cxnSp macro="">
      <xdr:nvCxnSpPr>
        <xdr:cNvPr id="124" name="直線コネクタ 123"/>
        <xdr:cNvCxnSpPr/>
      </xdr:nvCxnSpPr>
      <xdr:spPr>
        <a:xfrm flipV="1">
          <a:off x="2019300" y="1008929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145359</xdr:rowOff>
    </xdr:from>
    <xdr:to>
      <xdr:col>10</xdr:col>
      <xdr:colOff>114300</xdr:colOff>
      <xdr:row>58</xdr:row>
      <xdr:rowOff>168525</xdr:rowOff>
    </xdr:to>
    <xdr:cxnSp macro="">
      <xdr:nvCxnSpPr>
        <xdr:cNvPr id="127" name="直線コネクタ 126"/>
        <xdr:cNvCxnSpPr/>
      </xdr:nvCxnSpPr>
      <xdr:spPr>
        <a:xfrm flipV="1">
          <a:off x="1130300" y="1008945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76867</xdr:rowOff>
    </xdr:from>
    <xdr:to>
      <xdr:col>24</xdr:col>
      <xdr:colOff>114300</xdr:colOff>
      <xdr:row>59</xdr:row>
      <xdr:rowOff>7017</xdr:rowOff>
    </xdr:to>
    <xdr:sp macro="" textlink="">
      <xdr:nvSpPr>
        <xdr:cNvPr id="137" name="楕円 136"/>
        <xdr:cNvSpPr/>
      </xdr:nvSpPr>
      <xdr:spPr>
        <a:xfrm>
          <a:off x="4584700" y="100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106183</xdr:rowOff>
    </xdr:from>
    <xdr:to>
      <xdr:col>20</xdr:col>
      <xdr:colOff>38100</xdr:colOff>
      <xdr:row>59</xdr:row>
      <xdr:rowOff>36333</xdr:rowOff>
    </xdr:to>
    <xdr:sp macro="" textlink="">
      <xdr:nvSpPr>
        <xdr:cNvPr id="139" name="楕円 138"/>
        <xdr:cNvSpPr/>
      </xdr:nvSpPr>
      <xdr:spPr>
        <a:xfrm>
          <a:off x="3746500" y="100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27460</xdr:rowOff>
    </xdr:from>
    <xdr:ext cx="599010" cy="259045"/>
    <xdr:sp macro="" textlink="">
      <xdr:nvSpPr>
        <xdr:cNvPr id="140" name="テキスト ボックス 139"/>
        <xdr:cNvSpPr txBox="1"/>
      </xdr:nvSpPr>
      <xdr:spPr>
        <a:xfrm>
          <a:off x="3497795" y="1014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94397</xdr:rowOff>
    </xdr:from>
    <xdr:to>
      <xdr:col>15</xdr:col>
      <xdr:colOff>101600</xdr:colOff>
      <xdr:row>59</xdr:row>
      <xdr:rowOff>24547</xdr:rowOff>
    </xdr:to>
    <xdr:sp macro="" textlink="">
      <xdr:nvSpPr>
        <xdr:cNvPr id="141" name="楕円 140"/>
        <xdr:cNvSpPr/>
      </xdr:nvSpPr>
      <xdr:spPr>
        <a:xfrm>
          <a:off x="2857500" y="100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41074</xdr:rowOff>
    </xdr:from>
    <xdr:ext cx="599010" cy="259045"/>
    <xdr:sp macro="" textlink="">
      <xdr:nvSpPr>
        <xdr:cNvPr id="142" name="テキスト ボックス 141"/>
        <xdr:cNvSpPr txBox="1"/>
      </xdr:nvSpPr>
      <xdr:spPr>
        <a:xfrm>
          <a:off x="2608795" y="981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94559</xdr:rowOff>
    </xdr:from>
    <xdr:to>
      <xdr:col>10</xdr:col>
      <xdr:colOff>165100</xdr:colOff>
      <xdr:row>59</xdr:row>
      <xdr:rowOff>24709</xdr:rowOff>
    </xdr:to>
    <xdr:sp macro="" textlink="">
      <xdr:nvSpPr>
        <xdr:cNvPr id="143" name="楕円 142"/>
        <xdr:cNvSpPr/>
      </xdr:nvSpPr>
      <xdr:spPr>
        <a:xfrm>
          <a:off x="1968500" y="100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41236</xdr:rowOff>
    </xdr:from>
    <xdr:ext cx="599010" cy="259045"/>
    <xdr:sp macro="" textlink="">
      <xdr:nvSpPr>
        <xdr:cNvPr id="144" name="テキスト ボックス 143"/>
        <xdr:cNvSpPr txBox="1"/>
      </xdr:nvSpPr>
      <xdr:spPr>
        <a:xfrm>
          <a:off x="1719795" y="98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117725</xdr:rowOff>
    </xdr:from>
    <xdr:to>
      <xdr:col>6</xdr:col>
      <xdr:colOff>38100</xdr:colOff>
      <xdr:row>59</xdr:row>
      <xdr:rowOff>47875</xdr:rowOff>
    </xdr:to>
    <xdr:sp macro="" textlink="">
      <xdr:nvSpPr>
        <xdr:cNvPr id="145" name="楕円 144"/>
        <xdr:cNvSpPr/>
      </xdr:nvSpPr>
      <xdr:spPr>
        <a:xfrm>
          <a:off x="1079500" y="100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39002</xdr:rowOff>
    </xdr:from>
    <xdr:ext cx="534377" cy="259045"/>
    <xdr:sp macro="" textlink="">
      <xdr:nvSpPr>
        <xdr:cNvPr id="146" name="テキスト ボックス 145"/>
        <xdr:cNvSpPr txBox="1"/>
      </xdr:nvSpPr>
      <xdr:spPr>
        <a:xfrm>
          <a:off x="863111" y="101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34723</xdr:rowOff>
    </xdr:from>
    <xdr:to>
      <xdr:col>24</xdr:col>
      <xdr:colOff>63500</xdr:colOff>
      <xdr:row>78</xdr:row>
      <xdr:rowOff>55232</xdr:rowOff>
    </xdr:to>
    <xdr:cxnSp macro="">
      <xdr:nvCxnSpPr>
        <xdr:cNvPr id="177" name="直線コネクタ 176"/>
        <xdr:cNvCxnSpPr/>
      </xdr:nvCxnSpPr>
      <xdr:spPr>
        <a:xfrm flipV="1">
          <a:off x="3797300" y="13407823"/>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55232</xdr:rowOff>
    </xdr:from>
    <xdr:to>
      <xdr:col>19</xdr:col>
      <xdr:colOff>177800</xdr:colOff>
      <xdr:row>78</xdr:row>
      <xdr:rowOff>113232</xdr:rowOff>
    </xdr:to>
    <xdr:cxnSp macro="">
      <xdr:nvCxnSpPr>
        <xdr:cNvPr id="180" name="直線コネクタ 179"/>
        <xdr:cNvCxnSpPr/>
      </xdr:nvCxnSpPr>
      <xdr:spPr>
        <a:xfrm flipV="1">
          <a:off x="2908300" y="13428332"/>
          <a:ext cx="889000" cy="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76361</xdr:rowOff>
    </xdr:from>
    <xdr:to>
      <xdr:col>15</xdr:col>
      <xdr:colOff>50800</xdr:colOff>
      <xdr:row>78</xdr:row>
      <xdr:rowOff>113232</xdr:rowOff>
    </xdr:to>
    <xdr:cxnSp macro="">
      <xdr:nvCxnSpPr>
        <xdr:cNvPr id="183" name="直線コネクタ 182"/>
        <xdr:cNvCxnSpPr/>
      </xdr:nvCxnSpPr>
      <xdr:spPr>
        <a:xfrm>
          <a:off x="2019300" y="13449461"/>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127600</xdr:rowOff>
    </xdr:from>
    <xdr:to>
      <xdr:col>10</xdr:col>
      <xdr:colOff>114300</xdr:colOff>
      <xdr:row>78</xdr:row>
      <xdr:rowOff>76361</xdr:rowOff>
    </xdr:to>
    <xdr:cxnSp macro="">
      <xdr:nvCxnSpPr>
        <xdr:cNvPr id="186" name="直線コネクタ 185"/>
        <xdr:cNvCxnSpPr/>
      </xdr:nvCxnSpPr>
      <xdr:spPr>
        <a:xfrm>
          <a:off x="1130300" y="13329250"/>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155373</xdr:rowOff>
    </xdr:from>
    <xdr:to>
      <xdr:col>24</xdr:col>
      <xdr:colOff>114300</xdr:colOff>
      <xdr:row>78</xdr:row>
      <xdr:rowOff>85523</xdr:rowOff>
    </xdr:to>
    <xdr:sp macro="" textlink="">
      <xdr:nvSpPr>
        <xdr:cNvPr id="196" name="楕円 195"/>
        <xdr:cNvSpPr/>
      </xdr:nvSpPr>
      <xdr:spPr>
        <a:xfrm>
          <a:off x="4584700" y="133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133800</xdr:rowOff>
    </xdr:from>
    <xdr:ext cx="534377" cy="259045"/>
    <xdr:sp macro="" textlink="">
      <xdr:nvSpPr>
        <xdr:cNvPr id="197" name="維持補修費該当値テキスト"/>
        <xdr:cNvSpPr txBox="1"/>
      </xdr:nvSpPr>
      <xdr:spPr>
        <a:xfrm>
          <a:off x="4686300" y="133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4432</xdr:rowOff>
    </xdr:from>
    <xdr:to>
      <xdr:col>20</xdr:col>
      <xdr:colOff>38100</xdr:colOff>
      <xdr:row>78</xdr:row>
      <xdr:rowOff>106032</xdr:rowOff>
    </xdr:to>
    <xdr:sp macro="" textlink="">
      <xdr:nvSpPr>
        <xdr:cNvPr id="198" name="楕円 197"/>
        <xdr:cNvSpPr/>
      </xdr:nvSpPr>
      <xdr:spPr>
        <a:xfrm>
          <a:off x="3746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97159</xdr:rowOff>
    </xdr:from>
    <xdr:ext cx="534377" cy="259045"/>
    <xdr:sp macro="" textlink="">
      <xdr:nvSpPr>
        <xdr:cNvPr id="199" name="テキスト ボックス 198"/>
        <xdr:cNvSpPr txBox="1"/>
      </xdr:nvSpPr>
      <xdr:spPr>
        <a:xfrm>
          <a:off x="3530111" y="13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62432</xdr:rowOff>
    </xdr:from>
    <xdr:to>
      <xdr:col>15</xdr:col>
      <xdr:colOff>101600</xdr:colOff>
      <xdr:row>78</xdr:row>
      <xdr:rowOff>164032</xdr:rowOff>
    </xdr:to>
    <xdr:sp macro="" textlink="">
      <xdr:nvSpPr>
        <xdr:cNvPr id="200" name="楕円 199"/>
        <xdr:cNvSpPr/>
      </xdr:nvSpPr>
      <xdr:spPr>
        <a:xfrm>
          <a:off x="28575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155159</xdr:rowOff>
    </xdr:from>
    <xdr:ext cx="469744" cy="259045"/>
    <xdr:sp macro="" textlink="">
      <xdr:nvSpPr>
        <xdr:cNvPr id="201" name="テキスト ボックス 200"/>
        <xdr:cNvSpPr txBox="1"/>
      </xdr:nvSpPr>
      <xdr:spPr>
        <a:xfrm>
          <a:off x="2673428" y="1352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25561</xdr:rowOff>
    </xdr:from>
    <xdr:to>
      <xdr:col>10</xdr:col>
      <xdr:colOff>165100</xdr:colOff>
      <xdr:row>78</xdr:row>
      <xdr:rowOff>127161</xdr:rowOff>
    </xdr:to>
    <xdr:sp macro="" textlink="">
      <xdr:nvSpPr>
        <xdr:cNvPr id="202" name="楕円 201"/>
        <xdr:cNvSpPr/>
      </xdr:nvSpPr>
      <xdr:spPr>
        <a:xfrm>
          <a:off x="1968500" y="133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143688</xdr:rowOff>
    </xdr:from>
    <xdr:ext cx="534377" cy="259045"/>
    <xdr:sp macro="" textlink="">
      <xdr:nvSpPr>
        <xdr:cNvPr id="203" name="テキスト ボックス 202"/>
        <xdr:cNvSpPr txBox="1"/>
      </xdr:nvSpPr>
      <xdr:spPr>
        <a:xfrm>
          <a:off x="1752111" y="131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76800</xdr:rowOff>
    </xdr:from>
    <xdr:to>
      <xdr:col>6</xdr:col>
      <xdr:colOff>38100</xdr:colOff>
      <xdr:row>78</xdr:row>
      <xdr:rowOff>6950</xdr:rowOff>
    </xdr:to>
    <xdr:sp macro="" textlink="">
      <xdr:nvSpPr>
        <xdr:cNvPr id="204" name="楕円 203"/>
        <xdr:cNvSpPr/>
      </xdr:nvSpPr>
      <xdr:spPr>
        <a:xfrm>
          <a:off x="1079500" y="132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23477</xdr:rowOff>
    </xdr:from>
    <xdr:ext cx="534377" cy="259045"/>
    <xdr:sp macro="" textlink="">
      <xdr:nvSpPr>
        <xdr:cNvPr id="205" name="テキスト ボックス 204"/>
        <xdr:cNvSpPr txBox="1"/>
      </xdr:nvSpPr>
      <xdr:spPr>
        <a:xfrm>
          <a:off x="863111" y="130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27090</xdr:rowOff>
    </xdr:from>
    <xdr:to>
      <xdr:col>24</xdr:col>
      <xdr:colOff>63500</xdr:colOff>
      <xdr:row>95</xdr:row>
      <xdr:rowOff>85292</xdr:rowOff>
    </xdr:to>
    <xdr:cxnSp macro="">
      <xdr:nvCxnSpPr>
        <xdr:cNvPr id="235" name="直線コネクタ 234"/>
        <xdr:cNvCxnSpPr/>
      </xdr:nvCxnSpPr>
      <xdr:spPr>
        <a:xfrm>
          <a:off x="3797300" y="16143390"/>
          <a:ext cx="838200" cy="2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27090</xdr:rowOff>
    </xdr:from>
    <xdr:to>
      <xdr:col>19</xdr:col>
      <xdr:colOff>177800</xdr:colOff>
      <xdr:row>96</xdr:row>
      <xdr:rowOff>38291</xdr:rowOff>
    </xdr:to>
    <xdr:cxnSp macro="">
      <xdr:nvCxnSpPr>
        <xdr:cNvPr id="238" name="直線コネクタ 237"/>
        <xdr:cNvCxnSpPr/>
      </xdr:nvCxnSpPr>
      <xdr:spPr>
        <a:xfrm flipV="1">
          <a:off x="2908300" y="16143390"/>
          <a:ext cx="889000" cy="3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38291</xdr:rowOff>
    </xdr:from>
    <xdr:to>
      <xdr:col>15</xdr:col>
      <xdr:colOff>50800</xdr:colOff>
      <xdr:row>96</xdr:row>
      <xdr:rowOff>39763</xdr:rowOff>
    </xdr:to>
    <xdr:cxnSp macro="">
      <xdr:nvCxnSpPr>
        <xdr:cNvPr id="241" name="直線コネクタ 240"/>
        <xdr:cNvCxnSpPr/>
      </xdr:nvCxnSpPr>
      <xdr:spPr>
        <a:xfrm flipV="1">
          <a:off x="2019300" y="16497491"/>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24155</xdr:rowOff>
    </xdr:from>
    <xdr:to>
      <xdr:col>10</xdr:col>
      <xdr:colOff>114300</xdr:colOff>
      <xdr:row>96</xdr:row>
      <xdr:rowOff>39763</xdr:rowOff>
    </xdr:to>
    <xdr:cxnSp macro="">
      <xdr:nvCxnSpPr>
        <xdr:cNvPr id="244" name="直線コネクタ 243"/>
        <xdr:cNvCxnSpPr/>
      </xdr:nvCxnSpPr>
      <xdr:spPr>
        <a:xfrm>
          <a:off x="1130300" y="16483355"/>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34492</xdr:rowOff>
    </xdr:from>
    <xdr:to>
      <xdr:col>24</xdr:col>
      <xdr:colOff>114300</xdr:colOff>
      <xdr:row>95</xdr:row>
      <xdr:rowOff>136092</xdr:rowOff>
    </xdr:to>
    <xdr:sp macro="" textlink="">
      <xdr:nvSpPr>
        <xdr:cNvPr id="254" name="楕円 253"/>
        <xdr:cNvSpPr/>
      </xdr:nvSpPr>
      <xdr:spPr>
        <a:xfrm>
          <a:off x="4584700" y="163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57369</xdr:rowOff>
    </xdr:from>
    <xdr:ext cx="534377" cy="259045"/>
    <xdr:sp macro="" textlink="">
      <xdr:nvSpPr>
        <xdr:cNvPr id="255" name="扶助費該当値テキスト"/>
        <xdr:cNvSpPr txBox="1"/>
      </xdr:nvSpPr>
      <xdr:spPr>
        <a:xfrm>
          <a:off x="4686300" y="161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147740</xdr:rowOff>
    </xdr:from>
    <xdr:to>
      <xdr:col>20</xdr:col>
      <xdr:colOff>38100</xdr:colOff>
      <xdr:row>94</xdr:row>
      <xdr:rowOff>77890</xdr:rowOff>
    </xdr:to>
    <xdr:sp macro="" textlink="">
      <xdr:nvSpPr>
        <xdr:cNvPr id="256" name="楕円 255"/>
        <xdr:cNvSpPr/>
      </xdr:nvSpPr>
      <xdr:spPr>
        <a:xfrm>
          <a:off x="3746500" y="160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94417</xdr:rowOff>
    </xdr:from>
    <xdr:ext cx="534377" cy="259045"/>
    <xdr:sp macro="" textlink="">
      <xdr:nvSpPr>
        <xdr:cNvPr id="257" name="テキスト ボックス 256"/>
        <xdr:cNvSpPr txBox="1"/>
      </xdr:nvSpPr>
      <xdr:spPr>
        <a:xfrm>
          <a:off x="3530111" y="158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158941</xdr:rowOff>
    </xdr:from>
    <xdr:to>
      <xdr:col>15</xdr:col>
      <xdr:colOff>101600</xdr:colOff>
      <xdr:row>96</xdr:row>
      <xdr:rowOff>89091</xdr:rowOff>
    </xdr:to>
    <xdr:sp macro="" textlink="">
      <xdr:nvSpPr>
        <xdr:cNvPr id="258" name="楕円 257"/>
        <xdr:cNvSpPr/>
      </xdr:nvSpPr>
      <xdr:spPr>
        <a:xfrm>
          <a:off x="2857500" y="164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105618</xdr:rowOff>
    </xdr:from>
    <xdr:ext cx="534377" cy="259045"/>
    <xdr:sp macro="" textlink="">
      <xdr:nvSpPr>
        <xdr:cNvPr id="259" name="テキスト ボックス 258"/>
        <xdr:cNvSpPr txBox="1"/>
      </xdr:nvSpPr>
      <xdr:spPr>
        <a:xfrm>
          <a:off x="2641111" y="162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160413</xdr:rowOff>
    </xdr:from>
    <xdr:to>
      <xdr:col>10</xdr:col>
      <xdr:colOff>165100</xdr:colOff>
      <xdr:row>96</xdr:row>
      <xdr:rowOff>90563</xdr:rowOff>
    </xdr:to>
    <xdr:sp macro="" textlink="">
      <xdr:nvSpPr>
        <xdr:cNvPr id="260" name="楕円 259"/>
        <xdr:cNvSpPr/>
      </xdr:nvSpPr>
      <xdr:spPr>
        <a:xfrm>
          <a:off x="1968500" y="164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107090</xdr:rowOff>
    </xdr:from>
    <xdr:ext cx="534377" cy="259045"/>
    <xdr:sp macro="" textlink="">
      <xdr:nvSpPr>
        <xdr:cNvPr id="261" name="テキスト ボックス 260"/>
        <xdr:cNvSpPr txBox="1"/>
      </xdr:nvSpPr>
      <xdr:spPr>
        <a:xfrm>
          <a:off x="1752111" y="162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144805</xdr:rowOff>
    </xdr:from>
    <xdr:to>
      <xdr:col>6</xdr:col>
      <xdr:colOff>38100</xdr:colOff>
      <xdr:row>96</xdr:row>
      <xdr:rowOff>74955</xdr:rowOff>
    </xdr:to>
    <xdr:sp macro="" textlink="">
      <xdr:nvSpPr>
        <xdr:cNvPr id="262" name="楕円 261"/>
        <xdr:cNvSpPr/>
      </xdr:nvSpPr>
      <xdr:spPr>
        <a:xfrm>
          <a:off x="1079500" y="164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91482</xdr:rowOff>
    </xdr:from>
    <xdr:ext cx="534377" cy="259045"/>
    <xdr:sp macro="" textlink="">
      <xdr:nvSpPr>
        <xdr:cNvPr id="263" name="テキスト ボックス 262"/>
        <xdr:cNvSpPr txBox="1"/>
      </xdr:nvSpPr>
      <xdr:spPr>
        <a:xfrm>
          <a:off x="863111" y="162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48182</xdr:rowOff>
    </xdr:from>
    <xdr:to>
      <xdr:col>55</xdr:col>
      <xdr:colOff>0</xdr:colOff>
      <xdr:row>36</xdr:row>
      <xdr:rowOff>80634</xdr:rowOff>
    </xdr:to>
    <xdr:cxnSp macro="">
      <xdr:nvCxnSpPr>
        <xdr:cNvPr id="290" name="直線コネクタ 289"/>
        <xdr:cNvCxnSpPr/>
      </xdr:nvCxnSpPr>
      <xdr:spPr>
        <a:xfrm>
          <a:off x="9639300" y="6220382"/>
          <a:ext cx="838200" cy="3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161934</xdr:rowOff>
    </xdr:from>
    <xdr:to>
      <xdr:col>50</xdr:col>
      <xdr:colOff>114300</xdr:colOff>
      <xdr:row>36</xdr:row>
      <xdr:rowOff>48182</xdr:rowOff>
    </xdr:to>
    <xdr:cxnSp macro="">
      <xdr:nvCxnSpPr>
        <xdr:cNvPr id="293" name="直線コネクタ 292"/>
        <xdr:cNvCxnSpPr/>
      </xdr:nvCxnSpPr>
      <xdr:spPr>
        <a:xfrm>
          <a:off x="8750300" y="5648334"/>
          <a:ext cx="889000" cy="57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161934</xdr:rowOff>
    </xdr:from>
    <xdr:to>
      <xdr:col>45</xdr:col>
      <xdr:colOff>177800</xdr:colOff>
      <xdr:row>35</xdr:row>
      <xdr:rowOff>69021</xdr:rowOff>
    </xdr:to>
    <xdr:cxnSp macro="">
      <xdr:nvCxnSpPr>
        <xdr:cNvPr id="296" name="直線コネクタ 295"/>
        <xdr:cNvCxnSpPr/>
      </xdr:nvCxnSpPr>
      <xdr:spPr>
        <a:xfrm flipV="1">
          <a:off x="7861300" y="5648334"/>
          <a:ext cx="889000" cy="4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8740</xdr:rowOff>
    </xdr:from>
    <xdr:to>
      <xdr:col>41</xdr:col>
      <xdr:colOff>50800</xdr:colOff>
      <xdr:row>35</xdr:row>
      <xdr:rowOff>69021</xdr:rowOff>
    </xdr:to>
    <xdr:cxnSp macro="">
      <xdr:nvCxnSpPr>
        <xdr:cNvPr id="299" name="直線コネクタ 298"/>
        <xdr:cNvCxnSpPr/>
      </xdr:nvCxnSpPr>
      <xdr:spPr>
        <a:xfrm>
          <a:off x="6972300" y="5838040"/>
          <a:ext cx="889000" cy="2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29834</xdr:rowOff>
    </xdr:from>
    <xdr:to>
      <xdr:col>55</xdr:col>
      <xdr:colOff>50800</xdr:colOff>
      <xdr:row>36</xdr:row>
      <xdr:rowOff>131434</xdr:rowOff>
    </xdr:to>
    <xdr:sp macro="" textlink="">
      <xdr:nvSpPr>
        <xdr:cNvPr id="309" name="楕円 308"/>
        <xdr:cNvSpPr/>
      </xdr:nvSpPr>
      <xdr:spPr>
        <a:xfrm>
          <a:off x="10426700" y="62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116211</xdr:rowOff>
    </xdr:from>
    <xdr:ext cx="534377" cy="259045"/>
    <xdr:sp macro="" textlink="">
      <xdr:nvSpPr>
        <xdr:cNvPr id="310" name="補助費等該当値テキスト"/>
        <xdr:cNvSpPr txBox="1"/>
      </xdr:nvSpPr>
      <xdr:spPr>
        <a:xfrm>
          <a:off x="10528300" y="61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168832</xdr:rowOff>
    </xdr:from>
    <xdr:to>
      <xdr:col>50</xdr:col>
      <xdr:colOff>165100</xdr:colOff>
      <xdr:row>36</xdr:row>
      <xdr:rowOff>98982</xdr:rowOff>
    </xdr:to>
    <xdr:sp macro="" textlink="">
      <xdr:nvSpPr>
        <xdr:cNvPr id="311" name="楕円 310"/>
        <xdr:cNvSpPr/>
      </xdr:nvSpPr>
      <xdr:spPr>
        <a:xfrm>
          <a:off x="9588500" y="61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90109</xdr:rowOff>
    </xdr:from>
    <xdr:ext cx="534377" cy="259045"/>
    <xdr:sp macro="" textlink="">
      <xdr:nvSpPr>
        <xdr:cNvPr id="312" name="テキスト ボックス 311"/>
        <xdr:cNvSpPr txBox="1"/>
      </xdr:nvSpPr>
      <xdr:spPr>
        <a:xfrm>
          <a:off x="9372111" y="62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111134</xdr:rowOff>
    </xdr:from>
    <xdr:to>
      <xdr:col>46</xdr:col>
      <xdr:colOff>38100</xdr:colOff>
      <xdr:row>33</xdr:row>
      <xdr:rowOff>41284</xdr:rowOff>
    </xdr:to>
    <xdr:sp macro="" textlink="">
      <xdr:nvSpPr>
        <xdr:cNvPr id="313" name="楕円 312"/>
        <xdr:cNvSpPr/>
      </xdr:nvSpPr>
      <xdr:spPr>
        <a:xfrm>
          <a:off x="8699500" y="5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32411</xdr:rowOff>
    </xdr:from>
    <xdr:ext cx="599010" cy="259045"/>
    <xdr:sp macro="" textlink="">
      <xdr:nvSpPr>
        <xdr:cNvPr id="314" name="テキスト ボックス 313"/>
        <xdr:cNvSpPr txBox="1"/>
      </xdr:nvSpPr>
      <xdr:spPr>
        <a:xfrm>
          <a:off x="8450795" y="56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18221</xdr:rowOff>
    </xdr:from>
    <xdr:to>
      <xdr:col>41</xdr:col>
      <xdr:colOff>101600</xdr:colOff>
      <xdr:row>35</xdr:row>
      <xdr:rowOff>119821</xdr:rowOff>
    </xdr:to>
    <xdr:sp macro="" textlink="">
      <xdr:nvSpPr>
        <xdr:cNvPr id="315" name="楕円 314"/>
        <xdr:cNvSpPr/>
      </xdr:nvSpPr>
      <xdr:spPr>
        <a:xfrm>
          <a:off x="7810500" y="60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136348</xdr:rowOff>
    </xdr:from>
    <xdr:ext cx="599010" cy="259045"/>
    <xdr:sp macro="" textlink="">
      <xdr:nvSpPr>
        <xdr:cNvPr id="316" name="テキスト ボックス 315"/>
        <xdr:cNvSpPr txBox="1"/>
      </xdr:nvSpPr>
      <xdr:spPr>
        <a:xfrm>
          <a:off x="7561795" y="579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129390</xdr:rowOff>
    </xdr:from>
    <xdr:to>
      <xdr:col>36</xdr:col>
      <xdr:colOff>165100</xdr:colOff>
      <xdr:row>34</xdr:row>
      <xdr:rowOff>59540</xdr:rowOff>
    </xdr:to>
    <xdr:sp macro="" textlink="">
      <xdr:nvSpPr>
        <xdr:cNvPr id="317" name="楕円 316"/>
        <xdr:cNvSpPr/>
      </xdr:nvSpPr>
      <xdr:spPr>
        <a:xfrm>
          <a:off x="6921500" y="57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76067</xdr:rowOff>
    </xdr:from>
    <xdr:ext cx="599010" cy="259045"/>
    <xdr:sp macro="" textlink="">
      <xdr:nvSpPr>
        <xdr:cNvPr id="318" name="テキスト ボックス 317"/>
        <xdr:cNvSpPr txBox="1"/>
      </xdr:nvSpPr>
      <xdr:spPr>
        <a:xfrm>
          <a:off x="6672795" y="556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143349</xdr:rowOff>
    </xdr:from>
    <xdr:to>
      <xdr:col>55</xdr:col>
      <xdr:colOff>0</xdr:colOff>
      <xdr:row>57</xdr:row>
      <xdr:rowOff>147983</xdr:rowOff>
    </xdr:to>
    <xdr:cxnSp macro="">
      <xdr:nvCxnSpPr>
        <xdr:cNvPr id="349" name="直線コネクタ 348"/>
        <xdr:cNvCxnSpPr/>
      </xdr:nvCxnSpPr>
      <xdr:spPr>
        <a:xfrm>
          <a:off x="9639300" y="9573099"/>
          <a:ext cx="838200" cy="3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74557</xdr:rowOff>
    </xdr:from>
    <xdr:to>
      <xdr:col>50</xdr:col>
      <xdr:colOff>114300</xdr:colOff>
      <xdr:row>55</xdr:row>
      <xdr:rowOff>143349</xdr:rowOff>
    </xdr:to>
    <xdr:cxnSp macro="">
      <xdr:nvCxnSpPr>
        <xdr:cNvPr id="352" name="直線コネクタ 351"/>
        <xdr:cNvCxnSpPr/>
      </xdr:nvCxnSpPr>
      <xdr:spPr>
        <a:xfrm>
          <a:off x="8750300" y="9161407"/>
          <a:ext cx="889000" cy="4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132135</xdr:rowOff>
    </xdr:from>
    <xdr:to>
      <xdr:col>45</xdr:col>
      <xdr:colOff>177800</xdr:colOff>
      <xdr:row>53</xdr:row>
      <xdr:rowOff>74557</xdr:rowOff>
    </xdr:to>
    <xdr:cxnSp macro="">
      <xdr:nvCxnSpPr>
        <xdr:cNvPr id="355" name="直線コネクタ 354"/>
        <xdr:cNvCxnSpPr/>
      </xdr:nvCxnSpPr>
      <xdr:spPr>
        <a:xfrm>
          <a:off x="7861300" y="9047535"/>
          <a:ext cx="889000" cy="1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68184</xdr:rowOff>
    </xdr:from>
    <xdr:to>
      <xdr:col>41</xdr:col>
      <xdr:colOff>50800</xdr:colOff>
      <xdr:row>52</xdr:row>
      <xdr:rowOff>132135</xdr:rowOff>
    </xdr:to>
    <xdr:cxnSp macro="">
      <xdr:nvCxnSpPr>
        <xdr:cNvPr id="358" name="直線コネクタ 357"/>
        <xdr:cNvCxnSpPr/>
      </xdr:nvCxnSpPr>
      <xdr:spPr>
        <a:xfrm>
          <a:off x="6972300" y="8812134"/>
          <a:ext cx="889000" cy="2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97183</xdr:rowOff>
    </xdr:from>
    <xdr:to>
      <xdr:col>55</xdr:col>
      <xdr:colOff>50800</xdr:colOff>
      <xdr:row>58</xdr:row>
      <xdr:rowOff>27333</xdr:rowOff>
    </xdr:to>
    <xdr:sp macro="" textlink="">
      <xdr:nvSpPr>
        <xdr:cNvPr id="368" name="楕円 367"/>
        <xdr:cNvSpPr/>
      </xdr:nvSpPr>
      <xdr:spPr>
        <a:xfrm>
          <a:off x="10426700" y="98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120060</xdr:rowOff>
    </xdr:from>
    <xdr:ext cx="599010" cy="259045"/>
    <xdr:sp macro="" textlink="">
      <xdr:nvSpPr>
        <xdr:cNvPr id="369" name="普通建設事業費該当値テキスト"/>
        <xdr:cNvSpPr txBox="1"/>
      </xdr:nvSpPr>
      <xdr:spPr>
        <a:xfrm>
          <a:off x="10528300" y="972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92549</xdr:rowOff>
    </xdr:from>
    <xdr:to>
      <xdr:col>50</xdr:col>
      <xdr:colOff>165100</xdr:colOff>
      <xdr:row>56</xdr:row>
      <xdr:rowOff>22699</xdr:rowOff>
    </xdr:to>
    <xdr:sp macro="" textlink="">
      <xdr:nvSpPr>
        <xdr:cNvPr id="370" name="楕円 369"/>
        <xdr:cNvSpPr/>
      </xdr:nvSpPr>
      <xdr:spPr>
        <a:xfrm>
          <a:off x="9588500" y="95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39226</xdr:rowOff>
    </xdr:from>
    <xdr:ext cx="599010" cy="259045"/>
    <xdr:sp macro="" textlink="">
      <xdr:nvSpPr>
        <xdr:cNvPr id="371" name="テキスト ボックス 370"/>
        <xdr:cNvSpPr txBox="1"/>
      </xdr:nvSpPr>
      <xdr:spPr>
        <a:xfrm>
          <a:off x="9339795" y="92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23757</xdr:rowOff>
    </xdr:from>
    <xdr:to>
      <xdr:col>46</xdr:col>
      <xdr:colOff>38100</xdr:colOff>
      <xdr:row>53</xdr:row>
      <xdr:rowOff>125357</xdr:rowOff>
    </xdr:to>
    <xdr:sp macro="" textlink="">
      <xdr:nvSpPr>
        <xdr:cNvPr id="372" name="楕円 371"/>
        <xdr:cNvSpPr/>
      </xdr:nvSpPr>
      <xdr:spPr>
        <a:xfrm>
          <a:off x="8699500" y="91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141884</xdr:rowOff>
    </xdr:from>
    <xdr:ext cx="599010" cy="259045"/>
    <xdr:sp macro="" textlink="">
      <xdr:nvSpPr>
        <xdr:cNvPr id="373" name="テキスト ボックス 372"/>
        <xdr:cNvSpPr txBox="1"/>
      </xdr:nvSpPr>
      <xdr:spPr>
        <a:xfrm>
          <a:off x="8450795" y="888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81335</xdr:rowOff>
    </xdr:from>
    <xdr:to>
      <xdr:col>41</xdr:col>
      <xdr:colOff>101600</xdr:colOff>
      <xdr:row>53</xdr:row>
      <xdr:rowOff>11485</xdr:rowOff>
    </xdr:to>
    <xdr:sp macro="" textlink="">
      <xdr:nvSpPr>
        <xdr:cNvPr id="374" name="楕円 373"/>
        <xdr:cNvSpPr/>
      </xdr:nvSpPr>
      <xdr:spPr>
        <a:xfrm>
          <a:off x="7810500" y="89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28012</xdr:rowOff>
    </xdr:from>
    <xdr:ext cx="599010" cy="259045"/>
    <xdr:sp macro="" textlink="">
      <xdr:nvSpPr>
        <xdr:cNvPr id="375" name="テキスト ボックス 374"/>
        <xdr:cNvSpPr txBox="1"/>
      </xdr:nvSpPr>
      <xdr:spPr>
        <a:xfrm>
          <a:off x="7561795" y="877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17384</xdr:rowOff>
    </xdr:from>
    <xdr:to>
      <xdr:col>36</xdr:col>
      <xdr:colOff>165100</xdr:colOff>
      <xdr:row>51</xdr:row>
      <xdr:rowOff>118984</xdr:rowOff>
    </xdr:to>
    <xdr:sp macro="" textlink="">
      <xdr:nvSpPr>
        <xdr:cNvPr id="376" name="楕円 375"/>
        <xdr:cNvSpPr/>
      </xdr:nvSpPr>
      <xdr:spPr>
        <a:xfrm>
          <a:off x="6921500" y="87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135511</xdr:rowOff>
    </xdr:from>
    <xdr:ext cx="599010" cy="259045"/>
    <xdr:sp macro="" textlink="">
      <xdr:nvSpPr>
        <xdr:cNvPr id="377" name="テキスト ボックス 376"/>
        <xdr:cNvSpPr txBox="1"/>
      </xdr:nvSpPr>
      <xdr:spPr>
        <a:xfrm>
          <a:off x="6672795" y="853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145735</xdr:rowOff>
    </xdr:from>
    <xdr:to>
      <xdr:col>55</xdr:col>
      <xdr:colOff>0</xdr:colOff>
      <xdr:row>77</xdr:row>
      <xdr:rowOff>7369</xdr:rowOff>
    </xdr:to>
    <xdr:cxnSp macro="">
      <xdr:nvCxnSpPr>
        <xdr:cNvPr id="404" name="直線コネクタ 403"/>
        <xdr:cNvCxnSpPr/>
      </xdr:nvCxnSpPr>
      <xdr:spPr>
        <a:xfrm>
          <a:off x="9639300" y="12661585"/>
          <a:ext cx="838200" cy="5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145735</xdr:rowOff>
    </xdr:from>
    <xdr:to>
      <xdr:col>50</xdr:col>
      <xdr:colOff>114300</xdr:colOff>
      <xdr:row>74</xdr:row>
      <xdr:rowOff>82266</xdr:rowOff>
    </xdr:to>
    <xdr:cxnSp macro="">
      <xdr:nvCxnSpPr>
        <xdr:cNvPr id="407" name="直線コネクタ 406"/>
        <xdr:cNvCxnSpPr/>
      </xdr:nvCxnSpPr>
      <xdr:spPr>
        <a:xfrm flipV="1">
          <a:off x="8750300" y="12661585"/>
          <a:ext cx="889000" cy="1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82266</xdr:rowOff>
    </xdr:from>
    <xdr:to>
      <xdr:col>45</xdr:col>
      <xdr:colOff>177800</xdr:colOff>
      <xdr:row>78</xdr:row>
      <xdr:rowOff>129184</xdr:rowOff>
    </xdr:to>
    <xdr:cxnSp macro="">
      <xdr:nvCxnSpPr>
        <xdr:cNvPr id="410" name="直線コネクタ 409"/>
        <xdr:cNvCxnSpPr/>
      </xdr:nvCxnSpPr>
      <xdr:spPr>
        <a:xfrm flipV="1">
          <a:off x="7861300" y="12769566"/>
          <a:ext cx="889000" cy="7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124215</xdr:rowOff>
    </xdr:from>
    <xdr:to>
      <xdr:col>41</xdr:col>
      <xdr:colOff>50800</xdr:colOff>
      <xdr:row>78</xdr:row>
      <xdr:rowOff>129184</xdr:rowOff>
    </xdr:to>
    <xdr:cxnSp macro="">
      <xdr:nvCxnSpPr>
        <xdr:cNvPr id="413" name="直線コネクタ 412"/>
        <xdr:cNvCxnSpPr/>
      </xdr:nvCxnSpPr>
      <xdr:spPr>
        <a:xfrm>
          <a:off x="6972300" y="12640065"/>
          <a:ext cx="889000" cy="86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128019</xdr:rowOff>
    </xdr:from>
    <xdr:to>
      <xdr:col>55</xdr:col>
      <xdr:colOff>50800</xdr:colOff>
      <xdr:row>77</xdr:row>
      <xdr:rowOff>58169</xdr:rowOff>
    </xdr:to>
    <xdr:sp macro="" textlink="">
      <xdr:nvSpPr>
        <xdr:cNvPr id="423" name="楕円 422"/>
        <xdr:cNvSpPr/>
      </xdr:nvSpPr>
      <xdr:spPr>
        <a:xfrm>
          <a:off x="10426700" y="131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150896</xdr:rowOff>
    </xdr:from>
    <xdr:ext cx="534377" cy="259045"/>
    <xdr:sp macro="" textlink="">
      <xdr:nvSpPr>
        <xdr:cNvPr id="424" name="普通建設事業費 （ うち新規整備　）該当値テキスト"/>
        <xdr:cNvSpPr txBox="1"/>
      </xdr:nvSpPr>
      <xdr:spPr>
        <a:xfrm>
          <a:off x="10528300" y="130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94935</xdr:rowOff>
    </xdr:from>
    <xdr:to>
      <xdr:col>50</xdr:col>
      <xdr:colOff>165100</xdr:colOff>
      <xdr:row>74</xdr:row>
      <xdr:rowOff>25085</xdr:rowOff>
    </xdr:to>
    <xdr:sp macro="" textlink="">
      <xdr:nvSpPr>
        <xdr:cNvPr id="425" name="楕円 424"/>
        <xdr:cNvSpPr/>
      </xdr:nvSpPr>
      <xdr:spPr>
        <a:xfrm>
          <a:off x="9588500" y="1261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41612</xdr:rowOff>
    </xdr:from>
    <xdr:ext cx="599010" cy="259045"/>
    <xdr:sp macro="" textlink="">
      <xdr:nvSpPr>
        <xdr:cNvPr id="426" name="テキスト ボックス 425"/>
        <xdr:cNvSpPr txBox="1"/>
      </xdr:nvSpPr>
      <xdr:spPr>
        <a:xfrm>
          <a:off x="9339795" y="1238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31466</xdr:rowOff>
    </xdr:from>
    <xdr:to>
      <xdr:col>46</xdr:col>
      <xdr:colOff>38100</xdr:colOff>
      <xdr:row>74</xdr:row>
      <xdr:rowOff>133066</xdr:rowOff>
    </xdr:to>
    <xdr:sp macro="" textlink="">
      <xdr:nvSpPr>
        <xdr:cNvPr id="427" name="楕円 426"/>
        <xdr:cNvSpPr/>
      </xdr:nvSpPr>
      <xdr:spPr>
        <a:xfrm>
          <a:off x="8699500" y="12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149593</xdr:rowOff>
    </xdr:from>
    <xdr:ext cx="599010" cy="259045"/>
    <xdr:sp macro="" textlink="">
      <xdr:nvSpPr>
        <xdr:cNvPr id="428" name="テキスト ボックス 427"/>
        <xdr:cNvSpPr txBox="1"/>
      </xdr:nvSpPr>
      <xdr:spPr>
        <a:xfrm>
          <a:off x="8450795" y="1249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78384</xdr:rowOff>
    </xdr:from>
    <xdr:to>
      <xdr:col>41</xdr:col>
      <xdr:colOff>101600</xdr:colOff>
      <xdr:row>79</xdr:row>
      <xdr:rowOff>8534</xdr:rowOff>
    </xdr:to>
    <xdr:sp macro="" textlink="">
      <xdr:nvSpPr>
        <xdr:cNvPr id="429" name="楕円 428"/>
        <xdr:cNvSpPr/>
      </xdr:nvSpPr>
      <xdr:spPr>
        <a:xfrm>
          <a:off x="7810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171111</xdr:rowOff>
    </xdr:from>
    <xdr:ext cx="469744" cy="259045"/>
    <xdr:sp macro="" textlink="">
      <xdr:nvSpPr>
        <xdr:cNvPr id="430" name="テキスト ボックス 429"/>
        <xdr:cNvSpPr txBox="1"/>
      </xdr:nvSpPr>
      <xdr:spPr>
        <a:xfrm>
          <a:off x="7626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73415</xdr:rowOff>
    </xdr:from>
    <xdr:to>
      <xdr:col>36</xdr:col>
      <xdr:colOff>165100</xdr:colOff>
      <xdr:row>74</xdr:row>
      <xdr:rowOff>3565</xdr:rowOff>
    </xdr:to>
    <xdr:sp macro="" textlink="">
      <xdr:nvSpPr>
        <xdr:cNvPr id="431" name="楕円 430"/>
        <xdr:cNvSpPr/>
      </xdr:nvSpPr>
      <xdr:spPr>
        <a:xfrm>
          <a:off x="6921500" y="125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20092</xdr:rowOff>
    </xdr:from>
    <xdr:ext cx="599010" cy="259045"/>
    <xdr:sp macro="" textlink="">
      <xdr:nvSpPr>
        <xdr:cNvPr id="432" name="テキスト ボックス 431"/>
        <xdr:cNvSpPr txBox="1"/>
      </xdr:nvSpPr>
      <xdr:spPr>
        <a:xfrm>
          <a:off x="6672795" y="1236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53524</xdr:rowOff>
    </xdr:from>
    <xdr:to>
      <xdr:col>54</xdr:col>
      <xdr:colOff>189865</xdr:colOff>
      <xdr:row>99</xdr:row>
      <xdr:rowOff>20824</xdr:rowOff>
    </xdr:to>
    <xdr:cxnSp macro="">
      <xdr:nvCxnSpPr>
        <xdr:cNvPr id="456" name="直線コネクタ 455"/>
        <xdr:cNvCxnSpPr/>
      </xdr:nvCxnSpPr>
      <xdr:spPr>
        <a:xfrm flipV="1">
          <a:off x="10475595" y="16512724"/>
          <a:ext cx="1270" cy="481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24651</xdr:rowOff>
    </xdr:from>
    <xdr:ext cx="534377" cy="259045"/>
    <xdr:sp macro="" textlink="">
      <xdr:nvSpPr>
        <xdr:cNvPr id="457" name="普通建設事業費 （ うち更新整備　）最小値テキスト"/>
        <xdr:cNvSpPr txBox="1"/>
      </xdr:nvSpPr>
      <xdr:spPr>
        <a:xfrm>
          <a:off x="10528300" y="169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20824</xdr:rowOff>
    </xdr:from>
    <xdr:to>
      <xdr:col>55</xdr:col>
      <xdr:colOff>88900</xdr:colOff>
      <xdr:row>99</xdr:row>
      <xdr:rowOff>20824</xdr:rowOff>
    </xdr:to>
    <xdr:cxnSp macro="">
      <xdr:nvCxnSpPr>
        <xdr:cNvPr id="458" name="直線コネクタ 457"/>
        <xdr:cNvCxnSpPr/>
      </xdr:nvCxnSpPr>
      <xdr:spPr>
        <a:xfrm>
          <a:off x="10388600" y="16994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201</xdr:rowOff>
    </xdr:from>
    <xdr:ext cx="599010" cy="259045"/>
    <xdr:sp macro="" textlink="">
      <xdr:nvSpPr>
        <xdr:cNvPr id="459" name="普通建設事業費 （ うち更新整備　）最大値テキスト"/>
        <xdr:cNvSpPr txBox="1"/>
      </xdr:nvSpPr>
      <xdr:spPr>
        <a:xfrm>
          <a:off x="10528300" y="162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53524</xdr:rowOff>
    </xdr:from>
    <xdr:to>
      <xdr:col>55</xdr:col>
      <xdr:colOff>88900</xdr:colOff>
      <xdr:row>96</xdr:row>
      <xdr:rowOff>53524</xdr:rowOff>
    </xdr:to>
    <xdr:cxnSp macro="">
      <xdr:nvCxnSpPr>
        <xdr:cNvPr id="460" name="直線コネクタ 459"/>
        <xdr:cNvCxnSpPr/>
      </xdr:nvCxnSpPr>
      <xdr:spPr>
        <a:xfrm>
          <a:off x="10388600" y="1651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5939</xdr:rowOff>
    </xdr:from>
    <xdr:to>
      <xdr:col>55</xdr:col>
      <xdr:colOff>0</xdr:colOff>
      <xdr:row>98</xdr:row>
      <xdr:rowOff>12812</xdr:rowOff>
    </xdr:to>
    <xdr:cxnSp macro="">
      <xdr:nvCxnSpPr>
        <xdr:cNvPr id="461" name="直線コネクタ 460"/>
        <xdr:cNvCxnSpPr/>
      </xdr:nvCxnSpPr>
      <xdr:spPr>
        <a:xfrm>
          <a:off x="9639300" y="16636589"/>
          <a:ext cx="838200" cy="17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7923</xdr:rowOff>
    </xdr:from>
    <xdr:ext cx="534377" cy="259045"/>
    <xdr:sp macro="" textlink="">
      <xdr:nvSpPr>
        <xdr:cNvPr id="462" name="普通建設事業費 （ うち更新整備　）平均値テキスト"/>
        <xdr:cNvSpPr txBox="1"/>
      </xdr:nvSpPr>
      <xdr:spPr>
        <a:xfrm>
          <a:off x="10528300" y="168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29496</xdr:rowOff>
    </xdr:from>
    <xdr:to>
      <xdr:col>55</xdr:col>
      <xdr:colOff>50800</xdr:colOff>
      <xdr:row>98</xdr:row>
      <xdr:rowOff>131096</xdr:rowOff>
    </xdr:to>
    <xdr:sp macro="" textlink="">
      <xdr:nvSpPr>
        <xdr:cNvPr id="463" name="フローチャート: 判断 462"/>
        <xdr:cNvSpPr/>
      </xdr:nvSpPr>
      <xdr:spPr>
        <a:xfrm>
          <a:off x="104267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8565</xdr:rowOff>
    </xdr:from>
    <xdr:to>
      <xdr:col>50</xdr:col>
      <xdr:colOff>114300</xdr:colOff>
      <xdr:row>97</xdr:row>
      <xdr:rowOff>5939</xdr:rowOff>
    </xdr:to>
    <xdr:cxnSp macro="">
      <xdr:nvCxnSpPr>
        <xdr:cNvPr id="464" name="直線コネクタ 463"/>
        <xdr:cNvCxnSpPr/>
      </xdr:nvCxnSpPr>
      <xdr:spPr>
        <a:xfrm>
          <a:off x="8750300" y="16124865"/>
          <a:ext cx="889000" cy="5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15232</xdr:rowOff>
    </xdr:from>
    <xdr:to>
      <xdr:col>50</xdr:col>
      <xdr:colOff>165100</xdr:colOff>
      <xdr:row>98</xdr:row>
      <xdr:rowOff>116832</xdr:rowOff>
    </xdr:to>
    <xdr:sp macro="" textlink="">
      <xdr:nvSpPr>
        <xdr:cNvPr id="465" name="フローチャート: 判断 464"/>
        <xdr:cNvSpPr/>
      </xdr:nvSpPr>
      <xdr:spPr>
        <a:xfrm>
          <a:off x="9588500" y="1681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107959</xdr:rowOff>
    </xdr:from>
    <xdr:ext cx="534377" cy="259045"/>
    <xdr:sp macro="" textlink="">
      <xdr:nvSpPr>
        <xdr:cNvPr id="466" name="テキスト ボックス 465"/>
        <xdr:cNvSpPr txBox="1"/>
      </xdr:nvSpPr>
      <xdr:spPr>
        <a:xfrm>
          <a:off x="9372111" y="1691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110806</xdr:rowOff>
    </xdr:from>
    <xdr:to>
      <xdr:col>45</xdr:col>
      <xdr:colOff>177800</xdr:colOff>
      <xdr:row>94</xdr:row>
      <xdr:rowOff>8565</xdr:rowOff>
    </xdr:to>
    <xdr:cxnSp macro="">
      <xdr:nvCxnSpPr>
        <xdr:cNvPr id="467" name="直線コネクタ 466"/>
        <xdr:cNvCxnSpPr/>
      </xdr:nvCxnSpPr>
      <xdr:spPr>
        <a:xfrm>
          <a:off x="7861300" y="15712756"/>
          <a:ext cx="889000" cy="4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30418</xdr:rowOff>
    </xdr:from>
    <xdr:to>
      <xdr:col>46</xdr:col>
      <xdr:colOff>38100</xdr:colOff>
      <xdr:row>98</xdr:row>
      <xdr:rowOff>132018</xdr:rowOff>
    </xdr:to>
    <xdr:sp macro="" textlink="">
      <xdr:nvSpPr>
        <xdr:cNvPr id="468" name="フローチャート: 判断 467"/>
        <xdr:cNvSpPr/>
      </xdr:nvSpPr>
      <xdr:spPr>
        <a:xfrm>
          <a:off x="8699500" y="168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123145</xdr:rowOff>
    </xdr:from>
    <xdr:ext cx="534377" cy="259045"/>
    <xdr:sp macro="" textlink="">
      <xdr:nvSpPr>
        <xdr:cNvPr id="469" name="テキスト ボックス 468"/>
        <xdr:cNvSpPr txBox="1"/>
      </xdr:nvSpPr>
      <xdr:spPr>
        <a:xfrm>
          <a:off x="8483111" y="169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110806</xdr:rowOff>
    </xdr:from>
    <xdr:to>
      <xdr:col>41</xdr:col>
      <xdr:colOff>50800</xdr:colOff>
      <xdr:row>91</xdr:row>
      <xdr:rowOff>163699</xdr:rowOff>
    </xdr:to>
    <xdr:cxnSp macro="">
      <xdr:nvCxnSpPr>
        <xdr:cNvPr id="470" name="直線コネクタ 469"/>
        <xdr:cNvCxnSpPr/>
      </xdr:nvCxnSpPr>
      <xdr:spPr>
        <a:xfrm flipV="1">
          <a:off x="6972300" y="15712756"/>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29477</xdr:rowOff>
    </xdr:from>
    <xdr:to>
      <xdr:col>41</xdr:col>
      <xdr:colOff>101600</xdr:colOff>
      <xdr:row>98</xdr:row>
      <xdr:rowOff>131077</xdr:rowOff>
    </xdr:to>
    <xdr:sp macro="" textlink="">
      <xdr:nvSpPr>
        <xdr:cNvPr id="471" name="フローチャート: 判断 470"/>
        <xdr:cNvSpPr/>
      </xdr:nvSpPr>
      <xdr:spPr>
        <a:xfrm>
          <a:off x="7810500" y="1683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122204</xdr:rowOff>
    </xdr:from>
    <xdr:ext cx="534377" cy="259045"/>
    <xdr:sp macro="" textlink="">
      <xdr:nvSpPr>
        <xdr:cNvPr id="472" name="テキスト ボックス 471"/>
        <xdr:cNvSpPr txBox="1"/>
      </xdr:nvSpPr>
      <xdr:spPr>
        <a:xfrm>
          <a:off x="7594111" y="169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43292</xdr:rowOff>
    </xdr:from>
    <xdr:to>
      <xdr:col>36</xdr:col>
      <xdr:colOff>165100</xdr:colOff>
      <xdr:row>98</xdr:row>
      <xdr:rowOff>144892</xdr:rowOff>
    </xdr:to>
    <xdr:sp macro="" textlink="">
      <xdr:nvSpPr>
        <xdr:cNvPr id="473" name="フローチャート: 判断 472"/>
        <xdr:cNvSpPr/>
      </xdr:nvSpPr>
      <xdr:spPr>
        <a:xfrm>
          <a:off x="6921500" y="1684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136019</xdr:rowOff>
    </xdr:from>
    <xdr:ext cx="534377" cy="259045"/>
    <xdr:sp macro="" textlink="">
      <xdr:nvSpPr>
        <xdr:cNvPr id="474" name="テキスト ボックス 473"/>
        <xdr:cNvSpPr txBox="1"/>
      </xdr:nvSpPr>
      <xdr:spPr>
        <a:xfrm>
          <a:off x="6705111" y="169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133462</xdr:rowOff>
    </xdr:from>
    <xdr:to>
      <xdr:col>55</xdr:col>
      <xdr:colOff>50800</xdr:colOff>
      <xdr:row>98</xdr:row>
      <xdr:rowOff>63612</xdr:rowOff>
    </xdr:to>
    <xdr:sp macro="" textlink="">
      <xdr:nvSpPr>
        <xdr:cNvPr id="480" name="楕円 479"/>
        <xdr:cNvSpPr/>
      </xdr:nvSpPr>
      <xdr:spPr>
        <a:xfrm>
          <a:off x="10426700" y="16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156339</xdr:rowOff>
    </xdr:from>
    <xdr:ext cx="599010" cy="259045"/>
    <xdr:sp macro="" textlink="">
      <xdr:nvSpPr>
        <xdr:cNvPr id="481" name="普通建設事業費 （ うち更新整備　）該当値テキスト"/>
        <xdr:cNvSpPr txBox="1"/>
      </xdr:nvSpPr>
      <xdr:spPr>
        <a:xfrm>
          <a:off x="10528300" y="1661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126589</xdr:rowOff>
    </xdr:from>
    <xdr:to>
      <xdr:col>50</xdr:col>
      <xdr:colOff>165100</xdr:colOff>
      <xdr:row>97</xdr:row>
      <xdr:rowOff>56739</xdr:rowOff>
    </xdr:to>
    <xdr:sp macro="" textlink="">
      <xdr:nvSpPr>
        <xdr:cNvPr id="482" name="楕円 481"/>
        <xdr:cNvSpPr/>
      </xdr:nvSpPr>
      <xdr:spPr>
        <a:xfrm>
          <a:off x="9588500" y="165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73266</xdr:rowOff>
    </xdr:from>
    <xdr:ext cx="599010" cy="259045"/>
    <xdr:sp macro="" textlink="">
      <xdr:nvSpPr>
        <xdr:cNvPr id="483" name="テキスト ボックス 482"/>
        <xdr:cNvSpPr txBox="1"/>
      </xdr:nvSpPr>
      <xdr:spPr>
        <a:xfrm>
          <a:off x="9339795" y="1636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129215</xdr:rowOff>
    </xdr:from>
    <xdr:to>
      <xdr:col>46</xdr:col>
      <xdr:colOff>38100</xdr:colOff>
      <xdr:row>94</xdr:row>
      <xdr:rowOff>59365</xdr:rowOff>
    </xdr:to>
    <xdr:sp macro="" textlink="">
      <xdr:nvSpPr>
        <xdr:cNvPr id="484" name="楕円 483"/>
        <xdr:cNvSpPr/>
      </xdr:nvSpPr>
      <xdr:spPr>
        <a:xfrm>
          <a:off x="8699500" y="160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75892</xdr:rowOff>
    </xdr:from>
    <xdr:ext cx="599010" cy="259045"/>
    <xdr:sp macro="" textlink="">
      <xdr:nvSpPr>
        <xdr:cNvPr id="485" name="テキスト ボックス 484"/>
        <xdr:cNvSpPr txBox="1"/>
      </xdr:nvSpPr>
      <xdr:spPr>
        <a:xfrm>
          <a:off x="8450795" y="158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60006</xdr:rowOff>
    </xdr:from>
    <xdr:to>
      <xdr:col>41</xdr:col>
      <xdr:colOff>101600</xdr:colOff>
      <xdr:row>91</xdr:row>
      <xdr:rowOff>161606</xdr:rowOff>
    </xdr:to>
    <xdr:sp macro="" textlink="">
      <xdr:nvSpPr>
        <xdr:cNvPr id="486" name="楕円 485"/>
        <xdr:cNvSpPr/>
      </xdr:nvSpPr>
      <xdr:spPr>
        <a:xfrm>
          <a:off x="7810500" y="156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6683</xdr:rowOff>
    </xdr:from>
    <xdr:ext cx="599010" cy="259045"/>
    <xdr:sp macro="" textlink="">
      <xdr:nvSpPr>
        <xdr:cNvPr id="487" name="テキスト ボックス 486"/>
        <xdr:cNvSpPr txBox="1"/>
      </xdr:nvSpPr>
      <xdr:spPr>
        <a:xfrm>
          <a:off x="7561795" y="154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112899</xdr:rowOff>
    </xdr:from>
    <xdr:to>
      <xdr:col>36</xdr:col>
      <xdr:colOff>165100</xdr:colOff>
      <xdr:row>92</xdr:row>
      <xdr:rowOff>43049</xdr:rowOff>
    </xdr:to>
    <xdr:sp macro="" textlink="">
      <xdr:nvSpPr>
        <xdr:cNvPr id="488" name="楕円 487"/>
        <xdr:cNvSpPr/>
      </xdr:nvSpPr>
      <xdr:spPr>
        <a:xfrm>
          <a:off x="6921500" y="157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59576</xdr:rowOff>
    </xdr:from>
    <xdr:ext cx="599010" cy="259045"/>
    <xdr:sp macro="" textlink="">
      <xdr:nvSpPr>
        <xdr:cNvPr id="489" name="テキスト ボックス 488"/>
        <xdr:cNvSpPr txBox="1"/>
      </xdr:nvSpPr>
      <xdr:spPr>
        <a:xfrm>
          <a:off x="6672795" y="1549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136884</xdr:rowOff>
    </xdr:from>
    <xdr:to>
      <xdr:col>85</xdr:col>
      <xdr:colOff>127000</xdr:colOff>
      <xdr:row>38</xdr:row>
      <xdr:rowOff>97025</xdr:rowOff>
    </xdr:to>
    <xdr:cxnSp macro="">
      <xdr:nvCxnSpPr>
        <xdr:cNvPr id="516" name="直線コネクタ 515"/>
        <xdr:cNvCxnSpPr/>
      </xdr:nvCxnSpPr>
      <xdr:spPr>
        <a:xfrm>
          <a:off x="15481300" y="6480534"/>
          <a:ext cx="838200" cy="1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46166</xdr:rowOff>
    </xdr:from>
    <xdr:to>
      <xdr:col>81</xdr:col>
      <xdr:colOff>50800</xdr:colOff>
      <xdr:row>37</xdr:row>
      <xdr:rowOff>136884</xdr:rowOff>
    </xdr:to>
    <xdr:cxnSp macro="">
      <xdr:nvCxnSpPr>
        <xdr:cNvPr id="519" name="直線コネクタ 518"/>
        <xdr:cNvCxnSpPr/>
      </xdr:nvCxnSpPr>
      <xdr:spPr>
        <a:xfrm>
          <a:off x="14592300" y="6389816"/>
          <a:ext cx="889000" cy="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46166</xdr:rowOff>
    </xdr:from>
    <xdr:to>
      <xdr:col>76</xdr:col>
      <xdr:colOff>114300</xdr:colOff>
      <xdr:row>37</xdr:row>
      <xdr:rowOff>107065</xdr:rowOff>
    </xdr:to>
    <xdr:cxnSp macro="">
      <xdr:nvCxnSpPr>
        <xdr:cNvPr id="522" name="直線コネクタ 521"/>
        <xdr:cNvCxnSpPr/>
      </xdr:nvCxnSpPr>
      <xdr:spPr>
        <a:xfrm flipV="1">
          <a:off x="13703300" y="638981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4" name="テキスト ボックス 523"/>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57907</xdr:rowOff>
    </xdr:from>
    <xdr:to>
      <xdr:col>71</xdr:col>
      <xdr:colOff>177800</xdr:colOff>
      <xdr:row>37</xdr:row>
      <xdr:rowOff>107065</xdr:rowOff>
    </xdr:to>
    <xdr:cxnSp macro="">
      <xdr:nvCxnSpPr>
        <xdr:cNvPr id="525" name="直線コネクタ 524"/>
        <xdr:cNvCxnSpPr/>
      </xdr:nvCxnSpPr>
      <xdr:spPr>
        <a:xfrm>
          <a:off x="12814300" y="5887207"/>
          <a:ext cx="889000" cy="5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46225</xdr:rowOff>
    </xdr:from>
    <xdr:to>
      <xdr:col>85</xdr:col>
      <xdr:colOff>177800</xdr:colOff>
      <xdr:row>38</xdr:row>
      <xdr:rowOff>147825</xdr:rowOff>
    </xdr:to>
    <xdr:sp macro="" textlink="">
      <xdr:nvSpPr>
        <xdr:cNvPr id="535" name="楕円 534"/>
        <xdr:cNvSpPr/>
      </xdr:nvSpPr>
      <xdr:spPr>
        <a:xfrm>
          <a:off x="16268700" y="65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132602</xdr:rowOff>
    </xdr:from>
    <xdr:ext cx="469744" cy="259045"/>
    <xdr:sp macro="" textlink="">
      <xdr:nvSpPr>
        <xdr:cNvPr id="536" name="災害復旧事業費該当値テキスト"/>
        <xdr:cNvSpPr txBox="1"/>
      </xdr:nvSpPr>
      <xdr:spPr>
        <a:xfrm>
          <a:off x="16370300" y="647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86084</xdr:rowOff>
    </xdr:from>
    <xdr:to>
      <xdr:col>81</xdr:col>
      <xdr:colOff>101600</xdr:colOff>
      <xdr:row>38</xdr:row>
      <xdr:rowOff>16233</xdr:rowOff>
    </xdr:to>
    <xdr:sp macro="" textlink="">
      <xdr:nvSpPr>
        <xdr:cNvPr id="537" name="楕円 536"/>
        <xdr:cNvSpPr/>
      </xdr:nvSpPr>
      <xdr:spPr>
        <a:xfrm>
          <a:off x="15430500" y="6429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32761</xdr:rowOff>
    </xdr:from>
    <xdr:ext cx="534377" cy="259045"/>
    <xdr:sp macro="" textlink="">
      <xdr:nvSpPr>
        <xdr:cNvPr id="538" name="テキスト ボックス 537"/>
        <xdr:cNvSpPr txBox="1"/>
      </xdr:nvSpPr>
      <xdr:spPr>
        <a:xfrm>
          <a:off x="15214111" y="62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166816</xdr:rowOff>
    </xdr:from>
    <xdr:to>
      <xdr:col>76</xdr:col>
      <xdr:colOff>165100</xdr:colOff>
      <xdr:row>37</xdr:row>
      <xdr:rowOff>96966</xdr:rowOff>
    </xdr:to>
    <xdr:sp macro="" textlink="">
      <xdr:nvSpPr>
        <xdr:cNvPr id="539" name="楕円 538"/>
        <xdr:cNvSpPr/>
      </xdr:nvSpPr>
      <xdr:spPr>
        <a:xfrm>
          <a:off x="14541500" y="63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113493</xdr:rowOff>
    </xdr:from>
    <xdr:ext cx="534377" cy="259045"/>
    <xdr:sp macro="" textlink="">
      <xdr:nvSpPr>
        <xdr:cNvPr id="540" name="テキスト ボックス 539"/>
        <xdr:cNvSpPr txBox="1"/>
      </xdr:nvSpPr>
      <xdr:spPr>
        <a:xfrm>
          <a:off x="14325111" y="61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56265</xdr:rowOff>
    </xdr:from>
    <xdr:to>
      <xdr:col>72</xdr:col>
      <xdr:colOff>38100</xdr:colOff>
      <xdr:row>37</xdr:row>
      <xdr:rowOff>157865</xdr:rowOff>
    </xdr:to>
    <xdr:sp macro="" textlink="">
      <xdr:nvSpPr>
        <xdr:cNvPr id="541" name="楕円 540"/>
        <xdr:cNvSpPr/>
      </xdr:nvSpPr>
      <xdr:spPr>
        <a:xfrm>
          <a:off x="13652500" y="63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2942</xdr:rowOff>
    </xdr:from>
    <xdr:ext cx="534377" cy="259045"/>
    <xdr:sp macro="" textlink="">
      <xdr:nvSpPr>
        <xdr:cNvPr id="542" name="テキスト ボックス 541"/>
        <xdr:cNvSpPr txBox="1"/>
      </xdr:nvSpPr>
      <xdr:spPr>
        <a:xfrm>
          <a:off x="13436111" y="617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7107</xdr:rowOff>
    </xdr:from>
    <xdr:to>
      <xdr:col>67</xdr:col>
      <xdr:colOff>101600</xdr:colOff>
      <xdr:row>34</xdr:row>
      <xdr:rowOff>108707</xdr:rowOff>
    </xdr:to>
    <xdr:sp macro="" textlink="">
      <xdr:nvSpPr>
        <xdr:cNvPr id="543" name="楕円 542"/>
        <xdr:cNvSpPr/>
      </xdr:nvSpPr>
      <xdr:spPr>
        <a:xfrm>
          <a:off x="12763500" y="58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125234</xdr:rowOff>
    </xdr:from>
    <xdr:ext cx="534377" cy="259045"/>
    <xdr:sp macro="" textlink="">
      <xdr:nvSpPr>
        <xdr:cNvPr id="544" name="テキスト ボックス 543"/>
        <xdr:cNvSpPr txBox="1"/>
      </xdr:nvSpPr>
      <xdr:spPr>
        <a:xfrm>
          <a:off x="12547111" y="561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65825</xdr:rowOff>
    </xdr:from>
    <xdr:to>
      <xdr:col>85</xdr:col>
      <xdr:colOff>127000</xdr:colOff>
      <xdr:row>74</xdr:row>
      <xdr:rowOff>73031</xdr:rowOff>
    </xdr:to>
    <xdr:cxnSp macro="">
      <xdr:nvCxnSpPr>
        <xdr:cNvPr id="620" name="直線コネクタ 619"/>
        <xdr:cNvCxnSpPr/>
      </xdr:nvCxnSpPr>
      <xdr:spPr>
        <a:xfrm flipV="1">
          <a:off x="15481300" y="12753125"/>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73031</xdr:rowOff>
    </xdr:from>
    <xdr:to>
      <xdr:col>81</xdr:col>
      <xdr:colOff>50800</xdr:colOff>
      <xdr:row>75</xdr:row>
      <xdr:rowOff>9297</xdr:rowOff>
    </xdr:to>
    <xdr:cxnSp macro="">
      <xdr:nvCxnSpPr>
        <xdr:cNvPr id="623" name="直線コネクタ 622"/>
        <xdr:cNvCxnSpPr/>
      </xdr:nvCxnSpPr>
      <xdr:spPr>
        <a:xfrm flipV="1">
          <a:off x="14592300" y="12760331"/>
          <a:ext cx="8890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9297</xdr:rowOff>
    </xdr:from>
    <xdr:to>
      <xdr:col>76</xdr:col>
      <xdr:colOff>114300</xdr:colOff>
      <xdr:row>75</xdr:row>
      <xdr:rowOff>106169</xdr:rowOff>
    </xdr:to>
    <xdr:cxnSp macro="">
      <xdr:nvCxnSpPr>
        <xdr:cNvPr id="626" name="直線コネクタ 625"/>
        <xdr:cNvCxnSpPr/>
      </xdr:nvCxnSpPr>
      <xdr:spPr>
        <a:xfrm flipV="1">
          <a:off x="13703300" y="12868047"/>
          <a:ext cx="889000" cy="9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106169</xdr:rowOff>
    </xdr:from>
    <xdr:to>
      <xdr:col>71</xdr:col>
      <xdr:colOff>177800</xdr:colOff>
      <xdr:row>76</xdr:row>
      <xdr:rowOff>119588</xdr:rowOff>
    </xdr:to>
    <xdr:cxnSp macro="">
      <xdr:nvCxnSpPr>
        <xdr:cNvPr id="629" name="直線コネクタ 628"/>
        <xdr:cNvCxnSpPr/>
      </xdr:nvCxnSpPr>
      <xdr:spPr>
        <a:xfrm flipV="1">
          <a:off x="12814300" y="12964919"/>
          <a:ext cx="8890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31" name="テキスト ボックス 630"/>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15025</xdr:rowOff>
    </xdr:from>
    <xdr:to>
      <xdr:col>85</xdr:col>
      <xdr:colOff>177800</xdr:colOff>
      <xdr:row>74</xdr:row>
      <xdr:rowOff>116625</xdr:rowOff>
    </xdr:to>
    <xdr:sp macro="" textlink="">
      <xdr:nvSpPr>
        <xdr:cNvPr id="639" name="楕円 638"/>
        <xdr:cNvSpPr/>
      </xdr:nvSpPr>
      <xdr:spPr>
        <a:xfrm>
          <a:off x="16268700" y="127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37902</xdr:rowOff>
    </xdr:from>
    <xdr:ext cx="599010" cy="259045"/>
    <xdr:sp macro="" textlink="">
      <xdr:nvSpPr>
        <xdr:cNvPr id="640" name="公債費該当値テキスト"/>
        <xdr:cNvSpPr txBox="1"/>
      </xdr:nvSpPr>
      <xdr:spPr>
        <a:xfrm>
          <a:off x="16370300" y="1255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22231</xdr:rowOff>
    </xdr:from>
    <xdr:to>
      <xdr:col>81</xdr:col>
      <xdr:colOff>101600</xdr:colOff>
      <xdr:row>74</xdr:row>
      <xdr:rowOff>123831</xdr:rowOff>
    </xdr:to>
    <xdr:sp macro="" textlink="">
      <xdr:nvSpPr>
        <xdr:cNvPr id="641" name="楕円 640"/>
        <xdr:cNvSpPr/>
      </xdr:nvSpPr>
      <xdr:spPr>
        <a:xfrm>
          <a:off x="15430500" y="12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140358</xdr:rowOff>
    </xdr:from>
    <xdr:ext cx="599010" cy="259045"/>
    <xdr:sp macro="" textlink="">
      <xdr:nvSpPr>
        <xdr:cNvPr id="642" name="テキスト ボックス 641"/>
        <xdr:cNvSpPr txBox="1"/>
      </xdr:nvSpPr>
      <xdr:spPr>
        <a:xfrm>
          <a:off x="15181795" y="1248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129947</xdr:rowOff>
    </xdr:from>
    <xdr:to>
      <xdr:col>76</xdr:col>
      <xdr:colOff>165100</xdr:colOff>
      <xdr:row>75</xdr:row>
      <xdr:rowOff>60097</xdr:rowOff>
    </xdr:to>
    <xdr:sp macro="" textlink="">
      <xdr:nvSpPr>
        <xdr:cNvPr id="643" name="楕円 642"/>
        <xdr:cNvSpPr/>
      </xdr:nvSpPr>
      <xdr:spPr>
        <a:xfrm>
          <a:off x="14541500" y="128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76624</xdr:rowOff>
    </xdr:from>
    <xdr:ext cx="599010" cy="259045"/>
    <xdr:sp macro="" textlink="">
      <xdr:nvSpPr>
        <xdr:cNvPr id="644" name="テキスト ボックス 643"/>
        <xdr:cNvSpPr txBox="1"/>
      </xdr:nvSpPr>
      <xdr:spPr>
        <a:xfrm>
          <a:off x="14292795" y="1259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55369</xdr:rowOff>
    </xdr:from>
    <xdr:to>
      <xdr:col>72</xdr:col>
      <xdr:colOff>38100</xdr:colOff>
      <xdr:row>75</xdr:row>
      <xdr:rowOff>156969</xdr:rowOff>
    </xdr:to>
    <xdr:sp macro="" textlink="">
      <xdr:nvSpPr>
        <xdr:cNvPr id="645" name="楕円 644"/>
        <xdr:cNvSpPr/>
      </xdr:nvSpPr>
      <xdr:spPr>
        <a:xfrm>
          <a:off x="13652500" y="129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2046</xdr:rowOff>
    </xdr:from>
    <xdr:ext cx="599010" cy="259045"/>
    <xdr:sp macro="" textlink="">
      <xdr:nvSpPr>
        <xdr:cNvPr id="646" name="テキスト ボックス 645"/>
        <xdr:cNvSpPr txBox="1"/>
      </xdr:nvSpPr>
      <xdr:spPr>
        <a:xfrm>
          <a:off x="13403795" y="1268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68788</xdr:rowOff>
    </xdr:from>
    <xdr:to>
      <xdr:col>67</xdr:col>
      <xdr:colOff>101600</xdr:colOff>
      <xdr:row>76</xdr:row>
      <xdr:rowOff>170388</xdr:rowOff>
    </xdr:to>
    <xdr:sp macro="" textlink="">
      <xdr:nvSpPr>
        <xdr:cNvPr id="647" name="楕円 646"/>
        <xdr:cNvSpPr/>
      </xdr:nvSpPr>
      <xdr:spPr>
        <a:xfrm>
          <a:off x="12763500" y="130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15465</xdr:rowOff>
    </xdr:from>
    <xdr:ext cx="534377" cy="259045"/>
    <xdr:sp macro="" textlink="">
      <xdr:nvSpPr>
        <xdr:cNvPr id="648" name="テキスト ボックス 647"/>
        <xdr:cNvSpPr txBox="1"/>
      </xdr:nvSpPr>
      <xdr:spPr>
        <a:xfrm>
          <a:off x="12547111" y="128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141646</xdr:rowOff>
    </xdr:from>
    <xdr:to>
      <xdr:col>85</xdr:col>
      <xdr:colOff>127000</xdr:colOff>
      <xdr:row>99</xdr:row>
      <xdr:rowOff>27456</xdr:rowOff>
    </xdr:to>
    <xdr:cxnSp macro="">
      <xdr:nvCxnSpPr>
        <xdr:cNvPr id="679" name="直線コネクタ 678"/>
        <xdr:cNvCxnSpPr/>
      </xdr:nvCxnSpPr>
      <xdr:spPr>
        <a:xfrm flipV="1">
          <a:off x="15481300" y="16943746"/>
          <a:ext cx="8382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0"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97633</xdr:rowOff>
    </xdr:from>
    <xdr:to>
      <xdr:col>81</xdr:col>
      <xdr:colOff>50800</xdr:colOff>
      <xdr:row>99</xdr:row>
      <xdr:rowOff>27456</xdr:rowOff>
    </xdr:to>
    <xdr:cxnSp macro="">
      <xdr:nvCxnSpPr>
        <xdr:cNvPr id="682" name="直線コネクタ 681"/>
        <xdr:cNvCxnSpPr/>
      </xdr:nvCxnSpPr>
      <xdr:spPr>
        <a:xfrm>
          <a:off x="14592300" y="16899733"/>
          <a:ext cx="889000" cy="10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21858</xdr:rowOff>
    </xdr:from>
    <xdr:to>
      <xdr:col>76</xdr:col>
      <xdr:colOff>114300</xdr:colOff>
      <xdr:row>98</xdr:row>
      <xdr:rowOff>97633</xdr:rowOff>
    </xdr:to>
    <xdr:cxnSp macro="">
      <xdr:nvCxnSpPr>
        <xdr:cNvPr id="685" name="直線コネクタ 684"/>
        <xdr:cNvCxnSpPr/>
      </xdr:nvCxnSpPr>
      <xdr:spPr>
        <a:xfrm>
          <a:off x="13703300" y="16823958"/>
          <a:ext cx="889000" cy="7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7" name="テキスト ボックス 686"/>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21858</xdr:rowOff>
    </xdr:from>
    <xdr:to>
      <xdr:col>71</xdr:col>
      <xdr:colOff>177800</xdr:colOff>
      <xdr:row>98</xdr:row>
      <xdr:rowOff>80425</xdr:rowOff>
    </xdr:to>
    <xdr:cxnSp macro="">
      <xdr:nvCxnSpPr>
        <xdr:cNvPr id="688" name="直線コネクタ 687"/>
        <xdr:cNvCxnSpPr/>
      </xdr:nvCxnSpPr>
      <xdr:spPr>
        <a:xfrm flipV="1">
          <a:off x="12814300" y="16823958"/>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90" name="テキスト ボックス 689"/>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90846</xdr:rowOff>
    </xdr:from>
    <xdr:to>
      <xdr:col>85</xdr:col>
      <xdr:colOff>177800</xdr:colOff>
      <xdr:row>99</xdr:row>
      <xdr:rowOff>20996</xdr:rowOff>
    </xdr:to>
    <xdr:sp macro="" textlink="">
      <xdr:nvSpPr>
        <xdr:cNvPr id="698" name="楕円 697"/>
        <xdr:cNvSpPr/>
      </xdr:nvSpPr>
      <xdr:spPr>
        <a:xfrm>
          <a:off x="16268700" y="168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50223</xdr:rowOff>
    </xdr:from>
    <xdr:ext cx="534377" cy="259045"/>
    <xdr:sp macro="" textlink="">
      <xdr:nvSpPr>
        <xdr:cNvPr id="699" name="積立金該当値テキスト"/>
        <xdr:cNvSpPr txBox="1"/>
      </xdr:nvSpPr>
      <xdr:spPr>
        <a:xfrm>
          <a:off x="16370300" y="166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148106</xdr:rowOff>
    </xdr:from>
    <xdr:to>
      <xdr:col>81</xdr:col>
      <xdr:colOff>101600</xdr:colOff>
      <xdr:row>99</xdr:row>
      <xdr:rowOff>78256</xdr:rowOff>
    </xdr:to>
    <xdr:sp macro="" textlink="">
      <xdr:nvSpPr>
        <xdr:cNvPr id="700" name="楕円 699"/>
        <xdr:cNvSpPr/>
      </xdr:nvSpPr>
      <xdr:spPr>
        <a:xfrm>
          <a:off x="15430500" y="1695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69383</xdr:rowOff>
    </xdr:from>
    <xdr:ext cx="534377" cy="259045"/>
    <xdr:sp macro="" textlink="">
      <xdr:nvSpPr>
        <xdr:cNvPr id="701" name="テキスト ボックス 700"/>
        <xdr:cNvSpPr txBox="1"/>
      </xdr:nvSpPr>
      <xdr:spPr>
        <a:xfrm>
          <a:off x="15214111" y="170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46833</xdr:rowOff>
    </xdr:from>
    <xdr:to>
      <xdr:col>76</xdr:col>
      <xdr:colOff>165100</xdr:colOff>
      <xdr:row>98</xdr:row>
      <xdr:rowOff>148433</xdr:rowOff>
    </xdr:to>
    <xdr:sp macro="" textlink="">
      <xdr:nvSpPr>
        <xdr:cNvPr id="702" name="楕円 701"/>
        <xdr:cNvSpPr/>
      </xdr:nvSpPr>
      <xdr:spPr>
        <a:xfrm>
          <a:off x="14541500" y="168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164960</xdr:rowOff>
    </xdr:from>
    <xdr:ext cx="599010" cy="259045"/>
    <xdr:sp macro="" textlink="">
      <xdr:nvSpPr>
        <xdr:cNvPr id="703" name="テキスト ボックス 702"/>
        <xdr:cNvSpPr txBox="1"/>
      </xdr:nvSpPr>
      <xdr:spPr>
        <a:xfrm>
          <a:off x="14292795" y="1662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142508</xdr:rowOff>
    </xdr:from>
    <xdr:to>
      <xdr:col>72</xdr:col>
      <xdr:colOff>38100</xdr:colOff>
      <xdr:row>98</xdr:row>
      <xdr:rowOff>72658</xdr:rowOff>
    </xdr:to>
    <xdr:sp macro="" textlink="">
      <xdr:nvSpPr>
        <xdr:cNvPr id="704" name="楕円 703"/>
        <xdr:cNvSpPr/>
      </xdr:nvSpPr>
      <xdr:spPr>
        <a:xfrm>
          <a:off x="13652500" y="167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89185</xdr:rowOff>
    </xdr:from>
    <xdr:ext cx="599010" cy="259045"/>
    <xdr:sp macro="" textlink="">
      <xdr:nvSpPr>
        <xdr:cNvPr id="705" name="テキスト ボックス 704"/>
        <xdr:cNvSpPr txBox="1"/>
      </xdr:nvSpPr>
      <xdr:spPr>
        <a:xfrm>
          <a:off x="13403795" y="1654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29625</xdr:rowOff>
    </xdr:from>
    <xdr:to>
      <xdr:col>67</xdr:col>
      <xdr:colOff>101600</xdr:colOff>
      <xdr:row>98</xdr:row>
      <xdr:rowOff>131225</xdr:rowOff>
    </xdr:to>
    <xdr:sp macro="" textlink="">
      <xdr:nvSpPr>
        <xdr:cNvPr id="706" name="楕円 705"/>
        <xdr:cNvSpPr/>
      </xdr:nvSpPr>
      <xdr:spPr>
        <a:xfrm>
          <a:off x="12763500" y="16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147752</xdr:rowOff>
    </xdr:from>
    <xdr:ext cx="599010" cy="259045"/>
    <xdr:sp macro="" textlink="">
      <xdr:nvSpPr>
        <xdr:cNvPr id="707" name="テキスト ボックス 706"/>
        <xdr:cNvSpPr txBox="1"/>
      </xdr:nvSpPr>
      <xdr:spPr>
        <a:xfrm>
          <a:off x="12514795" y="1660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13826</xdr:rowOff>
    </xdr:from>
    <xdr:to>
      <xdr:col>116</xdr:col>
      <xdr:colOff>63500</xdr:colOff>
      <xdr:row>77</xdr:row>
      <xdr:rowOff>17658</xdr:rowOff>
    </xdr:to>
    <xdr:cxnSp macro="">
      <xdr:nvCxnSpPr>
        <xdr:cNvPr id="854" name="直線コネクタ 853"/>
        <xdr:cNvCxnSpPr/>
      </xdr:nvCxnSpPr>
      <xdr:spPr>
        <a:xfrm flipV="1">
          <a:off x="21323300" y="12872576"/>
          <a:ext cx="838200" cy="3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2654</xdr:rowOff>
    </xdr:from>
    <xdr:to>
      <xdr:col>111</xdr:col>
      <xdr:colOff>177800</xdr:colOff>
      <xdr:row>77</xdr:row>
      <xdr:rowOff>17658</xdr:rowOff>
    </xdr:to>
    <xdr:cxnSp macro="">
      <xdr:nvCxnSpPr>
        <xdr:cNvPr id="857" name="直線コネクタ 856"/>
        <xdr:cNvCxnSpPr/>
      </xdr:nvCxnSpPr>
      <xdr:spPr>
        <a:xfrm>
          <a:off x="20434300" y="13204304"/>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2654</xdr:rowOff>
    </xdr:from>
    <xdr:to>
      <xdr:col>107</xdr:col>
      <xdr:colOff>50800</xdr:colOff>
      <xdr:row>77</xdr:row>
      <xdr:rowOff>18230</xdr:rowOff>
    </xdr:to>
    <xdr:cxnSp macro="">
      <xdr:nvCxnSpPr>
        <xdr:cNvPr id="860" name="直線コネクタ 859"/>
        <xdr:cNvCxnSpPr/>
      </xdr:nvCxnSpPr>
      <xdr:spPr>
        <a:xfrm flipV="1">
          <a:off x="19545300" y="13204304"/>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161401</xdr:rowOff>
    </xdr:from>
    <xdr:to>
      <xdr:col>102</xdr:col>
      <xdr:colOff>114300</xdr:colOff>
      <xdr:row>77</xdr:row>
      <xdr:rowOff>18230</xdr:rowOff>
    </xdr:to>
    <xdr:cxnSp macro="">
      <xdr:nvCxnSpPr>
        <xdr:cNvPr id="863" name="直線コネクタ 862"/>
        <xdr:cNvCxnSpPr/>
      </xdr:nvCxnSpPr>
      <xdr:spPr>
        <a:xfrm>
          <a:off x="18656300" y="13191601"/>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134476</xdr:rowOff>
    </xdr:from>
    <xdr:to>
      <xdr:col>116</xdr:col>
      <xdr:colOff>114300</xdr:colOff>
      <xdr:row>75</xdr:row>
      <xdr:rowOff>64626</xdr:rowOff>
    </xdr:to>
    <xdr:sp macro="" textlink="">
      <xdr:nvSpPr>
        <xdr:cNvPr id="873" name="楕円 872"/>
        <xdr:cNvSpPr/>
      </xdr:nvSpPr>
      <xdr:spPr>
        <a:xfrm>
          <a:off x="22110700" y="128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157353</xdr:rowOff>
    </xdr:from>
    <xdr:ext cx="534377" cy="259045"/>
    <xdr:sp macro="" textlink="">
      <xdr:nvSpPr>
        <xdr:cNvPr id="874" name="繰出金該当値テキスト"/>
        <xdr:cNvSpPr txBox="1"/>
      </xdr:nvSpPr>
      <xdr:spPr>
        <a:xfrm>
          <a:off x="22212300" y="126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138308</xdr:rowOff>
    </xdr:from>
    <xdr:to>
      <xdr:col>112</xdr:col>
      <xdr:colOff>38100</xdr:colOff>
      <xdr:row>77</xdr:row>
      <xdr:rowOff>68458</xdr:rowOff>
    </xdr:to>
    <xdr:sp macro="" textlink="">
      <xdr:nvSpPr>
        <xdr:cNvPr id="875" name="楕円 874"/>
        <xdr:cNvSpPr/>
      </xdr:nvSpPr>
      <xdr:spPr>
        <a:xfrm>
          <a:off x="21272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59585</xdr:rowOff>
    </xdr:from>
    <xdr:ext cx="534377" cy="259045"/>
    <xdr:sp macro="" textlink="">
      <xdr:nvSpPr>
        <xdr:cNvPr id="876" name="テキスト ボックス 875"/>
        <xdr:cNvSpPr txBox="1"/>
      </xdr:nvSpPr>
      <xdr:spPr>
        <a:xfrm>
          <a:off x="21056111" y="132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123304</xdr:rowOff>
    </xdr:from>
    <xdr:to>
      <xdr:col>107</xdr:col>
      <xdr:colOff>101600</xdr:colOff>
      <xdr:row>77</xdr:row>
      <xdr:rowOff>53454</xdr:rowOff>
    </xdr:to>
    <xdr:sp macro="" textlink="">
      <xdr:nvSpPr>
        <xdr:cNvPr id="877" name="楕円 876"/>
        <xdr:cNvSpPr/>
      </xdr:nvSpPr>
      <xdr:spPr>
        <a:xfrm>
          <a:off x="20383500" y="131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44581</xdr:rowOff>
    </xdr:from>
    <xdr:ext cx="534377" cy="259045"/>
    <xdr:sp macro="" textlink="">
      <xdr:nvSpPr>
        <xdr:cNvPr id="878" name="テキスト ボックス 877"/>
        <xdr:cNvSpPr txBox="1"/>
      </xdr:nvSpPr>
      <xdr:spPr>
        <a:xfrm>
          <a:off x="20167111" y="132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138880</xdr:rowOff>
    </xdr:from>
    <xdr:to>
      <xdr:col>102</xdr:col>
      <xdr:colOff>165100</xdr:colOff>
      <xdr:row>77</xdr:row>
      <xdr:rowOff>69030</xdr:rowOff>
    </xdr:to>
    <xdr:sp macro="" textlink="">
      <xdr:nvSpPr>
        <xdr:cNvPr id="879" name="楕円 878"/>
        <xdr:cNvSpPr/>
      </xdr:nvSpPr>
      <xdr:spPr>
        <a:xfrm>
          <a:off x="19494500" y="131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60157</xdr:rowOff>
    </xdr:from>
    <xdr:ext cx="534377" cy="259045"/>
    <xdr:sp macro="" textlink="">
      <xdr:nvSpPr>
        <xdr:cNvPr id="880" name="テキスト ボックス 879"/>
        <xdr:cNvSpPr txBox="1"/>
      </xdr:nvSpPr>
      <xdr:spPr>
        <a:xfrm>
          <a:off x="19278111" y="1326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110601</xdr:rowOff>
    </xdr:from>
    <xdr:to>
      <xdr:col>98</xdr:col>
      <xdr:colOff>38100</xdr:colOff>
      <xdr:row>77</xdr:row>
      <xdr:rowOff>40751</xdr:rowOff>
    </xdr:to>
    <xdr:sp macro="" textlink="">
      <xdr:nvSpPr>
        <xdr:cNvPr id="881" name="楕円 880"/>
        <xdr:cNvSpPr/>
      </xdr:nvSpPr>
      <xdr:spPr>
        <a:xfrm>
          <a:off x="18605500" y="13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31878</xdr:rowOff>
    </xdr:from>
    <xdr:ext cx="534377" cy="259045"/>
    <xdr:sp macro="" textlink="">
      <xdr:nvSpPr>
        <xdr:cNvPr id="882" name="テキスト ボックス 881"/>
        <xdr:cNvSpPr txBox="1"/>
      </xdr:nvSpPr>
      <xdr:spPr>
        <a:xfrm>
          <a:off x="18389111" y="132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947,630</a:t>
          </a:r>
          <a:r>
            <a:rPr lang="ja-JP" altLang="ja-JP" sz="1100" b="0" i="0" baseline="0">
              <a:solidFill>
                <a:schemeClr val="dk1"/>
              </a:solidFill>
              <a:effectLst/>
              <a:latin typeface="+mn-lt"/>
              <a:ea typeface="+mn-ea"/>
              <a:cs typeface="+mn-cs"/>
            </a:rPr>
            <a:t>円と前年度比で</a:t>
          </a:r>
          <a:r>
            <a:rPr lang="en-US" altLang="ja-JP" sz="1100" b="0" i="0" baseline="0">
              <a:solidFill>
                <a:schemeClr val="dk1"/>
              </a:solidFill>
              <a:effectLst/>
              <a:latin typeface="+mn-lt"/>
              <a:ea typeface="+mn-ea"/>
              <a:cs typeface="+mn-cs"/>
            </a:rPr>
            <a:t>149,460</a:t>
          </a:r>
          <a:r>
            <a:rPr lang="ja-JP" altLang="ja-JP" sz="1100" b="0" i="0" baseline="0">
              <a:solidFill>
                <a:schemeClr val="dk1"/>
              </a:solidFill>
              <a:effectLst/>
              <a:latin typeface="+mn-lt"/>
              <a:ea typeface="+mn-ea"/>
              <a:cs typeface="+mn-cs"/>
            </a:rPr>
            <a:t>円の減となった。</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熊本地震</a:t>
          </a:r>
          <a:r>
            <a:rPr lang="ja-JP" altLang="en-US" sz="1100" b="0" i="0" baseline="0">
              <a:solidFill>
                <a:schemeClr val="dk1"/>
              </a:solidFill>
              <a:effectLst/>
              <a:latin typeface="+mn-lt"/>
              <a:ea typeface="+mn-ea"/>
              <a:cs typeface="+mn-cs"/>
            </a:rPr>
            <a:t>後は</a:t>
          </a:r>
          <a:r>
            <a:rPr lang="ja-JP" altLang="ja-JP" sz="1100" b="0" i="0" baseline="0">
              <a:solidFill>
                <a:schemeClr val="dk1"/>
              </a:solidFill>
              <a:effectLst/>
              <a:latin typeface="+mn-lt"/>
              <a:ea typeface="+mn-ea"/>
              <a:cs typeface="+mn-cs"/>
            </a:rPr>
            <a:t>歳出総額において震災前の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倍を超える額で推移していたが、</a:t>
          </a:r>
          <a:r>
            <a:rPr lang="en-US" altLang="ja-JP" sz="1100" b="0" i="0" baseline="0">
              <a:solidFill>
                <a:schemeClr val="dk1"/>
              </a:solidFill>
              <a:effectLst/>
              <a:latin typeface="+mn-lt"/>
              <a:ea typeface="+mn-ea"/>
              <a:cs typeface="+mn-cs"/>
            </a:rPr>
            <a:t>R4</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度は</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倍程度まで減少した。特に</a:t>
          </a:r>
          <a:r>
            <a:rPr lang="ja-JP" altLang="en-US" sz="1100" b="0" i="0" baseline="0">
              <a:solidFill>
                <a:schemeClr val="dk1"/>
              </a:solidFill>
              <a:effectLst/>
              <a:latin typeface="+mn-lt"/>
              <a:ea typeface="+mn-ea"/>
              <a:cs typeface="+mn-cs"/>
            </a:rPr>
            <a:t>普通建設事業費や</a:t>
          </a:r>
          <a:r>
            <a:rPr lang="ja-JP" altLang="ja-JP" sz="1100" b="0" i="0" baseline="0">
              <a:solidFill>
                <a:schemeClr val="dk1"/>
              </a:solidFill>
              <a:effectLst/>
              <a:latin typeface="+mn-lt"/>
              <a:ea typeface="+mn-ea"/>
              <a:cs typeface="+mn-cs"/>
            </a:rPr>
            <a:t>補助費は減少傾向であるが公債費は前年度と同様で類似団体や全国平均より高水準での歳出額となっている。また</a:t>
          </a:r>
          <a:r>
            <a:rPr lang="en-US" altLang="ja-JP" sz="1100" b="0" i="0" baseline="0">
              <a:solidFill>
                <a:schemeClr val="dk1"/>
              </a:solidFill>
              <a:effectLst/>
              <a:latin typeface="+mn-lt"/>
              <a:ea typeface="+mn-ea"/>
              <a:cs typeface="+mn-cs"/>
            </a:rPr>
            <a:t>R4</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工業団地造成事業特別会計を設置し、工業団地造成事業の整備を推進していることもあり、繰出金が大きく増加することとなった。</a:t>
          </a:r>
          <a:endParaRPr lang="ja-JP" altLang="ja-JP" sz="1400">
            <a:effectLst/>
          </a:endParaRPr>
        </a:p>
        <a:p>
          <a:r>
            <a:rPr lang="ja-JP" altLang="ja-JP" sz="1100" b="0" i="0" baseline="0">
              <a:solidFill>
                <a:schemeClr val="dk1"/>
              </a:solidFill>
              <a:effectLst/>
              <a:latin typeface="+mn-lt"/>
              <a:ea typeface="+mn-ea"/>
              <a:cs typeface="+mn-cs"/>
            </a:rPr>
            <a:t>　主な構成項目である人件費は、住民一人当たり</a:t>
          </a:r>
          <a:r>
            <a:rPr lang="en-US" altLang="ja-JP" sz="1100" b="0" i="0" baseline="0">
              <a:solidFill>
                <a:schemeClr val="dk1"/>
              </a:solidFill>
              <a:effectLst/>
              <a:latin typeface="+mn-lt"/>
              <a:ea typeface="+mn-ea"/>
              <a:cs typeface="+mn-cs"/>
            </a:rPr>
            <a:t>109,864</a:t>
          </a:r>
          <a:r>
            <a:rPr lang="ja-JP" altLang="ja-JP" sz="1100" b="0" i="0" baseline="0">
              <a:solidFill>
                <a:schemeClr val="dk1"/>
              </a:solidFill>
              <a:effectLst/>
              <a:latin typeface="+mn-lt"/>
              <a:ea typeface="+mn-ea"/>
              <a:cs typeface="+mn-cs"/>
            </a:rPr>
            <a:t>円と類似団体平均は下回っているが、全国・県平均を大きく上回っている。人口規模の小さい本村において人口一人当たりの金額はどうしても大きく変動するものと思われる。</a:t>
          </a:r>
          <a:r>
            <a:rPr lang="en-US" altLang="ja-JP" sz="1100" b="0" i="0" baseline="0">
              <a:solidFill>
                <a:schemeClr val="dk1"/>
              </a:solidFill>
              <a:effectLst/>
              <a:latin typeface="+mn-lt"/>
              <a:ea typeface="+mn-ea"/>
              <a:cs typeface="+mn-cs"/>
            </a:rPr>
            <a:t>R4</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度人件費</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要因は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共済費の減少となっている。</a:t>
          </a:r>
          <a:r>
            <a:rPr lang="ja-JP" altLang="ja-JP" sz="1100" b="0" i="0" baseline="0">
              <a:solidFill>
                <a:schemeClr val="dk1"/>
              </a:solidFill>
              <a:effectLst/>
              <a:latin typeface="+mn-lt"/>
              <a:ea typeface="+mn-ea"/>
              <a:cs typeface="+mn-cs"/>
            </a:rPr>
            <a:t>今後も住民サービス低下にならないよう留意しながらも、効率的な組織編成や人員配置、事業の見直しにより引き続き人件費抑制に努める。</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建設事業費においては熊本地震関連事業が減少している</a:t>
          </a:r>
          <a:r>
            <a:rPr lang="ja-JP" altLang="en-US" sz="1100" b="0" i="0" baseline="0">
              <a:solidFill>
                <a:schemeClr val="dk1"/>
              </a:solidFill>
              <a:effectLst/>
              <a:latin typeface="+mn-lt"/>
              <a:ea typeface="+mn-ea"/>
              <a:cs typeface="+mn-cs"/>
            </a:rPr>
            <a:t>が、その際に発行した地方債により</a:t>
          </a:r>
          <a:r>
            <a:rPr lang="ja-JP" altLang="ja-JP" sz="1100" b="0" i="0" baseline="0">
              <a:solidFill>
                <a:schemeClr val="dk1"/>
              </a:solidFill>
              <a:effectLst/>
              <a:latin typeface="+mn-lt"/>
              <a:ea typeface="+mn-ea"/>
              <a:cs typeface="+mn-cs"/>
            </a:rPr>
            <a:t>公債費は、全国・県平均及び類似団体平均を大幅に上回っている</a:t>
          </a:r>
          <a:r>
            <a:rPr lang="ja-JP" altLang="en-US" sz="1100" b="0" i="0" baseline="0">
              <a:solidFill>
                <a:schemeClr val="dk1"/>
              </a:solidFill>
              <a:effectLst/>
              <a:latin typeface="+mn-lt"/>
              <a:ea typeface="+mn-ea"/>
              <a:cs typeface="+mn-cs"/>
            </a:rPr>
            <a:t>。今</a:t>
          </a:r>
          <a:r>
            <a:rPr lang="ja-JP" altLang="ja-JP" sz="1100" b="0" i="0" baseline="0">
              <a:solidFill>
                <a:schemeClr val="dk1"/>
              </a:solidFill>
              <a:effectLst/>
              <a:latin typeface="+mn-lt"/>
              <a:ea typeface="+mn-ea"/>
              <a:cs typeface="+mn-cs"/>
            </a:rPr>
            <a:t>後とも適切な起債管理を行い残高の抑制を図る</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6,926
6,777
77.22
7,011,576
6,563,284
344,131
3,388,487
9,965,948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113683</xdr:rowOff>
    </xdr:from>
    <xdr:to>
      <xdr:col>24</xdr:col>
      <xdr:colOff>63500</xdr:colOff>
      <xdr:row>35</xdr:row>
      <xdr:rowOff>91150</xdr:rowOff>
    </xdr:to>
    <xdr:cxnSp macro="">
      <xdr:nvCxnSpPr>
        <xdr:cNvPr id="63" name="直線コネクタ 62"/>
        <xdr:cNvCxnSpPr/>
      </xdr:nvCxnSpPr>
      <xdr:spPr>
        <a:xfrm flipV="1">
          <a:off x="3797300" y="5771533"/>
          <a:ext cx="838200" cy="3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14296</xdr:rowOff>
    </xdr:from>
    <xdr:to>
      <xdr:col>19</xdr:col>
      <xdr:colOff>177800</xdr:colOff>
      <xdr:row>35</xdr:row>
      <xdr:rowOff>91150</xdr:rowOff>
    </xdr:to>
    <xdr:cxnSp macro="">
      <xdr:nvCxnSpPr>
        <xdr:cNvPr id="66" name="直線コネクタ 65"/>
        <xdr:cNvCxnSpPr/>
      </xdr:nvCxnSpPr>
      <xdr:spPr>
        <a:xfrm>
          <a:off x="2908300" y="6015046"/>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14296</xdr:rowOff>
    </xdr:from>
    <xdr:to>
      <xdr:col>15</xdr:col>
      <xdr:colOff>50800</xdr:colOff>
      <xdr:row>35</xdr:row>
      <xdr:rowOff>25182</xdr:rowOff>
    </xdr:to>
    <xdr:cxnSp macro="">
      <xdr:nvCxnSpPr>
        <xdr:cNvPr id="69" name="直線コネクタ 68"/>
        <xdr:cNvCxnSpPr/>
      </xdr:nvCxnSpPr>
      <xdr:spPr>
        <a:xfrm flipV="1">
          <a:off x="2019300" y="601504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xdr:rowOff>
    </xdr:from>
    <xdr:to>
      <xdr:col>10</xdr:col>
      <xdr:colOff>114300</xdr:colOff>
      <xdr:row>35</xdr:row>
      <xdr:rowOff>25182</xdr:rowOff>
    </xdr:to>
    <xdr:cxnSp macro="">
      <xdr:nvCxnSpPr>
        <xdr:cNvPr id="72" name="直線コネクタ 71"/>
        <xdr:cNvCxnSpPr/>
      </xdr:nvCxnSpPr>
      <xdr:spPr>
        <a:xfrm>
          <a:off x="1130300" y="6000895"/>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62883</xdr:rowOff>
    </xdr:from>
    <xdr:to>
      <xdr:col>24</xdr:col>
      <xdr:colOff>114300</xdr:colOff>
      <xdr:row>33</xdr:row>
      <xdr:rowOff>164483</xdr:rowOff>
    </xdr:to>
    <xdr:sp macro="" textlink="">
      <xdr:nvSpPr>
        <xdr:cNvPr id="82" name="楕円 81"/>
        <xdr:cNvSpPr/>
      </xdr:nvSpPr>
      <xdr:spPr>
        <a:xfrm>
          <a:off x="4584700" y="57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85760</xdr:rowOff>
    </xdr:from>
    <xdr:ext cx="534377" cy="259045"/>
    <xdr:sp macro="" textlink="">
      <xdr:nvSpPr>
        <xdr:cNvPr id="83" name="議会費該当値テキスト"/>
        <xdr:cNvSpPr txBox="1"/>
      </xdr:nvSpPr>
      <xdr:spPr>
        <a:xfrm>
          <a:off x="4686300" y="55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40350</xdr:rowOff>
    </xdr:from>
    <xdr:to>
      <xdr:col>20</xdr:col>
      <xdr:colOff>38100</xdr:colOff>
      <xdr:row>35</xdr:row>
      <xdr:rowOff>141950</xdr:rowOff>
    </xdr:to>
    <xdr:sp macro="" textlink="">
      <xdr:nvSpPr>
        <xdr:cNvPr id="84" name="楕円 83"/>
        <xdr:cNvSpPr/>
      </xdr:nvSpPr>
      <xdr:spPr>
        <a:xfrm>
          <a:off x="3746500" y="60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133077</xdr:rowOff>
    </xdr:from>
    <xdr:ext cx="469744" cy="259045"/>
    <xdr:sp macro="" textlink="">
      <xdr:nvSpPr>
        <xdr:cNvPr id="85" name="テキスト ボックス 84"/>
        <xdr:cNvSpPr txBox="1"/>
      </xdr:nvSpPr>
      <xdr:spPr>
        <a:xfrm>
          <a:off x="3562428" y="613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134946</xdr:rowOff>
    </xdr:from>
    <xdr:to>
      <xdr:col>15</xdr:col>
      <xdr:colOff>101600</xdr:colOff>
      <xdr:row>35</xdr:row>
      <xdr:rowOff>65096</xdr:rowOff>
    </xdr:to>
    <xdr:sp macro="" textlink="">
      <xdr:nvSpPr>
        <xdr:cNvPr id="86" name="楕円 85"/>
        <xdr:cNvSpPr/>
      </xdr:nvSpPr>
      <xdr:spPr>
        <a:xfrm>
          <a:off x="2857500" y="59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81623</xdr:rowOff>
    </xdr:from>
    <xdr:ext cx="534377" cy="259045"/>
    <xdr:sp macro="" textlink="">
      <xdr:nvSpPr>
        <xdr:cNvPr id="87" name="テキスト ボックス 86"/>
        <xdr:cNvSpPr txBox="1"/>
      </xdr:nvSpPr>
      <xdr:spPr>
        <a:xfrm>
          <a:off x="2641111" y="573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145832</xdr:rowOff>
    </xdr:from>
    <xdr:to>
      <xdr:col>10</xdr:col>
      <xdr:colOff>165100</xdr:colOff>
      <xdr:row>35</xdr:row>
      <xdr:rowOff>75982</xdr:rowOff>
    </xdr:to>
    <xdr:sp macro="" textlink="">
      <xdr:nvSpPr>
        <xdr:cNvPr id="88" name="楕円 87"/>
        <xdr:cNvSpPr/>
      </xdr:nvSpPr>
      <xdr:spPr>
        <a:xfrm>
          <a:off x="1968500" y="59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92509</xdr:rowOff>
    </xdr:from>
    <xdr:ext cx="469744" cy="259045"/>
    <xdr:sp macro="" textlink="">
      <xdr:nvSpPr>
        <xdr:cNvPr id="89" name="テキスト ボックス 88"/>
        <xdr:cNvSpPr txBox="1"/>
      </xdr:nvSpPr>
      <xdr:spPr>
        <a:xfrm>
          <a:off x="1784428" y="57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120795</xdr:rowOff>
    </xdr:from>
    <xdr:to>
      <xdr:col>6</xdr:col>
      <xdr:colOff>38100</xdr:colOff>
      <xdr:row>35</xdr:row>
      <xdr:rowOff>50945</xdr:rowOff>
    </xdr:to>
    <xdr:sp macro="" textlink="">
      <xdr:nvSpPr>
        <xdr:cNvPr id="90" name="楕円 89"/>
        <xdr:cNvSpPr/>
      </xdr:nvSpPr>
      <xdr:spPr>
        <a:xfrm>
          <a:off x="1079500" y="59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67472</xdr:rowOff>
    </xdr:from>
    <xdr:ext cx="534377" cy="259045"/>
    <xdr:sp macro="" textlink="">
      <xdr:nvSpPr>
        <xdr:cNvPr id="91" name="テキスト ボックス 90"/>
        <xdr:cNvSpPr txBox="1"/>
      </xdr:nvSpPr>
      <xdr:spPr>
        <a:xfrm>
          <a:off x="863111" y="57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61371</xdr:rowOff>
    </xdr:from>
    <xdr:to>
      <xdr:col>24</xdr:col>
      <xdr:colOff>63500</xdr:colOff>
      <xdr:row>58</xdr:row>
      <xdr:rowOff>102192</xdr:rowOff>
    </xdr:to>
    <xdr:cxnSp macro="">
      <xdr:nvCxnSpPr>
        <xdr:cNvPr id="120" name="直線コネクタ 119"/>
        <xdr:cNvCxnSpPr/>
      </xdr:nvCxnSpPr>
      <xdr:spPr>
        <a:xfrm flipV="1">
          <a:off x="3797300" y="1000547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127650</xdr:rowOff>
    </xdr:from>
    <xdr:to>
      <xdr:col>19</xdr:col>
      <xdr:colOff>177800</xdr:colOff>
      <xdr:row>58</xdr:row>
      <xdr:rowOff>102192</xdr:rowOff>
    </xdr:to>
    <xdr:cxnSp macro="">
      <xdr:nvCxnSpPr>
        <xdr:cNvPr id="123" name="直線コネクタ 122"/>
        <xdr:cNvCxnSpPr/>
      </xdr:nvCxnSpPr>
      <xdr:spPr>
        <a:xfrm>
          <a:off x="2908300" y="9900300"/>
          <a:ext cx="889000" cy="1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127650</xdr:rowOff>
    </xdr:from>
    <xdr:to>
      <xdr:col>15</xdr:col>
      <xdr:colOff>50800</xdr:colOff>
      <xdr:row>57</xdr:row>
      <xdr:rowOff>165135</xdr:rowOff>
    </xdr:to>
    <xdr:cxnSp macro="">
      <xdr:nvCxnSpPr>
        <xdr:cNvPr id="126" name="直線コネクタ 125"/>
        <xdr:cNvCxnSpPr/>
      </xdr:nvCxnSpPr>
      <xdr:spPr>
        <a:xfrm flipV="1">
          <a:off x="2019300" y="9900300"/>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165135</xdr:rowOff>
    </xdr:from>
    <xdr:to>
      <xdr:col>10</xdr:col>
      <xdr:colOff>114300</xdr:colOff>
      <xdr:row>58</xdr:row>
      <xdr:rowOff>45619</xdr:rowOff>
    </xdr:to>
    <xdr:cxnSp macro="">
      <xdr:nvCxnSpPr>
        <xdr:cNvPr id="129" name="直線コネクタ 128"/>
        <xdr:cNvCxnSpPr/>
      </xdr:nvCxnSpPr>
      <xdr:spPr>
        <a:xfrm flipV="1">
          <a:off x="1130300" y="9937785"/>
          <a:ext cx="889000" cy="5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10571</xdr:rowOff>
    </xdr:from>
    <xdr:to>
      <xdr:col>24</xdr:col>
      <xdr:colOff>114300</xdr:colOff>
      <xdr:row>58</xdr:row>
      <xdr:rowOff>112171</xdr:rowOff>
    </xdr:to>
    <xdr:sp macro="" textlink="">
      <xdr:nvSpPr>
        <xdr:cNvPr id="139" name="楕円 138"/>
        <xdr:cNvSpPr/>
      </xdr:nvSpPr>
      <xdr:spPr>
        <a:xfrm>
          <a:off x="4584700" y="99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141398</xdr:rowOff>
    </xdr:from>
    <xdr:ext cx="599010" cy="259045"/>
    <xdr:sp macro="" textlink="">
      <xdr:nvSpPr>
        <xdr:cNvPr id="140" name="総務費該当値テキスト"/>
        <xdr:cNvSpPr txBox="1"/>
      </xdr:nvSpPr>
      <xdr:spPr>
        <a:xfrm>
          <a:off x="4686300" y="974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51392</xdr:rowOff>
    </xdr:from>
    <xdr:to>
      <xdr:col>20</xdr:col>
      <xdr:colOff>38100</xdr:colOff>
      <xdr:row>58</xdr:row>
      <xdr:rowOff>152992</xdr:rowOff>
    </xdr:to>
    <xdr:sp macro="" textlink="">
      <xdr:nvSpPr>
        <xdr:cNvPr id="141" name="楕円 140"/>
        <xdr:cNvSpPr/>
      </xdr:nvSpPr>
      <xdr:spPr>
        <a:xfrm>
          <a:off x="3746500" y="99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144119</xdr:rowOff>
    </xdr:from>
    <xdr:ext cx="599010" cy="259045"/>
    <xdr:sp macro="" textlink="">
      <xdr:nvSpPr>
        <xdr:cNvPr id="142" name="テキスト ボックス 141"/>
        <xdr:cNvSpPr txBox="1"/>
      </xdr:nvSpPr>
      <xdr:spPr>
        <a:xfrm>
          <a:off x="3497795" y="100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76850</xdr:rowOff>
    </xdr:from>
    <xdr:to>
      <xdr:col>15</xdr:col>
      <xdr:colOff>101600</xdr:colOff>
      <xdr:row>58</xdr:row>
      <xdr:rowOff>7000</xdr:rowOff>
    </xdr:to>
    <xdr:sp macro="" textlink="">
      <xdr:nvSpPr>
        <xdr:cNvPr id="143" name="楕円 142"/>
        <xdr:cNvSpPr/>
      </xdr:nvSpPr>
      <xdr:spPr>
        <a:xfrm>
          <a:off x="2857500" y="98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23527</xdr:rowOff>
    </xdr:from>
    <xdr:ext cx="599010" cy="259045"/>
    <xdr:sp macro="" textlink="">
      <xdr:nvSpPr>
        <xdr:cNvPr id="144" name="テキスト ボックス 143"/>
        <xdr:cNvSpPr txBox="1"/>
      </xdr:nvSpPr>
      <xdr:spPr>
        <a:xfrm>
          <a:off x="2608795" y="962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114335</xdr:rowOff>
    </xdr:from>
    <xdr:to>
      <xdr:col>10</xdr:col>
      <xdr:colOff>165100</xdr:colOff>
      <xdr:row>58</xdr:row>
      <xdr:rowOff>44485</xdr:rowOff>
    </xdr:to>
    <xdr:sp macro="" textlink="">
      <xdr:nvSpPr>
        <xdr:cNvPr id="145" name="楕円 144"/>
        <xdr:cNvSpPr/>
      </xdr:nvSpPr>
      <xdr:spPr>
        <a:xfrm>
          <a:off x="1968500" y="98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61012</xdr:rowOff>
    </xdr:from>
    <xdr:ext cx="599010" cy="259045"/>
    <xdr:sp macro="" textlink="">
      <xdr:nvSpPr>
        <xdr:cNvPr id="146" name="テキスト ボックス 145"/>
        <xdr:cNvSpPr txBox="1"/>
      </xdr:nvSpPr>
      <xdr:spPr>
        <a:xfrm>
          <a:off x="1719795" y="966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166269</xdr:rowOff>
    </xdr:from>
    <xdr:to>
      <xdr:col>6</xdr:col>
      <xdr:colOff>38100</xdr:colOff>
      <xdr:row>58</xdr:row>
      <xdr:rowOff>96419</xdr:rowOff>
    </xdr:to>
    <xdr:sp macro="" textlink="">
      <xdr:nvSpPr>
        <xdr:cNvPr id="147" name="楕円 146"/>
        <xdr:cNvSpPr/>
      </xdr:nvSpPr>
      <xdr:spPr>
        <a:xfrm>
          <a:off x="1079500" y="99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112946</xdr:rowOff>
    </xdr:from>
    <xdr:ext cx="599010" cy="259045"/>
    <xdr:sp macro="" textlink="">
      <xdr:nvSpPr>
        <xdr:cNvPr id="148" name="テキスト ボックス 147"/>
        <xdr:cNvSpPr txBox="1"/>
      </xdr:nvSpPr>
      <xdr:spPr>
        <a:xfrm>
          <a:off x="830795" y="97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136858</xdr:rowOff>
    </xdr:from>
    <xdr:to>
      <xdr:col>24</xdr:col>
      <xdr:colOff>63500</xdr:colOff>
      <xdr:row>75</xdr:row>
      <xdr:rowOff>163544</xdr:rowOff>
    </xdr:to>
    <xdr:cxnSp macro="">
      <xdr:nvCxnSpPr>
        <xdr:cNvPr id="178" name="直線コネクタ 177"/>
        <xdr:cNvCxnSpPr/>
      </xdr:nvCxnSpPr>
      <xdr:spPr>
        <a:xfrm>
          <a:off x="3797300" y="12824158"/>
          <a:ext cx="838200" cy="19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136858</xdr:rowOff>
    </xdr:from>
    <xdr:to>
      <xdr:col>19</xdr:col>
      <xdr:colOff>177800</xdr:colOff>
      <xdr:row>76</xdr:row>
      <xdr:rowOff>26223</xdr:rowOff>
    </xdr:to>
    <xdr:cxnSp macro="">
      <xdr:nvCxnSpPr>
        <xdr:cNvPr id="181" name="直線コネクタ 180"/>
        <xdr:cNvCxnSpPr/>
      </xdr:nvCxnSpPr>
      <xdr:spPr>
        <a:xfrm flipV="1">
          <a:off x="2908300" y="12824158"/>
          <a:ext cx="889000" cy="2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26223</xdr:rowOff>
    </xdr:from>
    <xdr:to>
      <xdr:col>15</xdr:col>
      <xdr:colOff>50800</xdr:colOff>
      <xdr:row>76</xdr:row>
      <xdr:rowOff>66229</xdr:rowOff>
    </xdr:to>
    <xdr:cxnSp macro="">
      <xdr:nvCxnSpPr>
        <xdr:cNvPr id="184" name="直線コネクタ 183"/>
        <xdr:cNvCxnSpPr/>
      </xdr:nvCxnSpPr>
      <xdr:spPr>
        <a:xfrm flipV="1">
          <a:off x="2019300" y="1305642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22946</xdr:rowOff>
    </xdr:from>
    <xdr:to>
      <xdr:col>10</xdr:col>
      <xdr:colOff>114300</xdr:colOff>
      <xdr:row>76</xdr:row>
      <xdr:rowOff>66229</xdr:rowOff>
    </xdr:to>
    <xdr:cxnSp macro="">
      <xdr:nvCxnSpPr>
        <xdr:cNvPr id="187" name="直線コネクタ 186"/>
        <xdr:cNvCxnSpPr/>
      </xdr:nvCxnSpPr>
      <xdr:spPr>
        <a:xfrm>
          <a:off x="1130300" y="13053146"/>
          <a:ext cx="889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112743</xdr:rowOff>
    </xdr:from>
    <xdr:to>
      <xdr:col>24</xdr:col>
      <xdr:colOff>114300</xdr:colOff>
      <xdr:row>76</xdr:row>
      <xdr:rowOff>42894</xdr:rowOff>
    </xdr:to>
    <xdr:sp macro="" textlink="">
      <xdr:nvSpPr>
        <xdr:cNvPr id="197" name="楕円 196"/>
        <xdr:cNvSpPr/>
      </xdr:nvSpPr>
      <xdr:spPr>
        <a:xfrm>
          <a:off x="4584700" y="12971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91170</xdr:rowOff>
    </xdr:from>
    <xdr:ext cx="599010" cy="259045"/>
    <xdr:sp macro="" textlink="">
      <xdr:nvSpPr>
        <xdr:cNvPr id="198" name="民生費該当値テキスト"/>
        <xdr:cNvSpPr txBox="1"/>
      </xdr:nvSpPr>
      <xdr:spPr>
        <a:xfrm>
          <a:off x="4686300" y="1294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86058</xdr:rowOff>
    </xdr:from>
    <xdr:to>
      <xdr:col>20</xdr:col>
      <xdr:colOff>38100</xdr:colOff>
      <xdr:row>75</xdr:row>
      <xdr:rowOff>16208</xdr:rowOff>
    </xdr:to>
    <xdr:sp macro="" textlink="">
      <xdr:nvSpPr>
        <xdr:cNvPr id="199" name="楕円 198"/>
        <xdr:cNvSpPr/>
      </xdr:nvSpPr>
      <xdr:spPr>
        <a:xfrm>
          <a:off x="3746500" y="127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32735</xdr:rowOff>
    </xdr:from>
    <xdr:ext cx="599010" cy="259045"/>
    <xdr:sp macro="" textlink="">
      <xdr:nvSpPr>
        <xdr:cNvPr id="200" name="テキスト ボックス 199"/>
        <xdr:cNvSpPr txBox="1"/>
      </xdr:nvSpPr>
      <xdr:spPr>
        <a:xfrm>
          <a:off x="3497795" y="125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146873</xdr:rowOff>
    </xdr:from>
    <xdr:to>
      <xdr:col>15</xdr:col>
      <xdr:colOff>101600</xdr:colOff>
      <xdr:row>76</xdr:row>
      <xdr:rowOff>77023</xdr:rowOff>
    </xdr:to>
    <xdr:sp macro="" textlink="">
      <xdr:nvSpPr>
        <xdr:cNvPr id="201" name="楕円 200"/>
        <xdr:cNvSpPr/>
      </xdr:nvSpPr>
      <xdr:spPr>
        <a:xfrm>
          <a:off x="2857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93550</xdr:rowOff>
    </xdr:from>
    <xdr:ext cx="599010" cy="259045"/>
    <xdr:sp macro="" textlink="">
      <xdr:nvSpPr>
        <xdr:cNvPr id="202" name="テキスト ボックス 201"/>
        <xdr:cNvSpPr txBox="1"/>
      </xdr:nvSpPr>
      <xdr:spPr>
        <a:xfrm>
          <a:off x="2608795" y="1278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15429</xdr:rowOff>
    </xdr:from>
    <xdr:to>
      <xdr:col>10</xdr:col>
      <xdr:colOff>165100</xdr:colOff>
      <xdr:row>76</xdr:row>
      <xdr:rowOff>117029</xdr:rowOff>
    </xdr:to>
    <xdr:sp macro="" textlink="">
      <xdr:nvSpPr>
        <xdr:cNvPr id="203" name="楕円 202"/>
        <xdr:cNvSpPr/>
      </xdr:nvSpPr>
      <xdr:spPr>
        <a:xfrm>
          <a:off x="1968500" y="130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133555</xdr:rowOff>
    </xdr:from>
    <xdr:ext cx="599010" cy="259045"/>
    <xdr:sp macro="" textlink="">
      <xdr:nvSpPr>
        <xdr:cNvPr id="204" name="テキスト ボックス 203"/>
        <xdr:cNvSpPr txBox="1"/>
      </xdr:nvSpPr>
      <xdr:spPr>
        <a:xfrm>
          <a:off x="1719795" y="1282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143597</xdr:rowOff>
    </xdr:from>
    <xdr:to>
      <xdr:col>6</xdr:col>
      <xdr:colOff>38100</xdr:colOff>
      <xdr:row>76</xdr:row>
      <xdr:rowOff>73747</xdr:rowOff>
    </xdr:to>
    <xdr:sp macro="" textlink="">
      <xdr:nvSpPr>
        <xdr:cNvPr id="205" name="楕円 204"/>
        <xdr:cNvSpPr/>
      </xdr:nvSpPr>
      <xdr:spPr>
        <a:xfrm>
          <a:off x="1079500" y="130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90274</xdr:rowOff>
    </xdr:from>
    <xdr:ext cx="599010" cy="259045"/>
    <xdr:sp macro="" textlink="">
      <xdr:nvSpPr>
        <xdr:cNvPr id="206" name="テキスト ボックス 205"/>
        <xdr:cNvSpPr txBox="1"/>
      </xdr:nvSpPr>
      <xdr:spPr>
        <a:xfrm>
          <a:off x="830795" y="1277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120605</xdr:rowOff>
    </xdr:from>
    <xdr:to>
      <xdr:col>24</xdr:col>
      <xdr:colOff>63500</xdr:colOff>
      <xdr:row>96</xdr:row>
      <xdr:rowOff>166827</xdr:rowOff>
    </xdr:to>
    <xdr:cxnSp macro="">
      <xdr:nvCxnSpPr>
        <xdr:cNvPr id="235" name="直線コネクタ 234"/>
        <xdr:cNvCxnSpPr/>
      </xdr:nvCxnSpPr>
      <xdr:spPr>
        <a:xfrm>
          <a:off x="3797300" y="16579805"/>
          <a:ext cx="8382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120605</xdr:rowOff>
    </xdr:from>
    <xdr:to>
      <xdr:col>19</xdr:col>
      <xdr:colOff>177800</xdr:colOff>
      <xdr:row>97</xdr:row>
      <xdr:rowOff>58418</xdr:rowOff>
    </xdr:to>
    <xdr:cxnSp macro="">
      <xdr:nvCxnSpPr>
        <xdr:cNvPr id="238" name="直線コネクタ 237"/>
        <xdr:cNvCxnSpPr/>
      </xdr:nvCxnSpPr>
      <xdr:spPr>
        <a:xfrm flipV="1">
          <a:off x="2908300" y="16579805"/>
          <a:ext cx="889000" cy="1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27564</xdr:rowOff>
    </xdr:from>
    <xdr:to>
      <xdr:col>15</xdr:col>
      <xdr:colOff>50800</xdr:colOff>
      <xdr:row>97</xdr:row>
      <xdr:rowOff>58418</xdr:rowOff>
    </xdr:to>
    <xdr:cxnSp macro="">
      <xdr:nvCxnSpPr>
        <xdr:cNvPr id="241" name="直線コネクタ 240"/>
        <xdr:cNvCxnSpPr/>
      </xdr:nvCxnSpPr>
      <xdr:spPr>
        <a:xfrm>
          <a:off x="2019300" y="16658214"/>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121306</xdr:rowOff>
    </xdr:from>
    <xdr:to>
      <xdr:col>10</xdr:col>
      <xdr:colOff>114300</xdr:colOff>
      <xdr:row>97</xdr:row>
      <xdr:rowOff>27564</xdr:rowOff>
    </xdr:to>
    <xdr:cxnSp macro="">
      <xdr:nvCxnSpPr>
        <xdr:cNvPr id="244" name="直線コネクタ 243"/>
        <xdr:cNvCxnSpPr/>
      </xdr:nvCxnSpPr>
      <xdr:spPr>
        <a:xfrm>
          <a:off x="1130300" y="16409056"/>
          <a:ext cx="889000" cy="2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116027</xdr:rowOff>
    </xdr:from>
    <xdr:to>
      <xdr:col>24</xdr:col>
      <xdr:colOff>114300</xdr:colOff>
      <xdr:row>97</xdr:row>
      <xdr:rowOff>46177</xdr:rowOff>
    </xdr:to>
    <xdr:sp macro="" textlink="">
      <xdr:nvSpPr>
        <xdr:cNvPr id="254" name="楕円 253"/>
        <xdr:cNvSpPr/>
      </xdr:nvSpPr>
      <xdr:spPr>
        <a:xfrm>
          <a:off x="4584700" y="1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94454</xdr:rowOff>
    </xdr:from>
    <xdr:ext cx="534377" cy="259045"/>
    <xdr:sp macro="" textlink="">
      <xdr:nvSpPr>
        <xdr:cNvPr id="255" name="衛生費該当値テキスト"/>
        <xdr:cNvSpPr txBox="1"/>
      </xdr:nvSpPr>
      <xdr:spPr>
        <a:xfrm>
          <a:off x="4686300" y="165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69805</xdr:rowOff>
    </xdr:from>
    <xdr:to>
      <xdr:col>20</xdr:col>
      <xdr:colOff>38100</xdr:colOff>
      <xdr:row>96</xdr:row>
      <xdr:rowOff>171405</xdr:rowOff>
    </xdr:to>
    <xdr:sp macro="" textlink="">
      <xdr:nvSpPr>
        <xdr:cNvPr id="256" name="楕円 255"/>
        <xdr:cNvSpPr/>
      </xdr:nvSpPr>
      <xdr:spPr>
        <a:xfrm>
          <a:off x="3746500" y="165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162532</xdr:rowOff>
    </xdr:from>
    <xdr:ext cx="534377" cy="259045"/>
    <xdr:sp macro="" textlink="">
      <xdr:nvSpPr>
        <xdr:cNvPr id="257" name="テキスト ボックス 256"/>
        <xdr:cNvSpPr txBox="1"/>
      </xdr:nvSpPr>
      <xdr:spPr>
        <a:xfrm>
          <a:off x="3530111" y="166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7618</xdr:rowOff>
    </xdr:from>
    <xdr:to>
      <xdr:col>15</xdr:col>
      <xdr:colOff>101600</xdr:colOff>
      <xdr:row>97</xdr:row>
      <xdr:rowOff>109218</xdr:rowOff>
    </xdr:to>
    <xdr:sp macro="" textlink="">
      <xdr:nvSpPr>
        <xdr:cNvPr id="258" name="楕円 257"/>
        <xdr:cNvSpPr/>
      </xdr:nvSpPr>
      <xdr:spPr>
        <a:xfrm>
          <a:off x="2857500" y="166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100345</xdr:rowOff>
    </xdr:from>
    <xdr:ext cx="534377" cy="259045"/>
    <xdr:sp macro="" textlink="">
      <xdr:nvSpPr>
        <xdr:cNvPr id="259" name="テキスト ボックス 258"/>
        <xdr:cNvSpPr txBox="1"/>
      </xdr:nvSpPr>
      <xdr:spPr>
        <a:xfrm>
          <a:off x="2641111" y="167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148214</xdr:rowOff>
    </xdr:from>
    <xdr:to>
      <xdr:col>10</xdr:col>
      <xdr:colOff>165100</xdr:colOff>
      <xdr:row>97</xdr:row>
      <xdr:rowOff>78364</xdr:rowOff>
    </xdr:to>
    <xdr:sp macro="" textlink="">
      <xdr:nvSpPr>
        <xdr:cNvPr id="260" name="楕円 259"/>
        <xdr:cNvSpPr/>
      </xdr:nvSpPr>
      <xdr:spPr>
        <a:xfrm>
          <a:off x="1968500" y="166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69491</xdr:rowOff>
    </xdr:from>
    <xdr:ext cx="534377" cy="259045"/>
    <xdr:sp macro="" textlink="">
      <xdr:nvSpPr>
        <xdr:cNvPr id="261" name="テキスト ボックス 260"/>
        <xdr:cNvSpPr txBox="1"/>
      </xdr:nvSpPr>
      <xdr:spPr>
        <a:xfrm>
          <a:off x="1752111" y="167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70506</xdr:rowOff>
    </xdr:from>
    <xdr:to>
      <xdr:col>6</xdr:col>
      <xdr:colOff>38100</xdr:colOff>
      <xdr:row>96</xdr:row>
      <xdr:rowOff>656</xdr:rowOff>
    </xdr:to>
    <xdr:sp macro="" textlink="">
      <xdr:nvSpPr>
        <xdr:cNvPr id="262" name="楕円 261"/>
        <xdr:cNvSpPr/>
      </xdr:nvSpPr>
      <xdr:spPr>
        <a:xfrm>
          <a:off x="1079500" y="163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17183</xdr:rowOff>
    </xdr:from>
    <xdr:ext cx="534377" cy="259045"/>
    <xdr:sp macro="" textlink="">
      <xdr:nvSpPr>
        <xdr:cNvPr id="263" name="テキスト ボックス 262"/>
        <xdr:cNvSpPr txBox="1"/>
      </xdr:nvSpPr>
      <xdr:spPr>
        <a:xfrm>
          <a:off x="863111" y="16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68529</xdr:rowOff>
    </xdr:from>
    <xdr:to>
      <xdr:col>55</xdr:col>
      <xdr:colOff>0</xdr:colOff>
      <xdr:row>58</xdr:row>
      <xdr:rowOff>91862</xdr:rowOff>
    </xdr:to>
    <xdr:cxnSp macro="">
      <xdr:nvCxnSpPr>
        <xdr:cNvPr id="347" name="直線コネクタ 346"/>
        <xdr:cNvCxnSpPr/>
      </xdr:nvCxnSpPr>
      <xdr:spPr>
        <a:xfrm>
          <a:off x="9639300" y="10012629"/>
          <a:ext cx="8382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68529</xdr:rowOff>
    </xdr:from>
    <xdr:to>
      <xdr:col>50</xdr:col>
      <xdr:colOff>114300</xdr:colOff>
      <xdr:row>58</xdr:row>
      <xdr:rowOff>69512</xdr:rowOff>
    </xdr:to>
    <xdr:cxnSp macro="">
      <xdr:nvCxnSpPr>
        <xdr:cNvPr id="350" name="直線コネクタ 349"/>
        <xdr:cNvCxnSpPr/>
      </xdr:nvCxnSpPr>
      <xdr:spPr>
        <a:xfrm flipV="1">
          <a:off x="8750300" y="1001262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42214</xdr:rowOff>
    </xdr:from>
    <xdr:to>
      <xdr:col>45</xdr:col>
      <xdr:colOff>177800</xdr:colOff>
      <xdr:row>58</xdr:row>
      <xdr:rowOff>69512</xdr:rowOff>
    </xdr:to>
    <xdr:cxnSp macro="">
      <xdr:nvCxnSpPr>
        <xdr:cNvPr id="353" name="直線コネクタ 352"/>
        <xdr:cNvCxnSpPr/>
      </xdr:nvCxnSpPr>
      <xdr:spPr>
        <a:xfrm>
          <a:off x="7861300" y="9986314"/>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46728</xdr:rowOff>
    </xdr:from>
    <xdr:to>
      <xdr:col>41</xdr:col>
      <xdr:colOff>50800</xdr:colOff>
      <xdr:row>58</xdr:row>
      <xdr:rowOff>42214</xdr:rowOff>
    </xdr:to>
    <xdr:cxnSp macro="">
      <xdr:nvCxnSpPr>
        <xdr:cNvPr id="356" name="直線コネクタ 355"/>
        <xdr:cNvCxnSpPr/>
      </xdr:nvCxnSpPr>
      <xdr:spPr>
        <a:xfrm>
          <a:off x="6972300" y="9819378"/>
          <a:ext cx="889000" cy="16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41062</xdr:rowOff>
    </xdr:from>
    <xdr:to>
      <xdr:col>55</xdr:col>
      <xdr:colOff>50800</xdr:colOff>
      <xdr:row>58</xdr:row>
      <xdr:rowOff>142662</xdr:rowOff>
    </xdr:to>
    <xdr:sp macro="" textlink="">
      <xdr:nvSpPr>
        <xdr:cNvPr id="366" name="楕円 365"/>
        <xdr:cNvSpPr/>
      </xdr:nvSpPr>
      <xdr:spPr>
        <a:xfrm>
          <a:off x="10426700" y="99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127439</xdr:rowOff>
    </xdr:from>
    <xdr:ext cx="534377" cy="259045"/>
    <xdr:sp macro="" textlink="">
      <xdr:nvSpPr>
        <xdr:cNvPr id="367" name="農林水産業費該当値テキスト"/>
        <xdr:cNvSpPr txBox="1"/>
      </xdr:nvSpPr>
      <xdr:spPr>
        <a:xfrm>
          <a:off x="10528300" y="99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17729</xdr:rowOff>
    </xdr:from>
    <xdr:to>
      <xdr:col>50</xdr:col>
      <xdr:colOff>165100</xdr:colOff>
      <xdr:row>58</xdr:row>
      <xdr:rowOff>119329</xdr:rowOff>
    </xdr:to>
    <xdr:sp macro="" textlink="">
      <xdr:nvSpPr>
        <xdr:cNvPr id="368" name="楕円 367"/>
        <xdr:cNvSpPr/>
      </xdr:nvSpPr>
      <xdr:spPr>
        <a:xfrm>
          <a:off x="9588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110456</xdr:rowOff>
    </xdr:from>
    <xdr:ext cx="534377" cy="259045"/>
    <xdr:sp macro="" textlink="">
      <xdr:nvSpPr>
        <xdr:cNvPr id="369" name="テキスト ボックス 368"/>
        <xdr:cNvSpPr txBox="1"/>
      </xdr:nvSpPr>
      <xdr:spPr>
        <a:xfrm>
          <a:off x="9372111" y="100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18712</xdr:rowOff>
    </xdr:from>
    <xdr:to>
      <xdr:col>46</xdr:col>
      <xdr:colOff>38100</xdr:colOff>
      <xdr:row>58</xdr:row>
      <xdr:rowOff>120312</xdr:rowOff>
    </xdr:to>
    <xdr:sp macro="" textlink="">
      <xdr:nvSpPr>
        <xdr:cNvPr id="370" name="楕円 369"/>
        <xdr:cNvSpPr/>
      </xdr:nvSpPr>
      <xdr:spPr>
        <a:xfrm>
          <a:off x="8699500" y="99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111439</xdr:rowOff>
    </xdr:from>
    <xdr:ext cx="534377" cy="259045"/>
    <xdr:sp macro="" textlink="">
      <xdr:nvSpPr>
        <xdr:cNvPr id="371" name="テキスト ボックス 370"/>
        <xdr:cNvSpPr txBox="1"/>
      </xdr:nvSpPr>
      <xdr:spPr>
        <a:xfrm>
          <a:off x="8483111" y="1005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162864</xdr:rowOff>
    </xdr:from>
    <xdr:to>
      <xdr:col>41</xdr:col>
      <xdr:colOff>101600</xdr:colOff>
      <xdr:row>58</xdr:row>
      <xdr:rowOff>93014</xdr:rowOff>
    </xdr:to>
    <xdr:sp macro="" textlink="">
      <xdr:nvSpPr>
        <xdr:cNvPr id="372" name="楕円 371"/>
        <xdr:cNvSpPr/>
      </xdr:nvSpPr>
      <xdr:spPr>
        <a:xfrm>
          <a:off x="7810500" y="99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84141</xdr:rowOff>
    </xdr:from>
    <xdr:ext cx="534377" cy="259045"/>
    <xdr:sp macro="" textlink="">
      <xdr:nvSpPr>
        <xdr:cNvPr id="373" name="テキスト ボックス 372"/>
        <xdr:cNvSpPr txBox="1"/>
      </xdr:nvSpPr>
      <xdr:spPr>
        <a:xfrm>
          <a:off x="7594111" y="100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167378</xdr:rowOff>
    </xdr:from>
    <xdr:to>
      <xdr:col>36</xdr:col>
      <xdr:colOff>165100</xdr:colOff>
      <xdr:row>57</xdr:row>
      <xdr:rowOff>97528</xdr:rowOff>
    </xdr:to>
    <xdr:sp macro="" textlink="">
      <xdr:nvSpPr>
        <xdr:cNvPr id="374" name="楕円 373"/>
        <xdr:cNvSpPr/>
      </xdr:nvSpPr>
      <xdr:spPr>
        <a:xfrm>
          <a:off x="6921500" y="97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114055</xdr:rowOff>
    </xdr:from>
    <xdr:ext cx="534377" cy="259045"/>
    <xdr:sp macro="" textlink="">
      <xdr:nvSpPr>
        <xdr:cNvPr id="375" name="テキスト ボックス 374"/>
        <xdr:cNvSpPr txBox="1"/>
      </xdr:nvSpPr>
      <xdr:spPr>
        <a:xfrm>
          <a:off x="6705111" y="95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154211</xdr:rowOff>
    </xdr:from>
    <xdr:to>
      <xdr:col>55</xdr:col>
      <xdr:colOff>0</xdr:colOff>
      <xdr:row>78</xdr:row>
      <xdr:rowOff>88646</xdr:rowOff>
    </xdr:to>
    <xdr:cxnSp macro="">
      <xdr:nvCxnSpPr>
        <xdr:cNvPr id="406" name="直線コネクタ 405"/>
        <xdr:cNvCxnSpPr/>
      </xdr:nvCxnSpPr>
      <xdr:spPr>
        <a:xfrm flipV="1">
          <a:off x="9639300" y="12841511"/>
          <a:ext cx="838200" cy="62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88646</xdr:rowOff>
    </xdr:from>
    <xdr:to>
      <xdr:col>50</xdr:col>
      <xdr:colOff>114300</xdr:colOff>
      <xdr:row>78</xdr:row>
      <xdr:rowOff>123371</xdr:rowOff>
    </xdr:to>
    <xdr:cxnSp macro="">
      <xdr:nvCxnSpPr>
        <xdr:cNvPr id="409" name="直線コネクタ 408"/>
        <xdr:cNvCxnSpPr/>
      </xdr:nvCxnSpPr>
      <xdr:spPr>
        <a:xfrm flipV="1">
          <a:off x="8750300" y="13461746"/>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123371</xdr:rowOff>
    </xdr:from>
    <xdr:to>
      <xdr:col>45</xdr:col>
      <xdr:colOff>177800</xdr:colOff>
      <xdr:row>79</xdr:row>
      <xdr:rowOff>31158</xdr:rowOff>
    </xdr:to>
    <xdr:cxnSp macro="">
      <xdr:nvCxnSpPr>
        <xdr:cNvPr id="412" name="直線コネクタ 411"/>
        <xdr:cNvCxnSpPr/>
      </xdr:nvCxnSpPr>
      <xdr:spPr>
        <a:xfrm flipV="1">
          <a:off x="7861300" y="13496471"/>
          <a:ext cx="889000" cy="7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31158</xdr:rowOff>
    </xdr:from>
    <xdr:to>
      <xdr:col>41</xdr:col>
      <xdr:colOff>50800</xdr:colOff>
      <xdr:row>79</xdr:row>
      <xdr:rowOff>72262</xdr:rowOff>
    </xdr:to>
    <xdr:cxnSp macro="">
      <xdr:nvCxnSpPr>
        <xdr:cNvPr id="415" name="直線コネクタ 414"/>
        <xdr:cNvCxnSpPr/>
      </xdr:nvCxnSpPr>
      <xdr:spPr>
        <a:xfrm flipV="1">
          <a:off x="6972300" y="13575708"/>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103411</xdr:rowOff>
    </xdr:from>
    <xdr:to>
      <xdr:col>55</xdr:col>
      <xdr:colOff>50800</xdr:colOff>
      <xdr:row>75</xdr:row>
      <xdr:rowOff>33561</xdr:rowOff>
    </xdr:to>
    <xdr:sp macro="" textlink="">
      <xdr:nvSpPr>
        <xdr:cNvPr id="425" name="楕円 424"/>
        <xdr:cNvSpPr/>
      </xdr:nvSpPr>
      <xdr:spPr>
        <a:xfrm>
          <a:off x="10426700" y="127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126288</xdr:rowOff>
    </xdr:from>
    <xdr:ext cx="534377" cy="259045"/>
    <xdr:sp macro="" textlink="">
      <xdr:nvSpPr>
        <xdr:cNvPr id="426" name="商工費該当値テキスト"/>
        <xdr:cNvSpPr txBox="1"/>
      </xdr:nvSpPr>
      <xdr:spPr>
        <a:xfrm>
          <a:off x="10528300" y="126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37846</xdr:rowOff>
    </xdr:from>
    <xdr:to>
      <xdr:col>50</xdr:col>
      <xdr:colOff>165100</xdr:colOff>
      <xdr:row>78</xdr:row>
      <xdr:rowOff>139446</xdr:rowOff>
    </xdr:to>
    <xdr:sp macro="" textlink="">
      <xdr:nvSpPr>
        <xdr:cNvPr id="427" name="楕円 426"/>
        <xdr:cNvSpPr/>
      </xdr:nvSpPr>
      <xdr:spPr>
        <a:xfrm>
          <a:off x="95885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130573</xdr:rowOff>
    </xdr:from>
    <xdr:ext cx="534377" cy="259045"/>
    <xdr:sp macro="" textlink="">
      <xdr:nvSpPr>
        <xdr:cNvPr id="428" name="テキスト ボックス 427"/>
        <xdr:cNvSpPr txBox="1"/>
      </xdr:nvSpPr>
      <xdr:spPr>
        <a:xfrm>
          <a:off x="9372111" y="135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72571</xdr:rowOff>
    </xdr:from>
    <xdr:to>
      <xdr:col>46</xdr:col>
      <xdr:colOff>38100</xdr:colOff>
      <xdr:row>79</xdr:row>
      <xdr:rowOff>2721</xdr:rowOff>
    </xdr:to>
    <xdr:sp macro="" textlink="">
      <xdr:nvSpPr>
        <xdr:cNvPr id="429" name="楕円 428"/>
        <xdr:cNvSpPr/>
      </xdr:nvSpPr>
      <xdr:spPr>
        <a:xfrm>
          <a:off x="8699500" y="134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165298</xdr:rowOff>
    </xdr:from>
    <xdr:ext cx="534377" cy="259045"/>
    <xdr:sp macro="" textlink="">
      <xdr:nvSpPr>
        <xdr:cNvPr id="430" name="テキスト ボックス 429"/>
        <xdr:cNvSpPr txBox="1"/>
      </xdr:nvSpPr>
      <xdr:spPr>
        <a:xfrm>
          <a:off x="8483111" y="135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151808</xdr:rowOff>
    </xdr:from>
    <xdr:to>
      <xdr:col>41</xdr:col>
      <xdr:colOff>101600</xdr:colOff>
      <xdr:row>79</xdr:row>
      <xdr:rowOff>81958</xdr:rowOff>
    </xdr:to>
    <xdr:sp macro="" textlink="">
      <xdr:nvSpPr>
        <xdr:cNvPr id="431" name="楕円 430"/>
        <xdr:cNvSpPr/>
      </xdr:nvSpPr>
      <xdr:spPr>
        <a:xfrm>
          <a:off x="7810500" y="135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73085</xdr:rowOff>
    </xdr:from>
    <xdr:ext cx="469744" cy="259045"/>
    <xdr:sp macro="" textlink="">
      <xdr:nvSpPr>
        <xdr:cNvPr id="432" name="テキスト ボックス 431"/>
        <xdr:cNvSpPr txBox="1"/>
      </xdr:nvSpPr>
      <xdr:spPr>
        <a:xfrm>
          <a:off x="7626428" y="1361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21462</xdr:rowOff>
    </xdr:from>
    <xdr:to>
      <xdr:col>36</xdr:col>
      <xdr:colOff>165100</xdr:colOff>
      <xdr:row>79</xdr:row>
      <xdr:rowOff>123062</xdr:rowOff>
    </xdr:to>
    <xdr:sp macro="" textlink="">
      <xdr:nvSpPr>
        <xdr:cNvPr id="433" name="楕円 432"/>
        <xdr:cNvSpPr/>
      </xdr:nvSpPr>
      <xdr:spPr>
        <a:xfrm>
          <a:off x="6921500" y="13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114189</xdr:rowOff>
    </xdr:from>
    <xdr:ext cx="469744" cy="259045"/>
    <xdr:sp macro="" textlink="">
      <xdr:nvSpPr>
        <xdr:cNvPr id="434" name="テキスト ボックス 433"/>
        <xdr:cNvSpPr txBox="1"/>
      </xdr:nvSpPr>
      <xdr:spPr>
        <a:xfrm>
          <a:off x="6737428" y="136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28431</xdr:rowOff>
    </xdr:from>
    <xdr:to>
      <xdr:col>54</xdr:col>
      <xdr:colOff>189865</xdr:colOff>
      <xdr:row>98</xdr:row>
      <xdr:rowOff>162945</xdr:rowOff>
    </xdr:to>
    <xdr:cxnSp macro="">
      <xdr:nvCxnSpPr>
        <xdr:cNvPr id="458" name="直線コネクタ 457"/>
        <xdr:cNvCxnSpPr/>
      </xdr:nvCxnSpPr>
      <xdr:spPr>
        <a:xfrm flipV="1">
          <a:off x="10475595" y="16316181"/>
          <a:ext cx="1270" cy="64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166772</xdr:rowOff>
    </xdr:from>
    <xdr:ext cx="534377" cy="259045"/>
    <xdr:sp macro="" textlink="">
      <xdr:nvSpPr>
        <xdr:cNvPr id="459" name="土木費最小値テキスト"/>
        <xdr:cNvSpPr txBox="1"/>
      </xdr:nvSpPr>
      <xdr:spPr>
        <a:xfrm>
          <a:off x="10528300" y="169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162945</xdr:rowOff>
    </xdr:from>
    <xdr:to>
      <xdr:col>55</xdr:col>
      <xdr:colOff>88900</xdr:colOff>
      <xdr:row>98</xdr:row>
      <xdr:rowOff>162945</xdr:rowOff>
    </xdr:to>
    <xdr:cxnSp macro="">
      <xdr:nvCxnSpPr>
        <xdr:cNvPr id="460" name="直線コネクタ 459"/>
        <xdr:cNvCxnSpPr/>
      </xdr:nvCxnSpPr>
      <xdr:spPr>
        <a:xfrm>
          <a:off x="10388600" y="1696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146558</xdr:rowOff>
    </xdr:from>
    <xdr:ext cx="599010" cy="259045"/>
    <xdr:sp macro="" textlink="">
      <xdr:nvSpPr>
        <xdr:cNvPr id="461" name="土木費最大値テキスト"/>
        <xdr:cNvSpPr txBox="1"/>
      </xdr:nvSpPr>
      <xdr:spPr>
        <a:xfrm>
          <a:off x="10528300" y="1609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28431</xdr:rowOff>
    </xdr:from>
    <xdr:to>
      <xdr:col>55</xdr:col>
      <xdr:colOff>88900</xdr:colOff>
      <xdr:row>95</xdr:row>
      <xdr:rowOff>28431</xdr:rowOff>
    </xdr:to>
    <xdr:cxnSp macro="">
      <xdr:nvCxnSpPr>
        <xdr:cNvPr id="462" name="直線コネクタ 461"/>
        <xdr:cNvCxnSpPr/>
      </xdr:nvCxnSpPr>
      <xdr:spPr>
        <a:xfrm>
          <a:off x="10388600" y="1631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109503</xdr:rowOff>
    </xdr:from>
    <xdr:to>
      <xdr:col>55</xdr:col>
      <xdr:colOff>0</xdr:colOff>
      <xdr:row>97</xdr:row>
      <xdr:rowOff>163511</xdr:rowOff>
    </xdr:to>
    <xdr:cxnSp macro="">
      <xdr:nvCxnSpPr>
        <xdr:cNvPr id="463" name="直線コネクタ 462"/>
        <xdr:cNvCxnSpPr/>
      </xdr:nvCxnSpPr>
      <xdr:spPr>
        <a:xfrm>
          <a:off x="9639300" y="16397253"/>
          <a:ext cx="838200" cy="39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142380</xdr:rowOff>
    </xdr:from>
    <xdr:ext cx="534377" cy="259045"/>
    <xdr:sp macro="" textlink="">
      <xdr:nvSpPr>
        <xdr:cNvPr id="464" name="土木費平均値テキスト"/>
        <xdr:cNvSpPr txBox="1"/>
      </xdr:nvSpPr>
      <xdr:spPr>
        <a:xfrm>
          <a:off x="10528300" y="1677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163953</xdr:rowOff>
    </xdr:from>
    <xdr:to>
      <xdr:col>55</xdr:col>
      <xdr:colOff>50800</xdr:colOff>
      <xdr:row>98</xdr:row>
      <xdr:rowOff>94103</xdr:rowOff>
    </xdr:to>
    <xdr:sp macro="" textlink="">
      <xdr:nvSpPr>
        <xdr:cNvPr id="465" name="フローチャート: 判断 464"/>
        <xdr:cNvSpPr/>
      </xdr:nvSpPr>
      <xdr:spPr>
        <a:xfrm>
          <a:off x="10426700" y="167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68352</xdr:rowOff>
    </xdr:from>
    <xdr:to>
      <xdr:col>50</xdr:col>
      <xdr:colOff>114300</xdr:colOff>
      <xdr:row>95</xdr:row>
      <xdr:rowOff>109503</xdr:rowOff>
    </xdr:to>
    <xdr:cxnSp macro="">
      <xdr:nvCxnSpPr>
        <xdr:cNvPr id="466" name="直線コネクタ 465"/>
        <xdr:cNvCxnSpPr/>
      </xdr:nvCxnSpPr>
      <xdr:spPr>
        <a:xfrm>
          <a:off x="8750300" y="15841752"/>
          <a:ext cx="889000" cy="5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156780</xdr:rowOff>
    </xdr:from>
    <xdr:to>
      <xdr:col>50</xdr:col>
      <xdr:colOff>165100</xdr:colOff>
      <xdr:row>98</xdr:row>
      <xdr:rowOff>86930</xdr:rowOff>
    </xdr:to>
    <xdr:sp macro="" textlink="">
      <xdr:nvSpPr>
        <xdr:cNvPr id="467" name="フローチャート: 判断 466"/>
        <xdr:cNvSpPr/>
      </xdr:nvSpPr>
      <xdr:spPr>
        <a:xfrm>
          <a:off x="9588500" y="1678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78057</xdr:rowOff>
    </xdr:from>
    <xdr:ext cx="534377" cy="259045"/>
    <xdr:sp macro="" textlink="">
      <xdr:nvSpPr>
        <xdr:cNvPr id="468" name="テキスト ボックス 467"/>
        <xdr:cNvSpPr txBox="1"/>
      </xdr:nvSpPr>
      <xdr:spPr>
        <a:xfrm>
          <a:off x="9372111" y="168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91427</xdr:rowOff>
    </xdr:from>
    <xdr:to>
      <xdr:col>45</xdr:col>
      <xdr:colOff>177800</xdr:colOff>
      <xdr:row>92</xdr:row>
      <xdr:rowOff>68352</xdr:rowOff>
    </xdr:to>
    <xdr:cxnSp macro="">
      <xdr:nvCxnSpPr>
        <xdr:cNvPr id="469" name="直線コネクタ 468"/>
        <xdr:cNvCxnSpPr/>
      </xdr:nvCxnSpPr>
      <xdr:spPr>
        <a:xfrm>
          <a:off x="7861300" y="15693377"/>
          <a:ext cx="889000" cy="1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162903</xdr:rowOff>
    </xdr:from>
    <xdr:to>
      <xdr:col>46</xdr:col>
      <xdr:colOff>38100</xdr:colOff>
      <xdr:row>98</xdr:row>
      <xdr:rowOff>93053</xdr:rowOff>
    </xdr:to>
    <xdr:sp macro="" textlink="">
      <xdr:nvSpPr>
        <xdr:cNvPr id="470" name="フローチャート: 判断 469"/>
        <xdr:cNvSpPr/>
      </xdr:nvSpPr>
      <xdr:spPr>
        <a:xfrm>
          <a:off x="8699500" y="1679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84180</xdr:rowOff>
    </xdr:from>
    <xdr:ext cx="534377" cy="259045"/>
    <xdr:sp macro="" textlink="">
      <xdr:nvSpPr>
        <xdr:cNvPr id="471" name="テキスト ボックス 470"/>
        <xdr:cNvSpPr txBox="1"/>
      </xdr:nvSpPr>
      <xdr:spPr>
        <a:xfrm>
          <a:off x="8483111" y="168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139511</xdr:rowOff>
    </xdr:from>
    <xdr:to>
      <xdr:col>41</xdr:col>
      <xdr:colOff>50800</xdr:colOff>
      <xdr:row>91</xdr:row>
      <xdr:rowOff>91427</xdr:rowOff>
    </xdr:to>
    <xdr:cxnSp macro="">
      <xdr:nvCxnSpPr>
        <xdr:cNvPr id="472" name="直線コネクタ 471"/>
        <xdr:cNvCxnSpPr/>
      </xdr:nvCxnSpPr>
      <xdr:spPr>
        <a:xfrm>
          <a:off x="6972300" y="15398561"/>
          <a:ext cx="889000" cy="2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169481</xdr:rowOff>
    </xdr:from>
    <xdr:to>
      <xdr:col>41</xdr:col>
      <xdr:colOff>101600</xdr:colOff>
      <xdr:row>98</xdr:row>
      <xdr:rowOff>99631</xdr:rowOff>
    </xdr:to>
    <xdr:sp macro="" textlink="">
      <xdr:nvSpPr>
        <xdr:cNvPr id="473" name="フローチャート: 判断 472"/>
        <xdr:cNvSpPr/>
      </xdr:nvSpPr>
      <xdr:spPr>
        <a:xfrm>
          <a:off x="7810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90758</xdr:rowOff>
    </xdr:from>
    <xdr:ext cx="534377" cy="259045"/>
    <xdr:sp macro="" textlink="">
      <xdr:nvSpPr>
        <xdr:cNvPr id="474" name="テキスト ボックス 473"/>
        <xdr:cNvSpPr txBox="1"/>
      </xdr:nvSpPr>
      <xdr:spPr>
        <a:xfrm>
          <a:off x="7594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154933</xdr:rowOff>
    </xdr:from>
    <xdr:to>
      <xdr:col>36</xdr:col>
      <xdr:colOff>165100</xdr:colOff>
      <xdr:row>98</xdr:row>
      <xdr:rowOff>85083</xdr:rowOff>
    </xdr:to>
    <xdr:sp macro="" textlink="">
      <xdr:nvSpPr>
        <xdr:cNvPr id="475" name="フローチャート: 判断 474"/>
        <xdr:cNvSpPr/>
      </xdr:nvSpPr>
      <xdr:spPr>
        <a:xfrm>
          <a:off x="6921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76210</xdr:rowOff>
    </xdr:from>
    <xdr:ext cx="534377" cy="259045"/>
    <xdr:sp macro="" textlink="">
      <xdr:nvSpPr>
        <xdr:cNvPr id="476" name="テキスト ボックス 475"/>
        <xdr:cNvSpPr txBox="1"/>
      </xdr:nvSpPr>
      <xdr:spPr>
        <a:xfrm>
          <a:off x="6705111" y="16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112711</xdr:rowOff>
    </xdr:from>
    <xdr:to>
      <xdr:col>55</xdr:col>
      <xdr:colOff>50800</xdr:colOff>
      <xdr:row>98</xdr:row>
      <xdr:rowOff>42861</xdr:rowOff>
    </xdr:to>
    <xdr:sp macro="" textlink="">
      <xdr:nvSpPr>
        <xdr:cNvPr id="482" name="楕円 481"/>
        <xdr:cNvSpPr/>
      </xdr:nvSpPr>
      <xdr:spPr>
        <a:xfrm>
          <a:off x="10426700" y="167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135588</xdr:rowOff>
    </xdr:from>
    <xdr:ext cx="599010" cy="259045"/>
    <xdr:sp macro="" textlink="">
      <xdr:nvSpPr>
        <xdr:cNvPr id="483" name="土木費該当値テキスト"/>
        <xdr:cNvSpPr txBox="1"/>
      </xdr:nvSpPr>
      <xdr:spPr>
        <a:xfrm>
          <a:off x="10528300" y="1659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58703</xdr:rowOff>
    </xdr:from>
    <xdr:to>
      <xdr:col>50</xdr:col>
      <xdr:colOff>165100</xdr:colOff>
      <xdr:row>95</xdr:row>
      <xdr:rowOff>160303</xdr:rowOff>
    </xdr:to>
    <xdr:sp macro="" textlink="">
      <xdr:nvSpPr>
        <xdr:cNvPr id="484" name="楕円 483"/>
        <xdr:cNvSpPr/>
      </xdr:nvSpPr>
      <xdr:spPr>
        <a:xfrm>
          <a:off x="9588500" y="163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5380</xdr:rowOff>
    </xdr:from>
    <xdr:ext cx="599010" cy="259045"/>
    <xdr:sp macro="" textlink="">
      <xdr:nvSpPr>
        <xdr:cNvPr id="485" name="テキスト ボックス 484"/>
        <xdr:cNvSpPr txBox="1"/>
      </xdr:nvSpPr>
      <xdr:spPr>
        <a:xfrm>
          <a:off x="9339795" y="1612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17552</xdr:rowOff>
    </xdr:from>
    <xdr:to>
      <xdr:col>46</xdr:col>
      <xdr:colOff>38100</xdr:colOff>
      <xdr:row>92</xdr:row>
      <xdr:rowOff>119152</xdr:rowOff>
    </xdr:to>
    <xdr:sp macro="" textlink="">
      <xdr:nvSpPr>
        <xdr:cNvPr id="486" name="楕円 485"/>
        <xdr:cNvSpPr/>
      </xdr:nvSpPr>
      <xdr:spPr>
        <a:xfrm>
          <a:off x="8699500" y="15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135679</xdr:rowOff>
    </xdr:from>
    <xdr:ext cx="599010" cy="259045"/>
    <xdr:sp macro="" textlink="">
      <xdr:nvSpPr>
        <xdr:cNvPr id="487" name="テキスト ボックス 486"/>
        <xdr:cNvSpPr txBox="1"/>
      </xdr:nvSpPr>
      <xdr:spPr>
        <a:xfrm>
          <a:off x="8450795" y="155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40627</xdr:rowOff>
    </xdr:from>
    <xdr:to>
      <xdr:col>41</xdr:col>
      <xdr:colOff>101600</xdr:colOff>
      <xdr:row>91</xdr:row>
      <xdr:rowOff>142227</xdr:rowOff>
    </xdr:to>
    <xdr:sp macro="" textlink="">
      <xdr:nvSpPr>
        <xdr:cNvPr id="488" name="楕円 487"/>
        <xdr:cNvSpPr/>
      </xdr:nvSpPr>
      <xdr:spPr>
        <a:xfrm>
          <a:off x="7810500" y="156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158754</xdr:rowOff>
    </xdr:from>
    <xdr:ext cx="599010" cy="259045"/>
    <xdr:sp macro="" textlink="">
      <xdr:nvSpPr>
        <xdr:cNvPr id="489" name="テキスト ボックス 488"/>
        <xdr:cNvSpPr txBox="1"/>
      </xdr:nvSpPr>
      <xdr:spPr>
        <a:xfrm>
          <a:off x="7561795" y="154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88711</xdr:rowOff>
    </xdr:from>
    <xdr:to>
      <xdr:col>36</xdr:col>
      <xdr:colOff>165100</xdr:colOff>
      <xdr:row>90</xdr:row>
      <xdr:rowOff>18861</xdr:rowOff>
    </xdr:to>
    <xdr:sp macro="" textlink="">
      <xdr:nvSpPr>
        <xdr:cNvPr id="490" name="楕円 489"/>
        <xdr:cNvSpPr/>
      </xdr:nvSpPr>
      <xdr:spPr>
        <a:xfrm>
          <a:off x="6921500" y="153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35388</xdr:rowOff>
    </xdr:from>
    <xdr:ext cx="599010" cy="259045"/>
    <xdr:sp macro="" textlink="">
      <xdr:nvSpPr>
        <xdr:cNvPr id="491" name="テキスト ボックス 490"/>
        <xdr:cNvSpPr txBox="1"/>
      </xdr:nvSpPr>
      <xdr:spPr>
        <a:xfrm>
          <a:off x="6672795" y="1512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137140</xdr:rowOff>
    </xdr:from>
    <xdr:to>
      <xdr:col>85</xdr:col>
      <xdr:colOff>127000</xdr:colOff>
      <xdr:row>36</xdr:row>
      <xdr:rowOff>158491</xdr:rowOff>
    </xdr:to>
    <xdr:cxnSp macro="">
      <xdr:nvCxnSpPr>
        <xdr:cNvPr id="519" name="直線コネクタ 518"/>
        <xdr:cNvCxnSpPr/>
      </xdr:nvCxnSpPr>
      <xdr:spPr>
        <a:xfrm flipV="1">
          <a:off x="15481300" y="6309340"/>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151885</xdr:rowOff>
    </xdr:from>
    <xdr:to>
      <xdr:col>81</xdr:col>
      <xdr:colOff>50800</xdr:colOff>
      <xdr:row>36</xdr:row>
      <xdr:rowOff>158491</xdr:rowOff>
    </xdr:to>
    <xdr:cxnSp macro="">
      <xdr:nvCxnSpPr>
        <xdr:cNvPr id="522" name="直線コネクタ 521"/>
        <xdr:cNvCxnSpPr/>
      </xdr:nvCxnSpPr>
      <xdr:spPr>
        <a:xfrm>
          <a:off x="14592300" y="6324085"/>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151885</xdr:rowOff>
    </xdr:from>
    <xdr:to>
      <xdr:col>76</xdr:col>
      <xdr:colOff>114300</xdr:colOff>
      <xdr:row>37</xdr:row>
      <xdr:rowOff>14839</xdr:rowOff>
    </xdr:to>
    <xdr:cxnSp macro="">
      <xdr:nvCxnSpPr>
        <xdr:cNvPr id="525" name="直線コネクタ 524"/>
        <xdr:cNvCxnSpPr/>
      </xdr:nvCxnSpPr>
      <xdr:spPr>
        <a:xfrm flipV="1">
          <a:off x="13703300" y="6324085"/>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14839</xdr:rowOff>
    </xdr:from>
    <xdr:to>
      <xdr:col>71</xdr:col>
      <xdr:colOff>177800</xdr:colOff>
      <xdr:row>37</xdr:row>
      <xdr:rowOff>91282</xdr:rowOff>
    </xdr:to>
    <xdr:cxnSp macro="">
      <xdr:nvCxnSpPr>
        <xdr:cNvPr id="528" name="直線コネクタ 527"/>
        <xdr:cNvCxnSpPr/>
      </xdr:nvCxnSpPr>
      <xdr:spPr>
        <a:xfrm flipV="1">
          <a:off x="12814300" y="6358489"/>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86340</xdr:rowOff>
    </xdr:from>
    <xdr:to>
      <xdr:col>85</xdr:col>
      <xdr:colOff>177800</xdr:colOff>
      <xdr:row>37</xdr:row>
      <xdr:rowOff>16490</xdr:rowOff>
    </xdr:to>
    <xdr:sp macro="" textlink="">
      <xdr:nvSpPr>
        <xdr:cNvPr id="538" name="楕円 537"/>
        <xdr:cNvSpPr/>
      </xdr:nvSpPr>
      <xdr:spPr>
        <a:xfrm>
          <a:off x="16268700" y="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109217</xdr:rowOff>
    </xdr:from>
    <xdr:ext cx="534377" cy="259045"/>
    <xdr:sp macro="" textlink="">
      <xdr:nvSpPr>
        <xdr:cNvPr id="539" name="消防費該当値テキスト"/>
        <xdr:cNvSpPr txBox="1"/>
      </xdr:nvSpPr>
      <xdr:spPr>
        <a:xfrm>
          <a:off x="16370300" y="61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107691</xdr:rowOff>
    </xdr:from>
    <xdr:to>
      <xdr:col>81</xdr:col>
      <xdr:colOff>101600</xdr:colOff>
      <xdr:row>37</xdr:row>
      <xdr:rowOff>37841</xdr:rowOff>
    </xdr:to>
    <xdr:sp macro="" textlink="">
      <xdr:nvSpPr>
        <xdr:cNvPr id="540" name="楕円 539"/>
        <xdr:cNvSpPr/>
      </xdr:nvSpPr>
      <xdr:spPr>
        <a:xfrm>
          <a:off x="15430500" y="62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54368</xdr:rowOff>
    </xdr:from>
    <xdr:ext cx="534377" cy="259045"/>
    <xdr:sp macro="" textlink="">
      <xdr:nvSpPr>
        <xdr:cNvPr id="541" name="テキスト ボックス 540"/>
        <xdr:cNvSpPr txBox="1"/>
      </xdr:nvSpPr>
      <xdr:spPr>
        <a:xfrm>
          <a:off x="15214111" y="60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101085</xdr:rowOff>
    </xdr:from>
    <xdr:to>
      <xdr:col>76</xdr:col>
      <xdr:colOff>165100</xdr:colOff>
      <xdr:row>37</xdr:row>
      <xdr:rowOff>31235</xdr:rowOff>
    </xdr:to>
    <xdr:sp macro="" textlink="">
      <xdr:nvSpPr>
        <xdr:cNvPr id="542" name="楕円 541"/>
        <xdr:cNvSpPr/>
      </xdr:nvSpPr>
      <xdr:spPr>
        <a:xfrm>
          <a:off x="14541500" y="62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22362</xdr:rowOff>
    </xdr:from>
    <xdr:ext cx="534377" cy="259045"/>
    <xdr:sp macro="" textlink="">
      <xdr:nvSpPr>
        <xdr:cNvPr id="543" name="テキスト ボックス 542"/>
        <xdr:cNvSpPr txBox="1"/>
      </xdr:nvSpPr>
      <xdr:spPr>
        <a:xfrm>
          <a:off x="14325111" y="63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135489</xdr:rowOff>
    </xdr:from>
    <xdr:to>
      <xdr:col>72</xdr:col>
      <xdr:colOff>38100</xdr:colOff>
      <xdr:row>37</xdr:row>
      <xdr:rowOff>65639</xdr:rowOff>
    </xdr:to>
    <xdr:sp macro="" textlink="">
      <xdr:nvSpPr>
        <xdr:cNvPr id="544" name="楕円 543"/>
        <xdr:cNvSpPr/>
      </xdr:nvSpPr>
      <xdr:spPr>
        <a:xfrm>
          <a:off x="13652500" y="63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56766</xdr:rowOff>
    </xdr:from>
    <xdr:ext cx="534377" cy="259045"/>
    <xdr:sp macro="" textlink="">
      <xdr:nvSpPr>
        <xdr:cNvPr id="545" name="テキスト ボックス 544"/>
        <xdr:cNvSpPr txBox="1"/>
      </xdr:nvSpPr>
      <xdr:spPr>
        <a:xfrm>
          <a:off x="13436111" y="64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40482</xdr:rowOff>
    </xdr:from>
    <xdr:to>
      <xdr:col>67</xdr:col>
      <xdr:colOff>101600</xdr:colOff>
      <xdr:row>37</xdr:row>
      <xdr:rowOff>142082</xdr:rowOff>
    </xdr:to>
    <xdr:sp macro="" textlink="">
      <xdr:nvSpPr>
        <xdr:cNvPr id="546" name="楕円 545"/>
        <xdr:cNvSpPr/>
      </xdr:nvSpPr>
      <xdr:spPr>
        <a:xfrm>
          <a:off x="12763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133210</xdr:rowOff>
    </xdr:from>
    <xdr:ext cx="534377" cy="259045"/>
    <xdr:sp macro="" textlink="">
      <xdr:nvSpPr>
        <xdr:cNvPr id="547" name="テキスト ボックス 546"/>
        <xdr:cNvSpPr txBox="1"/>
      </xdr:nvSpPr>
      <xdr:spPr>
        <a:xfrm>
          <a:off x="12547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124663</xdr:rowOff>
    </xdr:from>
    <xdr:to>
      <xdr:col>85</xdr:col>
      <xdr:colOff>127000</xdr:colOff>
      <xdr:row>57</xdr:row>
      <xdr:rowOff>135013</xdr:rowOff>
    </xdr:to>
    <xdr:cxnSp macro="">
      <xdr:nvCxnSpPr>
        <xdr:cNvPr id="574" name="直線コネクタ 573"/>
        <xdr:cNvCxnSpPr/>
      </xdr:nvCxnSpPr>
      <xdr:spPr>
        <a:xfrm>
          <a:off x="15481300" y="9897313"/>
          <a:ext cx="8382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124663</xdr:rowOff>
    </xdr:from>
    <xdr:to>
      <xdr:col>81</xdr:col>
      <xdr:colOff>50800</xdr:colOff>
      <xdr:row>57</xdr:row>
      <xdr:rowOff>161465</xdr:rowOff>
    </xdr:to>
    <xdr:cxnSp macro="">
      <xdr:nvCxnSpPr>
        <xdr:cNvPr id="577" name="直線コネクタ 576"/>
        <xdr:cNvCxnSpPr/>
      </xdr:nvCxnSpPr>
      <xdr:spPr>
        <a:xfrm flipV="1">
          <a:off x="14592300" y="9897313"/>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161465</xdr:rowOff>
    </xdr:from>
    <xdr:to>
      <xdr:col>76</xdr:col>
      <xdr:colOff>114300</xdr:colOff>
      <xdr:row>58</xdr:row>
      <xdr:rowOff>7885</xdr:rowOff>
    </xdr:to>
    <xdr:cxnSp macro="">
      <xdr:nvCxnSpPr>
        <xdr:cNvPr id="580" name="直線コネクタ 579"/>
        <xdr:cNvCxnSpPr/>
      </xdr:nvCxnSpPr>
      <xdr:spPr>
        <a:xfrm flipV="1">
          <a:off x="13703300" y="993411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7885</xdr:rowOff>
    </xdr:from>
    <xdr:to>
      <xdr:col>71</xdr:col>
      <xdr:colOff>177800</xdr:colOff>
      <xdr:row>58</xdr:row>
      <xdr:rowOff>34978</xdr:rowOff>
    </xdr:to>
    <xdr:cxnSp macro="">
      <xdr:nvCxnSpPr>
        <xdr:cNvPr id="583" name="直線コネクタ 582"/>
        <xdr:cNvCxnSpPr/>
      </xdr:nvCxnSpPr>
      <xdr:spPr>
        <a:xfrm flipV="1">
          <a:off x="12814300" y="9951985"/>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84213</xdr:rowOff>
    </xdr:from>
    <xdr:to>
      <xdr:col>85</xdr:col>
      <xdr:colOff>177800</xdr:colOff>
      <xdr:row>58</xdr:row>
      <xdr:rowOff>14363</xdr:rowOff>
    </xdr:to>
    <xdr:sp macro="" textlink="">
      <xdr:nvSpPr>
        <xdr:cNvPr id="593" name="楕円 592"/>
        <xdr:cNvSpPr/>
      </xdr:nvSpPr>
      <xdr:spPr>
        <a:xfrm>
          <a:off x="16268700" y="98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32126</xdr:rowOff>
    </xdr:from>
    <xdr:ext cx="534377" cy="259045"/>
    <xdr:sp macro="" textlink="">
      <xdr:nvSpPr>
        <xdr:cNvPr id="594" name="教育費該当値テキスト"/>
        <xdr:cNvSpPr txBox="1"/>
      </xdr:nvSpPr>
      <xdr:spPr>
        <a:xfrm>
          <a:off x="16370300" y="98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73863</xdr:rowOff>
    </xdr:from>
    <xdr:to>
      <xdr:col>81</xdr:col>
      <xdr:colOff>101600</xdr:colOff>
      <xdr:row>58</xdr:row>
      <xdr:rowOff>4013</xdr:rowOff>
    </xdr:to>
    <xdr:sp macro="" textlink="">
      <xdr:nvSpPr>
        <xdr:cNvPr id="595" name="楕円 594"/>
        <xdr:cNvSpPr/>
      </xdr:nvSpPr>
      <xdr:spPr>
        <a:xfrm>
          <a:off x="15430500" y="98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166590</xdr:rowOff>
    </xdr:from>
    <xdr:ext cx="534377" cy="259045"/>
    <xdr:sp macro="" textlink="">
      <xdr:nvSpPr>
        <xdr:cNvPr id="596" name="テキスト ボックス 595"/>
        <xdr:cNvSpPr txBox="1"/>
      </xdr:nvSpPr>
      <xdr:spPr>
        <a:xfrm>
          <a:off x="15214111" y="99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110665</xdr:rowOff>
    </xdr:from>
    <xdr:to>
      <xdr:col>76</xdr:col>
      <xdr:colOff>165100</xdr:colOff>
      <xdr:row>58</xdr:row>
      <xdr:rowOff>40815</xdr:rowOff>
    </xdr:to>
    <xdr:sp macro="" textlink="">
      <xdr:nvSpPr>
        <xdr:cNvPr id="597" name="楕円 596"/>
        <xdr:cNvSpPr/>
      </xdr:nvSpPr>
      <xdr:spPr>
        <a:xfrm>
          <a:off x="14541500" y="9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31942</xdr:rowOff>
    </xdr:from>
    <xdr:ext cx="534377" cy="259045"/>
    <xdr:sp macro="" textlink="">
      <xdr:nvSpPr>
        <xdr:cNvPr id="598" name="テキスト ボックス 597"/>
        <xdr:cNvSpPr txBox="1"/>
      </xdr:nvSpPr>
      <xdr:spPr>
        <a:xfrm>
          <a:off x="14325111" y="9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128535</xdr:rowOff>
    </xdr:from>
    <xdr:to>
      <xdr:col>72</xdr:col>
      <xdr:colOff>38100</xdr:colOff>
      <xdr:row>58</xdr:row>
      <xdr:rowOff>58685</xdr:rowOff>
    </xdr:to>
    <xdr:sp macro="" textlink="">
      <xdr:nvSpPr>
        <xdr:cNvPr id="599" name="楕円 598"/>
        <xdr:cNvSpPr/>
      </xdr:nvSpPr>
      <xdr:spPr>
        <a:xfrm>
          <a:off x="13652500" y="99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49812</xdr:rowOff>
    </xdr:from>
    <xdr:ext cx="534377" cy="259045"/>
    <xdr:sp macro="" textlink="">
      <xdr:nvSpPr>
        <xdr:cNvPr id="600" name="テキスト ボックス 599"/>
        <xdr:cNvSpPr txBox="1"/>
      </xdr:nvSpPr>
      <xdr:spPr>
        <a:xfrm>
          <a:off x="13436111" y="99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155628</xdr:rowOff>
    </xdr:from>
    <xdr:to>
      <xdr:col>67</xdr:col>
      <xdr:colOff>101600</xdr:colOff>
      <xdr:row>58</xdr:row>
      <xdr:rowOff>85778</xdr:rowOff>
    </xdr:to>
    <xdr:sp macro="" textlink="">
      <xdr:nvSpPr>
        <xdr:cNvPr id="601" name="楕円 600"/>
        <xdr:cNvSpPr/>
      </xdr:nvSpPr>
      <xdr:spPr>
        <a:xfrm>
          <a:off x="12763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76905</xdr:rowOff>
    </xdr:from>
    <xdr:ext cx="534377" cy="259045"/>
    <xdr:sp macro="" textlink="">
      <xdr:nvSpPr>
        <xdr:cNvPr id="602" name="テキスト ボックス 601"/>
        <xdr:cNvSpPr txBox="1"/>
      </xdr:nvSpPr>
      <xdr:spPr>
        <a:xfrm>
          <a:off x="12547111" y="10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136883</xdr:rowOff>
    </xdr:from>
    <xdr:to>
      <xdr:col>85</xdr:col>
      <xdr:colOff>127000</xdr:colOff>
      <xdr:row>78</xdr:row>
      <xdr:rowOff>97025</xdr:rowOff>
    </xdr:to>
    <xdr:cxnSp macro="">
      <xdr:nvCxnSpPr>
        <xdr:cNvPr id="629" name="直線コネクタ 628"/>
        <xdr:cNvCxnSpPr/>
      </xdr:nvCxnSpPr>
      <xdr:spPr>
        <a:xfrm>
          <a:off x="15481300" y="13338533"/>
          <a:ext cx="838200" cy="1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46166</xdr:rowOff>
    </xdr:from>
    <xdr:to>
      <xdr:col>81</xdr:col>
      <xdr:colOff>50800</xdr:colOff>
      <xdr:row>77</xdr:row>
      <xdr:rowOff>136883</xdr:rowOff>
    </xdr:to>
    <xdr:cxnSp macro="">
      <xdr:nvCxnSpPr>
        <xdr:cNvPr id="632" name="直線コネクタ 631"/>
        <xdr:cNvCxnSpPr/>
      </xdr:nvCxnSpPr>
      <xdr:spPr>
        <a:xfrm>
          <a:off x="14592300" y="13247816"/>
          <a:ext cx="8890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46166</xdr:rowOff>
    </xdr:from>
    <xdr:to>
      <xdr:col>76</xdr:col>
      <xdr:colOff>114300</xdr:colOff>
      <xdr:row>77</xdr:row>
      <xdr:rowOff>107065</xdr:rowOff>
    </xdr:to>
    <xdr:cxnSp macro="">
      <xdr:nvCxnSpPr>
        <xdr:cNvPr id="635" name="直線コネクタ 634"/>
        <xdr:cNvCxnSpPr/>
      </xdr:nvCxnSpPr>
      <xdr:spPr>
        <a:xfrm flipV="1">
          <a:off x="13703300" y="1324781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57907</xdr:rowOff>
    </xdr:from>
    <xdr:to>
      <xdr:col>71</xdr:col>
      <xdr:colOff>177800</xdr:colOff>
      <xdr:row>77</xdr:row>
      <xdr:rowOff>107065</xdr:rowOff>
    </xdr:to>
    <xdr:cxnSp macro="">
      <xdr:nvCxnSpPr>
        <xdr:cNvPr id="638" name="直線コネクタ 637"/>
        <xdr:cNvCxnSpPr/>
      </xdr:nvCxnSpPr>
      <xdr:spPr>
        <a:xfrm>
          <a:off x="12814300" y="12745207"/>
          <a:ext cx="889000" cy="5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46225</xdr:rowOff>
    </xdr:from>
    <xdr:to>
      <xdr:col>85</xdr:col>
      <xdr:colOff>177800</xdr:colOff>
      <xdr:row>78</xdr:row>
      <xdr:rowOff>147825</xdr:rowOff>
    </xdr:to>
    <xdr:sp macro="" textlink="">
      <xdr:nvSpPr>
        <xdr:cNvPr id="648" name="楕円 647"/>
        <xdr:cNvSpPr/>
      </xdr:nvSpPr>
      <xdr:spPr>
        <a:xfrm>
          <a:off x="16268700" y="134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132602</xdr:rowOff>
    </xdr:from>
    <xdr:ext cx="469744" cy="259045"/>
    <xdr:sp macro="" textlink="">
      <xdr:nvSpPr>
        <xdr:cNvPr id="649" name="災害復旧費該当値テキスト"/>
        <xdr:cNvSpPr txBox="1"/>
      </xdr:nvSpPr>
      <xdr:spPr>
        <a:xfrm>
          <a:off x="16370300" y="133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86083</xdr:rowOff>
    </xdr:from>
    <xdr:to>
      <xdr:col>81</xdr:col>
      <xdr:colOff>101600</xdr:colOff>
      <xdr:row>78</xdr:row>
      <xdr:rowOff>16233</xdr:rowOff>
    </xdr:to>
    <xdr:sp macro="" textlink="">
      <xdr:nvSpPr>
        <xdr:cNvPr id="650" name="楕円 649"/>
        <xdr:cNvSpPr/>
      </xdr:nvSpPr>
      <xdr:spPr>
        <a:xfrm>
          <a:off x="15430500" y="132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32760</xdr:rowOff>
    </xdr:from>
    <xdr:ext cx="534377" cy="259045"/>
    <xdr:sp macro="" textlink="">
      <xdr:nvSpPr>
        <xdr:cNvPr id="651" name="テキスト ボックス 650"/>
        <xdr:cNvSpPr txBox="1"/>
      </xdr:nvSpPr>
      <xdr:spPr>
        <a:xfrm>
          <a:off x="15214111" y="130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166816</xdr:rowOff>
    </xdr:from>
    <xdr:to>
      <xdr:col>76</xdr:col>
      <xdr:colOff>165100</xdr:colOff>
      <xdr:row>77</xdr:row>
      <xdr:rowOff>96966</xdr:rowOff>
    </xdr:to>
    <xdr:sp macro="" textlink="">
      <xdr:nvSpPr>
        <xdr:cNvPr id="652" name="楕円 651"/>
        <xdr:cNvSpPr/>
      </xdr:nvSpPr>
      <xdr:spPr>
        <a:xfrm>
          <a:off x="14541500" y="13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113493</xdr:rowOff>
    </xdr:from>
    <xdr:ext cx="534377" cy="259045"/>
    <xdr:sp macro="" textlink="">
      <xdr:nvSpPr>
        <xdr:cNvPr id="653" name="テキスト ボックス 652"/>
        <xdr:cNvSpPr txBox="1"/>
      </xdr:nvSpPr>
      <xdr:spPr>
        <a:xfrm>
          <a:off x="14325111" y="12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56265</xdr:rowOff>
    </xdr:from>
    <xdr:to>
      <xdr:col>72</xdr:col>
      <xdr:colOff>38100</xdr:colOff>
      <xdr:row>77</xdr:row>
      <xdr:rowOff>157865</xdr:rowOff>
    </xdr:to>
    <xdr:sp macro="" textlink="">
      <xdr:nvSpPr>
        <xdr:cNvPr id="654" name="楕円 653"/>
        <xdr:cNvSpPr/>
      </xdr:nvSpPr>
      <xdr:spPr>
        <a:xfrm>
          <a:off x="13652500" y="132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2942</xdr:rowOff>
    </xdr:from>
    <xdr:ext cx="534377" cy="259045"/>
    <xdr:sp macro="" textlink="">
      <xdr:nvSpPr>
        <xdr:cNvPr id="655" name="テキスト ボックス 654"/>
        <xdr:cNvSpPr txBox="1"/>
      </xdr:nvSpPr>
      <xdr:spPr>
        <a:xfrm>
          <a:off x="13436111" y="130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7107</xdr:rowOff>
    </xdr:from>
    <xdr:to>
      <xdr:col>67</xdr:col>
      <xdr:colOff>101600</xdr:colOff>
      <xdr:row>74</xdr:row>
      <xdr:rowOff>108707</xdr:rowOff>
    </xdr:to>
    <xdr:sp macro="" textlink="">
      <xdr:nvSpPr>
        <xdr:cNvPr id="656" name="楕円 655"/>
        <xdr:cNvSpPr/>
      </xdr:nvSpPr>
      <xdr:spPr>
        <a:xfrm>
          <a:off x="12763500" y="126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125234</xdr:rowOff>
    </xdr:from>
    <xdr:ext cx="534377" cy="259045"/>
    <xdr:sp macro="" textlink="">
      <xdr:nvSpPr>
        <xdr:cNvPr id="657" name="テキスト ボックス 656"/>
        <xdr:cNvSpPr txBox="1"/>
      </xdr:nvSpPr>
      <xdr:spPr>
        <a:xfrm>
          <a:off x="12547111" y="124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65825</xdr:rowOff>
    </xdr:from>
    <xdr:to>
      <xdr:col>85</xdr:col>
      <xdr:colOff>127000</xdr:colOff>
      <xdr:row>94</xdr:row>
      <xdr:rowOff>73031</xdr:rowOff>
    </xdr:to>
    <xdr:cxnSp macro="">
      <xdr:nvCxnSpPr>
        <xdr:cNvPr id="684" name="直線コネクタ 683"/>
        <xdr:cNvCxnSpPr/>
      </xdr:nvCxnSpPr>
      <xdr:spPr>
        <a:xfrm flipV="1">
          <a:off x="15481300" y="16182125"/>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73031</xdr:rowOff>
    </xdr:from>
    <xdr:to>
      <xdr:col>81</xdr:col>
      <xdr:colOff>50800</xdr:colOff>
      <xdr:row>95</xdr:row>
      <xdr:rowOff>9297</xdr:rowOff>
    </xdr:to>
    <xdr:cxnSp macro="">
      <xdr:nvCxnSpPr>
        <xdr:cNvPr id="687" name="直線コネクタ 686"/>
        <xdr:cNvCxnSpPr/>
      </xdr:nvCxnSpPr>
      <xdr:spPr>
        <a:xfrm flipV="1">
          <a:off x="14592300" y="16189331"/>
          <a:ext cx="8890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9297</xdr:rowOff>
    </xdr:from>
    <xdr:to>
      <xdr:col>76</xdr:col>
      <xdr:colOff>114300</xdr:colOff>
      <xdr:row>95</xdr:row>
      <xdr:rowOff>106169</xdr:rowOff>
    </xdr:to>
    <xdr:cxnSp macro="">
      <xdr:nvCxnSpPr>
        <xdr:cNvPr id="690" name="直線コネクタ 689"/>
        <xdr:cNvCxnSpPr/>
      </xdr:nvCxnSpPr>
      <xdr:spPr>
        <a:xfrm flipV="1">
          <a:off x="13703300" y="16297047"/>
          <a:ext cx="889000" cy="9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106169</xdr:rowOff>
    </xdr:from>
    <xdr:to>
      <xdr:col>71</xdr:col>
      <xdr:colOff>177800</xdr:colOff>
      <xdr:row>96</xdr:row>
      <xdr:rowOff>119588</xdr:rowOff>
    </xdr:to>
    <xdr:cxnSp macro="">
      <xdr:nvCxnSpPr>
        <xdr:cNvPr id="693" name="直線コネクタ 692"/>
        <xdr:cNvCxnSpPr/>
      </xdr:nvCxnSpPr>
      <xdr:spPr>
        <a:xfrm flipV="1">
          <a:off x="12814300" y="16393919"/>
          <a:ext cx="8890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15025</xdr:rowOff>
    </xdr:from>
    <xdr:to>
      <xdr:col>85</xdr:col>
      <xdr:colOff>177800</xdr:colOff>
      <xdr:row>94</xdr:row>
      <xdr:rowOff>116625</xdr:rowOff>
    </xdr:to>
    <xdr:sp macro="" textlink="">
      <xdr:nvSpPr>
        <xdr:cNvPr id="703" name="楕円 702"/>
        <xdr:cNvSpPr/>
      </xdr:nvSpPr>
      <xdr:spPr>
        <a:xfrm>
          <a:off x="16268700" y="161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37902</xdr:rowOff>
    </xdr:from>
    <xdr:ext cx="599010" cy="259045"/>
    <xdr:sp macro="" textlink="">
      <xdr:nvSpPr>
        <xdr:cNvPr id="704" name="公債費該当値テキスト"/>
        <xdr:cNvSpPr txBox="1"/>
      </xdr:nvSpPr>
      <xdr:spPr>
        <a:xfrm>
          <a:off x="16370300" y="1598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22231</xdr:rowOff>
    </xdr:from>
    <xdr:to>
      <xdr:col>81</xdr:col>
      <xdr:colOff>101600</xdr:colOff>
      <xdr:row>94</xdr:row>
      <xdr:rowOff>123831</xdr:rowOff>
    </xdr:to>
    <xdr:sp macro="" textlink="">
      <xdr:nvSpPr>
        <xdr:cNvPr id="705" name="楕円 704"/>
        <xdr:cNvSpPr/>
      </xdr:nvSpPr>
      <xdr:spPr>
        <a:xfrm>
          <a:off x="15430500" y="16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140358</xdr:rowOff>
    </xdr:from>
    <xdr:ext cx="599010" cy="259045"/>
    <xdr:sp macro="" textlink="">
      <xdr:nvSpPr>
        <xdr:cNvPr id="706" name="テキスト ボックス 705"/>
        <xdr:cNvSpPr txBox="1"/>
      </xdr:nvSpPr>
      <xdr:spPr>
        <a:xfrm>
          <a:off x="15181795" y="1591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129947</xdr:rowOff>
    </xdr:from>
    <xdr:to>
      <xdr:col>76</xdr:col>
      <xdr:colOff>165100</xdr:colOff>
      <xdr:row>95</xdr:row>
      <xdr:rowOff>60097</xdr:rowOff>
    </xdr:to>
    <xdr:sp macro="" textlink="">
      <xdr:nvSpPr>
        <xdr:cNvPr id="707" name="楕円 706"/>
        <xdr:cNvSpPr/>
      </xdr:nvSpPr>
      <xdr:spPr>
        <a:xfrm>
          <a:off x="14541500" y="162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76624</xdr:rowOff>
    </xdr:from>
    <xdr:ext cx="599010" cy="259045"/>
    <xdr:sp macro="" textlink="">
      <xdr:nvSpPr>
        <xdr:cNvPr id="708" name="テキスト ボックス 707"/>
        <xdr:cNvSpPr txBox="1"/>
      </xdr:nvSpPr>
      <xdr:spPr>
        <a:xfrm>
          <a:off x="14292795" y="1602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55369</xdr:rowOff>
    </xdr:from>
    <xdr:to>
      <xdr:col>72</xdr:col>
      <xdr:colOff>38100</xdr:colOff>
      <xdr:row>95</xdr:row>
      <xdr:rowOff>156969</xdr:rowOff>
    </xdr:to>
    <xdr:sp macro="" textlink="">
      <xdr:nvSpPr>
        <xdr:cNvPr id="709" name="楕円 708"/>
        <xdr:cNvSpPr/>
      </xdr:nvSpPr>
      <xdr:spPr>
        <a:xfrm>
          <a:off x="13652500" y="163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2046</xdr:rowOff>
    </xdr:from>
    <xdr:ext cx="599010" cy="259045"/>
    <xdr:sp macro="" textlink="">
      <xdr:nvSpPr>
        <xdr:cNvPr id="710" name="テキスト ボックス 709"/>
        <xdr:cNvSpPr txBox="1"/>
      </xdr:nvSpPr>
      <xdr:spPr>
        <a:xfrm>
          <a:off x="13403795" y="1611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68788</xdr:rowOff>
    </xdr:from>
    <xdr:to>
      <xdr:col>67</xdr:col>
      <xdr:colOff>101600</xdr:colOff>
      <xdr:row>96</xdr:row>
      <xdr:rowOff>170388</xdr:rowOff>
    </xdr:to>
    <xdr:sp macro="" textlink="">
      <xdr:nvSpPr>
        <xdr:cNvPr id="711" name="楕円 710"/>
        <xdr:cNvSpPr/>
      </xdr:nvSpPr>
      <xdr:spPr>
        <a:xfrm>
          <a:off x="12763500" y="16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15465</xdr:rowOff>
    </xdr:from>
    <xdr:ext cx="534377" cy="259045"/>
    <xdr:sp macro="" textlink="">
      <xdr:nvSpPr>
        <xdr:cNvPr id="712" name="テキスト ボックス 711"/>
        <xdr:cNvSpPr txBox="1"/>
      </xdr:nvSpPr>
      <xdr:spPr>
        <a:xfrm>
          <a:off x="12547111" y="1630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947,630</a:t>
          </a:r>
          <a:r>
            <a:rPr lang="ja-JP" altLang="ja-JP" sz="1100" b="0" i="0" baseline="0">
              <a:solidFill>
                <a:schemeClr val="dk1"/>
              </a:solidFill>
              <a:effectLst/>
              <a:latin typeface="+mn-lt"/>
              <a:ea typeface="+mn-ea"/>
              <a:cs typeface="+mn-cs"/>
            </a:rPr>
            <a:t>円と前年度比で</a:t>
          </a:r>
          <a:r>
            <a:rPr lang="en-US" altLang="ja-JP" sz="1100" b="0" i="0" baseline="0">
              <a:solidFill>
                <a:schemeClr val="dk1"/>
              </a:solidFill>
              <a:effectLst/>
              <a:latin typeface="+mn-lt"/>
              <a:ea typeface="+mn-ea"/>
              <a:cs typeface="+mn-cs"/>
            </a:rPr>
            <a:t>149,460</a:t>
          </a:r>
          <a:r>
            <a:rPr lang="ja-JP" altLang="ja-JP" sz="1100" b="0" i="0" baseline="0">
              <a:solidFill>
                <a:schemeClr val="dk1"/>
              </a:solidFill>
              <a:effectLst/>
              <a:latin typeface="+mn-lt"/>
              <a:ea typeface="+mn-ea"/>
              <a:cs typeface="+mn-cs"/>
            </a:rPr>
            <a:t>円の減となった。</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熊本地震により歳出総額において震災</a:t>
          </a:r>
          <a:r>
            <a:rPr lang="ja-JP" altLang="ja-JP" sz="1050" b="0" i="0" baseline="0">
              <a:solidFill>
                <a:sysClr val="windowText" lastClr="000000"/>
              </a:solidFill>
              <a:effectLst/>
              <a:latin typeface="+mn-lt"/>
              <a:ea typeface="+mn-ea"/>
              <a:cs typeface="+mn-cs"/>
            </a:rPr>
            <a:t>前の</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倍を超える額で推移していたが、</a:t>
          </a:r>
          <a:r>
            <a:rPr lang="en-US" altLang="ja-JP" sz="1050" b="0" i="0" baseline="0">
              <a:solidFill>
                <a:sysClr val="windowText" lastClr="000000"/>
              </a:solidFill>
              <a:effectLst/>
              <a:latin typeface="+mn-lt"/>
              <a:ea typeface="+mn-ea"/>
              <a:cs typeface="+mn-cs"/>
            </a:rPr>
            <a:t>R4</a:t>
          </a:r>
          <a:r>
            <a:rPr lang="ja-JP" altLang="ja-JP"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1.8</a:t>
          </a:r>
          <a:r>
            <a:rPr lang="ja-JP" altLang="ja-JP" sz="1050" b="0" i="0" baseline="0">
              <a:solidFill>
                <a:sysClr val="windowText" lastClr="000000"/>
              </a:solidFill>
              <a:effectLst/>
              <a:latin typeface="+mn-lt"/>
              <a:ea typeface="+mn-ea"/>
              <a:cs typeface="+mn-cs"/>
            </a:rPr>
            <a:t>倍程度まで減少した。総務費においては住民一人当たりのコストが</a:t>
          </a:r>
          <a:r>
            <a:rPr lang="en-US" altLang="ja-JP" sz="1050" b="0" i="0" baseline="0">
              <a:solidFill>
                <a:sysClr val="windowText" lastClr="000000"/>
              </a:solidFill>
              <a:effectLst/>
              <a:latin typeface="+mn-lt"/>
              <a:ea typeface="+mn-ea"/>
              <a:cs typeface="+mn-cs"/>
            </a:rPr>
            <a:t>53,571</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したが、これは</a:t>
          </a:r>
          <a:r>
            <a:rPr lang="ja-JP" altLang="en-US" sz="1050" b="0" i="0" baseline="0">
              <a:solidFill>
                <a:sysClr val="windowText" lastClr="000000"/>
              </a:solidFill>
              <a:effectLst/>
              <a:latin typeface="+mn-lt"/>
              <a:ea typeface="+mn-ea"/>
              <a:cs typeface="+mn-cs"/>
            </a:rPr>
            <a:t>庁舎空調改修工事による臨時的なものである。</a:t>
          </a:r>
          <a:r>
            <a:rPr lang="ja-JP" altLang="ja-JP" sz="1050" b="0" i="0" baseline="0">
              <a:solidFill>
                <a:sysClr val="windowText" lastClr="000000"/>
              </a:solidFill>
              <a:effectLst/>
              <a:latin typeface="+mn-lt"/>
              <a:ea typeface="+mn-ea"/>
              <a:cs typeface="+mn-cs"/>
            </a:rPr>
            <a:t>民生費においては</a:t>
          </a:r>
          <a:r>
            <a:rPr lang="en-US" altLang="ja-JP" sz="1050" b="0" i="0" baseline="0">
              <a:solidFill>
                <a:sysClr val="windowText" lastClr="000000"/>
              </a:solidFill>
              <a:effectLst/>
              <a:latin typeface="+mn-lt"/>
              <a:ea typeface="+mn-ea"/>
              <a:cs typeface="+mn-cs"/>
            </a:rPr>
            <a:t>26,002</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となっているが、子育て世帯臨時特別給付金事業</a:t>
          </a:r>
          <a:r>
            <a:rPr lang="ja-JP" altLang="en-US" sz="1050" b="0" i="0" baseline="0">
              <a:solidFill>
                <a:sysClr val="windowText" lastClr="000000"/>
              </a:solidFill>
              <a:effectLst/>
              <a:latin typeface="+mn-lt"/>
              <a:ea typeface="+mn-ea"/>
              <a:cs typeface="+mn-cs"/>
            </a:rPr>
            <a:t>の減少</a:t>
          </a:r>
          <a:r>
            <a:rPr lang="ja-JP" altLang="ja-JP" sz="1050" b="0" i="0" baseline="0">
              <a:solidFill>
                <a:sysClr val="windowText" lastClr="000000"/>
              </a:solidFill>
              <a:effectLst/>
              <a:latin typeface="+mn-lt"/>
              <a:ea typeface="+mn-ea"/>
              <a:cs typeface="+mn-cs"/>
            </a:rPr>
            <a:t>が要因である。衛生費においては</a:t>
          </a:r>
          <a:r>
            <a:rPr lang="en-US" altLang="ja-JP" sz="1050" b="0" i="0" baseline="0">
              <a:solidFill>
                <a:sysClr val="windowText" lastClr="000000"/>
              </a:solidFill>
              <a:effectLst/>
              <a:latin typeface="+mn-lt"/>
              <a:ea typeface="+mn-ea"/>
              <a:cs typeface="+mn-cs"/>
            </a:rPr>
            <a:t>6,066</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で、主に</a:t>
          </a:r>
          <a:r>
            <a:rPr lang="ja-JP" altLang="en-US" sz="1050" b="0" i="0" baseline="0">
              <a:solidFill>
                <a:sysClr val="windowText" lastClr="000000"/>
              </a:solidFill>
              <a:effectLst/>
              <a:latin typeface="+mn-lt"/>
              <a:ea typeface="+mn-ea"/>
              <a:cs typeface="+mn-cs"/>
            </a:rPr>
            <a:t>地域水道施設の復旧事業補助金の減少が主な要因</a:t>
          </a:r>
          <a:r>
            <a:rPr lang="ja-JP" altLang="ja-JP" sz="1050" b="0" i="0" baseline="0">
              <a:solidFill>
                <a:sysClr val="windowText" lastClr="000000"/>
              </a:solidFill>
              <a:effectLst/>
              <a:latin typeface="+mn-lt"/>
              <a:ea typeface="+mn-ea"/>
              <a:cs typeface="+mn-cs"/>
            </a:rPr>
            <a:t>。農林水産業費においては</a:t>
          </a:r>
          <a:r>
            <a:rPr lang="en-US" altLang="ja-JP" sz="1050" b="0" i="0" baseline="0">
              <a:solidFill>
                <a:sysClr val="windowText" lastClr="000000"/>
              </a:solidFill>
              <a:effectLst/>
              <a:latin typeface="+mn-lt"/>
              <a:ea typeface="+mn-ea"/>
              <a:cs typeface="+mn-cs"/>
            </a:rPr>
            <a:t>6,124</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とほぼ横ばいである。土木費においては</a:t>
          </a:r>
          <a:r>
            <a:rPr lang="en-US" altLang="ja-JP" sz="1050" b="0" i="0" baseline="0">
              <a:solidFill>
                <a:sysClr val="windowText" lastClr="000000"/>
              </a:solidFill>
              <a:effectLst/>
              <a:latin typeface="+mn-lt"/>
              <a:ea typeface="+mn-ea"/>
              <a:cs typeface="+mn-cs"/>
            </a:rPr>
            <a:t>208,350</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と</a:t>
          </a:r>
          <a:r>
            <a:rPr lang="ja-JP" altLang="en-US" sz="1050" b="0" i="0" baseline="0">
              <a:solidFill>
                <a:sysClr val="windowText" lastClr="000000"/>
              </a:solidFill>
              <a:effectLst/>
              <a:latin typeface="+mn-lt"/>
              <a:ea typeface="+mn-ea"/>
              <a:cs typeface="+mn-cs"/>
            </a:rPr>
            <a:t>なり、</a:t>
          </a:r>
          <a:r>
            <a:rPr lang="ja-JP" altLang="ja-JP" sz="1050" b="0" i="0" baseline="0">
              <a:solidFill>
                <a:sysClr val="windowText" lastClr="000000"/>
              </a:solidFill>
              <a:effectLst/>
              <a:latin typeface="+mn-lt"/>
              <a:ea typeface="+mn-ea"/>
              <a:cs typeface="+mn-cs"/>
            </a:rPr>
            <a:t>震災からの復旧事業</a:t>
          </a:r>
          <a:r>
            <a:rPr lang="ja-JP" altLang="en-US" sz="1050" b="0" i="0" baseline="0">
              <a:solidFill>
                <a:sysClr val="windowText" lastClr="000000"/>
              </a:solidFill>
              <a:effectLst/>
              <a:latin typeface="+mn-lt"/>
              <a:ea typeface="+mn-ea"/>
              <a:cs typeface="+mn-cs"/>
            </a:rPr>
            <a:t>が大きく減少し類似団体の平均額に近いところまで落ち着いてきている</a:t>
          </a:r>
          <a:r>
            <a:rPr lang="ja-JP" altLang="ja-JP" sz="1050" b="0" i="0" baseline="0">
              <a:solidFill>
                <a:sysClr val="windowText" lastClr="000000"/>
              </a:solidFill>
              <a:effectLst/>
              <a:latin typeface="+mn-lt"/>
              <a:ea typeface="+mn-ea"/>
              <a:cs typeface="+mn-cs"/>
            </a:rPr>
            <a:t>。教育費においては前年比で</a:t>
          </a:r>
          <a:r>
            <a:rPr lang="en-US" altLang="ja-JP" sz="1050" b="0" i="0" baseline="0">
              <a:solidFill>
                <a:sysClr val="windowText" lastClr="000000"/>
              </a:solidFill>
              <a:effectLst/>
              <a:latin typeface="+mn-lt"/>
              <a:ea typeface="+mn-ea"/>
              <a:cs typeface="+mn-cs"/>
            </a:rPr>
            <a:t>4,528</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で、</a:t>
          </a:r>
          <a:r>
            <a:rPr lang="ja-JP" altLang="en-US" sz="1050" b="0" i="0" baseline="0">
              <a:solidFill>
                <a:sysClr val="windowText" lastClr="000000"/>
              </a:solidFill>
              <a:effectLst/>
              <a:latin typeface="+mn-lt"/>
              <a:ea typeface="+mn-ea"/>
              <a:cs typeface="+mn-cs"/>
            </a:rPr>
            <a:t>こちらもほぼ横ばいでの推移となっている</a:t>
          </a:r>
          <a:r>
            <a:rPr lang="ja-JP" altLang="ja-JP" sz="1050" b="0" i="0" baseline="0">
              <a:solidFill>
                <a:sysClr val="windowText" lastClr="000000"/>
              </a:solidFill>
              <a:effectLst/>
              <a:latin typeface="+mn-lt"/>
              <a:ea typeface="+mn-ea"/>
              <a:cs typeface="+mn-cs"/>
            </a:rPr>
            <a:t>。災害復旧費においては</a:t>
          </a:r>
          <a:r>
            <a:rPr lang="en-US" altLang="ja-JP" sz="1050" b="0" i="0" baseline="0">
              <a:solidFill>
                <a:sysClr val="windowText" lastClr="000000"/>
              </a:solidFill>
              <a:effectLst/>
              <a:latin typeface="+mn-lt"/>
              <a:ea typeface="+mn-ea"/>
              <a:cs typeface="+mn-cs"/>
            </a:rPr>
            <a:t>R4</a:t>
          </a:r>
          <a:r>
            <a:rPr lang="ja-JP" altLang="en-US" sz="1050" b="0" i="0" baseline="0">
              <a:solidFill>
                <a:sysClr val="windowText" lastClr="000000"/>
              </a:solidFill>
              <a:effectLst/>
              <a:latin typeface="+mn-lt"/>
              <a:ea typeface="+mn-ea"/>
              <a:cs typeface="+mn-cs"/>
            </a:rPr>
            <a:t>に大きな災害が無かったため</a:t>
          </a:r>
          <a:r>
            <a:rPr lang="en-US" altLang="ja-JP" sz="1050" b="0" i="0" baseline="0">
              <a:solidFill>
                <a:sysClr val="windowText" lastClr="000000"/>
              </a:solidFill>
              <a:effectLst/>
              <a:latin typeface="+mn-lt"/>
              <a:ea typeface="+mn-ea"/>
              <a:cs typeface="+mn-cs"/>
            </a:rPr>
            <a:t>14,391</a:t>
          </a:r>
          <a:r>
            <a:rPr lang="ja-JP" altLang="en-US" sz="1050" b="0" i="0" baseline="0">
              <a:solidFill>
                <a:sysClr val="windowText" lastClr="000000"/>
              </a:solidFill>
              <a:effectLst/>
              <a:latin typeface="+mn-lt"/>
              <a:ea typeface="+mn-ea"/>
              <a:cs typeface="+mn-cs"/>
            </a:rPr>
            <a:t>円と大きく</a:t>
          </a:r>
          <a:r>
            <a:rPr lang="ja-JP" altLang="ja-JP" sz="1050" b="0" i="0" baseline="0">
              <a:solidFill>
                <a:sysClr val="windowText" lastClr="000000"/>
              </a:solidFill>
              <a:effectLst/>
              <a:latin typeface="+mn-lt"/>
              <a:ea typeface="+mn-ea"/>
              <a:cs typeface="+mn-cs"/>
            </a:rPr>
            <a:t>減少している。公債費においては、</a:t>
          </a:r>
          <a:r>
            <a:rPr lang="en-US" altLang="ja-JP" sz="1050" b="0" i="0" baseline="0">
              <a:solidFill>
                <a:sysClr val="windowText" lastClr="000000"/>
              </a:solidFill>
              <a:effectLst/>
              <a:latin typeface="+mn-lt"/>
              <a:ea typeface="+mn-ea"/>
              <a:cs typeface="+mn-cs"/>
            </a:rPr>
            <a:t>1,576</a:t>
          </a:r>
          <a:r>
            <a:rPr lang="ja-JP" altLang="ja-JP" sz="1050" b="0" i="0" baseline="0">
              <a:solidFill>
                <a:sysClr val="windowText" lastClr="000000"/>
              </a:solidFill>
              <a:effectLst/>
              <a:latin typeface="+mn-lt"/>
              <a:ea typeface="+mn-ea"/>
              <a:cs typeface="+mn-cs"/>
            </a:rPr>
            <a:t>円</a:t>
          </a:r>
          <a:r>
            <a:rPr lang="ja-JP" altLang="en-US" sz="1050" b="0" i="0" baseline="0">
              <a:solidFill>
                <a:sysClr val="windowText" lastClr="000000"/>
              </a:solidFill>
              <a:effectLst/>
              <a:latin typeface="+mn-lt"/>
              <a:ea typeface="+mn-ea"/>
              <a:cs typeface="+mn-cs"/>
            </a:rPr>
            <a:t>の微増ではあるが類似団体比較でも高い水準で進んでおり</a:t>
          </a:r>
          <a:r>
            <a:rPr lang="ja-JP" altLang="ja-JP" sz="1050" b="0" i="0" baseline="0">
              <a:solidFill>
                <a:sysClr val="windowText" lastClr="000000"/>
              </a:solidFill>
              <a:effectLst/>
              <a:latin typeface="+mn-lt"/>
              <a:ea typeface="+mn-ea"/>
              <a:cs typeface="+mn-cs"/>
            </a:rPr>
            <a:t>、熊本地震関連事業で多額の地方債を発行したことが</a:t>
          </a:r>
          <a:r>
            <a:rPr lang="ja-JP" altLang="en-US" sz="1050" b="0" i="0" baseline="0">
              <a:solidFill>
                <a:sysClr val="windowText" lastClr="000000"/>
              </a:solidFill>
              <a:effectLst/>
              <a:latin typeface="+mn-lt"/>
              <a:ea typeface="+mn-ea"/>
              <a:cs typeface="+mn-cs"/>
            </a:rPr>
            <a:t>要因となっている</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今後も</a:t>
          </a:r>
          <a:r>
            <a:rPr lang="ja-JP" altLang="ja-JP" sz="1050" b="0" i="0" baseline="0">
              <a:solidFill>
                <a:sysClr val="windowText" lastClr="000000"/>
              </a:solidFill>
              <a:effectLst/>
              <a:latin typeface="+mn-lt"/>
              <a:ea typeface="+mn-ea"/>
              <a:cs typeface="+mn-cs"/>
            </a:rPr>
            <a:t>高齢化率の上昇により老人福祉費、障がい者福祉サービス事業費の増加</a:t>
          </a:r>
          <a:r>
            <a:rPr lang="ja-JP" altLang="en-US" sz="1050" b="0" i="0" baseline="0">
              <a:solidFill>
                <a:sysClr val="windowText" lastClr="000000"/>
              </a:solidFill>
              <a:effectLst/>
              <a:latin typeface="+mn-lt"/>
              <a:ea typeface="+mn-ea"/>
              <a:cs typeface="+mn-cs"/>
            </a:rPr>
            <a:t>や</a:t>
          </a:r>
          <a:r>
            <a:rPr lang="ja-JP" altLang="ja-JP" sz="1050" b="0" i="0" baseline="0">
              <a:solidFill>
                <a:sysClr val="windowText" lastClr="000000"/>
              </a:solidFill>
              <a:effectLst/>
              <a:latin typeface="+mn-lt"/>
              <a:ea typeface="+mn-ea"/>
              <a:cs typeface="+mn-cs"/>
            </a:rPr>
            <a:t>特別会計</a:t>
          </a:r>
          <a:r>
            <a:rPr lang="ja-JP" altLang="en-US" sz="105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国民健康保険、介護保険、後期高齢者医療</a:t>
          </a:r>
          <a:r>
            <a:rPr lang="ja-JP" altLang="en-US" sz="1100" b="0" i="0" baseline="0">
              <a:solidFill>
                <a:schemeClr val="dk1"/>
              </a:solidFill>
              <a:effectLst/>
              <a:latin typeface="+mn-lt"/>
              <a:ea typeface="+mn-ea"/>
              <a:cs typeface="+mn-cs"/>
            </a:rPr>
            <a:t>）</a:t>
          </a:r>
          <a:r>
            <a:rPr lang="ja-JP" altLang="ja-JP" sz="1050" b="0" i="0" baseline="0">
              <a:solidFill>
                <a:sysClr val="windowText" lastClr="000000"/>
              </a:solidFill>
              <a:effectLst/>
              <a:latin typeface="+mn-lt"/>
              <a:ea typeface="+mn-ea"/>
              <a:cs typeface="+mn-cs"/>
            </a:rPr>
            <a:t>への繰出金</a:t>
          </a:r>
          <a:r>
            <a:rPr lang="ja-JP" altLang="en-US" sz="1050" b="0" i="0" baseline="0">
              <a:solidFill>
                <a:sysClr val="windowText" lastClr="000000"/>
              </a:solidFill>
              <a:effectLst/>
              <a:latin typeface="+mn-lt"/>
              <a:ea typeface="+mn-ea"/>
              <a:cs typeface="+mn-cs"/>
            </a:rPr>
            <a:t>など</a:t>
          </a:r>
          <a:r>
            <a:rPr lang="ja-JP" altLang="ja-JP" sz="1050" b="0" i="0" baseline="0">
              <a:solidFill>
                <a:sysClr val="windowText" lastClr="000000"/>
              </a:solidFill>
              <a:effectLst/>
              <a:latin typeface="+mn-lt"/>
              <a:ea typeface="+mn-ea"/>
              <a:cs typeface="+mn-cs"/>
            </a:rPr>
            <a:t>社会保障費</a:t>
          </a:r>
          <a:r>
            <a:rPr lang="ja-JP" altLang="en-US" sz="1050" b="0" i="0" baseline="0">
              <a:solidFill>
                <a:sysClr val="windowText" lastClr="000000"/>
              </a:solidFill>
              <a:effectLst/>
              <a:latin typeface="+mn-lt"/>
              <a:ea typeface="+mn-ea"/>
              <a:cs typeface="+mn-cs"/>
            </a:rPr>
            <a:t>の</a:t>
          </a:r>
          <a:r>
            <a:rPr lang="ja-JP" altLang="ja-JP" sz="1050" b="0" i="0" baseline="0">
              <a:solidFill>
                <a:sysClr val="windowText" lastClr="000000"/>
              </a:solidFill>
              <a:effectLst/>
              <a:latin typeface="+mn-lt"/>
              <a:ea typeface="+mn-ea"/>
              <a:cs typeface="+mn-cs"/>
            </a:rPr>
            <a:t>増額</a:t>
          </a:r>
          <a:r>
            <a:rPr lang="ja-JP" altLang="en-US" sz="1050" b="0" i="0" baseline="0">
              <a:solidFill>
                <a:sysClr val="windowText" lastClr="000000"/>
              </a:solidFill>
              <a:effectLst/>
              <a:latin typeface="+mn-lt"/>
              <a:ea typeface="+mn-ea"/>
              <a:cs typeface="+mn-cs"/>
            </a:rPr>
            <a:t>が見込まれる</a:t>
          </a:r>
          <a:r>
            <a:rPr lang="ja-JP" altLang="ja-JP" sz="1050" b="0" i="0" baseline="0">
              <a:solidFill>
                <a:sysClr val="windowText" lastClr="000000"/>
              </a:solidFill>
              <a:effectLst/>
              <a:latin typeface="+mn-lt"/>
              <a:ea typeface="+mn-ea"/>
              <a:cs typeface="+mn-cs"/>
            </a:rPr>
            <a:t>。財政を圧迫する傾向に歯止めをかけるべく、保健事業の推進、</a:t>
          </a:r>
          <a:r>
            <a:rPr lang="ja-JP" altLang="en-US" sz="1050" b="0" i="0" baseline="0">
              <a:solidFill>
                <a:sysClr val="windowText" lastClr="000000"/>
              </a:solidFill>
              <a:effectLst/>
              <a:latin typeface="+mn-lt"/>
              <a:ea typeface="+mn-ea"/>
              <a:cs typeface="+mn-cs"/>
            </a:rPr>
            <a:t>地方債発行の抑制、</a:t>
          </a:r>
          <a:r>
            <a:rPr lang="ja-JP" altLang="ja-JP" sz="1050" b="0" i="0" baseline="0">
              <a:solidFill>
                <a:sysClr val="windowText" lastClr="000000"/>
              </a:solidFill>
              <a:effectLst/>
              <a:latin typeface="+mn-lt"/>
              <a:ea typeface="+mn-ea"/>
              <a:cs typeface="+mn-cs"/>
            </a:rPr>
            <a:t>事業や受益者負担の見直しなど</a:t>
          </a:r>
          <a:r>
            <a:rPr lang="ja-JP" altLang="en-US" sz="1050" b="0" i="0" baseline="0">
              <a:solidFill>
                <a:sysClr val="windowText" lastClr="000000"/>
              </a:solidFill>
              <a:effectLst/>
              <a:latin typeface="+mn-lt"/>
              <a:ea typeface="+mn-ea"/>
              <a:cs typeface="+mn-cs"/>
            </a:rPr>
            <a:t>財政健全化を図る必要がある。</a:t>
          </a:r>
          <a:endParaRPr lang="ja-JP" altLang="ja-JP" sz="105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effectLst/>
            </a:rPr>
            <a:t>　実質収支額は継続的に黒字を確保している。</a:t>
          </a:r>
          <a:r>
            <a:rPr lang="en-US" altLang="ja-JP" sz="1050">
              <a:effectLst/>
            </a:rPr>
            <a:t>R3</a:t>
          </a:r>
          <a:r>
            <a:rPr lang="ja-JP" altLang="en-US" sz="1050">
              <a:effectLst/>
            </a:rPr>
            <a:t>においては地方税やふるさと納税額の上昇により実質収支額が大きく伸びたため、</a:t>
          </a:r>
          <a:r>
            <a:rPr lang="en-US" altLang="ja-JP" sz="1050">
              <a:effectLst/>
            </a:rPr>
            <a:t>R4</a:t>
          </a:r>
          <a:r>
            <a:rPr lang="ja-JP" altLang="en-US" sz="1050">
              <a:effectLst/>
            </a:rPr>
            <a:t>においても地方税の伸びはあったものの、単年度収支がマイナスとなった。財政調整基金については、</a:t>
          </a:r>
          <a:r>
            <a:rPr lang="en-US" altLang="ja-JP" sz="1050">
              <a:effectLst/>
            </a:rPr>
            <a:t>R4</a:t>
          </a:r>
          <a:r>
            <a:rPr lang="ja-JP" altLang="en-US" sz="1050">
              <a:effectLst/>
            </a:rPr>
            <a:t>も</a:t>
          </a:r>
          <a:r>
            <a:rPr lang="en-US" altLang="ja-JP" sz="1050">
              <a:effectLst/>
            </a:rPr>
            <a:t>R3</a:t>
          </a:r>
          <a:r>
            <a:rPr lang="ja-JP" altLang="en-US" sz="1050">
              <a:effectLst/>
            </a:rPr>
            <a:t>に引き続き積立額＞取崩額となり基金残高は増加したが、実質単年度収支においてはマイナスの数値となった。</a:t>
          </a:r>
          <a:endParaRPr lang="en-US" altLang="ja-JP" sz="1050">
            <a:effectLst/>
          </a:endParaRPr>
        </a:p>
        <a:p>
          <a:r>
            <a:rPr lang="ja-JP" altLang="en-US" sz="1050">
              <a:effectLst/>
            </a:rPr>
            <a:t>　今後も</a:t>
          </a:r>
          <a:r>
            <a:rPr lang="ja-JP" altLang="en-US" sz="1100" b="0" i="0" baseline="0">
              <a:solidFill>
                <a:schemeClr val="dk1"/>
              </a:solidFill>
              <a:effectLst/>
              <a:latin typeface="+mn-lt"/>
              <a:ea typeface="+mn-ea"/>
              <a:cs typeface="+mn-cs"/>
            </a:rPr>
            <a:t>事業の見直しや税収アップの取組を推進し、健全な財政運営に努めていく。</a:t>
          </a:r>
          <a:endParaRPr lang="en-US"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一般会計実質収支額は</a:t>
          </a:r>
          <a:r>
            <a:rPr lang="en-US" altLang="ja-JP" sz="1100" b="0" i="0" baseline="0">
              <a:solidFill>
                <a:schemeClr val="dk1"/>
              </a:solidFill>
              <a:effectLst/>
              <a:latin typeface="+mn-lt"/>
              <a:ea typeface="+mn-ea"/>
              <a:cs typeface="+mn-cs"/>
            </a:rPr>
            <a:t>344,131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でその他の</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や全て</a:t>
          </a:r>
          <a:r>
            <a:rPr lang="ja-JP" altLang="ja-JP" sz="1100" b="0" i="0" baseline="0">
              <a:solidFill>
                <a:schemeClr val="dk1"/>
              </a:solidFill>
              <a:effectLst/>
              <a:latin typeface="+mn-lt"/>
              <a:ea typeface="+mn-ea"/>
              <a:cs typeface="+mn-cs"/>
            </a:rPr>
            <a:t>の公営企業会計を含む全会計において赤字は生じておらず健全性を保っている。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今後の対応</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少子高齢化に伴う社会保障費の増加で、国民健康保険、介護保険、後期高齢者医療</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特別会計が圧迫がされることにより、一般会計からの繰出金が増加することが懸念される。また簡易水道事業及び工業用水道事業会計においては、地方公営企業として企業性（経済性）の発揮と公共福祉の増進を経営の基本原則とするものであり、その経営に要する経費は経営に伴う収入（料金）をもって充てる独立採算制が原則とされている。今後は老朽化に伴う水道施設の更新や配管網の整備など設備投資が控え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すべての特別会計・企業会計において適正な財政運営、企業経営を心掛け黒字比率の水準を保つよう努めたい。</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R4</a:t>
          </a:r>
          <a:r>
            <a:rPr lang="ja-JP" altLang="en-US" sz="1100" b="0" i="0" baseline="0">
              <a:solidFill>
                <a:schemeClr val="dk1"/>
              </a:solidFill>
              <a:effectLst/>
              <a:latin typeface="+mn-lt"/>
              <a:ea typeface="+mn-ea"/>
              <a:cs typeface="+mn-cs"/>
            </a:rPr>
            <a:t>年度に発足した工業団地造成事業と住宅用地造成事業の特別会計においては、造成後の土地の売却が重要となるが、住宅用地については売却の見通しが立っており移住定住の促進に繋がっている。工業団地造成事業についても、</a:t>
          </a:r>
          <a:r>
            <a:rPr lang="en-US" altLang="ja-JP" sz="1100" b="0" i="0" baseline="0">
              <a:solidFill>
                <a:schemeClr val="dk1"/>
              </a:solidFill>
              <a:effectLst/>
              <a:latin typeface="+mn-lt"/>
              <a:ea typeface="+mn-ea"/>
              <a:cs typeface="+mn-cs"/>
            </a:rPr>
            <a:t>TSMC</a:t>
          </a:r>
          <a:r>
            <a:rPr lang="ja-JP" altLang="en-US" sz="1100" b="0" i="0" baseline="0">
              <a:solidFill>
                <a:schemeClr val="dk1"/>
              </a:solidFill>
              <a:effectLst/>
              <a:latin typeface="+mn-lt"/>
              <a:ea typeface="+mn-ea"/>
              <a:cs typeface="+mn-cs"/>
            </a:rPr>
            <a:t>進出効果による企業誘致への期待が大きいものとなっていることから事業の早期整備を目指す。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7011576</v>
      </c>
      <c r="BO4" s="371"/>
      <c r="BP4" s="371"/>
      <c r="BQ4" s="371"/>
      <c r="BR4" s="371"/>
      <c r="BS4" s="371"/>
      <c r="BT4" s="371"/>
      <c r="BU4" s="372"/>
      <c r="BV4" s="370">
        <v>8191565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10.199999999999999</v>
      </c>
      <c r="CU4" s="377"/>
      <c r="CV4" s="377"/>
      <c r="CW4" s="377"/>
      <c r="CX4" s="377"/>
      <c r="CY4" s="377"/>
      <c r="CZ4" s="377"/>
      <c r="DA4" s="378"/>
      <c r="DB4" s="376">
        <v>17.7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6563284</v>
      </c>
      <c r="BO5" s="408"/>
      <c r="BP5" s="408"/>
      <c r="BQ5" s="408"/>
      <c r="BR5" s="408"/>
      <c r="BS5" s="408"/>
      <c r="BT5" s="408"/>
      <c r="BU5" s="409"/>
      <c r="BV5" s="407">
        <v>7382317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85.1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448292</v>
      </c>
      <c r="BO6" s="408"/>
      <c r="BP6" s="408"/>
      <c r="BQ6" s="408"/>
      <c r="BR6" s="408"/>
      <c r="BS6" s="408"/>
      <c r="BT6" s="408"/>
      <c r="BU6" s="409"/>
      <c r="BV6" s="407">
        <v>809248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89.5</v>
      </c>
      <c r="CU6" s="445"/>
      <c r="CV6" s="445"/>
      <c r="CW6" s="445"/>
      <c r="CX6" s="445"/>
      <c r="CY6" s="445"/>
      <c r="CZ6" s="445"/>
      <c r="DA6" s="446"/>
      <c r="DB6" s="444">
        <v>88.2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104161</v>
      </c>
      <c r="BO7" s="408"/>
      <c r="BP7" s="408"/>
      <c r="BQ7" s="408"/>
      <c r="BR7" s="408"/>
      <c r="BS7" s="408"/>
      <c r="BT7" s="408"/>
      <c r="BU7" s="409"/>
      <c r="BV7" s="407">
        <v>199012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3388487</v>
      </c>
      <c r="CU7" s="408"/>
      <c r="CV7" s="408"/>
      <c r="CW7" s="408"/>
      <c r="CX7" s="408"/>
      <c r="CY7" s="408"/>
      <c r="CZ7" s="408"/>
      <c r="DA7" s="409"/>
      <c r="DB7" s="407">
        <v>3445779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344131</v>
      </c>
      <c r="BO8" s="408"/>
      <c r="BP8" s="408"/>
      <c r="BQ8" s="408"/>
      <c r="BR8" s="408"/>
      <c r="BS8" s="408"/>
      <c r="BT8" s="408"/>
      <c r="BU8" s="409"/>
      <c r="BV8" s="407">
        <v>610236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6426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-266105</v>
      </c>
      <c r="BO9" s="408"/>
      <c r="BP9" s="408"/>
      <c r="BQ9" s="408"/>
      <c r="BR9" s="408"/>
      <c r="BS9" s="408"/>
      <c r="BT9" s="408"/>
      <c r="BU9" s="409"/>
      <c r="BV9" s="407">
        <v>276669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23.1</v>
      </c>
      <c r="CU9" s="405"/>
      <c r="CV9" s="405"/>
      <c r="CW9" s="405"/>
      <c r="CX9" s="405"/>
      <c r="CY9" s="405"/>
      <c r="CZ9" s="405"/>
      <c r="DA9" s="406"/>
      <c r="DB9" s="404">
        <v>24.3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6802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305430</v>
      </c>
      <c r="BO10" s="408"/>
      <c r="BP10" s="408"/>
      <c r="BQ10" s="408"/>
      <c r="BR10" s="408"/>
      <c r="BS10" s="408"/>
      <c r="BT10" s="408"/>
      <c r="BU10" s="409"/>
      <c r="BV10" s="407">
        <v>167144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6926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111</v>
      </c>
      <c r="AV12" s="440"/>
      <c r="AW12" s="440"/>
      <c r="AX12" s="440"/>
      <c r="AY12" s="441" t="s">
        <v>137</v>
      </c>
      <c r="AZ12" s="442"/>
      <c r="BA12" s="442"/>
      <c r="BB12" s="442"/>
      <c r="BC12" s="442"/>
      <c r="BD12" s="442"/>
      <c r="BE12" s="442"/>
      <c r="BF12" s="442"/>
      <c r="BG12" s="442"/>
      <c r="BH12" s="442"/>
      <c r="BI12" s="442"/>
      <c r="BJ12" s="442"/>
      <c r="BK12" s="442"/>
      <c r="BL12" s="442"/>
      <c r="BM12" s="443"/>
      <c r="BN12" s="407">
        <v>227100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6777</v>
      </c>
      <c r="S13" s="492"/>
      <c r="T13" s="492"/>
      <c r="U13" s="492"/>
      <c r="V13" s="493"/>
      <c r="W13" s="423" t="s">
        <v>140</v>
      </c>
      <c r="X13" s="424"/>
      <c r="Y13" s="424"/>
      <c r="Z13" s="424"/>
      <c r="AA13" s="424"/>
      <c r="AB13" s="414"/>
      <c r="AC13" s="458">
        <v>563</v>
      </c>
      <c r="AD13" s="459"/>
      <c r="AE13" s="459"/>
      <c r="AF13" s="459"/>
      <c r="AG13" s="501"/>
      <c r="AH13" s="458">
        <v>583</v>
      </c>
      <c r="AI13" s="459"/>
      <c r="AJ13" s="459"/>
      <c r="AK13" s="459"/>
      <c r="AL13" s="460"/>
      <c r="AM13" s="436" t="s">
        <v>141</v>
      </c>
      <c r="AN13" s="437"/>
      <c r="AO13" s="437"/>
      <c r="AP13" s="437"/>
      <c r="AQ13" s="437"/>
      <c r="AR13" s="437"/>
      <c r="AS13" s="437"/>
      <c r="AT13" s="438"/>
      <c r="AU13" s="439" t="s">
        <v>128</v>
      </c>
      <c r="AV13" s="440"/>
      <c r="AW13" s="440"/>
      <c r="AX13" s="440"/>
      <c r="AY13" s="441" t="s">
        <v>142</v>
      </c>
      <c r="AZ13" s="442"/>
      <c r="BA13" s="442"/>
      <c r="BB13" s="442"/>
      <c r="BC13" s="442"/>
      <c r="BD13" s="442"/>
      <c r="BE13" s="442"/>
      <c r="BF13" s="442"/>
      <c r="BG13" s="442"/>
      <c r="BH13" s="442"/>
      <c r="BI13" s="442"/>
      <c r="BJ13" s="442"/>
      <c r="BK13" s="442"/>
      <c r="BL13" s="442"/>
      <c r="BM13" s="443"/>
      <c r="BN13" s="407">
        <v>-187775</v>
      </c>
      <c r="BO13" s="408"/>
      <c r="BP13" s="408"/>
      <c r="BQ13" s="408"/>
      <c r="BR13" s="408"/>
      <c r="BS13" s="408"/>
      <c r="BT13" s="408"/>
      <c r="BU13" s="409"/>
      <c r="BV13" s="407">
        <v>443813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7.2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6729</v>
      </c>
      <c r="S14" s="492"/>
      <c r="T14" s="492"/>
      <c r="U14" s="492"/>
      <c r="V14" s="493"/>
      <c r="W14" s="397"/>
      <c r="X14" s="398"/>
      <c r="Y14" s="398"/>
      <c r="Z14" s="398"/>
      <c r="AA14" s="398"/>
      <c r="AB14" s="387"/>
      <c r="AC14" s="494">
        <v>16.100000000000001</v>
      </c>
      <c r="AD14" s="495"/>
      <c r="AE14" s="495"/>
      <c r="AF14" s="495"/>
      <c r="AG14" s="496"/>
      <c r="AH14" s="494">
        <v>15.9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6639</v>
      </c>
      <c r="S15" s="492"/>
      <c r="T15" s="492"/>
      <c r="U15" s="492"/>
      <c r="V15" s="493"/>
      <c r="W15" s="423" t="s">
        <v>147</v>
      </c>
      <c r="X15" s="424"/>
      <c r="Y15" s="424"/>
      <c r="Z15" s="424"/>
      <c r="AA15" s="424"/>
      <c r="AB15" s="414"/>
      <c r="AC15" s="458">
        <v>990</v>
      </c>
      <c r="AD15" s="459"/>
      <c r="AE15" s="459"/>
      <c r="AF15" s="459"/>
      <c r="AG15" s="501"/>
      <c r="AH15" s="458">
        <v>953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1028886</v>
      </c>
      <c r="BO15" s="371"/>
      <c r="BP15" s="371"/>
      <c r="BQ15" s="371"/>
      <c r="BR15" s="371"/>
      <c r="BS15" s="371"/>
      <c r="BT15" s="371"/>
      <c r="BU15" s="372"/>
      <c r="BV15" s="370">
        <v>947897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28.2</v>
      </c>
      <c r="AD16" s="495"/>
      <c r="AE16" s="495"/>
      <c r="AF16" s="495"/>
      <c r="AG16" s="496"/>
      <c r="AH16" s="494">
        <v>26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3061627</v>
      </c>
      <c r="BO16" s="408"/>
      <c r="BP16" s="408"/>
      <c r="BQ16" s="408"/>
      <c r="BR16" s="408"/>
      <c r="BS16" s="408"/>
      <c r="BT16" s="408"/>
      <c r="BU16" s="409"/>
      <c r="BV16" s="407">
        <v>3019266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1954</v>
      </c>
      <c r="AD17" s="459"/>
      <c r="AE17" s="459"/>
      <c r="AF17" s="459"/>
      <c r="AG17" s="501"/>
      <c r="AH17" s="458">
        <v>2134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1311471</v>
      </c>
      <c r="BO17" s="408"/>
      <c r="BP17" s="408"/>
      <c r="BQ17" s="408"/>
      <c r="BR17" s="408"/>
      <c r="BS17" s="408"/>
      <c r="BT17" s="408"/>
      <c r="BU17" s="409"/>
      <c r="BV17" s="407">
        <v>1203061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77.22</v>
      </c>
      <c r="M18" s="531"/>
      <c r="N18" s="531"/>
      <c r="O18" s="531"/>
      <c r="P18" s="531"/>
      <c r="Q18" s="531"/>
      <c r="R18" s="532"/>
      <c r="S18" s="532"/>
      <c r="T18" s="532"/>
      <c r="U18" s="532"/>
      <c r="V18" s="533"/>
      <c r="W18" s="425"/>
      <c r="X18" s="426"/>
      <c r="Y18" s="426"/>
      <c r="Z18" s="426"/>
      <c r="AA18" s="426"/>
      <c r="AB18" s="417"/>
      <c r="AC18" s="534">
        <v>55.7</v>
      </c>
      <c r="AD18" s="535"/>
      <c r="AE18" s="535"/>
      <c r="AF18" s="535"/>
      <c r="AG18" s="536"/>
      <c r="AH18" s="534">
        <v>58.1</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3119318</v>
      </c>
      <c r="BO18" s="408"/>
      <c r="BP18" s="408"/>
      <c r="BQ18" s="408"/>
      <c r="BR18" s="408"/>
      <c r="BS18" s="408"/>
      <c r="BT18" s="408"/>
      <c r="BU18" s="409"/>
      <c r="BV18" s="407">
        <v>3000712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83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4990212</v>
      </c>
      <c r="BO19" s="408"/>
      <c r="BP19" s="408"/>
      <c r="BQ19" s="408"/>
      <c r="BR19" s="408"/>
      <c r="BS19" s="408"/>
      <c r="BT19" s="408"/>
      <c r="BU19" s="409"/>
      <c r="BV19" s="407">
        <v>4549031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2362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9965948</v>
      </c>
      <c r="BO22" s="371"/>
      <c r="BP22" s="371"/>
      <c r="BQ22" s="371"/>
      <c r="BR22" s="371"/>
      <c r="BS22" s="371"/>
      <c r="BT22" s="371"/>
      <c r="BU22" s="372"/>
      <c r="BV22" s="370">
        <v>10640762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7838491</v>
      </c>
      <c r="BO23" s="408"/>
      <c r="BP23" s="408"/>
      <c r="BQ23" s="408"/>
      <c r="BR23" s="408"/>
      <c r="BS23" s="408"/>
      <c r="BT23" s="408"/>
      <c r="BU23" s="409"/>
      <c r="BV23" s="407">
        <v>8360679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7360</v>
      </c>
      <c r="R24" s="459"/>
      <c r="S24" s="459"/>
      <c r="T24" s="459"/>
      <c r="U24" s="459"/>
      <c r="V24" s="501"/>
      <c r="W24" s="553"/>
      <c r="X24" s="554"/>
      <c r="Y24" s="555"/>
      <c r="Z24" s="457" t="s">
        <v>172</v>
      </c>
      <c r="AA24" s="437"/>
      <c r="AB24" s="437"/>
      <c r="AC24" s="437"/>
      <c r="AD24" s="437"/>
      <c r="AE24" s="437"/>
      <c r="AF24" s="437"/>
      <c r="AG24" s="438"/>
      <c r="AH24" s="458">
        <v>78</v>
      </c>
      <c r="AI24" s="459"/>
      <c r="AJ24" s="459"/>
      <c r="AK24" s="459"/>
      <c r="AL24" s="501"/>
      <c r="AM24" s="458">
        <v>195936</v>
      </c>
      <c r="AN24" s="459"/>
      <c r="AO24" s="459"/>
      <c r="AP24" s="459"/>
      <c r="AQ24" s="459"/>
      <c r="AR24" s="501"/>
      <c r="AS24" s="458">
        <v>2512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8617136</v>
      </c>
      <c r="BO24" s="408"/>
      <c r="BP24" s="408"/>
      <c r="BQ24" s="408"/>
      <c r="BR24" s="408"/>
      <c r="BS24" s="408"/>
      <c r="BT24" s="408"/>
      <c r="BU24" s="409"/>
      <c r="BV24" s="407">
        <v>9198530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5490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134800</v>
      </c>
      <c r="BO25" s="371"/>
      <c r="BP25" s="371"/>
      <c r="BQ25" s="371"/>
      <c r="BR25" s="371"/>
      <c r="BS25" s="371"/>
      <c r="BT25" s="371"/>
      <c r="BU25" s="372"/>
      <c r="BV25" s="370">
        <v>169013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5160</v>
      </c>
      <c r="R26" s="459"/>
      <c r="S26" s="459"/>
      <c r="T26" s="459"/>
      <c r="U26" s="459"/>
      <c r="V26" s="501"/>
      <c r="W26" s="553"/>
      <c r="X26" s="554"/>
      <c r="Y26" s="555"/>
      <c r="Z26" s="457" t="s">
        <v>180</v>
      </c>
      <c r="AA26" s="559"/>
      <c r="AB26" s="559"/>
      <c r="AC26" s="559"/>
      <c r="AD26" s="559"/>
      <c r="AE26" s="559"/>
      <c r="AF26" s="559"/>
      <c r="AG26" s="560"/>
      <c r="AH26" s="458" t="s">
        <v>176</v>
      </c>
      <c r="AI26" s="459"/>
      <c r="AJ26" s="459"/>
      <c r="AK26" s="459"/>
      <c r="AL26" s="501"/>
      <c r="AM26" s="458" t="s">
        <v>176</v>
      </c>
      <c r="AN26" s="459"/>
      <c r="AO26" s="459"/>
      <c r="AP26" s="459"/>
      <c r="AQ26" s="459"/>
      <c r="AR26" s="501"/>
      <c r="AS26" s="458" t="s">
        <v>131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3030</v>
      </c>
      <c r="R27" s="459"/>
      <c r="S27" s="459"/>
      <c r="T27" s="459"/>
      <c r="U27" s="459"/>
      <c r="V27" s="501"/>
      <c r="W27" s="553"/>
      <c r="X27" s="554"/>
      <c r="Y27" s="555"/>
      <c r="Z27" s="457" t="s">
        <v>183</v>
      </c>
      <c r="AA27" s="437"/>
      <c r="AB27" s="437"/>
      <c r="AC27" s="437"/>
      <c r="AD27" s="437"/>
      <c r="AE27" s="437"/>
      <c r="AF27" s="437"/>
      <c r="AG27" s="438"/>
      <c r="AH27" s="458" t="s">
        <v>176</v>
      </c>
      <c r="AI27" s="459"/>
      <c r="AJ27" s="459"/>
      <c r="AK27" s="459"/>
      <c r="AL27" s="501"/>
      <c r="AM27" s="458" t="s">
        <v>146</v>
      </c>
      <c r="AN27" s="459"/>
      <c r="AO27" s="459"/>
      <c r="AP27" s="459"/>
      <c r="AQ27" s="459"/>
      <c r="AR27" s="501"/>
      <c r="AS27" s="458" t="s">
        <v>176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10445</v>
      </c>
      <c r="BO27" s="527"/>
      <c r="BP27" s="527"/>
      <c r="BQ27" s="527"/>
      <c r="BR27" s="527"/>
      <c r="BS27" s="527"/>
      <c r="BT27" s="527"/>
      <c r="BU27" s="528"/>
      <c r="BV27" s="526">
        <v>10445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2500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2589029</v>
      </c>
      <c r="BO28" s="371"/>
      <c r="BP28" s="371"/>
      <c r="BQ28" s="371"/>
      <c r="BR28" s="371"/>
      <c r="BS28" s="371"/>
      <c r="BT28" s="371"/>
      <c r="BU28" s="372"/>
      <c r="BV28" s="370">
        <v>2510699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2280</v>
      </c>
      <c r="R29" s="459"/>
      <c r="S29" s="459"/>
      <c r="T29" s="459"/>
      <c r="U29" s="459"/>
      <c r="V29" s="501"/>
      <c r="W29" s="556"/>
      <c r="X29" s="557"/>
      <c r="Y29" s="558"/>
      <c r="Z29" s="457" t="s">
        <v>189</v>
      </c>
      <c r="AA29" s="437"/>
      <c r="AB29" s="437"/>
      <c r="AC29" s="437"/>
      <c r="AD29" s="437"/>
      <c r="AE29" s="437"/>
      <c r="AF29" s="437"/>
      <c r="AG29" s="438"/>
      <c r="AH29" s="458">
        <v>78</v>
      </c>
      <c r="AI29" s="459"/>
      <c r="AJ29" s="459"/>
      <c r="AK29" s="459"/>
      <c r="AL29" s="501"/>
      <c r="AM29" s="458">
        <v>195936</v>
      </c>
      <c r="AN29" s="459"/>
      <c r="AO29" s="459"/>
      <c r="AP29" s="459"/>
      <c r="AQ29" s="459"/>
      <c r="AR29" s="501"/>
      <c r="AS29" s="458">
        <v>2512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212037</v>
      </c>
      <c r="BO29" s="408"/>
      <c r="BP29" s="408"/>
      <c r="BQ29" s="408"/>
      <c r="BR29" s="408"/>
      <c r="BS29" s="408"/>
      <c r="BT29" s="408"/>
      <c r="BU29" s="409"/>
      <c r="BV29" s="407">
        <v>227032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1519161</v>
      </c>
      <c r="BO30" s="527"/>
      <c r="BP30" s="527"/>
      <c r="BQ30" s="527"/>
      <c r="BR30" s="527"/>
      <c r="BS30" s="527"/>
      <c r="BT30" s="527"/>
      <c r="BU30" s="528"/>
      <c r="BV30" s="526">
        <v>1450609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西原村工業用水道事業会計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西原村中央簡易水道事業特別会計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西原村工業団地造成事業特別会計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大津町・西原村原野組合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西原村住宅用地造成事業特別会計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益城、嘉島、西原環境衛生施設組合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阿蘇広域行政事務組合（一般会計）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阿蘇広域行政事務組合（養護老人ホーム湯の里荘特別会計）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AIejGaqNTQuRhCZFJhW7Lgm3uc7utqik0qtFdCzB3CGfvR3HOHec1QEzTrQ65GudGA+lPEREUthAxHtb/p02ag==" saltValue="WD1e70ShD4HlIIBjjn0s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51" t="s">
        <v>579</v>
      </c>
      <c r="D34" s="1151"/>
      <c r="E34" s="1152"/>
      <c r="F34" s="32">
        <v>26.92</v>
      </c>
      <c r="G34" s="33">
        <v>19.11</v>
      </c>
      <c r="H34" s="33">
        <v>10.79</v>
      </c>
      <c r="I34" s="33">
        <v>17.7</v>
      </c>
      <c r="J34" s="34">
        <v>10.15</v>
      </c>
      <c r="K34" s="22"/>
      <c r="L34" s="22"/>
      <c r="M34" s="22"/>
      <c r="N34" s="22"/>
      <c r="O34" s="22"/>
      <c r="P34" s="22"/>
    </row>
    <row r="35" spans="1:16" ht="39" customHeight="1" x14ac:dyDescent="0.2">
      <c r="A35" s="22"/>
      <c r="B35" s="35"/>
      <c r="C35" s="1145" t="s">
        <v>580</v>
      </c>
      <c r="D35" s="1146"/>
      <c r="E35" s="1147"/>
      <c r="F35" s="36">
        <v>7.29</v>
      </c>
      <c r="G35" s="37">
        <v>6.69</v>
      </c>
      <c r="H35" s="37">
        <v>6.46</v>
      </c>
      <c r="I35" s="37">
        <v>6.13</v>
      </c>
      <c r="J35" s="38">
        <v>6.25</v>
      </c>
      <c r="K35" s="22"/>
      <c r="L35" s="22"/>
      <c r="M35" s="22"/>
      <c r="N35" s="22"/>
      <c r="O35" s="22"/>
      <c r="P35" s="22"/>
    </row>
    <row r="36" spans="1:16" ht="39" customHeight="1" x14ac:dyDescent="0.2">
      <c r="A36" s="22"/>
      <c r="B36" s="35"/>
      <c r="C36" s="1145" t="s">
        <v>581</v>
      </c>
      <c r="D36" s="1146"/>
      <c r="E36" s="1147"/>
      <c r="F36" s="36">
        <v>2.0499999999999998</v>
      </c>
      <c r="G36" s="37">
        <v>3.1</v>
      </c>
      <c r="H36" s="37">
        <v>3.58</v>
      </c>
      <c r="I36" s="37">
        <v>4.8600000000000003</v>
      </c>
      <c r="J36" s="38">
        <v>6.19</v>
      </c>
      <c r="K36" s="22"/>
      <c r="L36" s="22"/>
      <c r="M36" s="22"/>
      <c r="N36" s="22"/>
      <c r="O36" s="22"/>
      <c r="P36" s="22"/>
    </row>
    <row r="37" spans="1:16" ht="39" customHeight="1" x14ac:dyDescent="0.2">
      <c r="A37" s="22"/>
      <c r="B37" s="35"/>
      <c r="C37" s="1145" t="s">
        <v>582</v>
      </c>
      <c r="D37" s="1146"/>
      <c r="E37" s="1147"/>
      <c r="F37" s="36">
        <v>3.55</v>
      </c>
      <c r="G37" s="37">
        <v>3.1</v>
      </c>
      <c r="H37" s="37">
        <v>3.55</v>
      </c>
      <c r="I37" s="37">
        <v>3.13</v>
      </c>
      <c r="J37" s="38">
        <v>3.32</v>
      </c>
      <c r="K37" s="22"/>
      <c r="L37" s="22"/>
      <c r="M37" s="22"/>
      <c r="N37" s="22"/>
      <c r="O37" s="22"/>
      <c r="P37" s="22"/>
    </row>
    <row r="38" spans="1:16" ht="39" customHeight="1" x14ac:dyDescent="0.2">
      <c r="A38" s="22"/>
      <c r="B38" s="35"/>
      <c r="C38" s="1145" t="s">
        <v>583</v>
      </c>
      <c r="D38" s="1146"/>
      <c r="E38" s="1147"/>
      <c r="F38" s="36">
        <v>0.59</v>
      </c>
      <c r="G38" s="37">
        <v>0.82</v>
      </c>
      <c r="H38" s="37">
        <v>0.38</v>
      </c>
      <c r="I38" s="37">
        <v>0.9</v>
      </c>
      <c r="J38" s="38">
        <v>0.28999999999999998</v>
      </c>
      <c r="K38" s="22"/>
      <c r="L38" s="22"/>
      <c r="M38" s="22"/>
      <c r="N38" s="22"/>
      <c r="O38" s="22"/>
      <c r="P38" s="22"/>
    </row>
    <row r="39" spans="1:16" ht="39" customHeight="1" x14ac:dyDescent="0.2">
      <c r="A39" s="22"/>
      <c r="B39" s="35"/>
      <c r="C39" s="1145" t="s">
        <v>584</v>
      </c>
      <c r="D39" s="1146"/>
      <c r="E39" s="1147"/>
      <c r="F39" s="36">
        <v>0.14000000000000001</v>
      </c>
      <c r="G39" s="37">
        <v>0.13</v>
      </c>
      <c r="H39" s="37">
        <v>0.12</v>
      </c>
      <c r="I39" s="37">
        <v>0.12</v>
      </c>
      <c r="J39" s="38">
        <v>0.14000000000000001</v>
      </c>
      <c r="K39" s="22"/>
      <c r="L39" s="22"/>
      <c r="M39" s="22"/>
      <c r="N39" s="22"/>
      <c r="O39" s="22"/>
      <c r="P39" s="22"/>
    </row>
    <row r="40" spans="1:16" ht="39" customHeight="1" x14ac:dyDescent="0.2">
      <c r="A40" s="22"/>
      <c r="B40" s="35"/>
      <c r="C40" s="1145" t="s">
        <v>585</v>
      </c>
      <c r="D40" s="1146"/>
      <c r="E40" s="1147"/>
      <c r="F40" s="36" t="s">
        <v>531</v>
      </c>
      <c r="G40" s="37" t="s">
        <v>531</v>
      </c>
      <c r="H40" s="37" t="s">
        <v>531</v>
      </c>
      <c r="I40" s="37" t="s">
        <v>531</v>
      </c>
      <c r="J40" s="38">
        <v>0.13</v>
      </c>
      <c r="K40" s="22"/>
      <c r="L40" s="22"/>
      <c r="M40" s="22"/>
      <c r="N40" s="22"/>
      <c r="O40" s="22"/>
      <c r="P40" s="22"/>
    </row>
    <row r="41" spans="1:16" ht="39" customHeight="1" x14ac:dyDescent="0.2">
      <c r="A41" s="22"/>
      <c r="B41" s="35"/>
      <c r="C41" s="1145" t="s">
        <v>586</v>
      </c>
      <c r="D41" s="1146"/>
      <c r="E41" s="1147"/>
      <c r="F41" s="36" t="s">
        <v>531</v>
      </c>
      <c r="G41" s="37" t="s">
        <v>531</v>
      </c>
      <c r="H41" s="37" t="s">
        <v>531</v>
      </c>
      <c r="I41" s="37" t="s">
        <v>531</v>
      </c>
      <c r="J41" s="38">
        <v>0</v>
      </c>
      <c r="K41" s="22"/>
      <c r="L41" s="22"/>
      <c r="M41" s="22"/>
      <c r="N41" s="22"/>
      <c r="O41" s="22"/>
      <c r="P41" s="22"/>
    </row>
    <row r="42" spans="1:16" ht="39" customHeight="1" x14ac:dyDescent="0.2">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x14ac:dyDescent="0.25">
      <c r="A43" s="22"/>
      <c r="B43" s="40"/>
      <c r="C43" s="1148" t="s">
        <v>588</v>
      </c>
      <c r="D43" s="1149"/>
      <c r="E43" s="1150"/>
      <c r="F43" s="41" t="s">
        <v>531</v>
      </c>
      <c r="G43" s="42" t="s">
        <v>531</v>
      </c>
      <c r="H43" s="42" t="s">
        <v>531</v>
      </c>
      <c r="I43" s="42" t="s">
        <v>531</v>
      </c>
      <c r="J43" s="43" t="s">
        <v>531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IAbwRUt5+Mj+3bkARoUflLwPhplMSrr6rKbE9XLhQmyfsby6ko+9BfAdiFOY6k5ChTXZvI0Pbopaqv1SmS00A==" saltValue="13AXQdEODi0fYWERGV+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2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533</v>
      </c>
      <c r="L45" s="60">
        <v>810</v>
      </c>
      <c r="M45" s="60">
        <v>951</v>
      </c>
      <c r="N45" s="60">
        <v>1107</v>
      </c>
      <c r="O45" s="61">
        <v>1151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2">
      <c r="A48" s="48"/>
      <c r="B48" s="1155"/>
      <c r="C48" s="1156"/>
      <c r="D48" s="62"/>
      <c r="E48" s="1161" t="s">
        <v>15</v>
      </c>
      <c r="F48" s="1161"/>
      <c r="G48" s="1161"/>
      <c r="H48" s="1161"/>
      <c r="I48" s="1161"/>
      <c r="J48" s="1162"/>
      <c r="K48" s="63">
        <v>15</v>
      </c>
      <c r="L48" s="64">
        <v>8</v>
      </c>
      <c r="M48" s="64">
        <v>7</v>
      </c>
      <c r="N48" s="64">
        <v>8</v>
      </c>
      <c r="O48" s="65">
        <v>7</v>
      </c>
      <c r="P48" s="48"/>
      <c r="Q48" s="48"/>
      <c r="R48" s="48"/>
      <c r="S48" s="48"/>
      <c r="T48" s="48"/>
      <c r="U48" s="48"/>
    </row>
    <row r="49" spans="1:21" ht="30.75" customHeight="1" x14ac:dyDescent="0.2">
      <c r="A49" s="48"/>
      <c r="B49" s="1155"/>
      <c r="C49" s="1156"/>
      <c r="D49" s="62"/>
      <c r="E49" s="1161" t="s">
        <v>16</v>
      </c>
      <c r="F49" s="1161"/>
      <c r="G49" s="1161"/>
      <c r="H49" s="1161"/>
      <c r="I49" s="1161"/>
      <c r="J49" s="1162"/>
      <c r="K49" s="63">
        <v>18</v>
      </c>
      <c r="L49" s="64">
        <v>18</v>
      </c>
      <c r="M49" s="64">
        <v>44</v>
      </c>
      <c r="N49" s="64">
        <v>18</v>
      </c>
      <c r="O49" s="65">
        <v>11</v>
      </c>
      <c r="P49" s="48"/>
      <c r="Q49" s="48"/>
      <c r="R49" s="48"/>
      <c r="S49" s="48"/>
      <c r="T49" s="48"/>
      <c r="U49" s="48"/>
    </row>
    <row r="50" spans="1:21" ht="30.75" customHeight="1" x14ac:dyDescent="0.2">
      <c r="A50" s="48"/>
      <c r="B50" s="1155"/>
      <c r="C50" s="1156"/>
      <c r="D50" s="62"/>
      <c r="E50" s="1161" t="s">
        <v>17</v>
      </c>
      <c r="F50" s="1161"/>
      <c r="G50" s="1161"/>
      <c r="H50" s="1161"/>
      <c r="I50" s="1161"/>
      <c r="J50" s="1162"/>
      <c r="K50" s="63">
        <v>21</v>
      </c>
      <c r="L50" s="64" t="s">
        <v>531</v>
      </c>
      <c r="M50" s="64" t="s">
        <v>531</v>
      </c>
      <c r="N50" s="64" t="s">
        <v>531</v>
      </c>
      <c r="O50" s="65" t="s">
        <v>531</v>
      </c>
      <c r="P50" s="48"/>
      <c r="Q50" s="48"/>
      <c r="R50" s="48"/>
      <c r="S50" s="48"/>
      <c r="T50" s="48"/>
      <c r="U50" s="48"/>
    </row>
    <row r="51" spans="1:21" ht="30.75" customHeight="1" x14ac:dyDescent="0.2">
      <c r="A51" s="48"/>
      <c r="B51" s="1157"/>
      <c r="C51" s="1158"/>
      <c r="D51" s="66"/>
      <c r="E51" s="1161" t="s">
        <v>18</v>
      </c>
      <c r="F51" s="1161"/>
      <c r="G51" s="1161"/>
      <c r="H51" s="1161"/>
      <c r="I51" s="1161"/>
      <c r="J51" s="1162"/>
      <c r="K51" s="63">
        <v>4</v>
      </c>
      <c r="L51" s="64">
        <v>0</v>
      </c>
      <c r="M51" s="64">
        <v>1</v>
      </c>
      <c r="N51" s="64">
        <v>0</v>
      </c>
      <c r="O51" s="65" t="s">
        <v>531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456</v>
      </c>
      <c r="L52" s="64">
        <v>696</v>
      </c>
      <c r="M52" s="64">
        <v>830</v>
      </c>
      <c r="N52" s="64">
        <v>944</v>
      </c>
      <c r="O52" s="65">
        <v>947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135</v>
      </c>
      <c r="L53" s="69">
        <v>140</v>
      </c>
      <c r="M53" s="69">
        <v>173</v>
      </c>
      <c r="N53" s="69">
        <v>189</v>
      </c>
      <c r="O53" s="70">
        <v>222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3">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p7tEnK/vk/MN0BrcTuBo6aeWMfO+J5dDPyVXmqqSwM0xLEkYtLimAG3ow0nUEFShFyHHsgJvb52nYzCgbkcWg==" saltValue="HzTMbyEJ+Mzx4JnOejWJ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573</v>
      </c>
      <c r="J40" s="103" t="s">
        <v>574</v>
      </c>
      <c r="K40" s="103" t="s">
        <v>575</v>
      </c>
      <c r="L40" s="103" t="s">
        <v>576</v>
      </c>
      <c r="M40" s="104" t="s">
        <v>577</v>
      </c>
    </row>
    <row r="41" spans="2:13" ht="27.75" customHeight="1" x14ac:dyDescent="0.2">
      <c r="B41" s="1184" t="s">
        <v>32</v>
      </c>
      <c r="C41" s="1185"/>
      <c r="D41" s="105"/>
      <c r="E41" s="1190" t="s">
        <v>33</v>
      </c>
      <c r="F41" s="1190"/>
      <c r="G41" s="1190"/>
      <c r="H41" s="1191"/>
      <c r="I41" s="355">
        <v>7856</v>
      </c>
      <c r="J41" s="356">
        <v>9476</v>
      </c>
      <c r="K41" s="356">
        <v>10695</v>
      </c>
      <c r="L41" s="356">
        <v>10641</v>
      </c>
      <c r="M41" s="357">
        <v>9966</v>
      </c>
    </row>
    <row r="42" spans="2:13" ht="27.75" customHeight="1" x14ac:dyDescent="0.2">
      <c r="B42" s="1186"/>
      <c r="C42" s="1187"/>
      <c r="D42" s="106"/>
      <c r="E42" s="1192" t="s">
        <v>34</v>
      </c>
      <c r="F42" s="1192"/>
      <c r="G42" s="1192"/>
      <c r="H42" s="1193"/>
      <c r="I42" s="358" t="s">
        <v>531</v>
      </c>
      <c r="J42" s="359" t="s">
        <v>531</v>
      </c>
      <c r="K42" s="359" t="s">
        <v>531</v>
      </c>
      <c r="L42" s="359" t="s">
        <v>531</v>
      </c>
      <c r="M42" s="360" t="s">
        <v>531</v>
      </c>
    </row>
    <row r="43" spans="2:13" ht="27.75" customHeight="1" x14ac:dyDescent="0.2">
      <c r="B43" s="1186"/>
      <c r="C43" s="1187"/>
      <c r="D43" s="106"/>
      <c r="E43" s="1192" t="s">
        <v>35</v>
      </c>
      <c r="F43" s="1192"/>
      <c r="G43" s="1192"/>
      <c r="H43" s="1193"/>
      <c r="I43" s="358">
        <v>52</v>
      </c>
      <c r="J43" s="359">
        <v>55</v>
      </c>
      <c r="K43" s="359">
        <v>72</v>
      </c>
      <c r="L43" s="359">
        <v>64</v>
      </c>
      <c r="M43" s="360">
        <v>58</v>
      </c>
    </row>
    <row r="44" spans="2:13" ht="27.75" customHeight="1" x14ac:dyDescent="0.2">
      <c r="B44" s="1186"/>
      <c r="C44" s="1187"/>
      <c r="D44" s="106"/>
      <c r="E44" s="1192" t="s">
        <v>36</v>
      </c>
      <c r="F44" s="1192"/>
      <c r="G44" s="1192"/>
      <c r="H44" s="1193"/>
      <c r="I44" s="358">
        <v>82</v>
      </c>
      <c r="J44" s="359">
        <v>65</v>
      </c>
      <c r="K44" s="359">
        <v>48</v>
      </c>
      <c r="L44" s="359">
        <v>34</v>
      </c>
      <c r="M44" s="360">
        <v>159</v>
      </c>
    </row>
    <row r="45" spans="2:13" ht="27.75" customHeight="1" x14ac:dyDescent="0.2">
      <c r="B45" s="1186"/>
      <c r="C45" s="1187"/>
      <c r="D45" s="106"/>
      <c r="E45" s="1192" t="s">
        <v>37</v>
      </c>
      <c r="F45" s="1192"/>
      <c r="G45" s="1192"/>
      <c r="H45" s="1193"/>
      <c r="I45" s="358">
        <v>233</v>
      </c>
      <c r="J45" s="359">
        <v>145</v>
      </c>
      <c r="K45" s="359">
        <v>127</v>
      </c>
      <c r="L45" s="359">
        <v>73</v>
      </c>
      <c r="M45" s="360">
        <v>73</v>
      </c>
    </row>
    <row r="46" spans="2:13" ht="27.75" customHeight="1" x14ac:dyDescent="0.2">
      <c r="B46" s="1186"/>
      <c r="C46" s="1187"/>
      <c r="D46" s="107"/>
      <c r="E46" s="1192" t="s">
        <v>38</v>
      </c>
      <c r="F46" s="1192"/>
      <c r="G46" s="1192"/>
      <c r="H46" s="1193"/>
      <c r="I46" s="358" t="s">
        <v>531</v>
      </c>
      <c r="J46" s="359" t="s">
        <v>531</v>
      </c>
      <c r="K46" s="359" t="s">
        <v>531</v>
      </c>
      <c r="L46" s="359" t="s">
        <v>531</v>
      </c>
      <c r="M46" s="360" t="s">
        <v>531</v>
      </c>
    </row>
    <row r="47" spans="2:13" ht="27.75" customHeight="1" x14ac:dyDescent="0.2">
      <c r="B47" s="1186"/>
      <c r="C47" s="1187"/>
      <c r="D47" s="108"/>
      <c r="E47" s="1194" t="s">
        <v>39</v>
      </c>
      <c r="F47" s="1195"/>
      <c r="G47" s="1195"/>
      <c r="H47" s="1196"/>
      <c r="I47" s="358" t="s">
        <v>531</v>
      </c>
      <c r="J47" s="359" t="s">
        <v>531</v>
      </c>
      <c r="K47" s="359" t="s">
        <v>531</v>
      </c>
      <c r="L47" s="359" t="s">
        <v>531</v>
      </c>
      <c r="M47" s="360" t="s">
        <v>531</v>
      </c>
    </row>
    <row r="48" spans="2:13" ht="27.75" customHeight="1" x14ac:dyDescent="0.2">
      <c r="B48" s="1186"/>
      <c r="C48" s="1187"/>
      <c r="D48" s="106"/>
      <c r="E48" s="1192" t="s">
        <v>40</v>
      </c>
      <c r="F48" s="1192"/>
      <c r="G48" s="1192"/>
      <c r="H48" s="1193"/>
      <c r="I48" s="358" t="s">
        <v>531</v>
      </c>
      <c r="J48" s="359" t="s">
        <v>531</v>
      </c>
      <c r="K48" s="359" t="s">
        <v>531</v>
      </c>
      <c r="L48" s="359" t="s">
        <v>531</v>
      </c>
      <c r="M48" s="360" t="s">
        <v>531</v>
      </c>
    </row>
    <row r="49" spans="2:13" ht="27.75" customHeight="1" x14ac:dyDescent="0.2">
      <c r="B49" s="1188"/>
      <c r="C49" s="1189"/>
      <c r="D49" s="106"/>
      <c r="E49" s="1192" t="s">
        <v>41</v>
      </c>
      <c r="F49" s="1192"/>
      <c r="G49" s="1192"/>
      <c r="H49" s="1193"/>
      <c r="I49" s="358" t="s">
        <v>531</v>
      </c>
      <c r="J49" s="359" t="s">
        <v>531</v>
      </c>
      <c r="K49" s="359" t="s">
        <v>531</v>
      </c>
      <c r="L49" s="359" t="s">
        <v>531</v>
      </c>
      <c r="M49" s="360" t="s">
        <v>531</v>
      </c>
    </row>
    <row r="50" spans="2:13" ht="27.75" customHeight="1" x14ac:dyDescent="0.2">
      <c r="B50" s="1197" t="s">
        <v>42</v>
      </c>
      <c r="C50" s="1198"/>
      <c r="D50" s="109"/>
      <c r="E50" s="1192" t="s">
        <v>43</v>
      </c>
      <c r="F50" s="1192"/>
      <c r="G50" s="1192"/>
      <c r="H50" s="1193"/>
      <c r="I50" s="358">
        <v>3027</v>
      </c>
      <c r="J50" s="359">
        <v>3933</v>
      </c>
      <c r="K50" s="359">
        <v>4190</v>
      </c>
      <c r="L50" s="359">
        <v>4207</v>
      </c>
      <c r="M50" s="360">
        <v>4339</v>
      </c>
    </row>
    <row r="51" spans="2:13" ht="27.75" customHeight="1" x14ac:dyDescent="0.2">
      <c r="B51" s="1186"/>
      <c r="C51" s="1187"/>
      <c r="D51" s="106"/>
      <c r="E51" s="1192" t="s">
        <v>44</v>
      </c>
      <c r="F51" s="1192"/>
      <c r="G51" s="1192"/>
      <c r="H51" s="1193"/>
      <c r="I51" s="358" t="s">
        <v>531</v>
      </c>
      <c r="J51" s="359" t="s">
        <v>531</v>
      </c>
      <c r="K51" s="359" t="s">
        <v>531</v>
      </c>
      <c r="L51" s="359" t="s">
        <v>531</v>
      </c>
      <c r="M51" s="360" t="s">
        <v>531</v>
      </c>
    </row>
    <row r="52" spans="2:13" ht="27.75" customHeight="1" x14ac:dyDescent="0.2">
      <c r="B52" s="1188"/>
      <c r="C52" s="1189"/>
      <c r="D52" s="106"/>
      <c r="E52" s="1192" t="s">
        <v>45</v>
      </c>
      <c r="F52" s="1192"/>
      <c r="G52" s="1192"/>
      <c r="H52" s="1193"/>
      <c r="I52" s="358">
        <v>8228</v>
      </c>
      <c r="J52" s="359">
        <v>9013</v>
      </c>
      <c r="K52" s="359">
        <v>9938</v>
      </c>
      <c r="L52" s="359">
        <v>9245</v>
      </c>
      <c r="M52" s="360">
        <v>8584</v>
      </c>
    </row>
    <row r="53" spans="2:13" ht="27.75" customHeight="1" thickBot="1" x14ac:dyDescent="0.25">
      <c r="B53" s="1199" t="s">
        <v>46</v>
      </c>
      <c r="C53" s="1200"/>
      <c r="D53" s="110"/>
      <c r="E53" s="1201" t="s">
        <v>47</v>
      </c>
      <c r="F53" s="1201"/>
      <c r="G53" s="1201"/>
      <c r="H53" s="1202"/>
      <c r="I53" s="361">
        <v>-3033</v>
      </c>
      <c r="J53" s="362">
        <v>-3205</v>
      </c>
      <c r="K53" s="362">
        <v>-3186</v>
      </c>
      <c r="L53" s="362">
        <v>-2640</v>
      </c>
      <c r="M53" s="363">
        <v>-2666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yTzqVkh/DGETGbwO4J+xXPsJGUczjA3tccqqVX45MYby39SD3m17vsnfRaoowiAyt/truiqHjS2Brpduc0Mffg==" saltValue="bKYcFZF0HA5bB2pUYO9x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575</v>
      </c>
      <c r="G54" s="119" t="s">
        <v>576</v>
      </c>
      <c r="H54" s="120" t="s">
        <v>577</v>
      </c>
    </row>
    <row r="55" spans="2:8" ht="52.5" customHeight="1" x14ac:dyDescent="0.2">
      <c r="B55" s="121"/>
      <c r="C55" s="1211" t="s">
        <v>50</v>
      </c>
      <c r="D55" s="1211"/>
      <c r="E55" s="1212"/>
      <c r="F55" s="122">
        <v>2344</v>
      </c>
      <c r="G55" s="122">
        <v>2511</v>
      </c>
      <c r="H55" s="123">
        <v>2589</v>
      </c>
    </row>
    <row r="56" spans="2:8" ht="52.5" customHeight="1" x14ac:dyDescent="0.2">
      <c r="B56" s="124"/>
      <c r="C56" s="1213" t="s">
        <v>51</v>
      </c>
      <c r="D56" s="1213"/>
      <c r="E56" s="1214"/>
      <c r="F56" s="125">
        <v>242</v>
      </c>
      <c r="G56" s="125">
        <v>227</v>
      </c>
      <c r="H56" s="126">
        <v>212</v>
      </c>
    </row>
    <row r="57" spans="2:8" ht="53.25" customHeight="1" x14ac:dyDescent="0.2">
      <c r="B57" s="124"/>
      <c r="C57" s="1215" t="s">
        <v>52</v>
      </c>
      <c r="D57" s="1215"/>
      <c r="E57" s="1216"/>
      <c r="F57" s="127">
        <v>1586</v>
      </c>
      <c r="G57" s="127">
        <v>1451</v>
      </c>
      <c r="H57" s="128">
        <v>1519</v>
      </c>
    </row>
    <row r="58" spans="2:8" ht="45.75" customHeight="1" x14ac:dyDescent="0.2">
      <c r="B58" s="129"/>
      <c r="C58" s="1203" t="s">
        <v>604</v>
      </c>
      <c r="D58" s="1204"/>
      <c r="E58" s="1205"/>
      <c r="F58" s="130">
        <v>849</v>
      </c>
      <c r="G58" s="130">
        <v>805</v>
      </c>
      <c r="H58" s="131">
        <v>1007</v>
      </c>
    </row>
    <row r="59" spans="2:8" ht="45.75" customHeight="1" x14ac:dyDescent="0.2">
      <c r="B59" s="129"/>
      <c r="C59" s="1203" t="s">
        <v>605</v>
      </c>
      <c r="D59" s="1204"/>
      <c r="E59" s="1205"/>
      <c r="F59" s="130">
        <v>259</v>
      </c>
      <c r="G59" s="130">
        <v>232</v>
      </c>
      <c r="H59" s="131">
        <v>140</v>
      </c>
    </row>
    <row r="60" spans="2:8" ht="45.75" customHeight="1" x14ac:dyDescent="0.2">
      <c r="B60" s="129"/>
      <c r="C60" s="1203" t="s">
        <v>608</v>
      </c>
      <c r="D60" s="1204"/>
      <c r="E60" s="1205"/>
      <c r="F60" s="130">
        <v>136</v>
      </c>
      <c r="G60" s="130">
        <v>136</v>
      </c>
      <c r="H60" s="131">
        <v>136</v>
      </c>
    </row>
    <row r="61" spans="2:8" ht="45.75" customHeight="1" x14ac:dyDescent="0.2">
      <c r="B61" s="129"/>
      <c r="C61" s="1203" t="s">
        <v>606</v>
      </c>
      <c r="D61" s="1204"/>
      <c r="E61" s="1205"/>
      <c r="F61" s="130">
        <v>211</v>
      </c>
      <c r="G61" s="130">
        <v>143</v>
      </c>
      <c r="H61" s="131">
        <v>95</v>
      </c>
    </row>
    <row r="62" spans="2:8" ht="45.75" customHeight="1" thickBot="1" x14ac:dyDescent="0.25">
      <c r="B62" s="132"/>
      <c r="C62" s="1206" t="s">
        <v>607</v>
      </c>
      <c r="D62" s="1207"/>
      <c r="E62" s="1208"/>
      <c r="F62" s="133">
        <v>89</v>
      </c>
      <c r="G62" s="133">
        <v>89</v>
      </c>
      <c r="H62" s="134">
        <v>89</v>
      </c>
    </row>
    <row r="63" spans="2:8" ht="52.5" customHeight="1" thickBot="1" x14ac:dyDescent="0.25">
      <c r="B63" s="135"/>
      <c r="C63" s="1209" t="s">
        <v>53</v>
      </c>
      <c r="D63" s="1209"/>
      <c r="E63" s="1210"/>
      <c r="F63" s="136">
        <v>4172</v>
      </c>
      <c r="G63" s="136">
        <v>4188</v>
      </c>
      <c r="H63" s="137">
        <v>4320</v>
      </c>
    </row>
    <row r="64" spans="2:8" ht="13" x14ac:dyDescent="0.2"/>
  </sheetData>
  <sheetProtection algorithmName="SHA-512" hashValue="UFBxVz/seNKE2ngpQ14IT6DXwOV8QfyrMy7fT8rBwMqRZT8ggl+jHnShBFG+GqjeOXxoha0ZgcTacvL6VFZ1aQ==" saltValue="cKHw3zO2GkIRIBLzxh3Q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570</v>
      </c>
      <c r="G2" s="151"/>
      <c r="H2" s="152"/>
    </row>
    <row r="3" spans="1:8" x14ac:dyDescent="0.2">
      <c r="A3" s="148" t="s">
        <v>563</v>
      </c>
      <c r="B3" s="153"/>
      <c r="C3" s="154"/>
      <c r="D3" s="155">
        <v>858798</v>
      </c>
      <c r="E3" s="156"/>
      <c r="F3" s="157">
        <v>114790</v>
      </c>
      <c r="G3" s="158"/>
      <c r="H3" s="159"/>
    </row>
    <row r="4" spans="1:8" x14ac:dyDescent="0.2">
      <c r="A4" s="160"/>
      <c r="B4" s="161"/>
      <c r="C4" s="162"/>
      <c r="D4" s="163">
        <v>22643</v>
      </c>
      <c r="E4" s="164"/>
      <c r="F4" s="165">
        <v>55601</v>
      </c>
      <c r="G4" s="166"/>
      <c r="H4" s="167"/>
    </row>
    <row r="5" spans="1:8" x14ac:dyDescent="0.2">
      <c r="A5" s="148" t="s">
        <v>565</v>
      </c>
      <c r="B5" s="153"/>
      <c r="C5" s="154"/>
      <c r="D5" s="155">
        <v>714633</v>
      </c>
      <c r="E5" s="156"/>
      <c r="F5" s="157">
        <v>126262</v>
      </c>
      <c r="G5" s="158"/>
      <c r="H5" s="159"/>
    </row>
    <row r="6" spans="1:8" x14ac:dyDescent="0.2">
      <c r="A6" s="160"/>
      <c r="B6" s="161"/>
      <c r="C6" s="162"/>
      <c r="D6" s="163">
        <v>31123</v>
      </c>
      <c r="E6" s="164"/>
      <c r="F6" s="165">
        <v>56769</v>
      </c>
      <c r="G6" s="166"/>
      <c r="H6" s="167"/>
    </row>
    <row r="7" spans="1:8" x14ac:dyDescent="0.2">
      <c r="A7" s="148" t="s">
        <v>566</v>
      </c>
      <c r="B7" s="153"/>
      <c r="C7" s="154"/>
      <c r="D7" s="155">
        <v>644895</v>
      </c>
      <c r="E7" s="156"/>
      <c r="F7" s="157">
        <v>126525</v>
      </c>
      <c r="G7" s="158"/>
      <c r="H7" s="159"/>
    </row>
    <row r="8" spans="1:8" x14ac:dyDescent="0.2">
      <c r="A8" s="160"/>
      <c r="B8" s="161"/>
      <c r="C8" s="162"/>
      <c r="D8" s="163">
        <v>47100</v>
      </c>
      <c r="E8" s="164"/>
      <c r="F8" s="165">
        <v>67052</v>
      </c>
      <c r="G8" s="166"/>
      <c r="H8" s="167"/>
    </row>
    <row r="9" spans="1:8" x14ac:dyDescent="0.2">
      <c r="A9" s="148" t="s">
        <v>567</v>
      </c>
      <c r="B9" s="153"/>
      <c r="C9" s="154"/>
      <c r="D9" s="155">
        <v>392765</v>
      </c>
      <c r="E9" s="156"/>
      <c r="F9" s="157">
        <v>122054</v>
      </c>
      <c r="G9" s="158"/>
      <c r="H9" s="159"/>
    </row>
    <row r="10" spans="1:8" x14ac:dyDescent="0.2">
      <c r="A10" s="160"/>
      <c r="B10" s="161"/>
      <c r="C10" s="162"/>
      <c r="D10" s="163">
        <v>73129</v>
      </c>
      <c r="E10" s="164"/>
      <c r="F10" s="165">
        <v>68298</v>
      </c>
      <c r="G10" s="166"/>
      <c r="H10" s="167"/>
    </row>
    <row r="11" spans="1:8" x14ac:dyDescent="0.2">
      <c r="A11" s="148" t="s">
        <v>568</v>
      </c>
      <c r="B11" s="153"/>
      <c r="C11" s="154"/>
      <c r="D11" s="155">
        <v>179927</v>
      </c>
      <c r="E11" s="156"/>
      <c r="F11" s="157">
        <v>111644</v>
      </c>
      <c r="G11" s="158"/>
      <c r="H11" s="159"/>
    </row>
    <row r="12" spans="1:8" x14ac:dyDescent="0.2">
      <c r="A12" s="160"/>
      <c r="B12" s="161"/>
      <c r="C12" s="168"/>
      <c r="D12" s="163">
        <v>100478</v>
      </c>
      <c r="E12" s="164"/>
      <c r="F12" s="165">
        <v>66606</v>
      </c>
      <c r="G12" s="166"/>
      <c r="H12" s="167"/>
    </row>
    <row r="13" spans="1:8" x14ac:dyDescent="0.2">
      <c r="A13" s="148"/>
      <c r="B13" s="153"/>
      <c r="C13" s="169"/>
      <c r="D13" s="170">
        <v>558204</v>
      </c>
      <c r="E13" s="171"/>
      <c r="F13" s="172">
        <v>120255</v>
      </c>
      <c r="G13" s="173"/>
      <c r="H13" s="159"/>
    </row>
    <row r="14" spans="1:8" x14ac:dyDescent="0.2">
      <c r="A14" s="160"/>
      <c r="B14" s="161"/>
      <c r="C14" s="162"/>
      <c r="D14" s="163">
        <v>54895</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26.92</v>
      </c>
      <c r="C19" s="174">
        <f>ROUND(VALUE(SUBSTITUTE(実質収支比率等に係る経年分析!G$48,"▲","-")),2)</f>
        <v>19.12</v>
      </c>
      <c r="D19" s="174">
        <f>ROUND(VALUE(SUBSTITUTE(実質収支比率等に係る経年分析!H$48,"▲","-")),2)</f>
        <v>10.79</v>
      </c>
      <c r="E19" s="174">
        <f>ROUND(VALUE(SUBSTITUTE(実質収支比率等に係る経年分析!I$48,"▲","-")),2)</f>
        <v>17.71</v>
      </c>
      <c r="F19" s="174">
        <f>ROUND(VALUE(SUBSTITUTE(実質収支比率等に係る経年分析!J$48,"▲","-")),2)</f>
        <v>10.16</v>
      </c>
    </row>
    <row r="20" spans="1:11" x14ac:dyDescent="0.2">
      <c r="A20" s="174" t="s">
        <v>57</v>
      </c>
      <c r="B20" s="174">
        <f>ROUND(VALUE(SUBSTITUTE(実質収支比率等に係る経年分析!F$47,"▲","-")),2)</f>
        <v>54.21</v>
      </c>
      <c r="C20" s="174">
        <f>ROUND(VALUE(SUBSTITUTE(実質収支比率等に係る経年分析!G$47,"▲","-")),2)</f>
        <v>68.84</v>
      </c>
      <c r="D20" s="174">
        <f>ROUND(VALUE(SUBSTITUTE(実質収支比率等に係る経年分析!H$47,"▲","-")),2)</f>
        <v>75.819999999999993</v>
      </c>
      <c r="E20" s="174">
        <f>ROUND(VALUE(SUBSTITUTE(実質収支比率等に係る経年分析!I$47,"▲","-")),2)</f>
        <v>72.86</v>
      </c>
      <c r="F20" s="174">
        <f>ROUND(VALUE(SUBSTITUTE(実質収支比率等に係る経年分析!J$47,"▲","-")),2)</f>
        <v>76.41</v>
      </c>
    </row>
    <row r="21" spans="1:11" x14ac:dyDescent="0.2">
      <c r="A21" s="174" t="s">
        <v>58</v>
      </c>
      <c r="B21" s="174">
        <f>IF(ISNUMBER(VALUE(SUBSTITUTE(実質収支比率等に係る経年分析!F$49,"▲","-"))),ROUND(VALUE(SUBSTITUTE(実質収支比率等に係る経年分析!F$49,"▲","-")),2),NA())</f>
        <v>7.92</v>
      </c>
      <c r="C21" s="174">
        <f>IF(ISNUMBER(VALUE(SUBSTITUTE(実質収支比率等に係る経年分析!G$49,"▲","-"))),ROUND(VALUE(SUBSTITUTE(実質収支比率等に係る経年分析!G$49,"▲","-")),2),NA())</f>
        <v>15.21</v>
      </c>
      <c r="D21" s="174">
        <f>IF(ISNUMBER(VALUE(SUBSTITUTE(実質収支比率等に係る経年分析!H$49,"▲","-"))),ROUND(VALUE(SUBSTITUTE(実質収支比率等に係る経年分析!H$49,"▲","-")),2),NA())</f>
        <v>6.28</v>
      </c>
      <c r="E21" s="174">
        <f>IF(ISNUMBER(VALUE(SUBSTITUTE(実質収支比率等に係る経年分析!I$49,"▲","-"))),ROUND(VALUE(SUBSTITUTE(実質収支比率等に係る経年分析!I$49,"▲","-")),2),NA())</f>
        <v>12.88</v>
      </c>
      <c r="F21" s="174">
        <f>IF(ISNUMBER(VALUE(SUBSTITUTE(実質収支比率等に係る経年分析!J$49,"▲","-"))),ROUND(VALUE(SUBSTITUTE(実質収支比率等に係る経年分析!J$49,"▲","-")),2),NA())</f>
        <v>-5.54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西原村住宅用地造成事業特別会計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西原村工業団地造成事業特別会計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2">
      <c r="A32" s="175" t="str">
        <f>IF(連結実質赤字比率に係る赤字・黒字の構成分析!C$38="",NA(),連結実質赤字比率に係る赤字・黒字の構成分析!C$38)</f>
        <v>西原村中央簡易水道事業特別会計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3.55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4.8600000000000003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6.19</v>
      </c>
    </row>
    <row r="35" spans="1:16" x14ac:dyDescent="0.2">
      <c r="A35" s="175" t="str">
        <f>IF(連結実質赤字比率に係る赤字・黒字の構成分析!C$35="",NA(),連結実質赤字比率に係る赤字・黒字の構成分析!C$35)</f>
        <v>西原村工業用水道事業会計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456</v>
      </c>
      <c r="E42" s="176"/>
      <c r="F42" s="176"/>
      <c r="G42" s="176">
        <f>'実質公債費比率（分子）の構造'!L$52</f>
        <v>696</v>
      </c>
      <c r="H42" s="176"/>
      <c r="I42" s="176"/>
      <c r="J42" s="176">
        <f>'実質公債費比率（分子）の構造'!M$52</f>
        <v>830</v>
      </c>
      <c r="K42" s="176"/>
      <c r="L42" s="176"/>
      <c r="M42" s="176">
        <f>'実質公債費比率（分子）の構造'!N$52</f>
        <v>944</v>
      </c>
      <c r="N42" s="176"/>
      <c r="O42" s="176"/>
      <c r="P42" s="176">
        <f>'実質公債費比率（分子）の構造'!O$52</f>
        <v>947</v>
      </c>
    </row>
    <row r="43" spans="1:16" x14ac:dyDescent="0.2">
      <c r="A43" s="176" t="s">
        <v>66</v>
      </c>
      <c r="B43" s="176">
        <f>'実質公債費比率（分子）の構造'!K$51</f>
        <v>4</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21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18</v>
      </c>
      <c r="C45" s="176"/>
      <c r="D45" s="176"/>
      <c r="E45" s="176">
        <f>'実質公債費比率（分子）の構造'!L$49</f>
        <v>18</v>
      </c>
      <c r="F45" s="176"/>
      <c r="G45" s="176"/>
      <c r="H45" s="176">
        <f>'実質公債費比率（分子）の構造'!M$49</f>
        <v>44</v>
      </c>
      <c r="I45" s="176"/>
      <c r="J45" s="176"/>
      <c r="K45" s="176">
        <f>'実質公債費比率（分子）の構造'!N$49</f>
        <v>18</v>
      </c>
      <c r="L45" s="176"/>
      <c r="M45" s="176"/>
      <c r="N45" s="176">
        <f>'実質公債費比率（分子）の構造'!O$49</f>
        <v>11</v>
      </c>
      <c r="O45" s="176"/>
      <c r="P45" s="176"/>
    </row>
    <row r="46" spans="1:16" x14ac:dyDescent="0.2">
      <c r="A46" s="176" t="s">
        <v>69</v>
      </c>
      <c r="B46" s="176">
        <f>'実質公債費比率（分子）の構造'!K$48</f>
        <v>15</v>
      </c>
      <c r="C46" s="176"/>
      <c r="D46" s="176"/>
      <c r="E46" s="176">
        <f>'実質公債費比率（分子）の構造'!L$48</f>
        <v>8</v>
      </c>
      <c r="F46" s="176"/>
      <c r="G46" s="176"/>
      <c r="H46" s="176">
        <f>'実質公債費比率（分子）の構造'!M$48</f>
        <v>7</v>
      </c>
      <c r="I46" s="176"/>
      <c r="J46" s="176"/>
      <c r="K46" s="176">
        <f>'実質公債費比率（分子）の構造'!N$48</f>
        <v>8</v>
      </c>
      <c r="L46" s="176"/>
      <c r="M46" s="176"/>
      <c r="N46" s="176">
        <f>'実質公債費比率（分子）の構造'!O$48</f>
        <v>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533</v>
      </c>
      <c r="C49" s="176"/>
      <c r="D49" s="176"/>
      <c r="E49" s="176">
        <f>'実質公債費比率（分子）の構造'!L$45</f>
        <v>810</v>
      </c>
      <c r="F49" s="176"/>
      <c r="G49" s="176"/>
      <c r="H49" s="176">
        <f>'実質公債費比率（分子）の構造'!M$45</f>
        <v>951</v>
      </c>
      <c r="I49" s="176"/>
      <c r="J49" s="176"/>
      <c r="K49" s="176">
        <f>'実質公債費比率（分子）の構造'!N$45</f>
        <v>1107</v>
      </c>
      <c r="L49" s="176"/>
      <c r="M49" s="176"/>
      <c r="N49" s="176">
        <f>'実質公債費比率（分子）の構造'!O$45</f>
        <v>1151</v>
      </c>
      <c r="O49" s="176"/>
      <c r="P49" s="176"/>
    </row>
    <row r="50" spans="1:16" x14ac:dyDescent="0.2">
      <c r="A50" s="176" t="s">
        <v>73</v>
      </c>
      <c r="B50" s="176" t="e">
        <f>NA()</f>
        <v>#N/A</v>
      </c>
      <c r="C50" s="176">
        <f>IF(ISNUMBER('実質公債費比率（分子）の構造'!K$53),'実質公債費比率（分子）の構造'!K$53,NA())</f>
        <v>135</v>
      </c>
      <c r="D50" s="176" t="e">
        <f>NA()</f>
        <v>#N/A</v>
      </c>
      <c r="E50" s="176" t="e">
        <f>NA()</f>
        <v>#N/A</v>
      </c>
      <c r="F50" s="176">
        <f>IF(ISNUMBER('実質公債費比率（分子）の構造'!L$53),'実質公債費比率（分子）の構造'!L$53,NA())</f>
        <v>140</v>
      </c>
      <c r="G50" s="176" t="e">
        <f>NA()</f>
        <v>#N/A</v>
      </c>
      <c r="H50" s="176" t="e">
        <f>NA()</f>
        <v>#N/A</v>
      </c>
      <c r="I50" s="176">
        <f>IF(ISNUMBER('実質公債費比率（分子）の構造'!M$53),'実質公債費比率（分子）の構造'!M$53,NA())</f>
        <v>173</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222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8228</v>
      </c>
      <c r="E56" s="175"/>
      <c r="F56" s="175"/>
      <c r="G56" s="175">
        <f>'将来負担比率（分子）の構造'!J$52</f>
        <v>9013</v>
      </c>
      <c r="H56" s="175"/>
      <c r="I56" s="175"/>
      <c r="J56" s="175">
        <f>'将来負担比率（分子）の構造'!K$52</f>
        <v>9938</v>
      </c>
      <c r="K56" s="175"/>
      <c r="L56" s="175"/>
      <c r="M56" s="175">
        <f>'将来負担比率（分子）の構造'!L$52</f>
        <v>9245</v>
      </c>
      <c r="N56" s="175"/>
      <c r="O56" s="175"/>
      <c r="P56" s="175">
        <f>'将来負担比率（分子）の構造'!M$52</f>
        <v>8584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3027</v>
      </c>
      <c r="E58" s="175"/>
      <c r="F58" s="175"/>
      <c r="G58" s="175">
        <f>'将来負担比率（分子）の構造'!J$50</f>
        <v>3933</v>
      </c>
      <c r="H58" s="175"/>
      <c r="I58" s="175"/>
      <c r="J58" s="175">
        <f>'将来負担比率（分子）の構造'!K$50</f>
        <v>4190</v>
      </c>
      <c r="K58" s="175"/>
      <c r="L58" s="175"/>
      <c r="M58" s="175">
        <f>'将来負担比率（分子）の構造'!L$50</f>
        <v>4207</v>
      </c>
      <c r="N58" s="175"/>
      <c r="O58" s="175"/>
      <c r="P58" s="175">
        <f>'将来負担比率（分子）の構造'!M$50</f>
        <v>4339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233</v>
      </c>
      <c r="C62" s="175"/>
      <c r="D62" s="175"/>
      <c r="E62" s="175">
        <f>'将来負担比率（分子）の構造'!J$45</f>
        <v>145</v>
      </c>
      <c r="F62" s="175"/>
      <c r="G62" s="175"/>
      <c r="H62" s="175">
        <f>'将来負担比率（分子）の構造'!K$45</f>
        <v>127</v>
      </c>
      <c r="I62" s="175"/>
      <c r="J62" s="175"/>
      <c r="K62" s="175">
        <f>'将来負担比率（分子）の構造'!L$45</f>
        <v>73</v>
      </c>
      <c r="L62" s="175"/>
      <c r="M62" s="175"/>
      <c r="N62" s="175">
        <f>'将来負担比率（分子）の構造'!M$45</f>
        <v>73</v>
      </c>
      <c r="O62" s="175"/>
      <c r="P62" s="175"/>
    </row>
    <row r="63" spans="1:16" x14ac:dyDescent="0.2">
      <c r="A63" s="175" t="s">
        <v>36</v>
      </c>
      <c r="B63" s="175">
        <f>'将来負担比率（分子）の構造'!I$44</f>
        <v>82</v>
      </c>
      <c r="C63" s="175"/>
      <c r="D63" s="175"/>
      <c r="E63" s="175">
        <f>'将来負担比率（分子）の構造'!J$44</f>
        <v>65</v>
      </c>
      <c r="F63" s="175"/>
      <c r="G63" s="175"/>
      <c r="H63" s="175">
        <f>'将来負担比率（分子）の構造'!K$44</f>
        <v>48</v>
      </c>
      <c r="I63" s="175"/>
      <c r="J63" s="175"/>
      <c r="K63" s="175">
        <f>'将来負担比率（分子）の構造'!L$44</f>
        <v>34</v>
      </c>
      <c r="L63" s="175"/>
      <c r="M63" s="175"/>
      <c r="N63" s="175">
        <f>'将来負担比率（分子）の構造'!M$44</f>
        <v>159</v>
      </c>
      <c r="O63" s="175"/>
      <c r="P63" s="175"/>
    </row>
    <row r="64" spans="1:16" x14ac:dyDescent="0.2">
      <c r="A64" s="175" t="s">
        <v>35</v>
      </c>
      <c r="B64" s="175">
        <f>'将来負担比率（分子）の構造'!I$43</f>
        <v>52</v>
      </c>
      <c r="C64" s="175"/>
      <c r="D64" s="175"/>
      <c r="E64" s="175">
        <f>'将来負担比率（分子）の構造'!J$43</f>
        <v>55</v>
      </c>
      <c r="F64" s="175"/>
      <c r="G64" s="175"/>
      <c r="H64" s="175">
        <f>'将来負担比率（分子）の構造'!K$43</f>
        <v>72</v>
      </c>
      <c r="I64" s="175"/>
      <c r="J64" s="175"/>
      <c r="K64" s="175">
        <f>'将来負担比率（分子）の構造'!L$43</f>
        <v>64</v>
      </c>
      <c r="L64" s="175"/>
      <c r="M64" s="175"/>
      <c r="N64" s="175">
        <f>'将来負担比率（分子）の構造'!M$43</f>
        <v>58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7856</v>
      </c>
      <c r="C66" s="175"/>
      <c r="D66" s="175"/>
      <c r="E66" s="175">
        <f>'将来負担比率（分子）の構造'!J$41</f>
        <v>9476</v>
      </c>
      <c r="F66" s="175"/>
      <c r="G66" s="175"/>
      <c r="H66" s="175">
        <f>'将来負担比率（分子）の構造'!K$41</f>
        <v>10695</v>
      </c>
      <c r="I66" s="175"/>
      <c r="J66" s="175"/>
      <c r="K66" s="175">
        <f>'将来負担比率（分子）の構造'!L$41</f>
        <v>10641</v>
      </c>
      <c r="L66" s="175"/>
      <c r="M66" s="175"/>
      <c r="N66" s="175">
        <f>'将来負担比率（分子）の構造'!M$41</f>
        <v>9966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2344</v>
      </c>
      <c r="C72" s="179">
        <f>基金残高に係る経年分析!G55</f>
        <v>2511</v>
      </c>
      <c r="D72" s="179">
        <f>基金残高に係る経年分析!H55</f>
        <v>2589</v>
      </c>
    </row>
    <row r="73" spans="1:16" x14ac:dyDescent="0.2">
      <c r="A73" s="178" t="s">
        <v>80</v>
      </c>
      <c r="B73" s="179">
        <f>基金残高に係る経年分析!F56</f>
        <v>242</v>
      </c>
      <c r="C73" s="179">
        <f>基金残高に係る経年分析!G56</f>
        <v>227</v>
      </c>
      <c r="D73" s="179">
        <f>基金残高に係る経年分析!H56</f>
        <v>212</v>
      </c>
    </row>
    <row r="74" spans="1:16" x14ac:dyDescent="0.2">
      <c r="A74" s="178" t="s">
        <v>81</v>
      </c>
      <c r="B74" s="179">
        <f>基金残高に係る経年分析!F57</f>
        <v>1586</v>
      </c>
      <c r="C74" s="179">
        <f>基金残高に係る経年分析!G57</f>
        <v>1451</v>
      </c>
      <c r="D74" s="179">
        <f>基金残高に係る経年分析!H57</f>
        <v>1519</v>
      </c>
    </row>
  </sheetData>
  <sheetProtection algorithmName="SHA-512" hashValue="besy3qGPNNryAx3h4UUJOUKQiGWV5TGRYi2/eIvW8FZQkpDHULtCDYbthJxPdG8yGHncDmjpzCiiRyRM5vct7w==" saltValue="Rg/Y5/2FplzeSzT5Naex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1130144</v>
      </c>
      <c r="S5" s="613"/>
      <c r="T5" s="613"/>
      <c r="U5" s="613"/>
      <c r="V5" s="613"/>
      <c r="W5" s="613"/>
      <c r="X5" s="613"/>
      <c r="Y5" s="614"/>
      <c r="Z5" s="615">
        <v>16.100000000000001</v>
      </c>
      <c r="AA5" s="615"/>
      <c r="AB5" s="615"/>
      <c r="AC5" s="615"/>
      <c r="AD5" s="616">
        <v>1130144</v>
      </c>
      <c r="AE5" s="616"/>
      <c r="AF5" s="616"/>
      <c r="AG5" s="616"/>
      <c r="AH5" s="616"/>
      <c r="AI5" s="616"/>
      <c r="AJ5" s="616"/>
      <c r="AK5" s="616"/>
      <c r="AL5" s="617">
        <v>32.4</v>
      </c>
      <c r="AM5" s="618"/>
      <c r="AN5" s="618"/>
      <c r="AO5" s="619"/>
      <c r="AP5" s="609" t="s">
        <v>230</v>
      </c>
      <c r="AQ5" s="610"/>
      <c r="AR5" s="610"/>
      <c r="AS5" s="610"/>
      <c r="AT5" s="610"/>
      <c r="AU5" s="610"/>
      <c r="AV5" s="610"/>
      <c r="AW5" s="610"/>
      <c r="AX5" s="610"/>
      <c r="AY5" s="610"/>
      <c r="AZ5" s="610"/>
      <c r="BA5" s="610"/>
      <c r="BB5" s="610"/>
      <c r="BC5" s="610"/>
      <c r="BD5" s="610"/>
      <c r="BE5" s="610"/>
      <c r="BF5" s="611"/>
      <c r="BG5" s="623">
        <v>1130144</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48835</v>
      </c>
      <c r="S6" s="624"/>
      <c r="T6" s="624"/>
      <c r="U6" s="624"/>
      <c r="V6" s="624"/>
      <c r="W6" s="624"/>
      <c r="X6" s="624"/>
      <c r="Y6" s="625"/>
      <c r="Z6" s="626">
        <v>0.7</v>
      </c>
      <c r="AA6" s="626"/>
      <c r="AB6" s="626"/>
      <c r="AC6" s="626"/>
      <c r="AD6" s="627">
        <v>48835</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1130144</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85285</v>
      </c>
      <c r="CS6" s="624"/>
      <c r="CT6" s="624"/>
      <c r="CU6" s="624"/>
      <c r="CV6" s="624"/>
      <c r="CW6" s="624"/>
      <c r="CX6" s="624"/>
      <c r="CY6" s="625"/>
      <c r="CZ6" s="617">
        <v>1.3</v>
      </c>
      <c r="DA6" s="618"/>
      <c r="DB6" s="618"/>
      <c r="DC6" s="634"/>
      <c r="DD6" s="632">
        <v>19910</v>
      </c>
      <c r="DE6" s="624"/>
      <c r="DF6" s="624"/>
      <c r="DG6" s="624"/>
      <c r="DH6" s="624"/>
      <c r="DI6" s="624"/>
      <c r="DJ6" s="624"/>
      <c r="DK6" s="624"/>
      <c r="DL6" s="624"/>
      <c r="DM6" s="624"/>
      <c r="DN6" s="624"/>
      <c r="DO6" s="624"/>
      <c r="DP6" s="625"/>
      <c r="DQ6" s="632">
        <v>85285</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173</v>
      </c>
      <c r="S7" s="624"/>
      <c r="T7" s="624"/>
      <c r="U7" s="624"/>
      <c r="V7" s="624"/>
      <c r="W7" s="624"/>
      <c r="X7" s="624"/>
      <c r="Y7" s="625"/>
      <c r="Z7" s="626">
        <v>0</v>
      </c>
      <c r="AA7" s="626"/>
      <c r="AB7" s="626"/>
      <c r="AC7" s="626"/>
      <c r="AD7" s="627">
        <v>173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507841</v>
      </c>
      <c r="BH7" s="624"/>
      <c r="BI7" s="624"/>
      <c r="BJ7" s="624"/>
      <c r="BK7" s="624"/>
      <c r="BL7" s="624"/>
      <c r="BM7" s="624"/>
      <c r="BN7" s="625"/>
      <c r="BO7" s="626">
        <v>44.9</v>
      </c>
      <c r="BP7" s="626"/>
      <c r="BQ7" s="626"/>
      <c r="BR7" s="626"/>
      <c r="BS7" s="627" t="s">
        <v>131</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1404551</v>
      </c>
      <c r="CS7" s="624"/>
      <c r="CT7" s="624"/>
      <c r="CU7" s="624"/>
      <c r="CV7" s="624"/>
      <c r="CW7" s="624"/>
      <c r="CX7" s="624"/>
      <c r="CY7" s="625"/>
      <c r="CZ7" s="626">
        <v>21.4</v>
      </c>
      <c r="DA7" s="626"/>
      <c r="DB7" s="626"/>
      <c r="DC7" s="626"/>
      <c r="DD7" s="632">
        <v>133984</v>
      </c>
      <c r="DE7" s="624"/>
      <c r="DF7" s="624"/>
      <c r="DG7" s="624"/>
      <c r="DH7" s="624"/>
      <c r="DI7" s="624"/>
      <c r="DJ7" s="624"/>
      <c r="DK7" s="624"/>
      <c r="DL7" s="624"/>
      <c r="DM7" s="624"/>
      <c r="DN7" s="624"/>
      <c r="DO7" s="624"/>
      <c r="DP7" s="625"/>
      <c r="DQ7" s="632">
        <v>1151484</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3357</v>
      </c>
      <c r="S8" s="624"/>
      <c r="T8" s="624"/>
      <c r="U8" s="624"/>
      <c r="V8" s="624"/>
      <c r="W8" s="624"/>
      <c r="X8" s="624"/>
      <c r="Y8" s="625"/>
      <c r="Z8" s="626">
        <v>0</v>
      </c>
      <c r="AA8" s="626"/>
      <c r="AB8" s="626"/>
      <c r="AC8" s="626"/>
      <c r="AD8" s="627">
        <v>3357</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11634</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1207692</v>
      </c>
      <c r="CS8" s="624"/>
      <c r="CT8" s="624"/>
      <c r="CU8" s="624"/>
      <c r="CV8" s="624"/>
      <c r="CW8" s="624"/>
      <c r="CX8" s="624"/>
      <c r="CY8" s="625"/>
      <c r="CZ8" s="626">
        <v>18.399999999999999</v>
      </c>
      <c r="DA8" s="626"/>
      <c r="DB8" s="626"/>
      <c r="DC8" s="626"/>
      <c r="DD8" s="632">
        <v>717</v>
      </c>
      <c r="DE8" s="624"/>
      <c r="DF8" s="624"/>
      <c r="DG8" s="624"/>
      <c r="DH8" s="624"/>
      <c r="DI8" s="624"/>
      <c r="DJ8" s="624"/>
      <c r="DK8" s="624"/>
      <c r="DL8" s="624"/>
      <c r="DM8" s="624"/>
      <c r="DN8" s="624"/>
      <c r="DO8" s="624"/>
      <c r="DP8" s="625"/>
      <c r="DQ8" s="632">
        <v>688404</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2300</v>
      </c>
      <c r="S9" s="624"/>
      <c r="T9" s="624"/>
      <c r="U9" s="624"/>
      <c r="V9" s="624"/>
      <c r="W9" s="624"/>
      <c r="X9" s="624"/>
      <c r="Y9" s="625"/>
      <c r="Z9" s="626">
        <v>0</v>
      </c>
      <c r="AA9" s="626"/>
      <c r="AB9" s="626"/>
      <c r="AC9" s="626"/>
      <c r="AD9" s="627">
        <v>2300</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269306</v>
      </c>
      <c r="BH9" s="624"/>
      <c r="BI9" s="624"/>
      <c r="BJ9" s="624"/>
      <c r="BK9" s="624"/>
      <c r="BL9" s="624"/>
      <c r="BM9" s="624"/>
      <c r="BN9" s="625"/>
      <c r="BO9" s="626">
        <v>23.8</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356274</v>
      </c>
      <c r="CS9" s="624"/>
      <c r="CT9" s="624"/>
      <c r="CU9" s="624"/>
      <c r="CV9" s="624"/>
      <c r="CW9" s="624"/>
      <c r="CX9" s="624"/>
      <c r="CY9" s="625"/>
      <c r="CZ9" s="626">
        <v>5.4</v>
      </c>
      <c r="DA9" s="626"/>
      <c r="DB9" s="626"/>
      <c r="DC9" s="626"/>
      <c r="DD9" s="632">
        <v>15554</v>
      </c>
      <c r="DE9" s="624"/>
      <c r="DF9" s="624"/>
      <c r="DG9" s="624"/>
      <c r="DH9" s="624"/>
      <c r="DI9" s="624"/>
      <c r="DJ9" s="624"/>
      <c r="DK9" s="624"/>
      <c r="DL9" s="624"/>
      <c r="DM9" s="624"/>
      <c r="DN9" s="624"/>
      <c r="DO9" s="624"/>
      <c r="DP9" s="625"/>
      <c r="DQ9" s="632">
        <v>247892</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26227</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169230</v>
      </c>
      <c r="S11" s="624"/>
      <c r="T11" s="624"/>
      <c r="U11" s="624"/>
      <c r="V11" s="624"/>
      <c r="W11" s="624"/>
      <c r="X11" s="624"/>
      <c r="Y11" s="625"/>
      <c r="Z11" s="628">
        <v>2.4</v>
      </c>
      <c r="AA11" s="629"/>
      <c r="AB11" s="629"/>
      <c r="AC11" s="635"/>
      <c r="AD11" s="632">
        <v>169230</v>
      </c>
      <c r="AE11" s="624"/>
      <c r="AF11" s="624"/>
      <c r="AG11" s="624"/>
      <c r="AH11" s="624"/>
      <c r="AI11" s="624"/>
      <c r="AJ11" s="624"/>
      <c r="AK11" s="625"/>
      <c r="AL11" s="628">
        <v>4.9000000000000004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200674</v>
      </c>
      <c r="BH11" s="624"/>
      <c r="BI11" s="624"/>
      <c r="BJ11" s="624"/>
      <c r="BK11" s="624"/>
      <c r="BL11" s="624"/>
      <c r="BM11" s="624"/>
      <c r="BN11" s="625"/>
      <c r="BO11" s="626">
        <v>17.8</v>
      </c>
      <c r="BP11" s="626"/>
      <c r="BQ11" s="626"/>
      <c r="BR11" s="626"/>
      <c r="BS11" s="627" t="s">
        <v>131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225486</v>
      </c>
      <c r="CS11" s="624"/>
      <c r="CT11" s="624"/>
      <c r="CU11" s="624"/>
      <c r="CV11" s="624"/>
      <c r="CW11" s="624"/>
      <c r="CX11" s="624"/>
      <c r="CY11" s="625"/>
      <c r="CZ11" s="626">
        <v>3.4</v>
      </c>
      <c r="DA11" s="626"/>
      <c r="DB11" s="626"/>
      <c r="DC11" s="626"/>
      <c r="DD11" s="632">
        <v>11631</v>
      </c>
      <c r="DE11" s="624"/>
      <c r="DF11" s="624"/>
      <c r="DG11" s="624"/>
      <c r="DH11" s="624"/>
      <c r="DI11" s="624"/>
      <c r="DJ11" s="624"/>
      <c r="DK11" s="624"/>
      <c r="DL11" s="624"/>
      <c r="DM11" s="624"/>
      <c r="DN11" s="624"/>
      <c r="DO11" s="624"/>
      <c r="DP11" s="625"/>
      <c r="DQ11" s="632">
        <v>130721</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36058</v>
      </c>
      <c r="S12" s="624"/>
      <c r="T12" s="624"/>
      <c r="U12" s="624"/>
      <c r="V12" s="624"/>
      <c r="W12" s="624"/>
      <c r="X12" s="624"/>
      <c r="Y12" s="625"/>
      <c r="Z12" s="626">
        <v>0.5</v>
      </c>
      <c r="AA12" s="626"/>
      <c r="AB12" s="626"/>
      <c r="AC12" s="626"/>
      <c r="AD12" s="627">
        <v>36058</v>
      </c>
      <c r="AE12" s="627"/>
      <c r="AF12" s="627"/>
      <c r="AG12" s="627"/>
      <c r="AH12" s="627"/>
      <c r="AI12" s="627"/>
      <c r="AJ12" s="627"/>
      <c r="AK12" s="627"/>
      <c r="AL12" s="628">
        <v>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538542</v>
      </c>
      <c r="BH12" s="624"/>
      <c r="BI12" s="624"/>
      <c r="BJ12" s="624"/>
      <c r="BK12" s="624"/>
      <c r="BL12" s="624"/>
      <c r="BM12" s="624"/>
      <c r="BN12" s="625"/>
      <c r="BO12" s="626">
        <v>47.7</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510219</v>
      </c>
      <c r="CS12" s="624"/>
      <c r="CT12" s="624"/>
      <c r="CU12" s="624"/>
      <c r="CV12" s="624"/>
      <c r="CW12" s="624"/>
      <c r="CX12" s="624"/>
      <c r="CY12" s="625"/>
      <c r="CZ12" s="626">
        <v>7.8</v>
      </c>
      <c r="DA12" s="626"/>
      <c r="DB12" s="626"/>
      <c r="DC12" s="626"/>
      <c r="DD12" s="632">
        <v>147237</v>
      </c>
      <c r="DE12" s="624"/>
      <c r="DF12" s="624"/>
      <c r="DG12" s="624"/>
      <c r="DH12" s="624"/>
      <c r="DI12" s="624"/>
      <c r="DJ12" s="624"/>
      <c r="DK12" s="624"/>
      <c r="DL12" s="624"/>
      <c r="DM12" s="624"/>
      <c r="DN12" s="624"/>
      <c r="DO12" s="624"/>
      <c r="DP12" s="625"/>
      <c r="DQ12" s="632">
        <v>491181</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537040</v>
      </c>
      <c r="BH13" s="624"/>
      <c r="BI13" s="624"/>
      <c r="BJ13" s="624"/>
      <c r="BK13" s="624"/>
      <c r="BL13" s="624"/>
      <c r="BM13" s="624"/>
      <c r="BN13" s="625"/>
      <c r="BO13" s="626">
        <v>47.5</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813814</v>
      </c>
      <c r="CS13" s="624"/>
      <c r="CT13" s="624"/>
      <c r="CU13" s="624"/>
      <c r="CV13" s="624"/>
      <c r="CW13" s="624"/>
      <c r="CX13" s="624"/>
      <c r="CY13" s="625"/>
      <c r="CZ13" s="626">
        <v>12.4</v>
      </c>
      <c r="DA13" s="626"/>
      <c r="DB13" s="626"/>
      <c r="DC13" s="626"/>
      <c r="DD13" s="632">
        <v>665571</v>
      </c>
      <c r="DE13" s="624"/>
      <c r="DF13" s="624"/>
      <c r="DG13" s="624"/>
      <c r="DH13" s="624"/>
      <c r="DI13" s="624"/>
      <c r="DJ13" s="624"/>
      <c r="DK13" s="624"/>
      <c r="DL13" s="624"/>
      <c r="DM13" s="624"/>
      <c r="DN13" s="624"/>
      <c r="DO13" s="624"/>
      <c r="DP13" s="625"/>
      <c r="DQ13" s="632">
        <v>135495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38298</v>
      </c>
      <c r="BH14" s="624"/>
      <c r="BI14" s="624"/>
      <c r="BJ14" s="624"/>
      <c r="BK14" s="624"/>
      <c r="BL14" s="624"/>
      <c r="BM14" s="624"/>
      <c r="BN14" s="625"/>
      <c r="BO14" s="626">
        <v>3.4</v>
      </c>
      <c r="BP14" s="626"/>
      <c r="BQ14" s="626"/>
      <c r="BR14" s="626"/>
      <c r="BS14" s="627" t="s">
        <v>131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243185</v>
      </c>
      <c r="CS14" s="624"/>
      <c r="CT14" s="624"/>
      <c r="CU14" s="624"/>
      <c r="CV14" s="624"/>
      <c r="CW14" s="624"/>
      <c r="CX14" s="624"/>
      <c r="CY14" s="625"/>
      <c r="CZ14" s="626">
        <v>3.7</v>
      </c>
      <c r="DA14" s="626"/>
      <c r="DB14" s="626"/>
      <c r="DC14" s="626"/>
      <c r="DD14" s="632">
        <v>63809</v>
      </c>
      <c r="DE14" s="624"/>
      <c r="DF14" s="624"/>
      <c r="DG14" s="624"/>
      <c r="DH14" s="624"/>
      <c r="DI14" s="624"/>
      <c r="DJ14" s="624"/>
      <c r="DK14" s="624"/>
      <c r="DL14" s="624"/>
      <c r="DM14" s="624"/>
      <c r="DN14" s="624"/>
      <c r="DO14" s="624"/>
      <c r="DP14" s="625"/>
      <c r="DQ14" s="632">
        <v>185264</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45463</v>
      </c>
      <c r="BH15" s="624"/>
      <c r="BI15" s="624"/>
      <c r="BJ15" s="624"/>
      <c r="BK15" s="624"/>
      <c r="BL15" s="624"/>
      <c r="BM15" s="624"/>
      <c r="BN15" s="625"/>
      <c r="BO15" s="626">
        <v>4</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533645</v>
      </c>
      <c r="CS15" s="624"/>
      <c r="CT15" s="624"/>
      <c r="CU15" s="624"/>
      <c r="CV15" s="624"/>
      <c r="CW15" s="624"/>
      <c r="CX15" s="624"/>
      <c r="CY15" s="625"/>
      <c r="CZ15" s="626">
        <v>8.1</v>
      </c>
      <c r="DA15" s="626"/>
      <c r="DB15" s="626"/>
      <c r="DC15" s="626"/>
      <c r="DD15" s="632">
        <v>187764</v>
      </c>
      <c r="DE15" s="624"/>
      <c r="DF15" s="624"/>
      <c r="DG15" s="624"/>
      <c r="DH15" s="624"/>
      <c r="DI15" s="624"/>
      <c r="DJ15" s="624"/>
      <c r="DK15" s="624"/>
      <c r="DL15" s="624"/>
      <c r="DM15" s="624"/>
      <c r="DN15" s="624"/>
      <c r="DO15" s="624"/>
      <c r="DP15" s="625"/>
      <c r="DQ15" s="632">
        <v>274178</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3671</v>
      </c>
      <c r="S16" s="624"/>
      <c r="T16" s="624"/>
      <c r="U16" s="624"/>
      <c r="V16" s="624"/>
      <c r="W16" s="624"/>
      <c r="X16" s="624"/>
      <c r="Y16" s="625"/>
      <c r="Z16" s="626">
        <v>0.1</v>
      </c>
      <c r="AA16" s="626"/>
      <c r="AB16" s="626"/>
      <c r="AC16" s="626"/>
      <c r="AD16" s="627">
        <v>3671</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32321</v>
      </c>
      <c r="CS16" s="624"/>
      <c r="CT16" s="624"/>
      <c r="CU16" s="624"/>
      <c r="CV16" s="624"/>
      <c r="CW16" s="624"/>
      <c r="CX16" s="624"/>
      <c r="CY16" s="625"/>
      <c r="CZ16" s="626">
        <v>0.5</v>
      </c>
      <c r="DA16" s="626"/>
      <c r="DB16" s="626"/>
      <c r="DC16" s="626"/>
      <c r="DD16" s="632" t="s">
        <v>131</v>
      </c>
      <c r="DE16" s="624"/>
      <c r="DF16" s="624"/>
      <c r="DG16" s="624"/>
      <c r="DH16" s="624"/>
      <c r="DI16" s="624"/>
      <c r="DJ16" s="624"/>
      <c r="DK16" s="624"/>
      <c r="DL16" s="624"/>
      <c r="DM16" s="624"/>
      <c r="DN16" s="624"/>
      <c r="DO16" s="624"/>
      <c r="DP16" s="625"/>
      <c r="DQ16" s="632">
        <v>1320</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17687</v>
      </c>
      <c r="S17" s="624"/>
      <c r="T17" s="624"/>
      <c r="U17" s="624"/>
      <c r="V17" s="624"/>
      <c r="W17" s="624"/>
      <c r="X17" s="624"/>
      <c r="Y17" s="625"/>
      <c r="Z17" s="626">
        <v>0.3</v>
      </c>
      <c r="AA17" s="626"/>
      <c r="AB17" s="626"/>
      <c r="AC17" s="626"/>
      <c r="AD17" s="627">
        <v>17687</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1150812</v>
      </c>
      <c r="CS17" s="624"/>
      <c r="CT17" s="624"/>
      <c r="CU17" s="624"/>
      <c r="CV17" s="624"/>
      <c r="CW17" s="624"/>
      <c r="CX17" s="624"/>
      <c r="CY17" s="625"/>
      <c r="CZ17" s="626">
        <v>17.5</v>
      </c>
      <c r="DA17" s="626"/>
      <c r="DB17" s="626"/>
      <c r="DC17" s="626"/>
      <c r="DD17" s="632" t="s">
        <v>131</v>
      </c>
      <c r="DE17" s="624"/>
      <c r="DF17" s="624"/>
      <c r="DG17" s="624"/>
      <c r="DH17" s="624"/>
      <c r="DI17" s="624"/>
      <c r="DJ17" s="624"/>
      <c r="DK17" s="624"/>
      <c r="DL17" s="624"/>
      <c r="DM17" s="624"/>
      <c r="DN17" s="624"/>
      <c r="DO17" s="624"/>
      <c r="DP17" s="625"/>
      <c r="DQ17" s="632">
        <v>1150696</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13774</v>
      </c>
      <c r="S18" s="624"/>
      <c r="T18" s="624"/>
      <c r="U18" s="624"/>
      <c r="V18" s="624"/>
      <c r="W18" s="624"/>
      <c r="X18" s="624"/>
      <c r="Y18" s="625"/>
      <c r="Z18" s="626">
        <v>0.2</v>
      </c>
      <c r="AA18" s="626"/>
      <c r="AB18" s="626"/>
      <c r="AC18" s="626"/>
      <c r="AD18" s="627">
        <v>13774</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11714</v>
      </c>
      <c r="S19" s="624"/>
      <c r="T19" s="624"/>
      <c r="U19" s="624"/>
      <c r="V19" s="624"/>
      <c r="W19" s="624"/>
      <c r="X19" s="624"/>
      <c r="Y19" s="625"/>
      <c r="Z19" s="626">
        <v>0.2</v>
      </c>
      <c r="AA19" s="626"/>
      <c r="AB19" s="626"/>
      <c r="AC19" s="626"/>
      <c r="AD19" s="627">
        <v>11714</v>
      </c>
      <c r="AE19" s="627"/>
      <c r="AF19" s="627"/>
      <c r="AG19" s="627"/>
      <c r="AH19" s="627"/>
      <c r="AI19" s="627"/>
      <c r="AJ19" s="627"/>
      <c r="AK19" s="627"/>
      <c r="AL19" s="628">
        <v>0.3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2060</v>
      </c>
      <c r="S20" s="624"/>
      <c r="T20" s="624"/>
      <c r="U20" s="624"/>
      <c r="V20" s="624"/>
      <c r="W20" s="624"/>
      <c r="X20" s="624"/>
      <c r="Y20" s="625"/>
      <c r="Z20" s="626">
        <v>0</v>
      </c>
      <c r="AA20" s="626"/>
      <c r="AB20" s="626"/>
      <c r="AC20" s="626"/>
      <c r="AD20" s="627">
        <v>2060</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131</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6563284</v>
      </c>
      <c r="CS20" s="624"/>
      <c r="CT20" s="624"/>
      <c r="CU20" s="624"/>
      <c r="CV20" s="624"/>
      <c r="CW20" s="624"/>
      <c r="CX20" s="624"/>
      <c r="CY20" s="625"/>
      <c r="CZ20" s="626">
        <v>100</v>
      </c>
      <c r="DA20" s="626"/>
      <c r="DB20" s="626"/>
      <c r="DC20" s="626"/>
      <c r="DD20" s="632">
        <v>1246177</v>
      </c>
      <c r="DE20" s="624"/>
      <c r="DF20" s="624"/>
      <c r="DG20" s="624"/>
      <c r="DH20" s="624"/>
      <c r="DI20" s="624"/>
      <c r="DJ20" s="624"/>
      <c r="DK20" s="624"/>
      <c r="DL20" s="624"/>
      <c r="DM20" s="624"/>
      <c r="DN20" s="624"/>
      <c r="DO20" s="624"/>
      <c r="DP20" s="625"/>
      <c r="DQ20" s="632">
        <v>4541920</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2179345</v>
      </c>
      <c r="S21" s="624"/>
      <c r="T21" s="624"/>
      <c r="U21" s="624"/>
      <c r="V21" s="624"/>
      <c r="W21" s="624"/>
      <c r="X21" s="624"/>
      <c r="Y21" s="625"/>
      <c r="Z21" s="626">
        <v>31.1</v>
      </c>
      <c r="AA21" s="626"/>
      <c r="AB21" s="626"/>
      <c r="AC21" s="626"/>
      <c r="AD21" s="627">
        <v>2032741</v>
      </c>
      <c r="AE21" s="627"/>
      <c r="AF21" s="627"/>
      <c r="AG21" s="627"/>
      <c r="AH21" s="627"/>
      <c r="AI21" s="627"/>
      <c r="AJ21" s="627"/>
      <c r="AK21" s="627"/>
      <c r="AL21" s="628">
        <v>58.3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2032741</v>
      </c>
      <c r="S22" s="624"/>
      <c r="T22" s="624"/>
      <c r="U22" s="624"/>
      <c r="V22" s="624"/>
      <c r="W22" s="624"/>
      <c r="X22" s="624"/>
      <c r="Y22" s="625"/>
      <c r="Z22" s="626">
        <v>29</v>
      </c>
      <c r="AA22" s="626"/>
      <c r="AB22" s="626"/>
      <c r="AC22" s="626"/>
      <c r="AD22" s="627">
        <v>2032741</v>
      </c>
      <c r="AE22" s="627"/>
      <c r="AF22" s="627"/>
      <c r="AG22" s="627"/>
      <c r="AH22" s="627"/>
      <c r="AI22" s="627"/>
      <c r="AJ22" s="627"/>
      <c r="AK22" s="627"/>
      <c r="AL22" s="628">
        <v>58.3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146604</v>
      </c>
      <c r="S23" s="624"/>
      <c r="T23" s="624"/>
      <c r="U23" s="624"/>
      <c r="V23" s="624"/>
      <c r="W23" s="624"/>
      <c r="X23" s="624"/>
      <c r="Y23" s="625"/>
      <c r="Z23" s="626">
        <v>2.1</v>
      </c>
      <c r="AA23" s="626"/>
      <c r="AB23" s="626"/>
      <c r="AC23" s="626"/>
      <c r="AD23" s="627" t="s">
        <v>131</v>
      </c>
      <c r="AE23" s="627"/>
      <c r="AF23" s="627"/>
      <c r="AG23" s="627"/>
      <c r="AH23" s="627"/>
      <c r="AI23" s="627"/>
      <c r="AJ23" s="627"/>
      <c r="AK23" s="627"/>
      <c r="AL23" s="628" t="s">
        <v>131</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2471239</v>
      </c>
      <c r="CS24" s="613"/>
      <c r="CT24" s="613"/>
      <c r="CU24" s="613"/>
      <c r="CV24" s="613"/>
      <c r="CW24" s="613"/>
      <c r="CX24" s="613"/>
      <c r="CY24" s="614"/>
      <c r="CZ24" s="617">
        <v>37.700000000000003</v>
      </c>
      <c r="DA24" s="618"/>
      <c r="DB24" s="618"/>
      <c r="DC24" s="634"/>
      <c r="DD24" s="655">
        <v>2036160</v>
      </c>
      <c r="DE24" s="613"/>
      <c r="DF24" s="613"/>
      <c r="DG24" s="613"/>
      <c r="DH24" s="613"/>
      <c r="DI24" s="613"/>
      <c r="DJ24" s="613"/>
      <c r="DK24" s="614"/>
      <c r="DL24" s="655">
        <v>2024608</v>
      </c>
      <c r="DM24" s="613"/>
      <c r="DN24" s="613"/>
      <c r="DO24" s="613"/>
      <c r="DP24" s="613"/>
      <c r="DQ24" s="613"/>
      <c r="DR24" s="613"/>
      <c r="DS24" s="613"/>
      <c r="DT24" s="613"/>
      <c r="DU24" s="613"/>
      <c r="DV24" s="614"/>
      <c r="DW24" s="617">
        <v>57.3</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3604574</v>
      </c>
      <c r="S25" s="624"/>
      <c r="T25" s="624"/>
      <c r="U25" s="624"/>
      <c r="V25" s="624"/>
      <c r="W25" s="624"/>
      <c r="X25" s="624"/>
      <c r="Y25" s="625"/>
      <c r="Z25" s="626">
        <v>51.4</v>
      </c>
      <c r="AA25" s="626"/>
      <c r="AB25" s="626"/>
      <c r="AC25" s="626"/>
      <c r="AD25" s="627">
        <v>3457970</v>
      </c>
      <c r="AE25" s="627"/>
      <c r="AF25" s="627"/>
      <c r="AG25" s="627"/>
      <c r="AH25" s="627"/>
      <c r="AI25" s="627"/>
      <c r="AJ25" s="627"/>
      <c r="AK25" s="627"/>
      <c r="AL25" s="628">
        <v>99.2</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760917</v>
      </c>
      <c r="CS25" s="656"/>
      <c r="CT25" s="656"/>
      <c r="CU25" s="656"/>
      <c r="CV25" s="656"/>
      <c r="CW25" s="656"/>
      <c r="CX25" s="656"/>
      <c r="CY25" s="657"/>
      <c r="CZ25" s="628">
        <v>11.6</v>
      </c>
      <c r="DA25" s="653"/>
      <c r="DB25" s="653"/>
      <c r="DC25" s="658"/>
      <c r="DD25" s="632">
        <v>736994</v>
      </c>
      <c r="DE25" s="656"/>
      <c r="DF25" s="656"/>
      <c r="DG25" s="656"/>
      <c r="DH25" s="656"/>
      <c r="DI25" s="656"/>
      <c r="DJ25" s="656"/>
      <c r="DK25" s="657"/>
      <c r="DL25" s="632">
        <v>726528</v>
      </c>
      <c r="DM25" s="656"/>
      <c r="DN25" s="656"/>
      <c r="DO25" s="656"/>
      <c r="DP25" s="656"/>
      <c r="DQ25" s="656"/>
      <c r="DR25" s="656"/>
      <c r="DS25" s="656"/>
      <c r="DT25" s="656"/>
      <c r="DU25" s="656"/>
      <c r="DV25" s="657"/>
      <c r="DW25" s="628">
        <v>20.6</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381912</v>
      </c>
      <c r="CS26" s="624"/>
      <c r="CT26" s="624"/>
      <c r="CU26" s="624"/>
      <c r="CV26" s="624"/>
      <c r="CW26" s="624"/>
      <c r="CX26" s="624"/>
      <c r="CY26" s="625"/>
      <c r="CZ26" s="628">
        <v>5.8</v>
      </c>
      <c r="DA26" s="653"/>
      <c r="DB26" s="653"/>
      <c r="DC26" s="658"/>
      <c r="DD26" s="632">
        <v>371846</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11903</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1130144</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559510</v>
      </c>
      <c r="CS27" s="656"/>
      <c r="CT27" s="656"/>
      <c r="CU27" s="656"/>
      <c r="CV27" s="656"/>
      <c r="CW27" s="656"/>
      <c r="CX27" s="656"/>
      <c r="CY27" s="657"/>
      <c r="CZ27" s="628">
        <v>8.5</v>
      </c>
      <c r="DA27" s="653"/>
      <c r="DB27" s="653"/>
      <c r="DC27" s="658"/>
      <c r="DD27" s="632">
        <v>148470</v>
      </c>
      <c r="DE27" s="656"/>
      <c r="DF27" s="656"/>
      <c r="DG27" s="656"/>
      <c r="DH27" s="656"/>
      <c r="DI27" s="656"/>
      <c r="DJ27" s="656"/>
      <c r="DK27" s="657"/>
      <c r="DL27" s="632">
        <v>147384</v>
      </c>
      <c r="DM27" s="656"/>
      <c r="DN27" s="656"/>
      <c r="DO27" s="656"/>
      <c r="DP27" s="656"/>
      <c r="DQ27" s="656"/>
      <c r="DR27" s="656"/>
      <c r="DS27" s="656"/>
      <c r="DT27" s="656"/>
      <c r="DU27" s="656"/>
      <c r="DV27" s="657"/>
      <c r="DW27" s="628">
        <v>4.2</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41033</v>
      </c>
      <c r="S28" s="624"/>
      <c r="T28" s="624"/>
      <c r="U28" s="624"/>
      <c r="V28" s="624"/>
      <c r="W28" s="624"/>
      <c r="X28" s="624"/>
      <c r="Y28" s="625"/>
      <c r="Z28" s="626">
        <v>0.6</v>
      </c>
      <c r="AA28" s="626"/>
      <c r="AB28" s="626"/>
      <c r="AC28" s="626"/>
      <c r="AD28" s="627">
        <v>470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1150812</v>
      </c>
      <c r="CS28" s="624"/>
      <c r="CT28" s="624"/>
      <c r="CU28" s="624"/>
      <c r="CV28" s="624"/>
      <c r="CW28" s="624"/>
      <c r="CX28" s="624"/>
      <c r="CY28" s="625"/>
      <c r="CZ28" s="628">
        <v>17.5</v>
      </c>
      <c r="DA28" s="653"/>
      <c r="DB28" s="653"/>
      <c r="DC28" s="658"/>
      <c r="DD28" s="632">
        <v>1150696</v>
      </c>
      <c r="DE28" s="624"/>
      <c r="DF28" s="624"/>
      <c r="DG28" s="624"/>
      <c r="DH28" s="624"/>
      <c r="DI28" s="624"/>
      <c r="DJ28" s="624"/>
      <c r="DK28" s="625"/>
      <c r="DL28" s="632">
        <v>1150696</v>
      </c>
      <c r="DM28" s="624"/>
      <c r="DN28" s="624"/>
      <c r="DO28" s="624"/>
      <c r="DP28" s="624"/>
      <c r="DQ28" s="624"/>
      <c r="DR28" s="624"/>
      <c r="DS28" s="624"/>
      <c r="DT28" s="624"/>
      <c r="DU28" s="624"/>
      <c r="DV28" s="625"/>
      <c r="DW28" s="628">
        <v>32.6</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4600</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1150812</v>
      </c>
      <c r="CS29" s="656"/>
      <c r="CT29" s="656"/>
      <c r="CU29" s="656"/>
      <c r="CV29" s="656"/>
      <c r="CW29" s="656"/>
      <c r="CX29" s="656"/>
      <c r="CY29" s="657"/>
      <c r="CZ29" s="628">
        <v>17.5</v>
      </c>
      <c r="DA29" s="653"/>
      <c r="DB29" s="653"/>
      <c r="DC29" s="658"/>
      <c r="DD29" s="632">
        <v>1150696</v>
      </c>
      <c r="DE29" s="656"/>
      <c r="DF29" s="656"/>
      <c r="DG29" s="656"/>
      <c r="DH29" s="656"/>
      <c r="DI29" s="656"/>
      <c r="DJ29" s="656"/>
      <c r="DK29" s="657"/>
      <c r="DL29" s="632">
        <v>1150696</v>
      </c>
      <c r="DM29" s="656"/>
      <c r="DN29" s="656"/>
      <c r="DO29" s="656"/>
      <c r="DP29" s="656"/>
      <c r="DQ29" s="656"/>
      <c r="DR29" s="656"/>
      <c r="DS29" s="656"/>
      <c r="DT29" s="656"/>
      <c r="DU29" s="656"/>
      <c r="DV29" s="657"/>
      <c r="DW29" s="628">
        <v>32.6</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868255</v>
      </c>
      <c r="S30" s="624"/>
      <c r="T30" s="624"/>
      <c r="U30" s="624"/>
      <c r="V30" s="624"/>
      <c r="W30" s="624"/>
      <c r="X30" s="624"/>
      <c r="Y30" s="625"/>
      <c r="Z30" s="626">
        <v>12.4</v>
      </c>
      <c r="AA30" s="626"/>
      <c r="AB30" s="626"/>
      <c r="AC30" s="626"/>
      <c r="AD30" s="627" t="s">
        <v>131</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1126414</v>
      </c>
      <c r="CS30" s="624"/>
      <c r="CT30" s="624"/>
      <c r="CU30" s="624"/>
      <c r="CV30" s="624"/>
      <c r="CW30" s="624"/>
      <c r="CX30" s="624"/>
      <c r="CY30" s="625"/>
      <c r="CZ30" s="628">
        <v>17.2</v>
      </c>
      <c r="DA30" s="653"/>
      <c r="DB30" s="653"/>
      <c r="DC30" s="658"/>
      <c r="DD30" s="632">
        <v>1126298</v>
      </c>
      <c r="DE30" s="624"/>
      <c r="DF30" s="624"/>
      <c r="DG30" s="624"/>
      <c r="DH30" s="624"/>
      <c r="DI30" s="624"/>
      <c r="DJ30" s="624"/>
      <c r="DK30" s="625"/>
      <c r="DL30" s="632">
        <v>1126298</v>
      </c>
      <c r="DM30" s="624"/>
      <c r="DN30" s="624"/>
      <c r="DO30" s="624"/>
      <c r="DP30" s="624"/>
      <c r="DQ30" s="624"/>
      <c r="DR30" s="624"/>
      <c r="DS30" s="624"/>
      <c r="DT30" s="624"/>
      <c r="DU30" s="624"/>
      <c r="DV30" s="625"/>
      <c r="DW30" s="628">
        <v>31.9</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99.5</v>
      </c>
      <c r="BH31" s="667"/>
      <c r="BI31" s="667"/>
      <c r="BJ31" s="667"/>
      <c r="BK31" s="667"/>
      <c r="BL31" s="667"/>
      <c r="BM31" s="618">
        <v>98.6</v>
      </c>
      <c r="BN31" s="667"/>
      <c r="BO31" s="667"/>
      <c r="BP31" s="667"/>
      <c r="BQ31" s="668"/>
      <c r="BR31" s="670">
        <v>99.6</v>
      </c>
      <c r="BS31" s="667"/>
      <c r="BT31" s="667"/>
      <c r="BU31" s="667"/>
      <c r="BV31" s="667"/>
      <c r="BW31" s="667"/>
      <c r="BX31" s="618">
        <v>98.3</v>
      </c>
      <c r="BY31" s="667"/>
      <c r="BZ31" s="667"/>
      <c r="CA31" s="667"/>
      <c r="CB31" s="668"/>
      <c r="CD31" s="663"/>
      <c r="CE31" s="664"/>
      <c r="CF31" s="620" t="s">
        <v>315</v>
      </c>
      <c r="CG31" s="621"/>
      <c r="CH31" s="621"/>
      <c r="CI31" s="621"/>
      <c r="CJ31" s="621"/>
      <c r="CK31" s="621"/>
      <c r="CL31" s="621"/>
      <c r="CM31" s="621"/>
      <c r="CN31" s="621"/>
      <c r="CO31" s="621"/>
      <c r="CP31" s="621"/>
      <c r="CQ31" s="622"/>
      <c r="CR31" s="623">
        <v>24398</v>
      </c>
      <c r="CS31" s="656"/>
      <c r="CT31" s="656"/>
      <c r="CU31" s="656"/>
      <c r="CV31" s="656"/>
      <c r="CW31" s="656"/>
      <c r="CX31" s="656"/>
      <c r="CY31" s="657"/>
      <c r="CZ31" s="628">
        <v>0.4</v>
      </c>
      <c r="DA31" s="653"/>
      <c r="DB31" s="653"/>
      <c r="DC31" s="658"/>
      <c r="DD31" s="632">
        <v>24398</v>
      </c>
      <c r="DE31" s="656"/>
      <c r="DF31" s="656"/>
      <c r="DG31" s="656"/>
      <c r="DH31" s="656"/>
      <c r="DI31" s="656"/>
      <c r="DJ31" s="656"/>
      <c r="DK31" s="657"/>
      <c r="DL31" s="632">
        <v>24398</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300986</v>
      </c>
      <c r="S32" s="624"/>
      <c r="T32" s="624"/>
      <c r="U32" s="624"/>
      <c r="V32" s="624"/>
      <c r="W32" s="624"/>
      <c r="X32" s="624"/>
      <c r="Y32" s="625"/>
      <c r="Z32" s="626">
        <v>4.3</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317</v>
      </c>
      <c r="AX32" s="620" t="s">
        <v>318</v>
      </c>
      <c r="AY32" s="621"/>
      <c r="AZ32" s="621"/>
      <c r="BA32" s="621"/>
      <c r="BB32" s="621"/>
      <c r="BC32" s="621"/>
      <c r="BD32" s="621"/>
      <c r="BE32" s="621"/>
      <c r="BF32" s="622"/>
      <c r="BG32" s="680">
        <v>99.5</v>
      </c>
      <c r="BH32" s="656"/>
      <c r="BI32" s="656"/>
      <c r="BJ32" s="656"/>
      <c r="BK32" s="656"/>
      <c r="BL32" s="656"/>
      <c r="BM32" s="629">
        <v>98.9</v>
      </c>
      <c r="BN32" s="656"/>
      <c r="BO32" s="656"/>
      <c r="BP32" s="656"/>
      <c r="BQ32" s="669"/>
      <c r="BR32" s="680">
        <v>99.6</v>
      </c>
      <c r="BS32" s="656"/>
      <c r="BT32" s="656"/>
      <c r="BU32" s="656"/>
      <c r="BV32" s="656"/>
      <c r="BW32" s="656"/>
      <c r="BX32" s="629">
        <v>98.7</v>
      </c>
      <c r="BY32" s="656"/>
      <c r="BZ32" s="656"/>
      <c r="CA32" s="656"/>
      <c r="CB32" s="669"/>
      <c r="CD32" s="665"/>
      <c r="CE32" s="666"/>
      <c r="CF32" s="620" t="s">
        <v>319</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48045</v>
      </c>
      <c r="S33" s="624"/>
      <c r="T33" s="624"/>
      <c r="U33" s="624"/>
      <c r="V33" s="624"/>
      <c r="W33" s="624"/>
      <c r="X33" s="624"/>
      <c r="Y33" s="625"/>
      <c r="Z33" s="626">
        <v>0.7</v>
      </c>
      <c r="AA33" s="626"/>
      <c r="AB33" s="626"/>
      <c r="AC33" s="626"/>
      <c r="AD33" s="627">
        <v>26173</v>
      </c>
      <c r="AE33" s="627"/>
      <c r="AF33" s="627"/>
      <c r="AG33" s="627"/>
      <c r="AH33" s="627"/>
      <c r="AI33" s="627"/>
      <c r="AJ33" s="627"/>
      <c r="AK33" s="627"/>
      <c r="AL33" s="628">
        <v>0.8</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99.5</v>
      </c>
      <c r="BH33" s="682"/>
      <c r="BI33" s="682"/>
      <c r="BJ33" s="682"/>
      <c r="BK33" s="682"/>
      <c r="BL33" s="682"/>
      <c r="BM33" s="683">
        <v>98.3</v>
      </c>
      <c r="BN33" s="682"/>
      <c r="BO33" s="682"/>
      <c r="BP33" s="682"/>
      <c r="BQ33" s="684"/>
      <c r="BR33" s="681">
        <v>99.7</v>
      </c>
      <c r="BS33" s="682"/>
      <c r="BT33" s="682"/>
      <c r="BU33" s="682"/>
      <c r="BV33" s="682"/>
      <c r="BW33" s="682"/>
      <c r="BX33" s="683">
        <v>97.9</v>
      </c>
      <c r="BY33" s="682"/>
      <c r="BZ33" s="682"/>
      <c r="CA33" s="682"/>
      <c r="CB33" s="684"/>
      <c r="CD33" s="620" t="s">
        <v>322</v>
      </c>
      <c r="CE33" s="621"/>
      <c r="CF33" s="621"/>
      <c r="CG33" s="621"/>
      <c r="CH33" s="621"/>
      <c r="CI33" s="621"/>
      <c r="CJ33" s="621"/>
      <c r="CK33" s="621"/>
      <c r="CL33" s="621"/>
      <c r="CM33" s="621"/>
      <c r="CN33" s="621"/>
      <c r="CO33" s="621"/>
      <c r="CP33" s="621"/>
      <c r="CQ33" s="622"/>
      <c r="CR33" s="623">
        <v>2813547</v>
      </c>
      <c r="CS33" s="656"/>
      <c r="CT33" s="656"/>
      <c r="CU33" s="656"/>
      <c r="CV33" s="656"/>
      <c r="CW33" s="656"/>
      <c r="CX33" s="656"/>
      <c r="CY33" s="657"/>
      <c r="CZ33" s="628">
        <v>42.9</v>
      </c>
      <c r="DA33" s="653"/>
      <c r="DB33" s="653"/>
      <c r="DC33" s="658"/>
      <c r="DD33" s="632">
        <v>2256964</v>
      </c>
      <c r="DE33" s="656"/>
      <c r="DF33" s="656"/>
      <c r="DG33" s="656"/>
      <c r="DH33" s="656"/>
      <c r="DI33" s="656"/>
      <c r="DJ33" s="656"/>
      <c r="DK33" s="657"/>
      <c r="DL33" s="632">
        <v>1094710</v>
      </c>
      <c r="DM33" s="656"/>
      <c r="DN33" s="656"/>
      <c r="DO33" s="656"/>
      <c r="DP33" s="656"/>
      <c r="DQ33" s="656"/>
      <c r="DR33" s="656"/>
      <c r="DS33" s="656"/>
      <c r="DT33" s="656"/>
      <c r="DU33" s="656"/>
      <c r="DV33" s="657"/>
      <c r="DW33" s="628">
        <v>31</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378549</v>
      </c>
      <c r="S34" s="624"/>
      <c r="T34" s="624"/>
      <c r="U34" s="624"/>
      <c r="V34" s="624"/>
      <c r="W34" s="624"/>
      <c r="X34" s="624"/>
      <c r="Y34" s="625"/>
      <c r="Z34" s="626">
        <v>5.4</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907683</v>
      </c>
      <c r="CS34" s="624"/>
      <c r="CT34" s="624"/>
      <c r="CU34" s="624"/>
      <c r="CV34" s="624"/>
      <c r="CW34" s="624"/>
      <c r="CX34" s="624"/>
      <c r="CY34" s="625"/>
      <c r="CZ34" s="628">
        <v>13.8</v>
      </c>
      <c r="DA34" s="653"/>
      <c r="DB34" s="653"/>
      <c r="DC34" s="658"/>
      <c r="DD34" s="632">
        <v>652306</v>
      </c>
      <c r="DE34" s="624"/>
      <c r="DF34" s="624"/>
      <c r="DG34" s="624"/>
      <c r="DH34" s="624"/>
      <c r="DI34" s="624"/>
      <c r="DJ34" s="624"/>
      <c r="DK34" s="625"/>
      <c r="DL34" s="632">
        <v>377778</v>
      </c>
      <c r="DM34" s="624"/>
      <c r="DN34" s="624"/>
      <c r="DO34" s="624"/>
      <c r="DP34" s="624"/>
      <c r="DQ34" s="624"/>
      <c r="DR34" s="624"/>
      <c r="DS34" s="624"/>
      <c r="DT34" s="624"/>
      <c r="DU34" s="624"/>
      <c r="DV34" s="625"/>
      <c r="DW34" s="628">
        <v>10.7</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429443</v>
      </c>
      <c r="S35" s="624"/>
      <c r="T35" s="624"/>
      <c r="U35" s="624"/>
      <c r="V35" s="624"/>
      <c r="W35" s="624"/>
      <c r="X35" s="624"/>
      <c r="Y35" s="625"/>
      <c r="Z35" s="626">
        <v>6.1</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99936</v>
      </c>
      <c r="CS35" s="656"/>
      <c r="CT35" s="656"/>
      <c r="CU35" s="656"/>
      <c r="CV35" s="656"/>
      <c r="CW35" s="656"/>
      <c r="CX35" s="656"/>
      <c r="CY35" s="657"/>
      <c r="CZ35" s="628">
        <v>1.5</v>
      </c>
      <c r="DA35" s="653"/>
      <c r="DB35" s="653"/>
      <c r="DC35" s="658"/>
      <c r="DD35" s="632">
        <v>68135</v>
      </c>
      <c r="DE35" s="656"/>
      <c r="DF35" s="656"/>
      <c r="DG35" s="656"/>
      <c r="DH35" s="656"/>
      <c r="DI35" s="656"/>
      <c r="DJ35" s="656"/>
      <c r="DK35" s="657"/>
      <c r="DL35" s="632">
        <v>67884</v>
      </c>
      <c r="DM35" s="656"/>
      <c r="DN35" s="656"/>
      <c r="DO35" s="656"/>
      <c r="DP35" s="656"/>
      <c r="DQ35" s="656"/>
      <c r="DR35" s="656"/>
      <c r="DS35" s="656"/>
      <c r="DT35" s="656"/>
      <c r="DU35" s="656"/>
      <c r="DV35" s="657"/>
      <c r="DW35" s="628">
        <v>1.9</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809248</v>
      </c>
      <c r="S36" s="624"/>
      <c r="T36" s="624"/>
      <c r="U36" s="624"/>
      <c r="V36" s="624"/>
      <c r="W36" s="624"/>
      <c r="X36" s="624"/>
      <c r="Y36" s="625"/>
      <c r="Z36" s="626">
        <v>11.5</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651176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112703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608930</v>
      </c>
      <c r="CS36" s="624"/>
      <c r="CT36" s="624"/>
      <c r="CU36" s="624"/>
      <c r="CV36" s="624"/>
      <c r="CW36" s="624"/>
      <c r="CX36" s="624"/>
      <c r="CY36" s="625"/>
      <c r="CZ36" s="628">
        <v>9.3000000000000007</v>
      </c>
      <c r="DA36" s="653"/>
      <c r="DB36" s="653"/>
      <c r="DC36" s="658"/>
      <c r="DD36" s="632">
        <v>504156</v>
      </c>
      <c r="DE36" s="624"/>
      <c r="DF36" s="624"/>
      <c r="DG36" s="624"/>
      <c r="DH36" s="624"/>
      <c r="DI36" s="624"/>
      <c r="DJ36" s="624"/>
      <c r="DK36" s="625"/>
      <c r="DL36" s="632">
        <v>406794</v>
      </c>
      <c r="DM36" s="624"/>
      <c r="DN36" s="624"/>
      <c r="DO36" s="624"/>
      <c r="DP36" s="624"/>
      <c r="DQ36" s="624"/>
      <c r="DR36" s="624"/>
      <c r="DS36" s="624"/>
      <c r="DT36" s="624"/>
      <c r="DU36" s="624"/>
      <c r="DV36" s="625"/>
      <c r="DW36" s="628">
        <v>11.5</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63340</v>
      </c>
      <c r="S37" s="624"/>
      <c r="T37" s="624"/>
      <c r="U37" s="624"/>
      <c r="V37" s="624"/>
      <c r="W37" s="624"/>
      <c r="X37" s="624"/>
      <c r="Y37" s="625"/>
      <c r="Z37" s="626">
        <v>0.9</v>
      </c>
      <c r="AA37" s="626"/>
      <c r="AB37" s="626"/>
      <c r="AC37" s="626"/>
      <c r="AD37" s="627">
        <v>1790</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318650</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99830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142991</v>
      </c>
      <c r="CS37" s="656"/>
      <c r="CT37" s="656"/>
      <c r="CU37" s="656"/>
      <c r="CV37" s="656"/>
      <c r="CW37" s="656"/>
      <c r="CX37" s="656"/>
      <c r="CY37" s="657"/>
      <c r="CZ37" s="628">
        <v>2.2000000000000002</v>
      </c>
      <c r="DA37" s="653"/>
      <c r="DB37" s="653"/>
      <c r="DC37" s="658"/>
      <c r="DD37" s="632">
        <v>142991</v>
      </c>
      <c r="DE37" s="656"/>
      <c r="DF37" s="656"/>
      <c r="DG37" s="656"/>
      <c r="DH37" s="656"/>
      <c r="DI37" s="656"/>
      <c r="DJ37" s="656"/>
      <c r="DK37" s="657"/>
      <c r="DL37" s="632">
        <v>131754</v>
      </c>
      <c r="DM37" s="656"/>
      <c r="DN37" s="656"/>
      <c r="DO37" s="656"/>
      <c r="DP37" s="656"/>
      <c r="DQ37" s="656"/>
      <c r="DR37" s="656"/>
      <c r="DS37" s="656"/>
      <c r="DT37" s="656"/>
      <c r="DU37" s="656"/>
      <c r="DV37" s="657"/>
      <c r="DW37" s="628">
        <v>3.7</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451600</v>
      </c>
      <c r="S38" s="624"/>
      <c r="T38" s="624"/>
      <c r="U38" s="624"/>
      <c r="V38" s="624"/>
      <c r="W38" s="624"/>
      <c r="X38" s="624"/>
      <c r="Y38" s="625"/>
      <c r="Z38" s="626">
        <v>6.4</v>
      </c>
      <c r="AA38" s="626"/>
      <c r="AB38" s="626"/>
      <c r="AC38" s="626"/>
      <c r="AD38" s="627" t="s">
        <v>131</v>
      </c>
      <c r="AE38" s="627"/>
      <c r="AF38" s="627"/>
      <c r="AG38" s="627"/>
      <c r="AH38" s="627"/>
      <c r="AI38" s="627"/>
      <c r="AJ38" s="627"/>
      <c r="AK38" s="627"/>
      <c r="AL38" s="628" t="s">
        <v>131</v>
      </c>
      <c r="AM38" s="629"/>
      <c r="AN38" s="629"/>
      <c r="AO38" s="630"/>
      <c r="AQ38" s="686" t="s">
        <v>338</v>
      </c>
      <c r="AR38" s="687"/>
      <c r="AS38" s="687"/>
      <c r="AT38" s="687"/>
      <c r="AU38" s="687"/>
      <c r="AV38" s="687"/>
      <c r="AW38" s="687"/>
      <c r="AX38" s="687"/>
      <c r="AY38" s="688"/>
      <c r="AZ38" s="623">
        <v>16369</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940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651176</v>
      </c>
      <c r="CS38" s="624"/>
      <c r="CT38" s="624"/>
      <c r="CU38" s="624"/>
      <c r="CV38" s="624"/>
      <c r="CW38" s="624"/>
      <c r="CX38" s="624"/>
      <c r="CY38" s="625"/>
      <c r="CZ38" s="628">
        <v>9.9</v>
      </c>
      <c r="DA38" s="653"/>
      <c r="DB38" s="653"/>
      <c r="DC38" s="658"/>
      <c r="DD38" s="632">
        <v>590292</v>
      </c>
      <c r="DE38" s="624"/>
      <c r="DF38" s="624"/>
      <c r="DG38" s="624"/>
      <c r="DH38" s="624"/>
      <c r="DI38" s="624"/>
      <c r="DJ38" s="624"/>
      <c r="DK38" s="625"/>
      <c r="DL38" s="632">
        <v>242254</v>
      </c>
      <c r="DM38" s="624"/>
      <c r="DN38" s="624"/>
      <c r="DO38" s="624"/>
      <c r="DP38" s="624"/>
      <c r="DQ38" s="624"/>
      <c r="DR38" s="624"/>
      <c r="DS38" s="624"/>
      <c r="DT38" s="624"/>
      <c r="DU38" s="624"/>
      <c r="DV38" s="625"/>
      <c r="DW38" s="628">
        <v>6.9</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t="s">
        <v>131</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1585</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545822</v>
      </c>
      <c r="CS39" s="656"/>
      <c r="CT39" s="656"/>
      <c r="CU39" s="656"/>
      <c r="CV39" s="656"/>
      <c r="CW39" s="656"/>
      <c r="CX39" s="656"/>
      <c r="CY39" s="657"/>
      <c r="CZ39" s="628">
        <v>8.3000000000000007</v>
      </c>
      <c r="DA39" s="653"/>
      <c r="DB39" s="653"/>
      <c r="DC39" s="658"/>
      <c r="DD39" s="632">
        <v>442075</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44200</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131</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117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3"/>
      <c r="DB40" s="653"/>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7011576</v>
      </c>
      <c r="S41" s="696"/>
      <c r="T41" s="696"/>
      <c r="U41" s="696"/>
      <c r="V41" s="696"/>
      <c r="W41" s="696"/>
      <c r="X41" s="696"/>
      <c r="Y41" s="700"/>
      <c r="Z41" s="701">
        <v>100</v>
      </c>
      <c r="AA41" s="701"/>
      <c r="AB41" s="701"/>
      <c r="AC41" s="701"/>
      <c r="AD41" s="702">
        <v>3486403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76033</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354</v>
      </c>
      <c r="DA41" s="653"/>
      <c r="DB41" s="653"/>
      <c r="DC41" s="658"/>
      <c r="DD41" s="632" t="s">
        <v>354</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240124</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401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1278498</v>
      </c>
      <c r="CS42" s="656"/>
      <c r="CT42" s="656"/>
      <c r="CU42" s="656"/>
      <c r="CV42" s="656"/>
      <c r="CW42" s="656"/>
      <c r="CX42" s="656"/>
      <c r="CY42" s="657"/>
      <c r="CZ42" s="628">
        <v>19.5</v>
      </c>
      <c r="DA42" s="653"/>
      <c r="DB42" s="653"/>
      <c r="DC42" s="658"/>
      <c r="DD42" s="632">
        <v>248796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8961</v>
      </c>
      <c r="CS43" s="656"/>
      <c r="CT43" s="656"/>
      <c r="CU43" s="656"/>
      <c r="CV43" s="656"/>
      <c r="CW43" s="656"/>
      <c r="CX43" s="656"/>
      <c r="CY43" s="657"/>
      <c r="CZ43" s="628">
        <v>0.1</v>
      </c>
      <c r="DA43" s="653"/>
      <c r="DB43" s="653"/>
      <c r="DC43" s="658"/>
      <c r="DD43" s="632">
        <v>8961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361</v>
      </c>
      <c r="CG44" s="621"/>
      <c r="CH44" s="621"/>
      <c r="CI44" s="621"/>
      <c r="CJ44" s="621"/>
      <c r="CK44" s="621"/>
      <c r="CL44" s="621"/>
      <c r="CM44" s="621"/>
      <c r="CN44" s="621"/>
      <c r="CO44" s="621"/>
      <c r="CP44" s="621"/>
      <c r="CQ44" s="622"/>
      <c r="CR44" s="623">
        <v>1246177</v>
      </c>
      <c r="CS44" s="624"/>
      <c r="CT44" s="624"/>
      <c r="CU44" s="624"/>
      <c r="CV44" s="624"/>
      <c r="CW44" s="624"/>
      <c r="CX44" s="624"/>
      <c r="CY44" s="625"/>
      <c r="CZ44" s="628">
        <v>19</v>
      </c>
      <c r="DA44" s="629"/>
      <c r="DB44" s="629"/>
      <c r="DC44" s="635"/>
      <c r="DD44" s="632">
        <v>247476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537266</v>
      </c>
      <c r="CS45" s="656"/>
      <c r="CT45" s="656"/>
      <c r="CU45" s="656"/>
      <c r="CV45" s="656"/>
      <c r="CW45" s="656"/>
      <c r="CX45" s="656"/>
      <c r="CY45" s="657"/>
      <c r="CZ45" s="628">
        <v>8.1999999999999993</v>
      </c>
      <c r="DA45" s="653"/>
      <c r="DB45" s="653"/>
      <c r="DC45" s="658"/>
      <c r="DD45" s="632">
        <v>12629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695911</v>
      </c>
      <c r="CS46" s="624"/>
      <c r="CT46" s="624"/>
      <c r="CU46" s="624"/>
      <c r="CV46" s="624"/>
      <c r="CW46" s="624"/>
      <c r="CX46" s="624"/>
      <c r="CY46" s="625"/>
      <c r="CZ46" s="628">
        <v>10.6</v>
      </c>
      <c r="DA46" s="629"/>
      <c r="DB46" s="629"/>
      <c r="DC46" s="635"/>
      <c r="DD46" s="632">
        <v>234847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32321</v>
      </c>
      <c r="CS47" s="656"/>
      <c r="CT47" s="656"/>
      <c r="CU47" s="656"/>
      <c r="CV47" s="656"/>
      <c r="CW47" s="656"/>
      <c r="CX47" s="656"/>
      <c r="CY47" s="657"/>
      <c r="CZ47" s="628">
        <v>0.5</v>
      </c>
      <c r="DA47" s="653"/>
      <c r="DB47" s="653"/>
      <c r="DC47" s="658"/>
      <c r="DD47" s="632">
        <v>1320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366</v>
      </c>
      <c r="CG48" s="621"/>
      <c r="CH48" s="621"/>
      <c r="CI48" s="621"/>
      <c r="CJ48" s="621"/>
      <c r="CK48" s="621"/>
      <c r="CL48" s="621"/>
      <c r="CM48" s="621"/>
      <c r="CN48" s="621"/>
      <c r="CO48" s="621"/>
      <c r="CP48" s="621"/>
      <c r="CQ48" s="622"/>
      <c r="CR48" s="623" t="s">
        <v>354</v>
      </c>
      <c r="CS48" s="624"/>
      <c r="CT48" s="624"/>
      <c r="CU48" s="624"/>
      <c r="CV48" s="624"/>
      <c r="CW48" s="624"/>
      <c r="CX48" s="624"/>
      <c r="CY48" s="625"/>
      <c r="CZ48" s="628" t="s">
        <v>354</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6563284</v>
      </c>
      <c r="CS49" s="682"/>
      <c r="CT49" s="682"/>
      <c r="CU49" s="682"/>
      <c r="CV49" s="682"/>
      <c r="CW49" s="682"/>
      <c r="CX49" s="682"/>
      <c r="CY49" s="711"/>
      <c r="CZ49" s="703">
        <v>100</v>
      </c>
      <c r="DA49" s="712"/>
      <c r="DB49" s="712"/>
      <c r="DC49" s="713"/>
      <c r="DD49" s="714">
        <v>4541920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IGioQ2RQhSnyEnnSFQ8fQ7iuVL5WI84pDc7N5H2ozeVcvP4VQr07ZzjKG+qDJwFyHjFCBTOPjLSjP7QEyfd3Q==" saltValue="nczQLbV2+idYgke4M4Jd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7011</v>
      </c>
      <c r="R7" s="753"/>
      <c r="S7" s="753"/>
      <c r="T7" s="753"/>
      <c r="U7" s="753"/>
      <c r="V7" s="753">
        <v>6563</v>
      </c>
      <c r="W7" s="753"/>
      <c r="X7" s="753"/>
      <c r="Y7" s="753"/>
      <c r="Z7" s="753"/>
      <c r="AA7" s="753">
        <v>448</v>
      </c>
      <c r="AB7" s="753"/>
      <c r="AC7" s="753"/>
      <c r="AD7" s="753"/>
      <c r="AE7" s="754"/>
      <c r="AF7" s="755">
        <v>344</v>
      </c>
      <c r="AG7" s="756"/>
      <c r="AH7" s="756"/>
      <c r="AI7" s="756"/>
      <c r="AJ7" s="757"/>
      <c r="AK7" s="758">
        <v>429</v>
      </c>
      <c r="AL7" s="759"/>
      <c r="AM7" s="759"/>
      <c r="AN7" s="759"/>
      <c r="AO7" s="759"/>
      <c r="AP7" s="759">
        <v>9966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344</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1032</v>
      </c>
      <c r="R28" s="823"/>
      <c r="S28" s="823"/>
      <c r="T28" s="823"/>
      <c r="U28" s="823"/>
      <c r="V28" s="823">
        <v>919</v>
      </c>
      <c r="W28" s="823"/>
      <c r="X28" s="823"/>
      <c r="Y28" s="823"/>
      <c r="Z28" s="823"/>
      <c r="AA28" s="823">
        <v>113</v>
      </c>
      <c r="AB28" s="823"/>
      <c r="AC28" s="823"/>
      <c r="AD28" s="823"/>
      <c r="AE28" s="824"/>
      <c r="AF28" s="825">
        <v>113</v>
      </c>
      <c r="AG28" s="823"/>
      <c r="AH28" s="823"/>
      <c r="AI28" s="823"/>
      <c r="AJ28" s="826"/>
      <c r="AK28" s="827">
        <v>76</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970</v>
      </c>
      <c r="R29" s="784"/>
      <c r="S29" s="784"/>
      <c r="T29" s="784"/>
      <c r="U29" s="784"/>
      <c r="V29" s="784">
        <v>760</v>
      </c>
      <c r="W29" s="784"/>
      <c r="X29" s="784"/>
      <c r="Y29" s="784"/>
      <c r="Z29" s="784"/>
      <c r="AA29" s="784">
        <v>210</v>
      </c>
      <c r="AB29" s="784"/>
      <c r="AC29" s="784"/>
      <c r="AD29" s="784"/>
      <c r="AE29" s="785"/>
      <c r="AF29" s="786">
        <v>210</v>
      </c>
      <c r="AG29" s="787"/>
      <c r="AH29" s="787"/>
      <c r="AI29" s="787"/>
      <c r="AJ29" s="788"/>
      <c r="AK29" s="834">
        <v>121</v>
      </c>
      <c r="AL29" s="830"/>
      <c r="AM29" s="830"/>
      <c r="AN29" s="830"/>
      <c r="AO29" s="830"/>
      <c r="AP29" s="830" t="s">
        <v>531</v>
      </c>
      <c r="AQ29" s="830"/>
      <c r="AR29" s="830"/>
      <c r="AS29" s="830"/>
      <c r="AT29" s="830"/>
      <c r="AU29" s="830" t="s">
        <v>531</v>
      </c>
      <c r="AV29" s="830"/>
      <c r="AW29" s="830"/>
      <c r="AX29" s="830"/>
      <c r="AY29" s="830"/>
      <c r="AZ29" s="831" t="s">
        <v>531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108</v>
      </c>
      <c r="R30" s="784"/>
      <c r="S30" s="784"/>
      <c r="T30" s="784"/>
      <c r="U30" s="784"/>
      <c r="V30" s="784">
        <v>103</v>
      </c>
      <c r="W30" s="784"/>
      <c r="X30" s="784"/>
      <c r="Y30" s="784"/>
      <c r="Z30" s="784"/>
      <c r="AA30" s="784">
        <v>5</v>
      </c>
      <c r="AB30" s="784"/>
      <c r="AC30" s="784"/>
      <c r="AD30" s="784"/>
      <c r="AE30" s="785"/>
      <c r="AF30" s="786">
        <v>5</v>
      </c>
      <c r="AG30" s="787"/>
      <c r="AH30" s="787"/>
      <c r="AI30" s="787"/>
      <c r="AJ30" s="788"/>
      <c r="AK30" s="834">
        <v>24</v>
      </c>
      <c r="AL30" s="830"/>
      <c r="AM30" s="830"/>
      <c r="AN30" s="830"/>
      <c r="AO30" s="830"/>
      <c r="AP30" s="830" t="s">
        <v>531</v>
      </c>
      <c r="AQ30" s="830"/>
      <c r="AR30" s="830"/>
      <c r="AS30" s="830"/>
      <c r="AT30" s="830"/>
      <c r="AU30" s="830" t="s">
        <v>531</v>
      </c>
      <c r="AV30" s="830"/>
      <c r="AW30" s="830"/>
      <c r="AX30" s="830"/>
      <c r="AY30" s="830"/>
      <c r="AZ30" s="831" t="s">
        <v>531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26</v>
      </c>
      <c r="R31" s="784"/>
      <c r="S31" s="784"/>
      <c r="T31" s="784"/>
      <c r="U31" s="784"/>
      <c r="V31" s="784">
        <v>14</v>
      </c>
      <c r="W31" s="784"/>
      <c r="X31" s="784"/>
      <c r="Y31" s="784"/>
      <c r="Z31" s="784"/>
      <c r="AA31" s="784">
        <v>12</v>
      </c>
      <c r="AB31" s="784"/>
      <c r="AC31" s="784"/>
      <c r="AD31" s="784"/>
      <c r="AE31" s="785"/>
      <c r="AF31" s="786">
        <v>212</v>
      </c>
      <c r="AG31" s="787"/>
      <c r="AH31" s="787"/>
      <c r="AI31" s="787"/>
      <c r="AJ31" s="788"/>
      <c r="AK31" s="834" t="s">
        <v>595</v>
      </c>
      <c r="AL31" s="830"/>
      <c r="AM31" s="830"/>
      <c r="AN31" s="830"/>
      <c r="AO31" s="830"/>
      <c r="AP31" s="830" t="s">
        <v>531</v>
      </c>
      <c r="AQ31" s="830"/>
      <c r="AR31" s="830"/>
      <c r="AS31" s="830"/>
      <c r="AT31" s="830"/>
      <c r="AU31" s="830" t="s">
        <v>531</v>
      </c>
      <c r="AV31" s="830"/>
      <c r="AW31" s="830"/>
      <c r="AX31" s="830"/>
      <c r="AY31" s="830"/>
      <c r="AZ31" s="831" t="s">
        <v>531</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75</v>
      </c>
      <c r="R32" s="784"/>
      <c r="S32" s="784"/>
      <c r="T32" s="784"/>
      <c r="U32" s="784"/>
      <c r="V32" s="784">
        <v>44</v>
      </c>
      <c r="W32" s="784"/>
      <c r="X32" s="784"/>
      <c r="Y32" s="784"/>
      <c r="Z32" s="784"/>
      <c r="AA32" s="784">
        <v>31</v>
      </c>
      <c r="AB32" s="784"/>
      <c r="AC32" s="784"/>
      <c r="AD32" s="784"/>
      <c r="AE32" s="785"/>
      <c r="AF32" s="786">
        <v>10</v>
      </c>
      <c r="AG32" s="787"/>
      <c r="AH32" s="787"/>
      <c r="AI32" s="787"/>
      <c r="AJ32" s="788"/>
      <c r="AK32" s="834">
        <v>0</v>
      </c>
      <c r="AL32" s="830"/>
      <c r="AM32" s="830"/>
      <c r="AN32" s="830"/>
      <c r="AO32" s="830"/>
      <c r="AP32" s="830">
        <v>140</v>
      </c>
      <c r="AQ32" s="830"/>
      <c r="AR32" s="830"/>
      <c r="AS32" s="830"/>
      <c r="AT32" s="830"/>
      <c r="AU32" s="830">
        <v>16</v>
      </c>
      <c r="AV32" s="830"/>
      <c r="AW32" s="830"/>
      <c r="AX32" s="830"/>
      <c r="AY32" s="830"/>
      <c r="AZ32" s="831" t="s">
        <v>531</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422</v>
      </c>
      <c r="R33" s="784"/>
      <c r="S33" s="784"/>
      <c r="T33" s="784"/>
      <c r="U33" s="784"/>
      <c r="V33" s="784">
        <v>111</v>
      </c>
      <c r="W33" s="784"/>
      <c r="X33" s="784"/>
      <c r="Y33" s="784"/>
      <c r="Z33" s="784"/>
      <c r="AA33" s="784">
        <v>311</v>
      </c>
      <c r="AB33" s="784"/>
      <c r="AC33" s="784"/>
      <c r="AD33" s="784"/>
      <c r="AE33" s="785"/>
      <c r="AF33" s="786">
        <v>4</v>
      </c>
      <c r="AG33" s="787"/>
      <c r="AH33" s="787"/>
      <c r="AI33" s="787"/>
      <c r="AJ33" s="788"/>
      <c r="AK33" s="834">
        <v>417</v>
      </c>
      <c r="AL33" s="830"/>
      <c r="AM33" s="830"/>
      <c r="AN33" s="830"/>
      <c r="AO33" s="830"/>
      <c r="AP33" s="831" t="s">
        <v>531</v>
      </c>
      <c r="AQ33" s="831"/>
      <c r="AR33" s="831"/>
      <c r="AS33" s="831"/>
      <c r="AT33" s="831"/>
      <c r="AU33" s="831" t="s">
        <v>531</v>
      </c>
      <c r="AV33" s="831"/>
      <c r="AW33" s="831"/>
      <c r="AX33" s="831"/>
      <c r="AY33" s="831"/>
      <c r="AZ33" s="831" t="s">
        <v>531</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19</v>
      </c>
      <c r="R34" s="784"/>
      <c r="S34" s="784"/>
      <c r="T34" s="784"/>
      <c r="U34" s="784"/>
      <c r="V34" s="784">
        <v>11</v>
      </c>
      <c r="W34" s="784"/>
      <c r="X34" s="784"/>
      <c r="Y34" s="784"/>
      <c r="Z34" s="784"/>
      <c r="AA34" s="784">
        <v>8</v>
      </c>
      <c r="AB34" s="784"/>
      <c r="AC34" s="784"/>
      <c r="AD34" s="784"/>
      <c r="AE34" s="785"/>
      <c r="AF34" s="786">
        <v>0</v>
      </c>
      <c r="AG34" s="787"/>
      <c r="AH34" s="787"/>
      <c r="AI34" s="787"/>
      <c r="AJ34" s="788"/>
      <c r="AK34" s="834">
        <v>20</v>
      </c>
      <c r="AL34" s="830"/>
      <c r="AM34" s="830"/>
      <c r="AN34" s="830"/>
      <c r="AO34" s="830"/>
      <c r="AP34" s="831" t="s">
        <v>531</v>
      </c>
      <c r="AQ34" s="831"/>
      <c r="AR34" s="831"/>
      <c r="AS34" s="831"/>
      <c r="AT34" s="831"/>
      <c r="AU34" s="831" t="s">
        <v>531</v>
      </c>
      <c r="AV34" s="831"/>
      <c r="AW34" s="831"/>
      <c r="AX34" s="831"/>
      <c r="AY34" s="831"/>
      <c r="AZ34" s="831" t="s">
        <v>531</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554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401</v>
      </c>
      <c r="AL66" s="728"/>
      <c r="AM66" s="728"/>
      <c r="AN66" s="728"/>
      <c r="AO66" s="729"/>
      <c r="AP66" s="733" t="s">
        <v>425</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596</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t="s">
        <v>603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597</v>
      </c>
      <c r="C69" s="874"/>
      <c r="D69" s="874"/>
      <c r="E69" s="874"/>
      <c r="F69" s="874"/>
      <c r="G69" s="874"/>
      <c r="H69" s="874"/>
      <c r="I69" s="874"/>
      <c r="J69" s="874"/>
      <c r="K69" s="874"/>
      <c r="L69" s="874"/>
      <c r="M69" s="874"/>
      <c r="N69" s="874"/>
      <c r="O69" s="874"/>
      <c r="P69" s="875"/>
      <c r="Q69" s="876">
        <v>2</v>
      </c>
      <c r="R69" s="830"/>
      <c r="S69" s="830"/>
      <c r="T69" s="830"/>
      <c r="U69" s="830"/>
      <c r="V69" s="830">
        <v>2</v>
      </c>
      <c r="W69" s="830"/>
      <c r="X69" s="830"/>
      <c r="Y69" s="830"/>
      <c r="Z69" s="830"/>
      <c r="AA69" s="830">
        <v>1</v>
      </c>
      <c r="AB69" s="830"/>
      <c r="AC69" s="830"/>
      <c r="AD69" s="830"/>
      <c r="AE69" s="830"/>
      <c r="AF69" s="830">
        <v>1</v>
      </c>
      <c r="AG69" s="830"/>
      <c r="AH69" s="830"/>
      <c r="AI69" s="830"/>
      <c r="AJ69" s="830"/>
      <c r="AK69" s="830" t="s">
        <v>603</v>
      </c>
      <c r="AL69" s="830"/>
      <c r="AM69" s="830"/>
      <c r="AN69" s="830"/>
      <c r="AO69" s="830"/>
      <c r="AP69" s="830" t="s">
        <v>603</v>
      </c>
      <c r="AQ69" s="830"/>
      <c r="AR69" s="830"/>
      <c r="AS69" s="830"/>
      <c r="AT69" s="830"/>
      <c r="AU69" s="830" t="s">
        <v>603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598</v>
      </c>
      <c r="C70" s="874"/>
      <c r="D70" s="874"/>
      <c r="E70" s="874"/>
      <c r="F70" s="874"/>
      <c r="G70" s="874"/>
      <c r="H70" s="874"/>
      <c r="I70" s="874"/>
      <c r="J70" s="874"/>
      <c r="K70" s="874"/>
      <c r="L70" s="874"/>
      <c r="M70" s="874"/>
      <c r="N70" s="874"/>
      <c r="O70" s="874"/>
      <c r="P70" s="875"/>
      <c r="Q70" s="876">
        <v>562</v>
      </c>
      <c r="R70" s="830"/>
      <c r="S70" s="830"/>
      <c r="T70" s="830"/>
      <c r="U70" s="830"/>
      <c r="V70" s="830">
        <v>516</v>
      </c>
      <c r="W70" s="830"/>
      <c r="X70" s="830"/>
      <c r="Y70" s="830"/>
      <c r="Z70" s="830"/>
      <c r="AA70" s="830">
        <v>46</v>
      </c>
      <c r="AB70" s="830"/>
      <c r="AC70" s="830"/>
      <c r="AD70" s="830"/>
      <c r="AE70" s="830"/>
      <c r="AF70" s="830">
        <v>46</v>
      </c>
      <c r="AG70" s="830"/>
      <c r="AH70" s="830"/>
      <c r="AI70" s="830"/>
      <c r="AJ70" s="830"/>
      <c r="AK70" s="830">
        <v>40</v>
      </c>
      <c r="AL70" s="830"/>
      <c r="AM70" s="830"/>
      <c r="AN70" s="830"/>
      <c r="AO70" s="830"/>
      <c r="AP70" s="830">
        <v>30</v>
      </c>
      <c r="AQ70" s="830"/>
      <c r="AR70" s="830"/>
      <c r="AS70" s="830"/>
      <c r="AT70" s="830"/>
      <c r="AU70" s="830" t="s">
        <v>603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599</v>
      </c>
      <c r="C71" s="874"/>
      <c r="D71" s="874"/>
      <c r="E71" s="874"/>
      <c r="F71" s="874"/>
      <c r="G71" s="874"/>
      <c r="H71" s="874"/>
      <c r="I71" s="874"/>
      <c r="J71" s="874"/>
      <c r="K71" s="874"/>
      <c r="L71" s="874"/>
      <c r="M71" s="874"/>
      <c r="N71" s="874"/>
      <c r="O71" s="874"/>
      <c r="P71" s="875"/>
      <c r="Q71" s="876">
        <v>3325</v>
      </c>
      <c r="R71" s="830"/>
      <c r="S71" s="830"/>
      <c r="T71" s="830"/>
      <c r="U71" s="830"/>
      <c r="V71" s="830">
        <v>3266</v>
      </c>
      <c r="W71" s="830"/>
      <c r="X71" s="830"/>
      <c r="Y71" s="830"/>
      <c r="Z71" s="830"/>
      <c r="AA71" s="830">
        <v>59</v>
      </c>
      <c r="AB71" s="830"/>
      <c r="AC71" s="830"/>
      <c r="AD71" s="830"/>
      <c r="AE71" s="830"/>
      <c r="AF71" s="830">
        <v>59</v>
      </c>
      <c r="AG71" s="830"/>
      <c r="AH71" s="830"/>
      <c r="AI71" s="830"/>
      <c r="AJ71" s="830"/>
      <c r="AK71" s="830">
        <v>47</v>
      </c>
      <c r="AL71" s="830"/>
      <c r="AM71" s="830"/>
      <c r="AN71" s="830"/>
      <c r="AO71" s="830"/>
      <c r="AP71" s="830">
        <v>2428</v>
      </c>
      <c r="AQ71" s="830"/>
      <c r="AR71" s="830"/>
      <c r="AS71" s="830"/>
      <c r="AT71" s="830"/>
      <c r="AU71" s="830" t="s">
        <v>603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600</v>
      </c>
      <c r="C72" s="874"/>
      <c r="D72" s="874"/>
      <c r="E72" s="874"/>
      <c r="F72" s="874"/>
      <c r="G72" s="874"/>
      <c r="H72" s="874"/>
      <c r="I72" s="874"/>
      <c r="J72" s="874"/>
      <c r="K72" s="874"/>
      <c r="L72" s="874"/>
      <c r="M72" s="874"/>
      <c r="N72" s="874"/>
      <c r="O72" s="874"/>
      <c r="P72" s="875"/>
      <c r="Q72" s="876">
        <v>183</v>
      </c>
      <c r="R72" s="830"/>
      <c r="S72" s="830"/>
      <c r="T72" s="830"/>
      <c r="U72" s="830"/>
      <c r="V72" s="830">
        <v>174</v>
      </c>
      <c r="W72" s="830"/>
      <c r="X72" s="830"/>
      <c r="Y72" s="830"/>
      <c r="Z72" s="830"/>
      <c r="AA72" s="830">
        <v>9</v>
      </c>
      <c r="AB72" s="830"/>
      <c r="AC72" s="830"/>
      <c r="AD72" s="830"/>
      <c r="AE72" s="830"/>
      <c r="AF72" s="830">
        <v>9</v>
      </c>
      <c r="AG72" s="830"/>
      <c r="AH72" s="830"/>
      <c r="AI72" s="830"/>
      <c r="AJ72" s="830"/>
      <c r="AK72" s="830" t="s">
        <v>603</v>
      </c>
      <c r="AL72" s="830"/>
      <c r="AM72" s="830"/>
      <c r="AN72" s="830"/>
      <c r="AO72" s="830"/>
      <c r="AP72" s="830">
        <v>131</v>
      </c>
      <c r="AQ72" s="830"/>
      <c r="AR72" s="830"/>
      <c r="AS72" s="830"/>
      <c r="AT72" s="830"/>
      <c r="AU72" s="830" t="s">
        <v>603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601</v>
      </c>
      <c r="C73" s="874"/>
      <c r="D73" s="874"/>
      <c r="E73" s="874"/>
      <c r="F73" s="874"/>
      <c r="G73" s="874"/>
      <c r="H73" s="874"/>
      <c r="I73" s="874"/>
      <c r="J73" s="874"/>
      <c r="K73" s="874"/>
      <c r="L73" s="874"/>
      <c r="M73" s="874"/>
      <c r="N73" s="874"/>
      <c r="O73" s="874"/>
      <c r="P73" s="875"/>
      <c r="Q73" s="876">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603</v>
      </c>
      <c r="AL73" s="830"/>
      <c r="AM73" s="830"/>
      <c r="AN73" s="830"/>
      <c r="AO73" s="830"/>
      <c r="AP73" s="830" t="s">
        <v>603</v>
      </c>
      <c r="AQ73" s="830"/>
      <c r="AR73" s="830"/>
      <c r="AS73" s="830"/>
      <c r="AT73" s="830"/>
      <c r="AU73" s="830" t="s">
        <v>603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602</v>
      </c>
      <c r="C74" s="874"/>
      <c r="D74" s="874"/>
      <c r="E74" s="874"/>
      <c r="F74" s="874"/>
      <c r="G74" s="874"/>
      <c r="H74" s="874"/>
      <c r="I74" s="874"/>
      <c r="J74" s="874"/>
      <c r="K74" s="874"/>
      <c r="L74" s="874"/>
      <c r="M74" s="874"/>
      <c r="N74" s="874"/>
      <c r="O74" s="874"/>
      <c r="P74" s="875"/>
      <c r="Q74" s="876">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603</v>
      </c>
      <c r="AL74" s="830"/>
      <c r="AM74" s="830"/>
      <c r="AN74" s="830"/>
      <c r="AO74" s="830"/>
      <c r="AP74" s="830" t="s">
        <v>603</v>
      </c>
      <c r="AQ74" s="830"/>
      <c r="AR74" s="830"/>
      <c r="AS74" s="830"/>
      <c r="AT74" s="830"/>
      <c r="AU74" s="830" t="s">
        <v>603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309</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309</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309</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950853</v>
      </c>
      <c r="AB110" s="900"/>
      <c r="AC110" s="900"/>
      <c r="AD110" s="900"/>
      <c r="AE110" s="901"/>
      <c r="AF110" s="902">
        <v>1107308</v>
      </c>
      <c r="AG110" s="900"/>
      <c r="AH110" s="900"/>
      <c r="AI110" s="900"/>
      <c r="AJ110" s="901"/>
      <c r="AK110" s="902">
        <v>1150812</v>
      </c>
      <c r="AL110" s="900"/>
      <c r="AM110" s="900"/>
      <c r="AN110" s="900"/>
      <c r="AO110" s="901"/>
      <c r="AP110" s="903">
        <v>47.1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10694949</v>
      </c>
      <c r="BR110" s="931"/>
      <c r="BS110" s="931"/>
      <c r="BT110" s="931"/>
      <c r="BU110" s="931"/>
      <c r="BV110" s="931">
        <v>10640762</v>
      </c>
      <c r="BW110" s="931"/>
      <c r="BX110" s="931"/>
      <c r="BY110" s="931"/>
      <c r="BZ110" s="931"/>
      <c r="CA110" s="931">
        <v>9965948</v>
      </c>
      <c r="CB110" s="931"/>
      <c r="CC110" s="931"/>
      <c r="CD110" s="931"/>
      <c r="CE110" s="931"/>
      <c r="CF110" s="944">
        <v>408.1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418</v>
      </c>
      <c r="DH110" s="931"/>
      <c r="DI110" s="931"/>
      <c r="DJ110" s="931"/>
      <c r="DK110" s="931"/>
      <c r="DL110" s="931" t="s">
        <v>394</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394</v>
      </c>
      <c r="AG111" s="938"/>
      <c r="AH111" s="938"/>
      <c r="AI111" s="938"/>
      <c r="AJ111" s="939"/>
      <c r="AK111" s="940" t="s">
        <v>447</v>
      </c>
      <c r="AL111" s="938"/>
      <c r="AM111" s="938"/>
      <c r="AN111" s="938"/>
      <c r="AO111" s="939"/>
      <c r="AP111" s="941" t="s">
        <v>444</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449</v>
      </c>
      <c r="BR111" s="926"/>
      <c r="BS111" s="926"/>
      <c r="BT111" s="926"/>
      <c r="BU111" s="926"/>
      <c r="BV111" s="926" t="s">
        <v>450</v>
      </c>
      <c r="BW111" s="926"/>
      <c r="BX111" s="926"/>
      <c r="BY111" s="926"/>
      <c r="BZ111" s="926"/>
      <c r="CA111" s="926" t="s">
        <v>445</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394</v>
      </c>
      <c r="DH111" s="926"/>
      <c r="DI111" s="926"/>
      <c r="DJ111" s="926"/>
      <c r="DK111" s="926"/>
      <c r="DL111" s="926" t="s">
        <v>451</v>
      </c>
      <c r="DM111" s="926"/>
      <c r="DN111" s="926"/>
      <c r="DO111" s="926"/>
      <c r="DP111" s="926"/>
      <c r="DQ111" s="926" t="s">
        <v>445</v>
      </c>
      <c r="DR111" s="926"/>
      <c r="DS111" s="926"/>
      <c r="DT111" s="926"/>
      <c r="DU111" s="926"/>
      <c r="DV111" s="927" t="s">
        <v>444</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444</v>
      </c>
      <c r="AG112" s="959"/>
      <c r="AH112" s="959"/>
      <c r="AI112" s="959"/>
      <c r="AJ112" s="960"/>
      <c r="AK112" s="961" t="s">
        <v>451</v>
      </c>
      <c r="AL112" s="959"/>
      <c r="AM112" s="959"/>
      <c r="AN112" s="959"/>
      <c r="AO112" s="960"/>
      <c r="AP112" s="962" t="s">
        <v>449</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71932</v>
      </c>
      <c r="BR112" s="926"/>
      <c r="BS112" s="926"/>
      <c r="BT112" s="926"/>
      <c r="BU112" s="926"/>
      <c r="BV112" s="926">
        <v>64365</v>
      </c>
      <c r="BW112" s="926"/>
      <c r="BX112" s="926"/>
      <c r="BY112" s="926"/>
      <c r="BZ112" s="926"/>
      <c r="CA112" s="926">
        <v>58462</v>
      </c>
      <c r="CB112" s="926"/>
      <c r="CC112" s="926"/>
      <c r="CD112" s="926"/>
      <c r="CE112" s="926"/>
      <c r="CF112" s="920">
        <v>2.4</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447</v>
      </c>
      <c r="DM112" s="926"/>
      <c r="DN112" s="926"/>
      <c r="DO112" s="926"/>
      <c r="DP112" s="926"/>
      <c r="DQ112" s="926" t="s">
        <v>445</v>
      </c>
      <c r="DR112" s="926"/>
      <c r="DS112" s="926"/>
      <c r="DT112" s="926"/>
      <c r="DU112" s="926"/>
      <c r="DV112" s="927" t="s">
        <v>457</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7128</v>
      </c>
      <c r="AB113" s="938"/>
      <c r="AC113" s="938"/>
      <c r="AD113" s="938"/>
      <c r="AE113" s="939"/>
      <c r="AF113" s="940">
        <v>8242</v>
      </c>
      <c r="AG113" s="938"/>
      <c r="AH113" s="938"/>
      <c r="AI113" s="938"/>
      <c r="AJ113" s="939"/>
      <c r="AK113" s="940">
        <v>6982</v>
      </c>
      <c r="AL113" s="938"/>
      <c r="AM113" s="938"/>
      <c r="AN113" s="938"/>
      <c r="AO113" s="939"/>
      <c r="AP113" s="941">
        <v>0.3</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48078</v>
      </c>
      <c r="BR113" s="926"/>
      <c r="BS113" s="926"/>
      <c r="BT113" s="926"/>
      <c r="BU113" s="926"/>
      <c r="BV113" s="926">
        <v>33784</v>
      </c>
      <c r="BW113" s="926"/>
      <c r="BX113" s="926"/>
      <c r="BY113" s="926"/>
      <c r="BZ113" s="926"/>
      <c r="CA113" s="926">
        <v>159409</v>
      </c>
      <c r="CB113" s="926"/>
      <c r="CC113" s="926"/>
      <c r="CD113" s="926"/>
      <c r="CE113" s="926"/>
      <c r="CF113" s="920">
        <v>6.5</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445</v>
      </c>
      <c r="DM113" s="959"/>
      <c r="DN113" s="959"/>
      <c r="DO113" s="959"/>
      <c r="DP113" s="960"/>
      <c r="DQ113" s="961" t="s">
        <v>445</v>
      </c>
      <c r="DR113" s="959"/>
      <c r="DS113" s="959"/>
      <c r="DT113" s="959"/>
      <c r="DU113" s="960"/>
      <c r="DV113" s="962" t="s">
        <v>447</v>
      </c>
      <c r="DW113" s="963"/>
      <c r="DX113" s="963"/>
      <c r="DY113" s="963"/>
      <c r="DZ113" s="964"/>
    </row>
    <row r="114" spans="1:130" s="230" customFormat="1" ht="26.25" customHeight="1" x14ac:dyDescent="0.2">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44435</v>
      </c>
      <c r="AB114" s="959"/>
      <c r="AC114" s="959"/>
      <c r="AD114" s="959"/>
      <c r="AE114" s="960"/>
      <c r="AF114" s="961">
        <v>18458</v>
      </c>
      <c r="AG114" s="959"/>
      <c r="AH114" s="959"/>
      <c r="AI114" s="959"/>
      <c r="AJ114" s="960"/>
      <c r="AK114" s="961">
        <v>11223</v>
      </c>
      <c r="AL114" s="959"/>
      <c r="AM114" s="959"/>
      <c r="AN114" s="959"/>
      <c r="AO114" s="960"/>
      <c r="AP114" s="962">
        <v>0.5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127285</v>
      </c>
      <c r="BR114" s="926"/>
      <c r="BS114" s="926"/>
      <c r="BT114" s="926"/>
      <c r="BU114" s="926"/>
      <c r="BV114" s="926">
        <v>73078</v>
      </c>
      <c r="BW114" s="926"/>
      <c r="BX114" s="926"/>
      <c r="BY114" s="926"/>
      <c r="BZ114" s="926"/>
      <c r="CA114" s="926">
        <v>73301</v>
      </c>
      <c r="CB114" s="926"/>
      <c r="CC114" s="926"/>
      <c r="CD114" s="926"/>
      <c r="CE114" s="926"/>
      <c r="CF114" s="920">
        <v>3</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418</v>
      </c>
      <c r="DM114" s="959"/>
      <c r="DN114" s="959"/>
      <c r="DO114" s="959"/>
      <c r="DP114" s="960"/>
      <c r="DQ114" s="961" t="s">
        <v>445</v>
      </c>
      <c r="DR114" s="959"/>
      <c r="DS114" s="959"/>
      <c r="DT114" s="959"/>
      <c r="DU114" s="960"/>
      <c r="DV114" s="962" t="s">
        <v>444</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418</v>
      </c>
      <c r="AB115" s="938"/>
      <c r="AC115" s="938"/>
      <c r="AD115" s="938"/>
      <c r="AE115" s="939"/>
      <c r="AF115" s="940" t="s">
        <v>447</v>
      </c>
      <c r="AG115" s="938"/>
      <c r="AH115" s="938"/>
      <c r="AI115" s="938"/>
      <c r="AJ115" s="939"/>
      <c r="AK115" s="940" t="s">
        <v>447</v>
      </c>
      <c r="AL115" s="938"/>
      <c r="AM115" s="938"/>
      <c r="AN115" s="938"/>
      <c r="AO115" s="939"/>
      <c r="AP115" s="941" t="s">
        <v>418</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447</v>
      </c>
      <c r="BW115" s="926"/>
      <c r="BX115" s="926"/>
      <c r="BY115" s="926"/>
      <c r="BZ115" s="926"/>
      <c r="CA115" s="926" t="s">
        <v>447</v>
      </c>
      <c r="CB115" s="926"/>
      <c r="CC115" s="926"/>
      <c r="CD115" s="926"/>
      <c r="CE115" s="926"/>
      <c r="CF115" s="920" t="s">
        <v>449</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451</v>
      </c>
      <c r="DH115" s="959"/>
      <c r="DI115" s="959"/>
      <c r="DJ115" s="959"/>
      <c r="DK115" s="960"/>
      <c r="DL115" s="961" t="s">
        <v>445</v>
      </c>
      <c r="DM115" s="959"/>
      <c r="DN115" s="959"/>
      <c r="DO115" s="959"/>
      <c r="DP115" s="960"/>
      <c r="DQ115" s="961" t="s">
        <v>447</v>
      </c>
      <c r="DR115" s="959"/>
      <c r="DS115" s="959"/>
      <c r="DT115" s="959"/>
      <c r="DU115" s="960"/>
      <c r="DV115" s="962" t="s">
        <v>447</v>
      </c>
      <c r="DW115" s="963"/>
      <c r="DX115" s="963"/>
      <c r="DY115" s="963"/>
      <c r="DZ115" s="964"/>
    </row>
    <row r="116" spans="1:130" s="230" customFormat="1" ht="26.25" customHeight="1" x14ac:dyDescent="0.2">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907</v>
      </c>
      <c r="AB116" s="959"/>
      <c r="AC116" s="959"/>
      <c r="AD116" s="959"/>
      <c r="AE116" s="960"/>
      <c r="AF116" s="961">
        <v>163</v>
      </c>
      <c r="AG116" s="959"/>
      <c r="AH116" s="959"/>
      <c r="AI116" s="959"/>
      <c r="AJ116" s="960"/>
      <c r="AK116" s="961" t="s">
        <v>457</v>
      </c>
      <c r="AL116" s="959"/>
      <c r="AM116" s="959"/>
      <c r="AN116" s="959"/>
      <c r="AO116" s="960"/>
      <c r="AP116" s="962" t="s">
        <v>450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450</v>
      </c>
      <c r="BW116" s="926"/>
      <c r="BX116" s="926"/>
      <c r="BY116" s="926"/>
      <c r="BZ116" s="926"/>
      <c r="CA116" s="926" t="s">
        <v>445</v>
      </c>
      <c r="CB116" s="926"/>
      <c r="CC116" s="926"/>
      <c r="CD116" s="926"/>
      <c r="CE116" s="926"/>
      <c r="CF116" s="920" t="s">
        <v>451</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457</v>
      </c>
      <c r="DM116" s="959"/>
      <c r="DN116" s="959"/>
      <c r="DO116" s="959"/>
      <c r="DP116" s="960"/>
      <c r="DQ116" s="961" t="s">
        <v>444</v>
      </c>
      <c r="DR116" s="959"/>
      <c r="DS116" s="959"/>
      <c r="DT116" s="959"/>
      <c r="DU116" s="960"/>
      <c r="DV116" s="962" t="s">
        <v>457</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1003323</v>
      </c>
      <c r="AB117" s="979"/>
      <c r="AC117" s="979"/>
      <c r="AD117" s="979"/>
      <c r="AE117" s="980"/>
      <c r="AF117" s="981">
        <v>1134171</v>
      </c>
      <c r="AG117" s="979"/>
      <c r="AH117" s="979"/>
      <c r="AI117" s="979"/>
      <c r="AJ117" s="980"/>
      <c r="AK117" s="981">
        <v>1169017</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445</v>
      </c>
      <c r="BW117" s="926"/>
      <c r="BX117" s="926"/>
      <c r="BY117" s="926"/>
      <c r="BZ117" s="926"/>
      <c r="CA117" s="926" t="s">
        <v>444</v>
      </c>
      <c r="CB117" s="926"/>
      <c r="CC117" s="926"/>
      <c r="CD117" s="926"/>
      <c r="CE117" s="926"/>
      <c r="CF117" s="920" t="s">
        <v>445</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449</v>
      </c>
      <c r="DH117" s="959"/>
      <c r="DI117" s="959"/>
      <c r="DJ117" s="959"/>
      <c r="DK117" s="960"/>
      <c r="DL117" s="961" t="s">
        <v>444</v>
      </c>
      <c r="DM117" s="959"/>
      <c r="DN117" s="959"/>
      <c r="DO117" s="959"/>
      <c r="DP117" s="960"/>
      <c r="DQ117" s="961" t="s">
        <v>445</v>
      </c>
      <c r="DR117" s="959"/>
      <c r="DS117" s="959"/>
      <c r="DT117" s="959"/>
      <c r="DU117" s="960"/>
      <c r="DV117" s="962" t="s">
        <v>445</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309</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444</v>
      </c>
      <c r="BW118" s="1000"/>
      <c r="BX118" s="1000"/>
      <c r="BY118" s="1000"/>
      <c r="BZ118" s="1000"/>
      <c r="CA118" s="1000" t="s">
        <v>444</v>
      </c>
      <c r="CB118" s="1000"/>
      <c r="CC118" s="1000"/>
      <c r="CD118" s="1000"/>
      <c r="CE118" s="1000"/>
      <c r="CF118" s="920" t="s">
        <v>444</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444</v>
      </c>
      <c r="DM118" s="959"/>
      <c r="DN118" s="959"/>
      <c r="DO118" s="959"/>
      <c r="DP118" s="960"/>
      <c r="DQ118" s="961" t="s">
        <v>444</v>
      </c>
      <c r="DR118" s="959"/>
      <c r="DS118" s="959"/>
      <c r="DT118" s="959"/>
      <c r="DU118" s="960"/>
      <c r="DV118" s="962" t="s">
        <v>444</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444</v>
      </c>
      <c r="AG119" s="900"/>
      <c r="AH119" s="900"/>
      <c r="AI119" s="900"/>
      <c r="AJ119" s="901"/>
      <c r="AK119" s="902" t="s">
        <v>445</v>
      </c>
      <c r="AL119" s="900"/>
      <c r="AM119" s="900"/>
      <c r="AN119" s="900"/>
      <c r="AO119" s="901"/>
      <c r="AP119" s="903" t="s">
        <v>445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475</v>
      </c>
      <c r="BP119" s="1005"/>
      <c r="BQ119" s="999">
        <v>10942244</v>
      </c>
      <c r="BR119" s="1000"/>
      <c r="BS119" s="1000"/>
      <c r="BT119" s="1000"/>
      <c r="BU119" s="1000"/>
      <c r="BV119" s="1000">
        <v>10811989</v>
      </c>
      <c r="BW119" s="1000"/>
      <c r="BX119" s="1000"/>
      <c r="BY119" s="1000"/>
      <c r="BZ119" s="1000"/>
      <c r="CA119" s="1000">
        <v>10257120</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444</v>
      </c>
      <c r="DM119" s="986"/>
      <c r="DN119" s="986"/>
      <c r="DO119" s="986"/>
      <c r="DP119" s="987"/>
      <c r="DQ119" s="985" t="s">
        <v>445</v>
      </c>
      <c r="DR119" s="986"/>
      <c r="DS119" s="986"/>
      <c r="DT119" s="986"/>
      <c r="DU119" s="987"/>
      <c r="DV119" s="988" t="s">
        <v>444</v>
      </c>
      <c r="DW119" s="989"/>
      <c r="DX119" s="989"/>
      <c r="DY119" s="989"/>
      <c r="DZ119" s="990"/>
    </row>
    <row r="120" spans="1:130" s="230" customFormat="1" ht="26.25" customHeight="1" x14ac:dyDescent="0.2">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450</v>
      </c>
      <c r="AG120" s="959"/>
      <c r="AH120" s="959"/>
      <c r="AI120" s="959"/>
      <c r="AJ120" s="960"/>
      <c r="AK120" s="961" t="s">
        <v>444</v>
      </c>
      <c r="AL120" s="959"/>
      <c r="AM120" s="959"/>
      <c r="AN120" s="959"/>
      <c r="AO120" s="960"/>
      <c r="AP120" s="962" t="s">
        <v>445</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4190313</v>
      </c>
      <c r="BR120" s="931"/>
      <c r="BS120" s="931"/>
      <c r="BT120" s="931"/>
      <c r="BU120" s="931"/>
      <c r="BV120" s="931">
        <v>4207045</v>
      </c>
      <c r="BW120" s="931"/>
      <c r="BX120" s="931"/>
      <c r="BY120" s="931"/>
      <c r="BZ120" s="931"/>
      <c r="CA120" s="931">
        <v>4338932</v>
      </c>
      <c r="CB120" s="931"/>
      <c r="CC120" s="931"/>
      <c r="CD120" s="931"/>
      <c r="CE120" s="931"/>
      <c r="CF120" s="944">
        <v>177.7</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71932</v>
      </c>
      <c r="DH120" s="931"/>
      <c r="DI120" s="931"/>
      <c r="DJ120" s="931"/>
      <c r="DK120" s="931"/>
      <c r="DL120" s="931">
        <v>64365</v>
      </c>
      <c r="DM120" s="931"/>
      <c r="DN120" s="931"/>
      <c r="DO120" s="931"/>
      <c r="DP120" s="931"/>
      <c r="DQ120" s="931">
        <v>58462</v>
      </c>
      <c r="DR120" s="931"/>
      <c r="DS120" s="931"/>
      <c r="DT120" s="931"/>
      <c r="DU120" s="931"/>
      <c r="DV120" s="932">
        <v>2.4</v>
      </c>
      <c r="DW120" s="932"/>
      <c r="DX120" s="932"/>
      <c r="DY120" s="932"/>
      <c r="DZ120" s="933"/>
    </row>
    <row r="121" spans="1:130" s="230" customFormat="1" ht="26.25" customHeight="1" x14ac:dyDescent="0.2">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450</v>
      </c>
      <c r="AG121" s="959"/>
      <c r="AH121" s="959"/>
      <c r="AI121" s="959"/>
      <c r="AJ121" s="960"/>
      <c r="AK121" s="961" t="s">
        <v>444</v>
      </c>
      <c r="AL121" s="959"/>
      <c r="AM121" s="959"/>
      <c r="AN121" s="959"/>
      <c r="AO121" s="960"/>
      <c r="AP121" s="962" t="s">
        <v>445</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t="s">
        <v>445</v>
      </c>
      <c r="BR121" s="926"/>
      <c r="BS121" s="926"/>
      <c r="BT121" s="926"/>
      <c r="BU121" s="926"/>
      <c r="BV121" s="926" t="s">
        <v>444</v>
      </c>
      <c r="BW121" s="926"/>
      <c r="BX121" s="926"/>
      <c r="BY121" s="926"/>
      <c r="BZ121" s="926"/>
      <c r="CA121" s="926" t="s">
        <v>444</v>
      </c>
      <c r="CB121" s="926"/>
      <c r="CC121" s="926"/>
      <c r="CD121" s="926"/>
      <c r="CE121" s="926"/>
      <c r="CF121" s="920" t="s">
        <v>444</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t="s">
        <v>449</v>
      </c>
      <c r="DH121" s="926"/>
      <c r="DI121" s="926"/>
      <c r="DJ121" s="926"/>
      <c r="DK121" s="926"/>
      <c r="DL121" s="926" t="s">
        <v>450</v>
      </c>
      <c r="DM121" s="926"/>
      <c r="DN121" s="926"/>
      <c r="DO121" s="926"/>
      <c r="DP121" s="926"/>
      <c r="DQ121" s="926" t="s">
        <v>449</v>
      </c>
      <c r="DR121" s="926"/>
      <c r="DS121" s="926"/>
      <c r="DT121" s="926"/>
      <c r="DU121" s="926"/>
      <c r="DV121" s="927" t="s">
        <v>444</v>
      </c>
      <c r="DW121" s="927"/>
      <c r="DX121" s="927"/>
      <c r="DY121" s="927"/>
      <c r="DZ121" s="928"/>
    </row>
    <row r="122" spans="1:130" s="230" customFormat="1" ht="26.25" customHeight="1" x14ac:dyDescent="0.2">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444</v>
      </c>
      <c r="AG122" s="959"/>
      <c r="AH122" s="959"/>
      <c r="AI122" s="959"/>
      <c r="AJ122" s="960"/>
      <c r="AK122" s="961" t="s">
        <v>444</v>
      </c>
      <c r="AL122" s="959"/>
      <c r="AM122" s="959"/>
      <c r="AN122" s="959"/>
      <c r="AO122" s="960"/>
      <c r="AP122" s="962" t="s">
        <v>444</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9937740</v>
      </c>
      <c r="BR122" s="1000"/>
      <c r="BS122" s="1000"/>
      <c r="BT122" s="1000"/>
      <c r="BU122" s="1000"/>
      <c r="BV122" s="1000">
        <v>9244564</v>
      </c>
      <c r="BW122" s="1000"/>
      <c r="BX122" s="1000"/>
      <c r="BY122" s="1000"/>
      <c r="BZ122" s="1000"/>
      <c r="CA122" s="1000">
        <v>8584364</v>
      </c>
      <c r="CB122" s="1000"/>
      <c r="CC122" s="1000"/>
      <c r="CD122" s="1000"/>
      <c r="CE122" s="1000"/>
      <c r="CF122" s="1017">
        <v>351.5</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445</v>
      </c>
      <c r="DH122" s="926"/>
      <c r="DI122" s="926"/>
      <c r="DJ122" s="926"/>
      <c r="DK122" s="926"/>
      <c r="DL122" s="926" t="s">
        <v>449</v>
      </c>
      <c r="DM122" s="926"/>
      <c r="DN122" s="926"/>
      <c r="DO122" s="926"/>
      <c r="DP122" s="926"/>
      <c r="DQ122" s="926" t="s">
        <v>449</v>
      </c>
      <c r="DR122" s="926"/>
      <c r="DS122" s="926"/>
      <c r="DT122" s="926"/>
      <c r="DU122" s="926"/>
      <c r="DV122" s="927" t="s">
        <v>449</v>
      </c>
      <c r="DW122" s="927"/>
      <c r="DX122" s="927"/>
      <c r="DY122" s="927"/>
      <c r="DZ122" s="928"/>
    </row>
    <row r="123" spans="1:130" s="230" customFormat="1" ht="26.25" customHeight="1" x14ac:dyDescent="0.2">
      <c r="A123" s="1057"/>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449</v>
      </c>
      <c r="AG123" s="959"/>
      <c r="AH123" s="959"/>
      <c r="AI123" s="959"/>
      <c r="AJ123" s="960"/>
      <c r="AK123" s="961" t="s">
        <v>449</v>
      </c>
      <c r="AL123" s="959"/>
      <c r="AM123" s="959"/>
      <c r="AN123" s="959"/>
      <c r="AO123" s="960"/>
      <c r="AP123" s="962" t="s">
        <v>449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486</v>
      </c>
      <c r="BP123" s="1005"/>
      <c r="BQ123" s="1063">
        <v>14128053</v>
      </c>
      <c r="BR123" s="1064"/>
      <c r="BS123" s="1064"/>
      <c r="BT123" s="1064"/>
      <c r="BU123" s="1064"/>
      <c r="BV123" s="1064">
        <v>13451609</v>
      </c>
      <c r="BW123" s="1064"/>
      <c r="BX123" s="1064"/>
      <c r="BY123" s="1064"/>
      <c r="BZ123" s="1064"/>
      <c r="CA123" s="1064">
        <v>12923296</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488</v>
      </c>
      <c r="DH123" s="959"/>
      <c r="DI123" s="959"/>
      <c r="DJ123" s="959"/>
      <c r="DK123" s="960"/>
      <c r="DL123" s="961" t="s">
        <v>449</v>
      </c>
      <c r="DM123" s="959"/>
      <c r="DN123" s="959"/>
      <c r="DO123" s="959"/>
      <c r="DP123" s="960"/>
      <c r="DQ123" s="961" t="s">
        <v>488</v>
      </c>
      <c r="DR123" s="959"/>
      <c r="DS123" s="959"/>
      <c r="DT123" s="959"/>
      <c r="DU123" s="960"/>
      <c r="DV123" s="962" t="s">
        <v>449</v>
      </c>
      <c r="DW123" s="963"/>
      <c r="DX123" s="963"/>
      <c r="DY123" s="963"/>
      <c r="DZ123" s="964"/>
    </row>
    <row r="124" spans="1:130" s="230" customFormat="1" ht="26.25" customHeight="1" thickBot="1" x14ac:dyDescent="0.25">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489</v>
      </c>
      <c r="AB124" s="959"/>
      <c r="AC124" s="959"/>
      <c r="AD124" s="959"/>
      <c r="AE124" s="960"/>
      <c r="AF124" s="961" t="s">
        <v>489</v>
      </c>
      <c r="AG124" s="959"/>
      <c r="AH124" s="959"/>
      <c r="AI124" s="959"/>
      <c r="AJ124" s="960"/>
      <c r="AK124" s="961" t="s">
        <v>449</v>
      </c>
      <c r="AL124" s="959"/>
      <c r="AM124" s="959"/>
      <c r="AN124" s="959"/>
      <c r="AO124" s="960"/>
      <c r="AP124" s="962" t="s">
        <v>489</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491</v>
      </c>
      <c r="BR124" s="1027"/>
      <c r="BS124" s="1027"/>
      <c r="BT124" s="1027"/>
      <c r="BU124" s="1027"/>
      <c r="BV124" s="1027" t="s">
        <v>491</v>
      </c>
      <c r="BW124" s="1027"/>
      <c r="BX124" s="1027"/>
      <c r="BY124" s="1027"/>
      <c r="BZ124" s="1027"/>
      <c r="CA124" s="1027" t="s">
        <v>488</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493</v>
      </c>
      <c r="DH124" s="986"/>
      <c r="DI124" s="986"/>
      <c r="DJ124" s="986"/>
      <c r="DK124" s="987"/>
      <c r="DL124" s="985" t="s">
        <v>489</v>
      </c>
      <c r="DM124" s="986"/>
      <c r="DN124" s="986"/>
      <c r="DO124" s="986"/>
      <c r="DP124" s="987"/>
      <c r="DQ124" s="985" t="s">
        <v>489</v>
      </c>
      <c r="DR124" s="986"/>
      <c r="DS124" s="986"/>
      <c r="DT124" s="986"/>
      <c r="DU124" s="987"/>
      <c r="DV124" s="988" t="s">
        <v>449</v>
      </c>
      <c r="DW124" s="989"/>
      <c r="DX124" s="989"/>
      <c r="DY124" s="989"/>
      <c r="DZ124" s="990"/>
    </row>
    <row r="125" spans="1:130" s="230" customFormat="1" ht="26.25" customHeight="1" x14ac:dyDescent="0.2">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494</v>
      </c>
      <c r="AB125" s="959"/>
      <c r="AC125" s="959"/>
      <c r="AD125" s="959"/>
      <c r="AE125" s="960"/>
      <c r="AF125" s="961" t="s">
        <v>488</v>
      </c>
      <c r="AG125" s="959"/>
      <c r="AH125" s="959"/>
      <c r="AI125" s="959"/>
      <c r="AJ125" s="960"/>
      <c r="AK125" s="961" t="s">
        <v>493</v>
      </c>
      <c r="AL125" s="959"/>
      <c r="AM125" s="959"/>
      <c r="AN125" s="959"/>
      <c r="AO125" s="960"/>
      <c r="AP125" s="962" t="s">
        <v>449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488</v>
      </c>
      <c r="DH125" s="931"/>
      <c r="DI125" s="931"/>
      <c r="DJ125" s="931"/>
      <c r="DK125" s="931"/>
      <c r="DL125" s="931" t="s">
        <v>493</v>
      </c>
      <c r="DM125" s="931"/>
      <c r="DN125" s="931"/>
      <c r="DO125" s="931"/>
      <c r="DP125" s="931"/>
      <c r="DQ125" s="931" t="s">
        <v>488</v>
      </c>
      <c r="DR125" s="931"/>
      <c r="DS125" s="931"/>
      <c r="DT125" s="931"/>
      <c r="DU125" s="931"/>
      <c r="DV125" s="932" t="s">
        <v>449</v>
      </c>
      <c r="DW125" s="932"/>
      <c r="DX125" s="932"/>
      <c r="DY125" s="932"/>
      <c r="DZ125" s="933"/>
    </row>
    <row r="126" spans="1:130" s="230" customFormat="1" ht="26.25" customHeight="1" thickBot="1" x14ac:dyDescent="0.25">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449</v>
      </c>
      <c r="AB126" s="959"/>
      <c r="AC126" s="959"/>
      <c r="AD126" s="959"/>
      <c r="AE126" s="960"/>
      <c r="AF126" s="961" t="s">
        <v>489</v>
      </c>
      <c r="AG126" s="959"/>
      <c r="AH126" s="959"/>
      <c r="AI126" s="959"/>
      <c r="AJ126" s="960"/>
      <c r="AK126" s="961" t="s">
        <v>449</v>
      </c>
      <c r="AL126" s="959"/>
      <c r="AM126" s="959"/>
      <c r="AN126" s="959"/>
      <c r="AO126" s="960"/>
      <c r="AP126" s="962" t="s">
        <v>494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498</v>
      </c>
      <c r="DH126" s="926"/>
      <c r="DI126" s="926"/>
      <c r="DJ126" s="926"/>
      <c r="DK126" s="926"/>
      <c r="DL126" s="926" t="s">
        <v>449</v>
      </c>
      <c r="DM126" s="926"/>
      <c r="DN126" s="926"/>
      <c r="DO126" s="926"/>
      <c r="DP126" s="926"/>
      <c r="DQ126" s="926" t="s">
        <v>449</v>
      </c>
      <c r="DR126" s="926"/>
      <c r="DS126" s="926"/>
      <c r="DT126" s="926"/>
      <c r="DU126" s="926"/>
      <c r="DV126" s="927" t="s">
        <v>449</v>
      </c>
      <c r="DW126" s="927"/>
      <c r="DX126" s="927"/>
      <c r="DY126" s="927"/>
      <c r="DZ126" s="928"/>
    </row>
    <row r="127" spans="1:130" s="230" customFormat="1" ht="26.25" customHeight="1" x14ac:dyDescent="0.2">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449</v>
      </c>
      <c r="AB127" s="959"/>
      <c r="AC127" s="959"/>
      <c r="AD127" s="959"/>
      <c r="AE127" s="960"/>
      <c r="AF127" s="961" t="s">
        <v>491</v>
      </c>
      <c r="AG127" s="959"/>
      <c r="AH127" s="959"/>
      <c r="AI127" s="959"/>
      <c r="AJ127" s="960"/>
      <c r="AK127" s="961" t="s">
        <v>449</v>
      </c>
      <c r="AL127" s="959"/>
      <c r="AM127" s="959"/>
      <c r="AN127" s="959"/>
      <c r="AO127" s="960"/>
      <c r="AP127" s="962" t="s">
        <v>488</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488</v>
      </c>
      <c r="DM127" s="926"/>
      <c r="DN127" s="926"/>
      <c r="DO127" s="926"/>
      <c r="DP127" s="926"/>
      <c r="DQ127" s="926" t="s">
        <v>449</v>
      </c>
      <c r="DR127" s="926"/>
      <c r="DS127" s="926"/>
      <c r="DT127" s="926"/>
      <c r="DU127" s="926"/>
      <c r="DV127" s="927" t="s">
        <v>449</v>
      </c>
      <c r="DW127" s="927"/>
      <c r="DX127" s="927"/>
      <c r="DY127" s="927"/>
      <c r="DZ127" s="928"/>
    </row>
    <row r="128" spans="1:130" s="230" customFormat="1" ht="26.25" customHeight="1" thickBot="1" x14ac:dyDescent="0.25">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480</v>
      </c>
      <c r="AB128" s="1046"/>
      <c r="AC128" s="1046"/>
      <c r="AD128" s="1046"/>
      <c r="AE128" s="1047"/>
      <c r="AF128" s="1048">
        <v>387</v>
      </c>
      <c r="AG128" s="1046"/>
      <c r="AH128" s="1046"/>
      <c r="AI128" s="1046"/>
      <c r="AJ128" s="1047"/>
      <c r="AK128" s="1048">
        <v>864</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491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508</v>
      </c>
      <c r="CQ128" s="726"/>
      <c r="CR128" s="726"/>
      <c r="CS128" s="726"/>
      <c r="CT128" s="726"/>
      <c r="CU128" s="726"/>
      <c r="CV128" s="726"/>
      <c r="CW128" s="726"/>
      <c r="CX128" s="726"/>
      <c r="CY128" s="726"/>
      <c r="CZ128" s="726"/>
      <c r="DA128" s="726"/>
      <c r="DB128" s="726"/>
      <c r="DC128" s="726"/>
      <c r="DD128" s="726"/>
      <c r="DE128" s="726"/>
      <c r="DF128" s="1036"/>
      <c r="DG128" s="1037" t="s">
        <v>491</v>
      </c>
      <c r="DH128" s="1038"/>
      <c r="DI128" s="1038"/>
      <c r="DJ128" s="1038"/>
      <c r="DK128" s="1038"/>
      <c r="DL128" s="1038" t="s">
        <v>494</v>
      </c>
      <c r="DM128" s="1038"/>
      <c r="DN128" s="1038"/>
      <c r="DO128" s="1038"/>
      <c r="DP128" s="1038"/>
      <c r="DQ128" s="1038" t="s">
        <v>491</v>
      </c>
      <c r="DR128" s="1038"/>
      <c r="DS128" s="1038"/>
      <c r="DT128" s="1038"/>
      <c r="DU128" s="1038"/>
      <c r="DV128" s="1039" t="s">
        <v>494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3091105</v>
      </c>
      <c r="AB129" s="959"/>
      <c r="AC129" s="959"/>
      <c r="AD129" s="959"/>
      <c r="AE129" s="960"/>
      <c r="AF129" s="961">
        <v>3445779</v>
      </c>
      <c r="AG129" s="959"/>
      <c r="AH129" s="959"/>
      <c r="AI129" s="959"/>
      <c r="AJ129" s="960"/>
      <c r="AK129" s="961">
        <v>3388487</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449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829379</v>
      </c>
      <c r="AB130" s="959"/>
      <c r="AC130" s="959"/>
      <c r="AD130" s="959"/>
      <c r="AE130" s="960"/>
      <c r="AF130" s="961">
        <v>943767</v>
      </c>
      <c r="AG130" s="959"/>
      <c r="AH130" s="959"/>
      <c r="AI130" s="959"/>
      <c r="AJ130" s="960"/>
      <c r="AK130" s="961">
        <v>946571</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2261726</v>
      </c>
      <c r="AB131" s="986"/>
      <c r="AC131" s="986"/>
      <c r="AD131" s="986"/>
      <c r="AE131" s="987"/>
      <c r="AF131" s="985">
        <v>2502012</v>
      </c>
      <c r="AG131" s="986"/>
      <c r="AH131" s="986"/>
      <c r="AI131" s="986"/>
      <c r="AJ131" s="987"/>
      <c r="AK131" s="985">
        <v>2441916</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t="s">
        <v>516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518</v>
      </c>
      <c r="W132" s="1094"/>
      <c r="X132" s="1094"/>
      <c r="Y132" s="1094"/>
      <c r="Z132" s="1095"/>
      <c r="AA132" s="1096">
        <v>7.6695408729999999</v>
      </c>
      <c r="AB132" s="1097"/>
      <c r="AC132" s="1097"/>
      <c r="AD132" s="1097"/>
      <c r="AE132" s="1098"/>
      <c r="AF132" s="1099">
        <v>7.5945678919999997</v>
      </c>
      <c r="AG132" s="1097"/>
      <c r="AH132" s="1097"/>
      <c r="AI132" s="1097"/>
      <c r="AJ132" s="1098"/>
      <c r="AK132" s="1099">
        <v>9.074104105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519</v>
      </c>
      <c r="W133" s="1077"/>
      <c r="X133" s="1077"/>
      <c r="Y133" s="1077"/>
      <c r="Z133" s="1078"/>
      <c r="AA133" s="1079">
        <v>6.9</v>
      </c>
      <c r="AB133" s="1080"/>
      <c r="AC133" s="1080"/>
      <c r="AD133" s="1080"/>
      <c r="AE133" s="1081"/>
      <c r="AF133" s="1079">
        <v>7.2</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plEbLNQcGrGJQJkvB31OYP3Nut9pLpRP0BCmCkqicNvj0otvZyg4uRd6qqYciyhDi9/jLgiWcUqVaKnhvOd8w==" saltValue="3TFvicv9FsuxlsOfuQeL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6"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spTdK8D2VjZksD/yFjj17IOWeVkrvhlghZjES6o6P03p4Om14Wnda+b82a0xyoe9+SQJLjl839nTvuRdK10AQ==" saltValue="aREnc8dlZ3HuRg/ewgFS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37"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Eu1kab4qgCMRSV4klf7Mn/XAvC+KzEyxqKz9B9z0HMibm6TKVXAjq8fvPUFWGGyXodp73BoI6hg8ZQDUCvFQ==" saltValue="yeU137ASE1qd1855z/xV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760917</v>
      </c>
      <c r="AP9" s="281">
        <v>109864</v>
      </c>
      <c r="AQ9" s="282">
        <v>138583</v>
      </c>
      <c r="AR9" s="283">
        <v>-20.7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45714</v>
      </c>
      <c r="AP10" s="284">
        <v>6600</v>
      </c>
      <c r="AQ10" s="285">
        <v>15847</v>
      </c>
      <c r="AR10" s="286">
        <v>-58.4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t="s">
        <v>531</v>
      </c>
      <c r="AP11" s="284" t="s">
        <v>531</v>
      </c>
      <c r="AQ11" s="285">
        <v>2224</v>
      </c>
      <c r="AR11" s="286" t="s">
        <v>531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531</v>
      </c>
      <c r="AP12" s="284" t="s">
        <v>531</v>
      </c>
      <c r="AQ12" s="285" t="s">
        <v>531</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24572</v>
      </c>
      <c r="AP13" s="284">
        <v>3548</v>
      </c>
      <c r="AQ13" s="285">
        <v>5571</v>
      </c>
      <c r="AR13" s="286">
        <v>-36.299999999999997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8961</v>
      </c>
      <c r="AP14" s="284">
        <v>1294</v>
      </c>
      <c r="AQ14" s="285">
        <v>2766</v>
      </c>
      <c r="AR14" s="286">
        <v>-53.2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-51214</v>
      </c>
      <c r="AP15" s="284">
        <v>-7394</v>
      </c>
      <c r="AQ15" s="285">
        <v>-9361</v>
      </c>
      <c r="AR15" s="286">
        <v>-21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788950</v>
      </c>
      <c r="AP16" s="284">
        <v>113911</v>
      </c>
      <c r="AQ16" s="285">
        <v>155632</v>
      </c>
      <c r="AR16" s="286">
        <v>-26.8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11.26</v>
      </c>
      <c r="AP21" s="298">
        <v>13.83</v>
      </c>
      <c r="AQ21" s="299">
        <v>-2.57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96.8</v>
      </c>
      <c r="AP22" s="303">
        <v>96.2</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1150812</v>
      </c>
      <c r="AP32" s="312">
        <v>166158</v>
      </c>
      <c r="AQ32" s="313">
        <v>82029</v>
      </c>
      <c r="AR32" s="314">
        <v>102.6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531</v>
      </c>
      <c r="AP33" s="312" t="s">
        <v>531</v>
      </c>
      <c r="AQ33" s="313" t="s">
        <v>531</v>
      </c>
      <c r="AR33" s="314" t="s">
        <v>531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531</v>
      </c>
      <c r="AP34" s="312" t="s">
        <v>531</v>
      </c>
      <c r="AQ34" s="313" t="s">
        <v>531</v>
      </c>
      <c r="AR34" s="314" t="s">
        <v>531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6982</v>
      </c>
      <c r="AP35" s="312">
        <v>1008</v>
      </c>
      <c r="AQ35" s="313">
        <v>28200</v>
      </c>
      <c r="AR35" s="314">
        <v>-96.4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11223</v>
      </c>
      <c r="AP36" s="312">
        <v>1620</v>
      </c>
      <c r="AQ36" s="313">
        <v>4770</v>
      </c>
      <c r="AR36" s="314">
        <v>-66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t="s">
        <v>531</v>
      </c>
      <c r="AP37" s="312" t="s">
        <v>531</v>
      </c>
      <c r="AQ37" s="313">
        <v>525</v>
      </c>
      <c r="AR37" s="314" t="s">
        <v>531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t="s">
        <v>531</v>
      </c>
      <c r="AP38" s="315" t="s">
        <v>531</v>
      </c>
      <c r="AQ38" s="316">
        <v>4</v>
      </c>
      <c r="AR38" s="304" t="s">
        <v>531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-864</v>
      </c>
      <c r="AP39" s="312">
        <v>-125</v>
      </c>
      <c r="AQ39" s="313">
        <v>-1861</v>
      </c>
      <c r="AR39" s="314">
        <v>-93.3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-946571</v>
      </c>
      <c r="AP40" s="312">
        <v>-136669</v>
      </c>
      <c r="AQ40" s="313">
        <v>-76879</v>
      </c>
      <c r="AR40" s="314">
        <v>77.8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221582</v>
      </c>
      <c r="AP41" s="312">
        <v>31993</v>
      </c>
      <c r="AQ41" s="313">
        <v>36788</v>
      </c>
      <c r="AR41" s="314">
        <v>-13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5808913</v>
      </c>
      <c r="AN51" s="334">
        <v>858798</v>
      </c>
      <c r="AO51" s="335">
        <v>573</v>
      </c>
      <c r="AP51" s="336">
        <v>114790</v>
      </c>
      <c r="AQ51" s="337">
        <v>-6.6</v>
      </c>
      <c r="AR51" s="338">
        <v>579.6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153155</v>
      </c>
      <c r="AN52" s="342">
        <v>22643</v>
      </c>
      <c r="AO52" s="343">
        <v>-72.2</v>
      </c>
      <c r="AP52" s="344">
        <v>55601</v>
      </c>
      <c r="AQ52" s="345">
        <v>-15.5</v>
      </c>
      <c r="AR52" s="346">
        <v>-56.7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4833779</v>
      </c>
      <c r="AN53" s="334">
        <v>714633</v>
      </c>
      <c r="AO53" s="335">
        <v>-16.8</v>
      </c>
      <c r="AP53" s="336">
        <v>126262</v>
      </c>
      <c r="AQ53" s="337">
        <v>10</v>
      </c>
      <c r="AR53" s="338">
        <v>-26.8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210513</v>
      </c>
      <c r="AN54" s="342">
        <v>31123</v>
      </c>
      <c r="AO54" s="343">
        <v>37.5</v>
      </c>
      <c r="AP54" s="344">
        <v>56769</v>
      </c>
      <c r="AQ54" s="345">
        <v>2.1</v>
      </c>
      <c r="AR54" s="346">
        <v>35.4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4352393</v>
      </c>
      <c r="AN55" s="334">
        <v>644895</v>
      </c>
      <c r="AO55" s="335">
        <v>-9.8000000000000007</v>
      </c>
      <c r="AP55" s="336">
        <v>126525</v>
      </c>
      <c r="AQ55" s="337">
        <v>0.2</v>
      </c>
      <c r="AR55" s="338">
        <v>-10</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317879</v>
      </c>
      <c r="AN56" s="342">
        <v>47100</v>
      </c>
      <c r="AO56" s="343">
        <v>51.3</v>
      </c>
      <c r="AP56" s="344">
        <v>67052</v>
      </c>
      <c r="AQ56" s="345">
        <v>18.100000000000001</v>
      </c>
      <c r="AR56" s="346">
        <v>33.200000000000003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2642915</v>
      </c>
      <c r="AN57" s="334">
        <v>392765</v>
      </c>
      <c r="AO57" s="335">
        <v>-39.1</v>
      </c>
      <c r="AP57" s="336">
        <v>122054</v>
      </c>
      <c r="AQ57" s="337">
        <v>-3.5</v>
      </c>
      <c r="AR57" s="338">
        <v>-35.6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492086</v>
      </c>
      <c r="AN58" s="342">
        <v>73129</v>
      </c>
      <c r="AO58" s="343">
        <v>55.3</v>
      </c>
      <c r="AP58" s="344">
        <v>68298</v>
      </c>
      <c r="AQ58" s="345">
        <v>1.9</v>
      </c>
      <c r="AR58" s="346">
        <v>53.4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1246177</v>
      </c>
      <c r="AN59" s="334">
        <v>179927</v>
      </c>
      <c r="AO59" s="335">
        <v>-54.2</v>
      </c>
      <c r="AP59" s="336">
        <v>111644</v>
      </c>
      <c r="AQ59" s="337">
        <v>-8.5</v>
      </c>
      <c r="AR59" s="338">
        <v>-45.7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695911</v>
      </c>
      <c r="AN60" s="342">
        <v>100478</v>
      </c>
      <c r="AO60" s="343">
        <v>37.4</v>
      </c>
      <c r="AP60" s="344">
        <v>66606</v>
      </c>
      <c r="AQ60" s="345">
        <v>-2.5</v>
      </c>
      <c r="AR60" s="346">
        <v>39.9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3776835</v>
      </c>
      <c r="AN61" s="349">
        <v>558204</v>
      </c>
      <c r="AO61" s="350">
        <v>90.6</v>
      </c>
      <c r="AP61" s="351">
        <v>120255</v>
      </c>
      <c r="AQ61" s="352">
        <v>-1.7</v>
      </c>
      <c r="AR61" s="338">
        <v>92.3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373909</v>
      </c>
      <c r="AN62" s="342">
        <v>54895</v>
      </c>
      <c r="AO62" s="343">
        <v>21.9</v>
      </c>
      <c r="AP62" s="344">
        <v>62865</v>
      </c>
      <c r="AQ62" s="345">
        <v>0.8</v>
      </c>
      <c r="AR62" s="346">
        <v>21.1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ac2RsbMq6EWlD/5cAug6gO3qTlYLhEmGiHd1sLsoHAd0PqWbnVBL7DwFGFw5uNhD7XmM1l9z8+YpSnluZ0nhog==" saltValue="TbXQOgW1RFuVT107XGTN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row r="120" spans="125:125" ht="13.5" hidden="1" customHeight="1" x14ac:dyDescent="0.2"/>
    <row r="121" spans="125:125" ht="13.5" hidden="1" customHeight="1" x14ac:dyDescent="0.2">
      <c r="DU121" s="259"/>
    </row>
  </sheetData>
  <sheetProtection algorithmName="SHA-512" hashValue="tCiotERH2YjHEfFwd/kc6vZmbdLur68ZbEJdi/D9yoeAw7SPTAL2RiA22Ej8qXurzN94z+219P7+9Xt/HbWzjQ==" saltValue="gW45s9qmBdwnMow/LmBG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5"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572</v>
      </c>
    </row>
  </sheetData>
  <sheetProtection algorithmName="SHA-512" hashValue="7zrrQU45uE5cuFjDPoZkiMaDK4lw+5f36Zc7tL5UhaqE6lfZRPT5M6RMbgMkFRv2jR36rbJfQsp4p5uuPxpQwA==" saltValue="zKOAJC1v4hS1IBvplgJq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39" t="s">
        <v>3</v>
      </c>
      <c r="D47" s="1139"/>
      <c r="E47" s="1140"/>
      <c r="F47" s="11">
        <v>54.21</v>
      </c>
      <c r="G47" s="12">
        <v>68.84</v>
      </c>
      <c r="H47" s="12">
        <v>75.819999999999993</v>
      </c>
      <c r="I47" s="12">
        <v>72.86</v>
      </c>
      <c r="J47" s="13">
        <v>76.41</v>
      </c>
    </row>
    <row r="48" spans="2:10" ht="57.75" customHeight="1" x14ac:dyDescent="0.2">
      <c r="B48" s="14"/>
      <c r="C48" s="1141" t="s">
        <v>4</v>
      </c>
      <c r="D48" s="1141"/>
      <c r="E48" s="1142"/>
      <c r="F48" s="15">
        <v>26.92</v>
      </c>
      <c r="G48" s="16">
        <v>19.12</v>
      </c>
      <c r="H48" s="16">
        <v>10.79</v>
      </c>
      <c r="I48" s="16">
        <v>17.71</v>
      </c>
      <c r="J48" s="17">
        <v>10.16</v>
      </c>
    </row>
    <row r="49" spans="2:10" ht="57.75" customHeight="1" thickBot="1" x14ac:dyDescent="0.25">
      <c r="B49" s="18"/>
      <c r="C49" s="1143" t="s">
        <v>5</v>
      </c>
      <c r="D49" s="1143"/>
      <c r="E49" s="1144"/>
      <c r="F49" s="19">
        <v>7.92</v>
      </c>
      <c r="G49" s="20">
        <v>15.21</v>
      </c>
      <c r="H49" s="20">
        <v>6.28</v>
      </c>
      <c r="I49" s="20">
        <v>12.88</v>
      </c>
      <c r="J49" s="21" t="s">
        <v>578</v>
      </c>
    </row>
    <row r="50" spans="2:10" ht="13" x14ac:dyDescent="0.2"/>
  </sheetData>
  <sheetProtection algorithmName="SHA-512" hashValue="KS33qfSy7lxKKBx3IFYDGlodiYfk8jzxk8l3WbaYRiayLQUwgG2FvbMLvHoY/+tHXrR+rOyh5pAmr55e2d64Hg==" saltValue="13TsElx0iA4oj3js0kKY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2024-03-14T06:41:06Z</cp:lastPrinted>
  <dcterms:created xsi:type="dcterms:W3CDTF">2024-02-05T03:42:24Z</dcterms:created>
  <dcterms:modified xsi:type="dcterms:W3CDTF">2024-03-21T06:49:54Z</dcterms:modified>
  <cp:category/>
</cp:coreProperties>
</file>